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720" windowHeight="7320" firstSheet="2" activeTab="11"/>
  </bookViews>
  <sheets>
    <sheet name="JI645" sheetId="1" r:id="rId1"/>
    <sheet name="JI646" sheetId="2" r:id="rId2"/>
    <sheet name="JI647" sheetId="3" r:id="rId3"/>
    <sheet name="JI648" sheetId="4" r:id="rId4"/>
    <sheet name="JO642" sheetId="5" r:id="rId5"/>
    <sheet name="JO643" sheetId="6" r:id="rId6"/>
    <sheet name="JO644" sheetId="7" r:id="rId7"/>
    <sheet name="JO645" sheetId="8" r:id="rId8"/>
    <sheet name="JP638" sheetId="9" r:id="rId9"/>
    <sheet name="JP639" sheetId="10" r:id="rId10"/>
    <sheet name="JP640" sheetId="11" r:id="rId11"/>
    <sheet name="JP641" sheetId="12" r:id="rId12"/>
  </sheets>
  <definedNames>
    <definedName name="_xlnm.Print_Area" localSheetId="0">'JI645'!$A$1:$H$63</definedName>
    <definedName name="_xlnm.Print_Area" localSheetId="1">'JI646'!$A$1:$H$63</definedName>
    <definedName name="_xlnm.Print_Area" localSheetId="2">'JI647'!$A$1:$H$63</definedName>
    <definedName name="_xlnm.Print_Area" localSheetId="3">'JI648'!$A$1:$H$63</definedName>
    <definedName name="_xlnm.Print_Area" localSheetId="4">'JO642'!$A$1:$H$63</definedName>
    <definedName name="_xlnm.Print_Area" localSheetId="5">'JO643'!$A$1:$H$63</definedName>
    <definedName name="_xlnm.Print_Area" localSheetId="6">'JO644'!$A$1:$H$63</definedName>
    <definedName name="_xlnm.Print_Area" localSheetId="7">'JO645'!$A$1:$H$63</definedName>
    <definedName name="_xlnm.Print_Area" localSheetId="8">'JP638'!$A$1:$H$70</definedName>
    <definedName name="_xlnm.Print_Area" localSheetId="9">'JP639'!$A$1:$H$70</definedName>
    <definedName name="_xlnm.Print_Area" localSheetId="10">'JP640'!$A$1:$H$70</definedName>
    <definedName name="_xlnm.Print_Area" localSheetId="11">'JP641'!$A$1:$H$70</definedName>
  </definedNames>
  <calcPr fullCalcOnLoad="1"/>
</workbook>
</file>

<file path=xl/sharedStrings.xml><?xml version="1.0" encoding="utf-8"?>
<sst xmlns="http://schemas.openxmlformats.org/spreadsheetml/2006/main" count="1046" uniqueCount="136">
  <si>
    <t xml:space="preserve">    I  =  </t>
  </si>
  <si>
    <t>A</t>
  </si>
  <si>
    <t xml:space="preserve"> Temp.*  :</t>
  </si>
  <si>
    <t>°C</t>
  </si>
  <si>
    <r>
      <t>m</t>
    </r>
    <r>
      <rPr>
        <sz val="10"/>
        <rFont val="Symbol"/>
        <family val="1"/>
      </rPr>
      <t>W</t>
    </r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</si>
  <si>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</si>
  <si>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</si>
  <si>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</si>
  <si>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</si>
  <si>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</si>
  <si>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</si>
  <si>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</si>
  <si>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</si>
  <si>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>T</t>
  </si>
  <si>
    <t xml:space="preserve"> ELECTRICAL  TESTS  OF  LAYERS</t>
  </si>
  <si>
    <t xml:space="preserve">       R[dc]  of the LAYER </t>
  </si>
  <si>
    <t>mV</t>
  </si>
  <si>
    <t xml:space="preserve">   [Value from gain phase analyser] </t>
  </si>
  <si>
    <t xml:space="preserve"> INSULATION RESISTANCE </t>
  </si>
  <si>
    <t>Left side</t>
  </si>
  <si>
    <t>Right side</t>
  </si>
  <si>
    <t>[Copper wedges]</t>
  </si>
  <si>
    <t>[V = 500V 30"]</t>
  </si>
  <si>
    <t>[Whith Strain [120 N /mm2 straight part and the stress fades down in the ends]</t>
  </si>
  <si>
    <t>Inner LAYER</t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</si>
  <si>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</si>
  <si>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t xml:space="preserve">             Whitout Strain</t>
  </si>
  <si>
    <t xml:space="preserve">Inner LAYER   </t>
  </si>
  <si>
    <t>[1.8KV ; 10puls]</t>
  </si>
  <si>
    <t>µS</t>
  </si>
  <si>
    <r>
      <t>M</t>
    </r>
    <r>
      <rPr>
        <sz val="10"/>
        <rFont val="Symbol"/>
        <family val="1"/>
      </rPr>
      <t>W</t>
    </r>
  </si>
  <si>
    <t xml:space="preserve">          LHC/MMS     TRACEABILITY </t>
  </si>
  <si>
    <t xml:space="preserve">  INFORMATION</t>
  </si>
  <si>
    <t>MAIN CONTRACTOR :</t>
  </si>
  <si>
    <t>ALSTOM</t>
  </si>
  <si>
    <t>CONTRACT NUMBER</t>
  </si>
  <si>
    <t xml:space="preserve">SUB CONTRACTOR : </t>
  </si>
  <si>
    <t>COMPONENT NAME :</t>
  </si>
  <si>
    <t>INNER LAYER</t>
  </si>
  <si>
    <t>CERN PART NUMBER :</t>
  </si>
  <si>
    <t>HCMB__A011</t>
  </si>
  <si>
    <t>Serial Number :</t>
  </si>
  <si>
    <t>CERN INSPECTION &amp; TEST PLAN NUMBER</t>
  </si>
  <si>
    <t>ITP Step 3,4,5,6&amp;9</t>
  </si>
  <si>
    <t>TEST NUMBER :</t>
  </si>
  <si>
    <t>3,4,5,et 6</t>
  </si>
  <si>
    <t>NON CONFORMITY :</t>
  </si>
  <si>
    <t>NON-CONFORMITY NUMBER</t>
  </si>
  <si>
    <t>NAME OF TEST OPERATOR :</t>
  </si>
  <si>
    <t>NAME OF RESPONSIBLE</t>
  </si>
  <si>
    <t>DATE OF TEST:</t>
  </si>
  <si>
    <t>TIME:</t>
  </si>
  <si>
    <t>Cable  "I"   Number :</t>
  </si>
  <si>
    <t>ITP step 3</t>
  </si>
  <si>
    <t>ITP step 4</t>
  </si>
  <si>
    <t>ITP step 6</t>
  </si>
  <si>
    <t>ITP step 5</t>
  </si>
  <si>
    <t xml:space="preserve">     V   =   120Vturn</t>
  </si>
  <si>
    <t>µS           [Reference  layer]</t>
  </si>
  <si>
    <t>ITP step 9</t>
  </si>
  <si>
    <t>C.side     T</t>
  </si>
  <si>
    <t>N.C. side T</t>
  </si>
  <si>
    <r>
      <t xml:space="preserve">Inner LAYER     </t>
    </r>
    <r>
      <rPr>
        <sz val="9"/>
        <color indexed="8"/>
        <rFont val="Arial"/>
        <family val="2"/>
      </rPr>
      <t>[1.8KV ; 10puls]</t>
    </r>
  </si>
  <si>
    <t>JF.DE COENE</t>
  </si>
  <si>
    <t>F461</t>
  </si>
  <si>
    <t>JEUMONT SA</t>
  </si>
  <si>
    <t>JI645</t>
  </si>
  <si>
    <t>01B10558A</t>
  </si>
  <si>
    <t>NON</t>
  </si>
  <si>
    <t>JP MAGNIET</t>
  </si>
  <si>
    <t>&gt;1000</t>
  </si>
  <si>
    <t>JI646</t>
  </si>
  <si>
    <t>01B10559A</t>
  </si>
  <si>
    <t>JI647</t>
  </si>
  <si>
    <t>&lt;Number&gt;</t>
  </si>
  <si>
    <t>01B10560A</t>
  </si>
  <si>
    <t>JI648</t>
  </si>
  <si>
    <t>01B10561A</t>
  </si>
  <si>
    <t>SUB CONTRACTOR :</t>
  </si>
  <si>
    <t>COMPONENT NAME</t>
  </si>
  <si>
    <t>OUTER LAYER</t>
  </si>
  <si>
    <t>HCMB__A012</t>
  </si>
  <si>
    <t>JO642</t>
  </si>
  <si>
    <t>Cable  "O"   Number :</t>
  </si>
  <si>
    <t>02B50636E</t>
  </si>
  <si>
    <t>Outer LAYER</t>
  </si>
  <si>
    <t xml:space="preserve">            [ Whithout Strain]</t>
  </si>
  <si>
    <t xml:space="preserve">     V   =   120V/turn</t>
  </si>
  <si>
    <t xml:space="preserve">Outer LAYER    </t>
  </si>
  <si>
    <t>C.side        T</t>
  </si>
  <si>
    <t>N.C. side    T</t>
  </si>
  <si>
    <t xml:space="preserve">  [3.0KV ; 10puls]</t>
  </si>
  <si>
    <r>
      <t>Outer LAYER</t>
    </r>
    <r>
      <rPr>
        <b/>
        <sz val="8"/>
        <color indexed="8"/>
        <rFont val="Arial"/>
        <family val="2"/>
      </rPr>
      <t xml:space="preserve">[R20] </t>
    </r>
  </si>
  <si>
    <r>
      <t xml:space="preserve">Outer LAYER     </t>
    </r>
    <r>
      <rPr>
        <sz val="9"/>
        <color indexed="8"/>
        <rFont val="Arial"/>
        <family val="2"/>
      </rPr>
      <t>[3.0KV ; 10puls]</t>
    </r>
  </si>
  <si>
    <t>JO643</t>
  </si>
  <si>
    <t>02B50636F</t>
  </si>
  <si>
    <t>JO644</t>
  </si>
  <si>
    <t>02B50637A</t>
  </si>
  <si>
    <t>JO645</t>
  </si>
  <si>
    <t>02B50637B</t>
  </si>
  <si>
    <t xml:space="preserve"> ELECTRICAL  TESTS  OF  POLES</t>
  </si>
  <si>
    <t>CONTRACT NUMBER :</t>
  </si>
  <si>
    <t>POLE</t>
  </si>
  <si>
    <t>HCMB__A010</t>
  </si>
  <si>
    <t>JP638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</si>
  <si>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</si>
  <si>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</si>
  <si>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</si>
  <si>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</si>
  <si>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</si>
  <si>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</si>
  <si>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</si>
  <si>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</si>
  <si>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</si>
  <si>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</si>
  <si>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</si>
  <si>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</si>
  <si>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>ITP step 11</t>
  </si>
  <si>
    <t xml:space="preserve">POLE </t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</si>
  <si>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</si>
  <si>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</si>
  <si>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</si>
  <si>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</si>
  <si>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t xml:space="preserve">[Value from gain phase analyser] </t>
  </si>
  <si>
    <t>ITP step 14a</t>
  </si>
  <si>
    <t>ITP step 13</t>
  </si>
  <si>
    <t xml:space="preserve">     V   =   100V/turn</t>
  </si>
  <si>
    <t>µS           [Reference  Pole]</t>
  </si>
  <si>
    <t>[4KV; 10 puls]</t>
  </si>
  <si>
    <t>ITP step 14</t>
  </si>
  <si>
    <t>[4.8KV; 10 puls]</t>
  </si>
  <si>
    <r>
      <t>&gt;1000M</t>
    </r>
    <r>
      <rPr>
        <sz val="10"/>
        <rFont val="Symbol"/>
        <family val="1"/>
      </rPr>
      <t>W</t>
    </r>
  </si>
  <si>
    <r>
      <t>µ</t>
    </r>
    <r>
      <rPr>
        <sz val="10"/>
        <rFont val="Symbol"/>
        <family val="1"/>
      </rPr>
      <t>W</t>
    </r>
  </si>
  <si>
    <t>JP639</t>
  </si>
  <si>
    <t>JP640</t>
  </si>
  <si>
    <t>JP641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</si>
</sst>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CHF&quot;;\-#,##0\ &quot;CHF&quot;"/>
    <numFmt numFmtId="181" formatCode="#,##0\ &quot;CHF&quot;;[Red]\-#,##0\ &quot;CHF&quot;"/>
    <numFmt numFmtId="182" formatCode="#,##0.00\ &quot;CHF&quot;;\-#,##0.00\ &quot;CHF&quot;"/>
    <numFmt numFmtId="183" formatCode="#,##0.00\ &quot;CHF&quot;;[Red]\-#,##0.00\ &quot;CHF&quot;"/>
    <numFmt numFmtId="184" formatCode="_-* #,##0\ &quot;CHF&quot;_-;\-* #,##0\ &quot;CHF&quot;_-;_-* &quot;-&quot;\ &quot;CHF&quot;_-;_-@_-"/>
    <numFmt numFmtId="185" formatCode="_-* #,##0\ _C_H_F_-;\-* #,##0\ _C_H_F_-;_-* &quot;-&quot;\ _C_H_F_-;_-@_-"/>
    <numFmt numFmtId="186" formatCode="_-* #,##0.00\ &quot;CHF&quot;_-;\-* #,##0.00\ &quot;CHF&quot;_-;_-* &quot;-&quot;??\ &quot;CHF&quot;_-;_-@_-"/>
    <numFmt numFmtId="187" formatCode="_-* #,##0.00\ _C_H_F_-;\-* #,##0.00\ _C_H_F_-;_-* &quot;-&quot;??\ _C_H_F_-;_-@_-"/>
    <numFmt numFmtId="188" formatCode="0.000"/>
    <numFmt numFmtId="189" formatCode="0.0"/>
    <numFmt numFmtId="190" formatCode="dd\-mm\-yy"/>
    <numFmt numFmtId="191" formatCode="&quot;CHF&quot;\ #,##0;&quot;CHF&quot;\ \-#,##0"/>
    <numFmt numFmtId="192" formatCode="&quot;CHF&quot;\ #,##0;[Red]&quot;CHF&quot;\ \-#,##0"/>
    <numFmt numFmtId="193" formatCode="&quot;CHF&quot;\ #,##0.00;&quot;CHF&quot;\ \-#,##0.00"/>
    <numFmt numFmtId="194" formatCode="&quot;CHF&quot;\ #,##0.00;[Red]&quot;CHF&quot;\ \-#,##0.00"/>
    <numFmt numFmtId="195" formatCode="_ &quot;CHF&quot;\ * #,##0_ ;_ &quot;CHF&quot;\ * \-#,##0_ ;_ &quot;CHF&quot;\ * &quot;-&quot;_ ;_ @_ "/>
    <numFmt numFmtId="196" formatCode="_ * #,##0_ ;_ * \-#,##0_ ;_ * &quot;-&quot;_ ;_ @_ "/>
    <numFmt numFmtId="197" formatCode="_ &quot;CHF&quot;\ * #,##0.00_ ;_ &quot;CHF&quot;\ * \-#,##0.00_ ;_ &quot;CHF&quot;\ * &quot;-&quot;??_ ;_ @_ "/>
    <numFmt numFmtId="198" formatCode="_ * #,##0.00_ ;_ * \-#,##0.00_ ;_ * &quot;-&quot;??_ ;_ @_ "/>
    <numFmt numFmtId="199" formatCode="0.0000"/>
    <numFmt numFmtId="200" formatCode="d\-mm\-yy"/>
    <numFmt numFmtId="201" formatCode="00.00"/>
  </numFmts>
  <fonts count="42">
    <font>
      <sz val="10"/>
      <name val="Arial"/>
      <family val="0"/>
    </font>
    <font>
      <b/>
      <sz val="18"/>
      <name val="Helv"/>
      <family val="0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Helv"/>
      <family val="0"/>
    </font>
    <font>
      <sz val="10"/>
      <name val="Symbol"/>
      <family val="1"/>
    </font>
    <font>
      <sz val="20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9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2" fontId="16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2" fontId="19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9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2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1" fillId="4" borderId="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4" fontId="5" fillId="0" borderId="5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27" fillId="0" borderId="1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9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2" fillId="2" borderId="8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3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1" fillId="0" borderId="2" xfId="0" applyFont="1" applyFill="1" applyBorder="1" applyAlignment="1">
      <alignment horizontal="left"/>
    </xf>
    <xf numFmtId="0" fontId="33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0" fillId="0" borderId="22" xfId="0" applyNumberFormat="1" applyBorder="1" applyAlignment="1">
      <alignment/>
    </xf>
    <xf numFmtId="0" fontId="5" fillId="0" borderId="0" xfId="0" applyFont="1" applyBorder="1" applyAlignment="1">
      <alignment horizontal="left"/>
    </xf>
    <xf numFmtId="14" fontId="24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24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1" xfId="0" applyFont="1" applyBorder="1" applyAlignment="1">
      <alignment/>
    </xf>
    <xf numFmtId="0" fontId="34" fillId="0" borderId="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4" xfId="0" applyFont="1" applyBorder="1" applyAlignment="1">
      <alignment/>
    </xf>
    <xf numFmtId="0" fontId="35" fillId="0" borderId="26" xfId="0" applyFont="1" applyBorder="1" applyAlignment="1">
      <alignment/>
    </xf>
    <xf numFmtId="0" fontId="36" fillId="0" borderId="4" xfId="0" applyFont="1" applyBorder="1" applyAlignment="1">
      <alignment horizontal="center"/>
    </xf>
    <xf numFmtId="0" fontId="34" fillId="0" borderId="5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201" fontId="36" fillId="0" borderId="4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2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7" fillId="0" borderId="15" xfId="0" applyFont="1" applyFill="1" applyBorder="1" applyAlignment="1">
      <alignment horizontal="left"/>
    </xf>
    <xf numFmtId="0" fontId="37" fillId="5" borderId="15" xfId="0" applyFont="1" applyFill="1" applyBorder="1" applyAlignment="1">
      <alignment horizontal="left"/>
    </xf>
    <xf numFmtId="0" fontId="0" fillId="5" borderId="15" xfId="0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6" borderId="8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11" fillId="0" borderId="0" xfId="0" applyFont="1" applyBorder="1" applyAlignment="1" quotePrefix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7" fillId="0" borderId="0" xfId="0" applyFont="1" applyFill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2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0" fillId="0" borderId="6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0" fillId="0" borderId="4" xfId="0" applyFont="1" applyBorder="1" applyAlignment="1">
      <alignment/>
    </xf>
    <xf numFmtId="0" fontId="23" fillId="0" borderId="26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37" fillId="0" borderId="29" xfId="0" applyFont="1" applyFill="1" applyBorder="1" applyAlignment="1">
      <alignment horizontal="left"/>
    </xf>
    <xf numFmtId="0" fontId="37" fillId="5" borderId="29" xfId="0" applyFont="1" applyFill="1" applyBorder="1" applyAlignment="1">
      <alignment horizontal="left"/>
    </xf>
    <xf numFmtId="0" fontId="0" fillId="5" borderId="29" xfId="0" applyFill="1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 horizontal="right"/>
    </xf>
    <xf numFmtId="0" fontId="41" fillId="5" borderId="3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6" xfId="0" applyFont="1" applyBorder="1" applyAlignment="1">
      <alignment/>
    </xf>
    <xf numFmtId="0" fontId="37" fillId="0" borderId="6" xfId="0" applyFont="1" applyFill="1" applyBorder="1" applyAlignment="1">
      <alignment horizontal="left"/>
    </xf>
    <xf numFmtId="0" fontId="37" fillId="5" borderId="6" xfId="0" applyFont="1" applyFill="1" applyBorder="1" applyAlignment="1">
      <alignment horizontal="left"/>
    </xf>
    <xf numFmtId="0" fontId="0" fillId="5" borderId="6" xfId="0" applyFill="1" applyBorder="1" applyAlignment="1">
      <alignment/>
    </xf>
    <xf numFmtId="0" fontId="0" fillId="0" borderId="33" xfId="0" applyBorder="1" applyAlignment="1">
      <alignment/>
    </xf>
    <xf numFmtId="0" fontId="5" fillId="0" borderId="27" xfId="0" applyFont="1" applyBorder="1" applyAlignment="1">
      <alignment horizontal="right"/>
    </xf>
    <xf numFmtId="0" fontId="41" fillId="5" borderId="7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18" xfId="0" applyBorder="1" applyAlignment="1">
      <alignment horizontal="center"/>
    </xf>
    <xf numFmtId="0" fontId="33" fillId="0" borderId="0" xfId="0" applyFont="1" applyBorder="1" applyAlignment="1">
      <alignment/>
    </xf>
    <xf numFmtId="0" fontId="5" fillId="0" borderId="13" xfId="0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188" fontId="0" fillId="0" borderId="1" xfId="0" applyNumberForma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left"/>
    </xf>
    <xf numFmtId="0" fontId="31" fillId="0" borderId="3" xfId="0" applyFont="1" applyFill="1" applyBorder="1" applyAlignment="1">
      <alignment horizontal="left"/>
    </xf>
  </cellXfs>
  <cellStyles count="9">
    <cellStyle name="Normal" xfId="0"/>
    <cellStyle name="Comma_Book1" xfId="15"/>
    <cellStyle name="Currency [0]_Book1" xfId="16"/>
    <cellStyle name="Currency_Book1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N25" sqref="N25"/>
    </sheetView>
  </sheetViews>
  <sheetFormatPr defaultColWidth="11.42187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36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20" t="s">
        <v>38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40</v>
      </c>
      <c r="E8" s="8"/>
      <c r="F8" s="155" t="s">
        <v>41</v>
      </c>
      <c r="G8" s="8"/>
      <c r="H8" s="164" t="s">
        <v>66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/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9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38191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2:15" ht="15" customHeight="1" thickBot="1" thickTop="1">
      <c r="L17" s="20"/>
      <c r="M17" s="8"/>
      <c r="N17" s="20"/>
      <c r="O17" s="8"/>
    </row>
    <row r="18" spans="1:8" ht="18" customHeight="1" thickBot="1" thickTop="1">
      <c r="A18" s="175" t="s">
        <v>52</v>
      </c>
      <c r="B18" s="176"/>
      <c r="C18" s="177"/>
      <c r="D18" s="178" t="s">
        <v>67</v>
      </c>
      <c r="E18" s="179"/>
      <c r="F18" s="143"/>
      <c r="G18" s="143"/>
      <c r="H18" s="146"/>
    </row>
    <row r="19" ht="14.25" thickBot="1" thickTop="1"/>
    <row r="20" spans="1:15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0"/>
      <c r="I20" s="25"/>
      <c r="J20" s="24"/>
      <c r="L20" s="20"/>
      <c r="M20" s="8"/>
      <c r="N20" s="20"/>
      <c r="O20" s="8"/>
    </row>
    <row r="21" spans="1:15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20"/>
      <c r="M21" s="8"/>
      <c r="N21" s="8"/>
      <c r="O21" s="8"/>
    </row>
    <row r="22" spans="1:15" ht="13.5" customHeight="1">
      <c r="A22" s="32" t="s">
        <v>2</v>
      </c>
      <c r="B22" s="13">
        <v>29.2</v>
      </c>
      <c r="C22" s="33" t="s">
        <v>3</v>
      </c>
      <c r="D22" s="34"/>
      <c r="E22" s="34"/>
      <c r="F22" s="34"/>
      <c r="G22" s="34"/>
      <c r="H22" s="35"/>
      <c r="I22" s="34"/>
      <c r="L22" s="20"/>
      <c r="M22" s="8"/>
      <c r="N22" s="8"/>
      <c r="O22" s="8"/>
    </row>
    <row r="23" spans="1:15" ht="16.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  <c r="L23" s="20"/>
      <c r="M23" s="8"/>
      <c r="N23" s="8"/>
      <c r="O23" s="8"/>
    </row>
    <row r="24" spans="1:15" ht="7.5" customHeight="1">
      <c r="A24" s="36"/>
      <c r="B24" s="37"/>
      <c r="C24" s="34"/>
      <c r="D24" s="34"/>
      <c r="E24" s="34"/>
      <c r="F24" s="34"/>
      <c r="G24" s="34"/>
      <c r="H24" s="35"/>
      <c r="I24" s="34"/>
      <c r="L24" s="20"/>
      <c r="M24" s="8"/>
      <c r="N24" s="20"/>
      <c r="O24" s="8"/>
    </row>
    <row r="25" spans="1:15" ht="15" customHeight="1">
      <c r="A25" s="38"/>
      <c r="B25" s="125" t="s">
        <v>24</v>
      </c>
      <c r="C25" s="40"/>
      <c r="D25" s="34"/>
      <c r="E25" s="41"/>
      <c r="F25" s="42">
        <v>505.1</v>
      </c>
      <c r="G25" s="8" t="s">
        <v>4</v>
      </c>
      <c r="H25" s="43"/>
      <c r="I25" s="34"/>
      <c r="L25" s="20"/>
      <c r="M25" s="8"/>
      <c r="N25" s="20"/>
      <c r="O25" s="8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25</v>
      </c>
      <c r="C27" s="51"/>
      <c r="D27" s="51"/>
      <c r="E27" s="51"/>
      <c r="F27" s="52">
        <f>F25/(1+(0.0038*(B22-20)))</f>
        <v>488.03818505063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7.5" customHeight="1" thickBot="1" thickTop="1"/>
    <row r="30" spans="1:8" ht="17.25" customHeight="1" thickBot="1" thickTop="1">
      <c r="A30" s="55" t="s">
        <v>5</v>
      </c>
      <c r="B30" s="56"/>
      <c r="C30" s="57"/>
      <c r="H30" s="180" t="s">
        <v>54</v>
      </c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24</v>
      </c>
      <c r="C35" s="77"/>
      <c r="D35" s="78"/>
      <c r="E35" s="79" t="s">
        <v>9</v>
      </c>
      <c r="F35" s="80">
        <v>1.89</v>
      </c>
      <c r="G35" s="81">
        <v>0.234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9" ht="13.5" thickBot="1">
      <c r="A37" s="84"/>
      <c r="B37" s="85"/>
      <c r="C37" s="85"/>
      <c r="D37" s="86"/>
      <c r="E37" s="87" t="s">
        <v>10</v>
      </c>
      <c r="F37" s="80">
        <v>1.88</v>
      </c>
      <c r="G37" s="81">
        <v>2.24</v>
      </c>
      <c r="H37" s="88"/>
      <c r="I37" s="85"/>
    </row>
    <row r="38" spans="1:9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</row>
    <row r="39" spans="1:9" s="12" customFormat="1" ht="13.5" thickBot="1">
      <c r="A39" s="91"/>
      <c r="B39" s="92"/>
      <c r="C39" s="92"/>
      <c r="D39" s="92"/>
      <c r="E39" s="93" t="s">
        <v>11</v>
      </c>
      <c r="F39" s="80">
        <v>1.83</v>
      </c>
      <c r="G39" s="94">
        <v>12.89</v>
      </c>
      <c r="H39" s="95"/>
      <c r="I39" s="92"/>
    </row>
    <row r="40" spans="1:9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</row>
    <row r="41" ht="8.25" customHeight="1" thickBot="1" thickTop="1"/>
    <row r="42" spans="1:9" ht="1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180" t="s">
        <v>55</v>
      </c>
      <c r="I42" s="85"/>
    </row>
    <row r="43" spans="1:9" ht="1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</row>
    <row r="44" spans="1:9" ht="7.5" customHeight="1">
      <c r="A44" s="38"/>
      <c r="B44" s="8"/>
      <c r="C44" s="8"/>
      <c r="D44" s="8"/>
      <c r="E44" s="8"/>
      <c r="F44" s="8"/>
      <c r="G44" s="8"/>
      <c r="H44" s="18"/>
      <c r="I44" s="85"/>
    </row>
    <row r="45" spans="1:9" ht="1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</row>
    <row r="46" spans="1:9" ht="5.25" customHeight="1">
      <c r="A46" s="38"/>
      <c r="B46" s="8"/>
      <c r="C46" s="8"/>
      <c r="D46" s="8"/>
      <c r="E46" s="8"/>
      <c r="F46" s="128"/>
      <c r="G46" s="8"/>
      <c r="H46" s="18"/>
      <c r="I46" s="85"/>
    </row>
    <row r="47" spans="1:9" ht="1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</row>
    <row r="48" spans="1:9" ht="6.75" customHeight="1">
      <c r="A48" s="38"/>
      <c r="B48" s="8"/>
      <c r="C48" s="8"/>
      <c r="D48" s="8"/>
      <c r="E48" s="8"/>
      <c r="F48" s="8"/>
      <c r="G48" s="8"/>
      <c r="H48" s="18"/>
      <c r="I48" s="85"/>
    </row>
    <row r="49" spans="1:9" ht="1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5"/>
    </row>
    <row r="50" ht="7.5" customHeight="1" thickBot="1" thickTop="1"/>
    <row r="51" spans="1:9" ht="14.25" thickBot="1" thickTop="1">
      <c r="A51" s="14" t="s">
        <v>12</v>
      </c>
      <c r="B51" s="96"/>
      <c r="C51" s="97"/>
      <c r="H51" s="180"/>
      <c r="I51" s="8"/>
    </row>
    <row r="52" spans="1:12" ht="14.25" thickBot="1" thickTop="1">
      <c r="A52" s="16" t="s">
        <v>26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38"/>
    </row>
    <row r="53" spans="1:9" ht="15" customHeight="1" thickBot="1">
      <c r="A53" s="139" t="s">
        <v>57</v>
      </c>
      <c r="B53" s="99"/>
      <c r="C53" s="8"/>
      <c r="D53" s="8"/>
      <c r="E53" s="100" t="s">
        <v>13</v>
      </c>
      <c r="F53" s="101">
        <v>258.67</v>
      </c>
      <c r="G53" s="102" t="s">
        <v>58</v>
      </c>
      <c r="H53" s="103"/>
      <c r="I53" s="8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62</v>
      </c>
      <c r="C55" s="8"/>
      <c r="D55" s="8"/>
      <c r="E55" s="61" t="s">
        <v>13</v>
      </c>
      <c r="F55" s="105">
        <v>261.02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>
      <c r="A57" s="126" t="s">
        <v>23</v>
      </c>
      <c r="B57" s="140"/>
      <c r="C57" s="8"/>
      <c r="D57" s="8"/>
      <c r="E57" s="8"/>
      <c r="F57" s="8"/>
      <c r="G57" s="8"/>
      <c r="H57" s="182" t="s">
        <v>59</v>
      </c>
      <c r="I57" s="8"/>
    </row>
    <row r="58" spans="1:9" ht="15" customHeight="1">
      <c r="A58" s="139" t="s">
        <v>57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27</v>
      </c>
      <c r="C60" s="8"/>
      <c r="E60" s="20" t="s">
        <v>60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F61" s="8"/>
      <c r="G61" s="8"/>
      <c r="H61" s="18"/>
      <c r="I61" s="8"/>
    </row>
    <row r="62" spans="1:9" ht="15" customHeight="1" thickBot="1">
      <c r="A62" s="19"/>
      <c r="B62" s="128" t="s">
        <v>28</v>
      </c>
      <c r="C62" s="8"/>
      <c r="E62" s="20" t="s">
        <v>61</v>
      </c>
      <c r="F62" s="105"/>
      <c r="G62" s="8" t="s">
        <v>29</v>
      </c>
      <c r="H62" s="18"/>
      <c r="I62" s="8"/>
    </row>
    <row r="63" spans="1:9" ht="8.25" customHeight="1" thickBot="1">
      <c r="A63" s="54"/>
      <c r="B63" s="21"/>
      <c r="C63" s="21"/>
      <c r="D63" s="21"/>
      <c r="E63" s="21"/>
      <c r="F63" s="21"/>
      <c r="G63" s="21"/>
      <c r="H63" s="22"/>
      <c r="I63" s="8"/>
    </row>
    <row r="64" ht="13.5" thickTop="1">
      <c r="I64" s="8"/>
    </row>
    <row r="65" ht="12.75">
      <c r="I65" s="8"/>
    </row>
    <row r="66" s="109" customFormat="1" ht="12.75"/>
    <row r="67" s="109" customFormat="1" ht="12.75">
      <c r="C67" s="110"/>
    </row>
    <row r="68" s="109" customFormat="1" ht="12.75"/>
    <row r="69" s="109" customFormat="1" ht="12.75">
      <c r="E69" s="111"/>
    </row>
    <row r="70" s="109" customFormat="1" ht="12.75"/>
    <row r="71" spans="1:9" s="109" customFormat="1" ht="14.25">
      <c r="A71" s="112"/>
      <c r="C71" s="113"/>
      <c r="I71" s="114"/>
    </row>
    <row r="72" s="109" customFormat="1" ht="12.75"/>
    <row r="73" spans="1:6" s="109" customFormat="1" ht="15.75">
      <c r="A73" s="115"/>
      <c r="B73" s="116"/>
      <c r="E73" s="117"/>
      <c r="F73" s="118"/>
    </row>
    <row r="74" spans="1:6" s="109" customFormat="1" ht="6.75" customHeight="1">
      <c r="A74" s="115"/>
      <c r="B74" s="116"/>
      <c r="E74" s="117"/>
      <c r="F74" s="119"/>
    </row>
    <row r="75" spans="1:6" s="109" customFormat="1" ht="15.75">
      <c r="A75" s="115"/>
      <c r="E75" s="117"/>
      <c r="F75" s="119"/>
    </row>
    <row r="76" spans="1:6" s="109" customFormat="1" ht="4.5" customHeight="1">
      <c r="A76" s="115"/>
      <c r="E76" s="117"/>
      <c r="F76" s="119"/>
    </row>
    <row r="77" spans="1:6" s="109" customFormat="1" ht="15.75">
      <c r="A77" s="115"/>
      <c r="C77" s="120"/>
      <c r="E77" s="117"/>
      <c r="F77" s="121"/>
    </row>
    <row r="78" spans="1:6" s="109" customFormat="1" ht="15.75">
      <c r="A78" s="115"/>
      <c r="C78" s="122"/>
      <c r="E78" s="117"/>
      <c r="F78" s="121"/>
    </row>
    <row r="79" s="109" customFormat="1" ht="12.75">
      <c r="E79" s="114"/>
    </row>
    <row r="80" spans="5:7" s="109" customFormat="1" ht="12.75">
      <c r="E80" s="114"/>
      <c r="F80" s="114"/>
      <c r="G80" s="6"/>
    </row>
    <row r="81" spans="1:6" s="109" customFormat="1" ht="15.75">
      <c r="A81" s="115"/>
      <c r="B81" s="116"/>
      <c r="E81" s="117"/>
      <c r="F81" s="123"/>
    </row>
    <row r="82" s="109" customFormat="1" ht="6.75" customHeight="1"/>
    <row r="83" spans="5:6" s="109" customFormat="1" ht="12.75">
      <c r="E83" s="117"/>
      <c r="F83" s="119"/>
    </row>
    <row r="84" s="109" customFormat="1" ht="12.75"/>
    <row r="85" s="109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F10" sqref="F10"/>
    </sheetView>
  </sheetViews>
  <sheetFormatPr defaultColWidth="11.421875" defaultRowHeight="12.75"/>
  <cols>
    <col min="1" max="1" width="9.8515625" style="0" customWidth="1"/>
    <col min="2" max="2" width="9.140625" style="0" customWidth="1"/>
    <col min="3" max="3" width="10.14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100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101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101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194" t="s">
        <v>102</v>
      </c>
      <c r="E7" s="8"/>
      <c r="F7" s="155"/>
      <c r="G7" s="148"/>
      <c r="H7" s="195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103</v>
      </c>
      <c r="E8" s="8"/>
      <c r="F8" s="155" t="s">
        <v>41</v>
      </c>
      <c r="G8" s="8"/>
      <c r="H8" s="164" t="s">
        <v>133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96" t="s">
        <v>105</v>
      </c>
      <c r="E10" s="8"/>
      <c r="F10" s="155" t="s">
        <v>44</v>
      </c>
      <c r="G10" s="8"/>
      <c r="H10" s="152" t="s">
        <v>106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9" t="s">
        <v>68</v>
      </c>
      <c r="E11" s="8"/>
      <c r="F11" s="155" t="s">
        <v>107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108</v>
      </c>
      <c r="B14" s="148"/>
      <c r="C14" s="8"/>
      <c r="D14" s="167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38196</v>
      </c>
      <c r="E15" s="8"/>
      <c r="F15" s="197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:8" ht="17.25" thickBot="1" thickTop="1">
      <c r="A17" s="198"/>
      <c r="B17" s="198"/>
      <c r="C17" s="136"/>
      <c r="D17" s="8"/>
      <c r="E17" s="124"/>
      <c r="F17" s="8"/>
      <c r="G17" s="8"/>
      <c r="H17" s="8"/>
    </row>
    <row r="18" spans="1:8" ht="15.75" customHeight="1" thickTop="1">
      <c r="A18" s="199" t="s">
        <v>109</v>
      </c>
      <c r="B18" s="200"/>
      <c r="C18" s="201"/>
      <c r="D18" s="202" t="s">
        <v>72</v>
      </c>
      <c r="E18" s="203"/>
      <c r="F18" s="204"/>
      <c r="G18" s="205" t="s">
        <v>110</v>
      </c>
      <c r="H18" s="206" t="s">
        <v>71</v>
      </c>
    </row>
    <row r="19" spans="1:8" ht="16.5" customHeight="1" thickBot="1">
      <c r="A19" s="207" t="s">
        <v>83</v>
      </c>
      <c r="B19" s="208"/>
      <c r="C19" s="209"/>
      <c r="D19" s="210" t="s">
        <v>95</v>
      </c>
      <c r="E19" s="211"/>
      <c r="F19" s="212"/>
      <c r="G19" s="213" t="s">
        <v>111</v>
      </c>
      <c r="H19" s="214" t="s">
        <v>94</v>
      </c>
    </row>
    <row r="20" ht="13.5" thickTop="1"/>
    <row r="21" ht="13.5" thickBot="1"/>
    <row r="22" spans="1:3" ht="15" customHeight="1" thickBot="1" thickTop="1">
      <c r="A22" s="14" t="s">
        <v>18</v>
      </c>
      <c r="B22" s="15"/>
      <c r="C22" s="129"/>
    </row>
    <row r="23" spans="1:8" ht="15" customHeight="1" thickTop="1">
      <c r="A23" s="16" t="s">
        <v>112</v>
      </c>
      <c r="B23" s="215"/>
      <c r="C23" s="216"/>
      <c r="D23" s="17"/>
      <c r="E23" s="17"/>
      <c r="F23" s="17"/>
      <c r="G23" s="17"/>
      <c r="H23" s="181" t="s">
        <v>113</v>
      </c>
    </row>
    <row r="24" spans="1:8" ht="5.25" customHeight="1" thickBot="1">
      <c r="A24" s="217"/>
      <c r="B24" s="198"/>
      <c r="C24" s="136"/>
      <c r="D24" s="8"/>
      <c r="E24" s="8"/>
      <c r="F24" s="8"/>
      <c r="G24" s="8"/>
      <c r="H24" s="18"/>
    </row>
    <row r="25" spans="1:8" ht="15" customHeight="1" thickBot="1">
      <c r="A25" s="19" t="s">
        <v>114</v>
      </c>
      <c r="B25" s="20"/>
      <c r="C25" s="136"/>
      <c r="D25" s="8"/>
      <c r="E25" s="8"/>
      <c r="F25" s="218" t="s">
        <v>70</v>
      </c>
      <c r="G25" s="8" t="s">
        <v>30</v>
      </c>
      <c r="H25" s="18" t="s">
        <v>131</v>
      </c>
    </row>
    <row r="26" spans="1:8" ht="3.75" customHeight="1">
      <c r="A26" s="217"/>
      <c r="B26" s="198"/>
      <c r="C26" s="136"/>
      <c r="D26" s="8"/>
      <c r="E26" s="8"/>
      <c r="F26" s="8"/>
      <c r="G26" s="8"/>
      <c r="H26" s="18"/>
    </row>
    <row r="27" spans="1:8" ht="15" customHeight="1">
      <c r="A27" s="217"/>
      <c r="B27" s="219" t="s">
        <v>115</v>
      </c>
      <c r="C27" s="136"/>
      <c r="D27" s="8"/>
      <c r="E27" s="8"/>
      <c r="F27" s="8"/>
      <c r="G27" s="8"/>
      <c r="H27" s="18"/>
    </row>
    <row r="28" spans="1:8" ht="4.5" customHeight="1" thickBot="1">
      <c r="A28" s="22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116</v>
      </c>
      <c r="B30" s="15"/>
      <c r="C30" s="23"/>
      <c r="D30" s="24"/>
      <c r="E30" s="24"/>
      <c r="F30" s="24"/>
      <c r="G30" s="24"/>
      <c r="H30" s="187"/>
      <c r="I30" s="25"/>
      <c r="J30" s="24"/>
    </row>
    <row r="31" spans="1:10" ht="15.75" thickTop="1">
      <c r="A31" s="16" t="s">
        <v>0</v>
      </c>
      <c r="B31" s="137">
        <v>1</v>
      </c>
      <c r="C31" s="26" t="s">
        <v>1</v>
      </c>
      <c r="D31" s="27"/>
      <c r="E31" s="28"/>
      <c r="F31" s="29"/>
      <c r="G31" s="29"/>
      <c r="H31" s="181" t="s">
        <v>117</v>
      </c>
      <c r="I31" s="30"/>
      <c r="J31" s="31"/>
    </row>
    <row r="32" spans="1:9" ht="15" customHeight="1">
      <c r="A32" s="32" t="s">
        <v>2</v>
      </c>
      <c r="B32" s="13">
        <v>20</v>
      </c>
      <c r="C32" s="33" t="s">
        <v>3</v>
      </c>
      <c r="D32" s="34"/>
      <c r="E32" s="34"/>
      <c r="F32" s="127"/>
      <c r="G32" s="34" t="s">
        <v>16</v>
      </c>
      <c r="H32" s="35"/>
      <c r="I32" s="34"/>
    </row>
    <row r="33" spans="1:9" ht="4.5" customHeight="1">
      <c r="A33" s="36"/>
      <c r="B33" s="37"/>
      <c r="C33" s="34"/>
      <c r="D33" s="34"/>
      <c r="E33" s="34"/>
      <c r="F33" s="34"/>
      <c r="G33" s="34"/>
      <c r="H33" s="35"/>
      <c r="I33" s="34"/>
    </row>
    <row r="34" spans="1:12" ht="15" customHeight="1">
      <c r="A34" s="38"/>
      <c r="B34" s="39" t="s">
        <v>118</v>
      </c>
      <c r="C34" s="40"/>
      <c r="D34" s="34"/>
      <c r="E34" s="41"/>
      <c r="F34" s="42">
        <v>1504.2</v>
      </c>
      <c r="G34" s="8" t="s">
        <v>4</v>
      </c>
      <c r="H34" s="43"/>
      <c r="I34" s="34"/>
      <c r="L34" s="189"/>
    </row>
    <row r="35" spans="1:9" ht="6.75" customHeight="1">
      <c r="A35" s="44"/>
      <c r="B35" s="45"/>
      <c r="C35" s="34"/>
      <c r="D35" s="34"/>
      <c r="E35" s="46"/>
      <c r="F35" s="47"/>
      <c r="G35" s="48"/>
      <c r="H35" s="18"/>
      <c r="I35" s="34"/>
    </row>
    <row r="36" spans="1:9" ht="14.25" customHeight="1">
      <c r="A36" s="49"/>
      <c r="B36" s="50" t="s">
        <v>119</v>
      </c>
      <c r="C36" s="51"/>
      <c r="D36" s="51"/>
      <c r="E36" s="51"/>
      <c r="F36" s="52">
        <f>F34/(1+(0.0038*(B32-20)))</f>
        <v>1504.2</v>
      </c>
      <c r="G36" s="8" t="s">
        <v>4</v>
      </c>
      <c r="H36" s="53"/>
      <c r="I36" s="34"/>
    </row>
    <row r="37" spans="1:9" ht="13.5" thickBot="1">
      <c r="A37" s="54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120</v>
      </c>
      <c r="B39" s="15"/>
      <c r="C39" s="23"/>
      <c r="D39" s="24"/>
      <c r="E39" s="24"/>
      <c r="F39" s="24"/>
      <c r="G39" s="24"/>
      <c r="H39" s="187"/>
      <c r="I39" s="8"/>
    </row>
    <row r="40" spans="1:9" ht="14.25" customHeight="1" thickTop="1">
      <c r="A40" s="16" t="s">
        <v>0</v>
      </c>
      <c r="B40" s="221">
        <v>10</v>
      </c>
      <c r="C40" s="26" t="s">
        <v>1</v>
      </c>
      <c r="D40" s="27"/>
      <c r="E40" s="28"/>
      <c r="F40" s="29"/>
      <c r="G40" s="29"/>
      <c r="H40" s="181" t="s">
        <v>121</v>
      </c>
      <c r="I40" s="8"/>
    </row>
    <row r="41" spans="1:9" ht="15" customHeight="1">
      <c r="A41" s="32" t="s">
        <v>2</v>
      </c>
      <c r="B41" s="13">
        <v>19.8</v>
      </c>
      <c r="C41" s="33" t="s">
        <v>3</v>
      </c>
      <c r="D41" s="34"/>
      <c r="E41" s="34"/>
      <c r="F41" s="222">
        <v>0.639</v>
      </c>
      <c r="G41" s="34" t="s">
        <v>16</v>
      </c>
      <c r="H41" s="35"/>
      <c r="I41" s="8"/>
    </row>
    <row r="42" spans="1:9" ht="6" customHeight="1">
      <c r="A42" s="36"/>
      <c r="B42" s="37"/>
      <c r="C42" s="34"/>
      <c r="D42" s="34"/>
      <c r="E42" s="34"/>
      <c r="F42" s="34"/>
      <c r="G42" s="34"/>
      <c r="H42" s="35"/>
      <c r="I42" s="8"/>
    </row>
    <row r="43" spans="1:9" ht="15">
      <c r="A43" s="38"/>
      <c r="B43" s="39" t="s">
        <v>122</v>
      </c>
      <c r="C43" s="40"/>
      <c r="D43" s="34"/>
      <c r="E43" s="41"/>
      <c r="F43" s="42">
        <f>((F41/B40)/(1+(0.004*(B41-20))))*1000</f>
        <v>63.95116092874299</v>
      </c>
      <c r="G43" s="8" t="s">
        <v>132</v>
      </c>
      <c r="H43" s="43"/>
      <c r="I43" s="8"/>
    </row>
    <row r="44" spans="1:9" ht="6.75" customHeight="1" thickBot="1">
      <c r="A44" s="223"/>
      <c r="B44" s="224"/>
      <c r="C44" s="224"/>
      <c r="D44" s="224"/>
      <c r="E44" s="225"/>
      <c r="F44" s="226"/>
      <c r="G44" s="21"/>
      <c r="H44" s="22"/>
      <c r="I44" s="8"/>
    </row>
    <row r="45" ht="14.25" thickBot="1" thickTop="1"/>
    <row r="46" spans="1:3" ht="17.25" customHeight="1" thickBot="1" thickTop="1">
      <c r="A46" s="55" t="s">
        <v>5</v>
      </c>
      <c r="B46" s="56"/>
      <c r="C46" s="57"/>
    </row>
    <row r="47" spans="1:12" ht="15" thickTop="1">
      <c r="A47" s="227" t="s">
        <v>123</v>
      </c>
      <c r="C47" s="58"/>
      <c r="D47" s="17"/>
      <c r="E47" s="59"/>
      <c r="F47" s="60"/>
      <c r="G47" s="60"/>
      <c r="H47" s="181" t="s">
        <v>124</v>
      </c>
      <c r="I47" s="61"/>
      <c r="L47" s="8"/>
    </row>
    <row r="48" spans="1:9" ht="14.25">
      <c r="A48" s="62"/>
      <c r="B48" s="63"/>
      <c r="C48" s="63"/>
      <c r="D48" s="8"/>
      <c r="E48" s="64"/>
      <c r="F48" s="65" t="s">
        <v>6</v>
      </c>
      <c r="G48" s="65" t="s">
        <v>7</v>
      </c>
      <c r="H48" s="66"/>
      <c r="I48" s="61"/>
    </row>
    <row r="49" spans="1:10" ht="14.25">
      <c r="A49" s="67"/>
      <c r="B49" s="8"/>
      <c r="C49" s="68"/>
      <c r="D49" s="69"/>
      <c r="E49" s="8"/>
      <c r="F49" s="70" t="s">
        <v>8</v>
      </c>
      <c r="G49" s="71"/>
      <c r="H49" s="72"/>
      <c r="I49" s="73"/>
      <c r="J49" s="74"/>
    </row>
    <row r="50" spans="1:9" ht="6" customHeight="1" thickBot="1">
      <c r="A50" s="38"/>
      <c r="B50" s="75"/>
      <c r="C50" s="75"/>
      <c r="D50" s="75"/>
      <c r="E50" s="8"/>
      <c r="F50" s="8"/>
      <c r="G50" s="75"/>
      <c r="H50" s="76"/>
      <c r="I50" s="75"/>
    </row>
    <row r="51" spans="1:9" ht="15" customHeight="1" thickBot="1">
      <c r="A51" s="38"/>
      <c r="B51" s="39" t="s">
        <v>118</v>
      </c>
      <c r="C51" s="77"/>
      <c r="D51" s="78"/>
      <c r="E51" s="79" t="s">
        <v>9</v>
      </c>
      <c r="F51" s="80">
        <v>13.91</v>
      </c>
      <c r="G51" s="81">
        <v>0.562</v>
      </c>
      <c r="H51" s="82"/>
      <c r="I51" s="77"/>
    </row>
    <row r="52" spans="1:9" ht="6" customHeight="1" thickBot="1">
      <c r="A52" s="38"/>
      <c r="B52" s="77"/>
      <c r="C52" s="77"/>
      <c r="D52" s="77"/>
      <c r="E52" s="83"/>
      <c r="F52" s="75"/>
      <c r="G52" s="70"/>
      <c r="H52" s="82"/>
      <c r="I52" s="77"/>
    </row>
    <row r="53" spans="1:9" ht="13.5" thickBot="1">
      <c r="A53" s="84"/>
      <c r="B53" s="85"/>
      <c r="C53" s="85"/>
      <c r="D53" s="86"/>
      <c r="E53" s="87" t="s">
        <v>10</v>
      </c>
      <c r="F53" s="80">
        <v>13.69</v>
      </c>
      <c r="G53" s="81">
        <v>4.79</v>
      </c>
      <c r="H53" s="88"/>
      <c r="I53" s="85"/>
    </row>
    <row r="54" spans="1:9" ht="4.5" customHeight="1" thickBot="1">
      <c r="A54" s="38"/>
      <c r="B54" s="89"/>
      <c r="C54" s="77"/>
      <c r="D54" s="77"/>
      <c r="E54" s="90"/>
      <c r="F54" s="77"/>
      <c r="G54" s="70"/>
      <c r="H54" s="82"/>
      <c r="I54" s="77"/>
    </row>
    <row r="55" spans="1:9" s="12" customFormat="1" ht="13.5" thickBot="1">
      <c r="A55" s="91"/>
      <c r="B55" s="92"/>
      <c r="C55" s="92"/>
      <c r="D55" s="92"/>
      <c r="E55" s="93" t="s">
        <v>11</v>
      </c>
      <c r="F55" s="80">
        <v>12.9</v>
      </c>
      <c r="G55" s="94">
        <v>15.23</v>
      </c>
      <c r="H55" s="95"/>
      <c r="I55" s="92"/>
    </row>
    <row r="56" spans="1:9" ht="4.5" customHeight="1" thickBot="1">
      <c r="A56" s="54"/>
      <c r="B56" s="21"/>
      <c r="C56" s="21"/>
      <c r="D56" s="21"/>
      <c r="E56" s="21"/>
      <c r="F56" s="21"/>
      <c r="G56" s="21"/>
      <c r="H56" s="22"/>
      <c r="I56" s="85"/>
    </row>
    <row r="57" ht="14.25" thickBot="1" thickTop="1"/>
    <row r="58" spans="1:9" ht="14.25" thickBot="1" thickTop="1">
      <c r="A58" s="14" t="s">
        <v>12</v>
      </c>
      <c r="B58" s="96"/>
      <c r="C58" s="97"/>
      <c r="I58" s="8"/>
    </row>
    <row r="59" spans="1:9" ht="14.25" thickBot="1" thickTop="1">
      <c r="A59" s="16" t="s">
        <v>26</v>
      </c>
      <c r="B59" s="17"/>
      <c r="C59" s="17"/>
      <c r="D59" s="17"/>
      <c r="E59" s="17"/>
      <c r="F59" s="17"/>
      <c r="G59" s="17"/>
      <c r="H59" s="181" t="s">
        <v>125</v>
      </c>
      <c r="I59" s="8"/>
    </row>
    <row r="60" spans="1:9" ht="15" customHeight="1" thickBot="1">
      <c r="A60" s="98" t="s">
        <v>126</v>
      </c>
      <c r="B60" s="99"/>
      <c r="C60" s="8"/>
      <c r="D60" s="8"/>
      <c r="E60" s="100" t="s">
        <v>13</v>
      </c>
      <c r="F60" s="101">
        <v>696</v>
      </c>
      <c r="G60" s="102" t="s">
        <v>127</v>
      </c>
      <c r="H60" s="103"/>
      <c r="I60" s="8"/>
    </row>
    <row r="61" spans="1:9" ht="4.5" customHeight="1" thickBot="1">
      <c r="A61" s="104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39" t="s">
        <v>118</v>
      </c>
      <c r="C62" s="8" t="s">
        <v>128</v>
      </c>
      <c r="D62" s="8"/>
      <c r="E62" s="61" t="s">
        <v>13</v>
      </c>
      <c r="F62" s="105">
        <v>690.6</v>
      </c>
      <c r="G62" s="8" t="s">
        <v>29</v>
      </c>
      <c r="H62" s="18"/>
      <c r="I62" s="8"/>
    </row>
    <row r="63" spans="1:9" ht="4.5" customHeight="1" thickBot="1">
      <c r="A63" s="106"/>
      <c r="B63" s="107"/>
      <c r="C63" s="107"/>
      <c r="D63" s="107"/>
      <c r="E63" s="107"/>
      <c r="F63" s="107"/>
      <c r="G63" s="107"/>
      <c r="H63" s="108"/>
      <c r="I63" s="8"/>
    </row>
    <row r="64" spans="1:9" ht="15" customHeight="1" thickTop="1">
      <c r="A64" s="126" t="s">
        <v>23</v>
      </c>
      <c r="B64" s="140"/>
      <c r="C64" s="8"/>
      <c r="D64" s="8"/>
      <c r="E64" s="8"/>
      <c r="F64" s="8"/>
      <c r="G64" s="8"/>
      <c r="H64" s="181" t="s">
        <v>129</v>
      </c>
      <c r="I64" s="8"/>
    </row>
    <row r="65" spans="1:9" ht="15" customHeight="1">
      <c r="A65" s="98" t="s">
        <v>87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98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39" t="s">
        <v>118</v>
      </c>
      <c r="C67" s="8"/>
      <c r="D67" s="8"/>
      <c r="E67" s="20" t="s">
        <v>89</v>
      </c>
      <c r="F67" s="105"/>
      <c r="G67" s="8" t="s">
        <v>29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90</v>
      </c>
      <c r="F69" s="105"/>
      <c r="G69" s="8" t="s">
        <v>29</v>
      </c>
      <c r="H69" s="18"/>
      <c r="I69" s="8"/>
    </row>
    <row r="70" spans="1:9" ht="15" customHeight="1" thickBot="1">
      <c r="A70" s="54"/>
      <c r="B70" s="193" t="s">
        <v>130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09" customFormat="1" ht="12.75"/>
    <row r="74" s="109" customFormat="1" ht="12.75">
      <c r="C74" s="110"/>
    </row>
    <row r="75" s="109" customFormat="1" ht="12.75"/>
    <row r="76" s="109" customFormat="1" ht="12.75">
      <c r="E76" s="111"/>
    </row>
    <row r="77" s="109" customFormat="1" ht="12.75"/>
    <row r="78" spans="1:9" s="109" customFormat="1" ht="14.25">
      <c r="A78" s="112"/>
      <c r="C78" s="113"/>
      <c r="I78" s="114"/>
    </row>
    <row r="79" s="109" customFormat="1" ht="12.75"/>
    <row r="80" spans="1:6" s="109" customFormat="1" ht="15.75">
      <c r="A80" s="115"/>
      <c r="B80" s="116"/>
      <c r="E80" s="117"/>
      <c r="F80" s="118"/>
    </row>
    <row r="81" spans="1:6" s="109" customFormat="1" ht="6.75" customHeight="1">
      <c r="A81" s="115"/>
      <c r="B81" s="116"/>
      <c r="E81" s="117"/>
      <c r="F81" s="119"/>
    </row>
    <row r="82" spans="1:6" s="109" customFormat="1" ht="15.75">
      <c r="A82" s="115"/>
      <c r="E82" s="117"/>
      <c r="F82" s="119"/>
    </row>
    <row r="83" spans="1:6" s="109" customFormat="1" ht="4.5" customHeight="1">
      <c r="A83" s="115"/>
      <c r="E83" s="117"/>
      <c r="F83" s="119"/>
    </row>
    <row r="84" spans="1:6" s="109" customFormat="1" ht="15.75">
      <c r="A84" s="115"/>
      <c r="C84" s="120"/>
      <c r="E84" s="117"/>
      <c r="F84" s="121"/>
    </row>
    <row r="85" spans="1:6" s="109" customFormat="1" ht="15.75">
      <c r="A85" s="115"/>
      <c r="C85" s="122"/>
      <c r="E85" s="117"/>
      <c r="F85" s="121"/>
    </row>
    <row r="86" s="109" customFormat="1" ht="12.75">
      <c r="E86" s="114"/>
    </row>
    <row r="87" spans="5:7" s="109" customFormat="1" ht="12.75">
      <c r="E87" s="114"/>
      <c r="F87" s="114"/>
      <c r="G87" s="6"/>
    </row>
    <row r="88" spans="1:6" s="109" customFormat="1" ht="15.75">
      <c r="A88" s="115"/>
      <c r="B88" s="116"/>
      <c r="E88" s="117"/>
      <c r="F88" s="123"/>
    </row>
    <row r="89" s="109" customFormat="1" ht="6.75" customHeight="1"/>
    <row r="90" spans="5:6" s="109" customFormat="1" ht="12.75">
      <c r="E90" s="117"/>
      <c r="F90" s="119"/>
    </row>
    <row r="91" s="109" customFormat="1" ht="12.75"/>
    <row r="92" s="10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F11" sqref="F11"/>
    </sheetView>
  </sheetViews>
  <sheetFormatPr defaultColWidth="11.421875" defaultRowHeight="12.75"/>
  <cols>
    <col min="1" max="1" width="9.8515625" style="0" customWidth="1"/>
    <col min="2" max="2" width="9.140625" style="0" customWidth="1"/>
    <col min="3" max="3" width="10.14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100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101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101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194" t="s">
        <v>102</v>
      </c>
      <c r="E7" s="8"/>
      <c r="F7" s="155"/>
      <c r="G7" s="148"/>
      <c r="H7" s="195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103</v>
      </c>
      <c r="E8" s="8"/>
      <c r="F8" s="155" t="s">
        <v>41</v>
      </c>
      <c r="G8" s="8"/>
      <c r="H8" s="164" t="s">
        <v>134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96" t="s">
        <v>105</v>
      </c>
      <c r="E10" s="8"/>
      <c r="F10" s="155" t="s">
        <v>44</v>
      </c>
      <c r="G10" s="8"/>
      <c r="H10" s="152" t="s">
        <v>106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9" t="s">
        <v>68</v>
      </c>
      <c r="E11" s="8"/>
      <c r="F11" s="155" t="s">
        <v>107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108</v>
      </c>
      <c r="B14" s="148"/>
      <c r="C14" s="8"/>
      <c r="D14" s="167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38196</v>
      </c>
      <c r="E15" s="8"/>
      <c r="F15" s="197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:8" ht="17.25" thickBot="1" thickTop="1">
      <c r="A17" s="198"/>
      <c r="B17" s="198"/>
      <c r="C17" s="136"/>
      <c r="D17" s="8"/>
      <c r="E17" s="124"/>
      <c r="F17" s="8"/>
      <c r="G17" s="8"/>
      <c r="H17" s="8"/>
    </row>
    <row r="18" spans="1:8" ht="15.75" customHeight="1" thickTop="1">
      <c r="A18" s="199" t="s">
        <v>109</v>
      </c>
      <c r="B18" s="200"/>
      <c r="C18" s="201"/>
      <c r="D18" s="202" t="s">
        <v>75</v>
      </c>
      <c r="E18" s="203"/>
      <c r="F18" s="204"/>
      <c r="G18" s="205" t="s">
        <v>110</v>
      </c>
      <c r="H18" s="206" t="s">
        <v>73</v>
      </c>
    </row>
    <row r="19" spans="1:8" ht="16.5" customHeight="1" thickBot="1">
      <c r="A19" s="207" t="s">
        <v>83</v>
      </c>
      <c r="B19" s="208"/>
      <c r="C19" s="209"/>
      <c r="D19" s="210" t="s">
        <v>97</v>
      </c>
      <c r="E19" s="211"/>
      <c r="F19" s="212"/>
      <c r="G19" s="213" t="s">
        <v>111</v>
      </c>
      <c r="H19" s="214" t="s">
        <v>96</v>
      </c>
    </row>
    <row r="20" ht="13.5" thickTop="1"/>
    <row r="21" ht="13.5" thickBot="1"/>
    <row r="22" spans="1:3" ht="15" customHeight="1" thickBot="1" thickTop="1">
      <c r="A22" s="14" t="s">
        <v>18</v>
      </c>
      <c r="B22" s="15"/>
      <c r="C22" s="129"/>
    </row>
    <row r="23" spans="1:8" ht="15" customHeight="1" thickTop="1">
      <c r="A23" s="16" t="s">
        <v>112</v>
      </c>
      <c r="B23" s="215"/>
      <c r="C23" s="216"/>
      <c r="D23" s="17"/>
      <c r="E23" s="17"/>
      <c r="F23" s="17"/>
      <c r="G23" s="17"/>
      <c r="H23" s="181" t="s">
        <v>113</v>
      </c>
    </row>
    <row r="24" spans="1:8" ht="5.25" customHeight="1" thickBot="1">
      <c r="A24" s="217"/>
      <c r="B24" s="198"/>
      <c r="C24" s="136"/>
      <c r="D24" s="8"/>
      <c r="E24" s="8"/>
      <c r="F24" s="8"/>
      <c r="G24" s="8"/>
      <c r="H24" s="18"/>
    </row>
    <row r="25" spans="1:8" ht="15" customHeight="1" thickBot="1">
      <c r="A25" s="19" t="s">
        <v>114</v>
      </c>
      <c r="B25" s="20"/>
      <c r="C25" s="136"/>
      <c r="D25" s="8"/>
      <c r="E25" s="8"/>
      <c r="F25" s="218" t="s">
        <v>70</v>
      </c>
      <c r="G25" s="8" t="s">
        <v>30</v>
      </c>
      <c r="H25" s="18" t="s">
        <v>131</v>
      </c>
    </row>
    <row r="26" spans="1:8" ht="3.75" customHeight="1">
      <c r="A26" s="217"/>
      <c r="B26" s="198"/>
      <c r="C26" s="136"/>
      <c r="D26" s="8"/>
      <c r="E26" s="8"/>
      <c r="F26" s="8"/>
      <c r="G26" s="8"/>
      <c r="H26" s="18"/>
    </row>
    <row r="27" spans="1:8" ht="15" customHeight="1">
      <c r="A27" s="217"/>
      <c r="B27" s="219" t="s">
        <v>115</v>
      </c>
      <c r="C27" s="136"/>
      <c r="D27" s="8"/>
      <c r="E27" s="8"/>
      <c r="F27" s="8"/>
      <c r="G27" s="8"/>
      <c r="H27" s="18"/>
    </row>
    <row r="28" spans="1:8" ht="4.5" customHeight="1" thickBot="1">
      <c r="A28" s="22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116</v>
      </c>
      <c r="B30" s="15"/>
      <c r="C30" s="23"/>
      <c r="D30" s="24"/>
      <c r="E30" s="24"/>
      <c r="F30" s="24"/>
      <c r="G30" s="24"/>
      <c r="H30" s="187"/>
      <c r="I30" s="25"/>
      <c r="J30" s="24"/>
    </row>
    <row r="31" spans="1:10" ht="15.75" thickTop="1">
      <c r="A31" s="16" t="s">
        <v>0</v>
      </c>
      <c r="B31" s="137">
        <v>1</v>
      </c>
      <c r="C31" s="26" t="s">
        <v>1</v>
      </c>
      <c r="D31" s="27"/>
      <c r="E31" s="28"/>
      <c r="F31" s="29"/>
      <c r="G31" s="29"/>
      <c r="H31" s="181" t="s">
        <v>117</v>
      </c>
      <c r="I31" s="30"/>
      <c r="J31" s="31"/>
    </row>
    <row r="32" spans="1:9" ht="15" customHeight="1">
      <c r="A32" s="32" t="s">
        <v>2</v>
      </c>
      <c r="B32" s="13">
        <v>26.3</v>
      </c>
      <c r="C32" s="33" t="s">
        <v>3</v>
      </c>
      <c r="D32" s="34"/>
      <c r="E32" s="34"/>
      <c r="F32" s="127"/>
      <c r="G32" s="34" t="s">
        <v>16</v>
      </c>
      <c r="H32" s="35"/>
      <c r="I32" s="34"/>
    </row>
    <row r="33" spans="1:9" ht="4.5" customHeight="1">
      <c r="A33" s="36"/>
      <c r="B33" s="37"/>
      <c r="C33" s="34"/>
      <c r="D33" s="34"/>
      <c r="E33" s="34"/>
      <c r="F33" s="34"/>
      <c r="G33" s="34"/>
      <c r="H33" s="35"/>
      <c r="I33" s="34"/>
    </row>
    <row r="34" spans="1:12" ht="15" customHeight="1">
      <c r="A34" s="38"/>
      <c r="B34" s="39" t="s">
        <v>118</v>
      </c>
      <c r="C34" s="40"/>
      <c r="D34" s="34"/>
      <c r="E34" s="41"/>
      <c r="F34" s="42">
        <v>1536.8</v>
      </c>
      <c r="G34" s="8" t="s">
        <v>4</v>
      </c>
      <c r="H34" s="43"/>
      <c r="I34" s="34"/>
      <c r="L34" s="189"/>
    </row>
    <row r="35" spans="1:9" ht="6.75" customHeight="1">
      <c r="A35" s="44"/>
      <c r="B35" s="45"/>
      <c r="C35" s="34"/>
      <c r="D35" s="34"/>
      <c r="E35" s="46"/>
      <c r="F35" s="47"/>
      <c r="G35" s="48"/>
      <c r="H35" s="18"/>
      <c r="I35" s="34"/>
    </row>
    <row r="36" spans="1:9" ht="14.25" customHeight="1">
      <c r="A36" s="49"/>
      <c r="B36" s="50" t="s">
        <v>119</v>
      </c>
      <c r="C36" s="51"/>
      <c r="D36" s="51"/>
      <c r="E36" s="51"/>
      <c r="F36" s="52">
        <f>F34/(1+(0.0038*(B32-20)))</f>
        <v>1500.8691915541924</v>
      </c>
      <c r="G36" s="8" t="s">
        <v>4</v>
      </c>
      <c r="H36" s="53"/>
      <c r="I36" s="34"/>
    </row>
    <row r="37" spans="1:9" ht="13.5" thickBot="1">
      <c r="A37" s="54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120</v>
      </c>
      <c r="B39" s="15"/>
      <c r="C39" s="23"/>
      <c r="D39" s="24"/>
      <c r="E39" s="24"/>
      <c r="F39" s="24"/>
      <c r="G39" s="24"/>
      <c r="H39" s="187"/>
      <c r="I39" s="8"/>
    </row>
    <row r="40" spans="1:9" ht="14.25" customHeight="1" thickTop="1">
      <c r="A40" s="16" t="s">
        <v>0</v>
      </c>
      <c r="B40" s="221">
        <v>10</v>
      </c>
      <c r="C40" s="26" t="s">
        <v>1</v>
      </c>
      <c r="D40" s="27"/>
      <c r="E40" s="28"/>
      <c r="F40" s="29"/>
      <c r="G40" s="29"/>
      <c r="H40" s="181" t="s">
        <v>121</v>
      </c>
      <c r="I40" s="8"/>
    </row>
    <row r="41" spans="1:9" ht="15" customHeight="1">
      <c r="A41" s="32" t="s">
        <v>2</v>
      </c>
      <c r="B41" s="13">
        <v>25.9</v>
      </c>
      <c r="C41" s="33" t="s">
        <v>3</v>
      </c>
      <c r="D41" s="34"/>
      <c r="E41" s="34"/>
      <c r="F41" s="222">
        <v>0.654</v>
      </c>
      <c r="G41" s="34" t="s">
        <v>16</v>
      </c>
      <c r="H41" s="35"/>
      <c r="I41" s="8"/>
    </row>
    <row r="42" spans="1:9" ht="6" customHeight="1">
      <c r="A42" s="36"/>
      <c r="B42" s="37"/>
      <c r="C42" s="34"/>
      <c r="D42" s="34"/>
      <c r="E42" s="34"/>
      <c r="F42" s="34"/>
      <c r="G42" s="34"/>
      <c r="H42" s="35"/>
      <c r="I42" s="8"/>
    </row>
    <row r="43" spans="1:9" ht="15">
      <c r="A43" s="38"/>
      <c r="B43" s="39" t="s">
        <v>122</v>
      </c>
      <c r="C43" s="40"/>
      <c r="D43" s="34"/>
      <c r="E43" s="41"/>
      <c r="F43" s="42">
        <f>((F41/B40)/(1+(0.004*(B41-20))))*1000</f>
        <v>63.892145369284876</v>
      </c>
      <c r="G43" s="8" t="s">
        <v>132</v>
      </c>
      <c r="H43" s="43"/>
      <c r="I43" s="8"/>
    </row>
    <row r="44" spans="1:9" ht="6.75" customHeight="1" thickBot="1">
      <c r="A44" s="223"/>
      <c r="B44" s="224"/>
      <c r="C44" s="224"/>
      <c r="D44" s="224"/>
      <c r="E44" s="225"/>
      <c r="F44" s="226"/>
      <c r="G44" s="21"/>
      <c r="H44" s="22"/>
      <c r="I44" s="8"/>
    </row>
    <row r="45" ht="14.25" thickBot="1" thickTop="1"/>
    <row r="46" spans="1:3" ht="17.25" customHeight="1" thickBot="1" thickTop="1">
      <c r="A46" s="55" t="s">
        <v>5</v>
      </c>
      <c r="B46" s="56"/>
      <c r="C46" s="57"/>
    </row>
    <row r="47" spans="1:12" ht="15" thickTop="1">
      <c r="A47" s="227" t="s">
        <v>123</v>
      </c>
      <c r="C47" s="58"/>
      <c r="D47" s="17"/>
      <c r="E47" s="59"/>
      <c r="F47" s="60"/>
      <c r="G47" s="60"/>
      <c r="H47" s="181" t="s">
        <v>124</v>
      </c>
      <c r="I47" s="61"/>
      <c r="L47" s="8"/>
    </row>
    <row r="48" spans="1:9" ht="14.25">
      <c r="A48" s="62"/>
      <c r="B48" s="63"/>
      <c r="C48" s="63"/>
      <c r="D48" s="8"/>
      <c r="E48" s="64"/>
      <c r="F48" s="65" t="s">
        <v>6</v>
      </c>
      <c r="G48" s="65" t="s">
        <v>7</v>
      </c>
      <c r="H48" s="66"/>
      <c r="I48" s="61"/>
    </row>
    <row r="49" spans="1:10" ht="14.25">
      <c r="A49" s="67"/>
      <c r="B49" s="8"/>
      <c r="C49" s="68"/>
      <c r="D49" s="69"/>
      <c r="E49" s="8"/>
      <c r="F49" s="70" t="s">
        <v>8</v>
      </c>
      <c r="G49" s="71"/>
      <c r="H49" s="72"/>
      <c r="I49" s="73"/>
      <c r="J49" s="74"/>
    </row>
    <row r="50" spans="1:9" ht="6" customHeight="1" thickBot="1">
      <c r="A50" s="38"/>
      <c r="B50" s="75"/>
      <c r="C50" s="75"/>
      <c r="D50" s="75"/>
      <c r="E50" s="8"/>
      <c r="F50" s="8"/>
      <c r="G50" s="75"/>
      <c r="H50" s="76"/>
      <c r="I50" s="75"/>
    </row>
    <row r="51" spans="1:9" ht="15" customHeight="1" thickBot="1">
      <c r="A51" s="38"/>
      <c r="B51" s="39" t="s">
        <v>118</v>
      </c>
      <c r="C51" s="77"/>
      <c r="D51" s="78"/>
      <c r="E51" s="79" t="s">
        <v>9</v>
      </c>
      <c r="F51" s="80">
        <v>13.63</v>
      </c>
      <c r="G51" s="81">
        <v>0.545</v>
      </c>
      <c r="H51" s="82"/>
      <c r="I51" s="77"/>
    </row>
    <row r="52" spans="1:9" ht="6" customHeight="1" thickBot="1">
      <c r="A52" s="38"/>
      <c r="B52" s="77"/>
      <c r="C52" s="77"/>
      <c r="D52" s="77"/>
      <c r="E52" s="83"/>
      <c r="F52" s="75"/>
      <c r="G52" s="70"/>
      <c r="H52" s="82"/>
      <c r="I52" s="77"/>
    </row>
    <row r="53" spans="1:9" ht="13.5" thickBot="1">
      <c r="A53" s="84"/>
      <c r="B53" s="85"/>
      <c r="C53" s="85"/>
      <c r="D53" s="86"/>
      <c r="E53" s="87" t="s">
        <v>10</v>
      </c>
      <c r="F53" s="80">
        <v>13.59</v>
      </c>
      <c r="G53" s="81">
        <v>4.95</v>
      </c>
      <c r="H53" s="88"/>
      <c r="I53" s="85"/>
    </row>
    <row r="54" spans="1:9" ht="4.5" customHeight="1" thickBot="1">
      <c r="A54" s="38"/>
      <c r="B54" s="89"/>
      <c r="C54" s="77"/>
      <c r="D54" s="77"/>
      <c r="E54" s="90"/>
      <c r="F54" s="77"/>
      <c r="G54" s="70"/>
      <c r="H54" s="82"/>
      <c r="I54" s="77"/>
    </row>
    <row r="55" spans="1:9" s="12" customFormat="1" ht="13.5" thickBot="1">
      <c r="A55" s="91"/>
      <c r="B55" s="92"/>
      <c r="C55" s="92"/>
      <c r="D55" s="92"/>
      <c r="E55" s="93" t="s">
        <v>11</v>
      </c>
      <c r="F55" s="80">
        <v>12.95</v>
      </c>
      <c r="G55" s="94">
        <v>16.38</v>
      </c>
      <c r="H55" s="95"/>
      <c r="I55" s="92"/>
    </row>
    <row r="56" spans="1:9" ht="4.5" customHeight="1" thickBot="1">
      <c r="A56" s="54"/>
      <c r="B56" s="21"/>
      <c r="C56" s="21"/>
      <c r="D56" s="21"/>
      <c r="E56" s="21"/>
      <c r="F56" s="21"/>
      <c r="G56" s="21"/>
      <c r="H56" s="22"/>
      <c r="I56" s="85"/>
    </row>
    <row r="57" ht="14.25" thickBot="1" thickTop="1"/>
    <row r="58" spans="1:9" ht="14.25" thickBot="1" thickTop="1">
      <c r="A58" s="14" t="s">
        <v>12</v>
      </c>
      <c r="B58" s="96"/>
      <c r="C58" s="97"/>
      <c r="I58" s="8"/>
    </row>
    <row r="59" spans="1:9" ht="14.25" thickBot="1" thickTop="1">
      <c r="A59" s="16" t="s">
        <v>26</v>
      </c>
      <c r="B59" s="17"/>
      <c r="C59" s="17"/>
      <c r="D59" s="17"/>
      <c r="E59" s="17"/>
      <c r="F59" s="17"/>
      <c r="G59" s="17"/>
      <c r="H59" s="181" t="s">
        <v>125</v>
      </c>
      <c r="I59" s="8"/>
    </row>
    <row r="60" spans="1:9" ht="15" customHeight="1" thickBot="1">
      <c r="A60" s="98" t="s">
        <v>126</v>
      </c>
      <c r="B60" s="99"/>
      <c r="C60" s="8"/>
      <c r="D60" s="8"/>
      <c r="E60" s="100" t="s">
        <v>13</v>
      </c>
      <c r="F60" s="101">
        <v>696</v>
      </c>
      <c r="G60" s="102" t="s">
        <v>127</v>
      </c>
      <c r="H60" s="103"/>
      <c r="I60" s="8"/>
    </row>
    <row r="61" spans="1:9" ht="4.5" customHeight="1" thickBot="1">
      <c r="A61" s="104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39" t="s">
        <v>118</v>
      </c>
      <c r="C62" s="8" t="s">
        <v>128</v>
      </c>
      <c r="D62" s="8"/>
      <c r="E62" s="61" t="s">
        <v>13</v>
      </c>
      <c r="F62" s="105">
        <v>694.44</v>
      </c>
      <c r="G62" s="8" t="s">
        <v>29</v>
      </c>
      <c r="H62" s="18"/>
      <c r="I62" s="8"/>
    </row>
    <row r="63" spans="1:9" ht="4.5" customHeight="1" thickBot="1">
      <c r="A63" s="106"/>
      <c r="B63" s="107"/>
      <c r="C63" s="107"/>
      <c r="D63" s="107"/>
      <c r="E63" s="107"/>
      <c r="F63" s="107"/>
      <c r="G63" s="107"/>
      <c r="H63" s="108"/>
      <c r="I63" s="8"/>
    </row>
    <row r="64" spans="1:9" ht="15" customHeight="1" thickTop="1">
      <c r="A64" s="126" t="s">
        <v>23</v>
      </c>
      <c r="B64" s="140"/>
      <c r="C64" s="8"/>
      <c r="D64" s="8"/>
      <c r="E64" s="8"/>
      <c r="F64" s="8"/>
      <c r="G64" s="8"/>
      <c r="H64" s="181" t="s">
        <v>129</v>
      </c>
      <c r="I64" s="8"/>
    </row>
    <row r="65" spans="1:9" ht="15" customHeight="1">
      <c r="A65" s="98" t="s">
        <v>87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98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39" t="s">
        <v>118</v>
      </c>
      <c r="C67" s="8"/>
      <c r="D67" s="8"/>
      <c r="E67" s="20" t="s">
        <v>89</v>
      </c>
      <c r="F67" s="105"/>
      <c r="G67" s="8" t="s">
        <v>29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90</v>
      </c>
      <c r="F69" s="105"/>
      <c r="G69" s="8" t="s">
        <v>29</v>
      </c>
      <c r="H69" s="18"/>
      <c r="I69" s="8"/>
    </row>
    <row r="70" spans="1:9" ht="15" customHeight="1" thickBot="1">
      <c r="A70" s="54"/>
      <c r="B70" s="193" t="s">
        <v>130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09" customFormat="1" ht="12.75"/>
    <row r="74" s="109" customFormat="1" ht="12.75">
      <c r="C74" s="110"/>
    </row>
    <row r="75" s="109" customFormat="1" ht="12.75"/>
    <row r="76" s="109" customFormat="1" ht="12.75">
      <c r="E76" s="111"/>
    </row>
    <row r="77" s="109" customFormat="1" ht="12.75"/>
    <row r="78" spans="1:9" s="109" customFormat="1" ht="14.25">
      <c r="A78" s="112"/>
      <c r="C78" s="113"/>
      <c r="I78" s="114"/>
    </row>
    <row r="79" s="109" customFormat="1" ht="12.75"/>
    <row r="80" spans="1:6" s="109" customFormat="1" ht="15.75">
      <c r="A80" s="115"/>
      <c r="B80" s="116"/>
      <c r="E80" s="117"/>
      <c r="F80" s="118"/>
    </row>
    <row r="81" spans="1:6" s="109" customFormat="1" ht="6.75" customHeight="1">
      <c r="A81" s="115"/>
      <c r="B81" s="116"/>
      <c r="E81" s="117"/>
      <c r="F81" s="119"/>
    </row>
    <row r="82" spans="1:6" s="109" customFormat="1" ht="15.75">
      <c r="A82" s="115"/>
      <c r="E82" s="117"/>
      <c r="F82" s="119"/>
    </row>
    <row r="83" spans="1:6" s="109" customFormat="1" ht="4.5" customHeight="1">
      <c r="A83" s="115"/>
      <c r="E83" s="117"/>
      <c r="F83" s="119"/>
    </row>
    <row r="84" spans="1:6" s="109" customFormat="1" ht="15.75">
      <c r="A84" s="115"/>
      <c r="C84" s="120"/>
      <c r="E84" s="117"/>
      <c r="F84" s="121"/>
    </row>
    <row r="85" spans="1:6" s="109" customFormat="1" ht="15.75">
      <c r="A85" s="115"/>
      <c r="C85" s="122"/>
      <c r="E85" s="117"/>
      <c r="F85" s="121"/>
    </row>
    <row r="86" s="109" customFormat="1" ht="12.75">
      <c r="E86" s="114"/>
    </row>
    <row r="87" spans="5:7" s="109" customFormat="1" ht="12.75">
      <c r="E87" s="114"/>
      <c r="F87" s="114"/>
      <c r="G87" s="6"/>
    </row>
    <row r="88" spans="1:6" s="109" customFormat="1" ht="15.75">
      <c r="A88" s="115"/>
      <c r="B88" s="116"/>
      <c r="E88" s="117"/>
      <c r="F88" s="123"/>
    </row>
    <row r="89" s="109" customFormat="1" ht="6.75" customHeight="1"/>
    <row r="90" spans="5:6" s="109" customFormat="1" ht="12.75">
      <c r="E90" s="117"/>
      <c r="F90" s="119"/>
    </row>
    <row r="91" s="109" customFormat="1" ht="12.75"/>
    <row r="92" s="10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9.8515625" style="0" customWidth="1"/>
    <col min="2" max="2" width="9.140625" style="0" customWidth="1"/>
    <col min="3" max="3" width="10.14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100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101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101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194" t="s">
        <v>102</v>
      </c>
      <c r="E7" s="8"/>
      <c r="F7" s="155"/>
      <c r="G7" s="148"/>
      <c r="H7" s="195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103</v>
      </c>
      <c r="E8" s="8"/>
      <c r="F8" s="155" t="s">
        <v>41</v>
      </c>
      <c r="G8" s="8"/>
      <c r="H8" s="164" t="s">
        <v>135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96" t="s">
        <v>105</v>
      </c>
      <c r="E10" s="8"/>
      <c r="F10" s="155" t="s">
        <v>44</v>
      </c>
      <c r="G10" s="8"/>
      <c r="H10" s="152" t="s">
        <v>106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9" t="s">
        <v>68</v>
      </c>
      <c r="E11" s="8"/>
      <c r="F11" s="155" t="s">
        <v>107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108</v>
      </c>
      <c r="B14" s="148"/>
      <c r="C14" s="8"/>
      <c r="D14" s="167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38196</v>
      </c>
      <c r="E15" s="8"/>
      <c r="F15" s="197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:8" ht="17.25" thickBot="1" thickTop="1">
      <c r="A17" s="198"/>
      <c r="B17" s="198"/>
      <c r="C17" s="136"/>
      <c r="D17" s="8"/>
      <c r="E17" s="124"/>
      <c r="F17" s="8"/>
      <c r="G17" s="8"/>
      <c r="H17" s="8"/>
    </row>
    <row r="18" spans="1:8" ht="15.75" customHeight="1" thickTop="1">
      <c r="A18" s="199" t="s">
        <v>109</v>
      </c>
      <c r="B18" s="200"/>
      <c r="C18" s="201"/>
      <c r="D18" s="202" t="s">
        <v>77</v>
      </c>
      <c r="E18" s="203"/>
      <c r="F18" s="204"/>
      <c r="G18" s="205" t="s">
        <v>110</v>
      </c>
      <c r="H18" s="206" t="s">
        <v>76</v>
      </c>
    </row>
    <row r="19" spans="1:8" ht="16.5" customHeight="1" thickBot="1">
      <c r="A19" s="207" t="s">
        <v>83</v>
      </c>
      <c r="B19" s="208"/>
      <c r="C19" s="209"/>
      <c r="D19" s="210" t="s">
        <v>99</v>
      </c>
      <c r="E19" s="211"/>
      <c r="F19" s="212"/>
      <c r="G19" s="213" t="s">
        <v>111</v>
      </c>
      <c r="H19" s="214" t="s">
        <v>98</v>
      </c>
    </row>
    <row r="20" ht="13.5" thickTop="1"/>
    <row r="21" ht="13.5" thickBot="1"/>
    <row r="22" spans="1:3" ht="15" customHeight="1" thickBot="1" thickTop="1">
      <c r="A22" s="14" t="s">
        <v>18</v>
      </c>
      <c r="B22" s="15"/>
      <c r="C22" s="129"/>
    </row>
    <row r="23" spans="1:8" ht="15" customHeight="1" thickTop="1">
      <c r="A23" s="16" t="s">
        <v>112</v>
      </c>
      <c r="B23" s="215"/>
      <c r="C23" s="216"/>
      <c r="D23" s="17"/>
      <c r="E23" s="17"/>
      <c r="F23" s="17"/>
      <c r="G23" s="17"/>
      <c r="H23" s="181" t="s">
        <v>113</v>
      </c>
    </row>
    <row r="24" spans="1:8" ht="5.25" customHeight="1" thickBot="1">
      <c r="A24" s="217"/>
      <c r="B24" s="198"/>
      <c r="C24" s="136"/>
      <c r="D24" s="8"/>
      <c r="E24" s="8"/>
      <c r="F24" s="8"/>
      <c r="G24" s="8"/>
      <c r="H24" s="18"/>
    </row>
    <row r="25" spans="1:8" ht="15" customHeight="1" thickBot="1">
      <c r="A25" s="19" t="s">
        <v>114</v>
      </c>
      <c r="B25" s="20"/>
      <c r="C25" s="136"/>
      <c r="D25" s="8"/>
      <c r="E25" s="8"/>
      <c r="F25" s="218" t="s">
        <v>70</v>
      </c>
      <c r="G25" s="8" t="s">
        <v>30</v>
      </c>
      <c r="H25" s="18" t="s">
        <v>131</v>
      </c>
    </row>
    <row r="26" spans="1:8" ht="3.75" customHeight="1">
      <c r="A26" s="217"/>
      <c r="B26" s="198"/>
      <c r="C26" s="136"/>
      <c r="D26" s="8"/>
      <c r="E26" s="8"/>
      <c r="F26" s="8"/>
      <c r="G26" s="8"/>
      <c r="H26" s="18"/>
    </row>
    <row r="27" spans="1:8" ht="15" customHeight="1">
      <c r="A27" s="217"/>
      <c r="B27" s="219" t="s">
        <v>115</v>
      </c>
      <c r="C27" s="136"/>
      <c r="D27" s="8"/>
      <c r="E27" s="8"/>
      <c r="F27" s="8"/>
      <c r="G27" s="8"/>
      <c r="H27" s="18"/>
    </row>
    <row r="28" spans="1:8" ht="4.5" customHeight="1" thickBot="1">
      <c r="A28" s="22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116</v>
      </c>
      <c r="B30" s="15"/>
      <c r="C30" s="23"/>
      <c r="D30" s="24"/>
      <c r="E30" s="24"/>
      <c r="F30" s="24"/>
      <c r="G30" s="24"/>
      <c r="H30" s="187"/>
      <c r="I30" s="25"/>
      <c r="J30" s="24"/>
    </row>
    <row r="31" spans="1:10" ht="15.75" thickTop="1">
      <c r="A31" s="16" t="s">
        <v>0</v>
      </c>
      <c r="B31" s="137">
        <v>1</v>
      </c>
      <c r="C31" s="26" t="s">
        <v>1</v>
      </c>
      <c r="D31" s="27"/>
      <c r="E31" s="28"/>
      <c r="F31" s="29"/>
      <c r="G31" s="29"/>
      <c r="H31" s="181" t="s">
        <v>117</v>
      </c>
      <c r="I31" s="30"/>
      <c r="J31" s="31"/>
    </row>
    <row r="32" spans="1:9" ht="15" customHeight="1">
      <c r="A32" s="32" t="s">
        <v>2</v>
      </c>
      <c r="B32" s="13">
        <v>29.6</v>
      </c>
      <c r="C32" s="33" t="s">
        <v>3</v>
      </c>
      <c r="D32" s="34"/>
      <c r="E32" s="34"/>
      <c r="F32" s="127"/>
      <c r="G32" s="34" t="s">
        <v>16</v>
      </c>
      <c r="H32" s="35"/>
      <c r="I32" s="34"/>
    </row>
    <row r="33" spans="1:9" ht="4.5" customHeight="1">
      <c r="A33" s="36"/>
      <c r="B33" s="37"/>
      <c r="C33" s="34"/>
      <c r="D33" s="34"/>
      <c r="E33" s="34"/>
      <c r="F33" s="34"/>
      <c r="G33" s="34"/>
      <c r="H33" s="35"/>
      <c r="I33" s="34"/>
    </row>
    <row r="34" spans="1:12" ht="15" customHeight="1">
      <c r="A34" s="38"/>
      <c r="B34" s="39" t="s">
        <v>118</v>
      </c>
      <c r="C34" s="40"/>
      <c r="D34" s="34"/>
      <c r="E34" s="41"/>
      <c r="F34" s="42">
        <v>1555.4</v>
      </c>
      <c r="G34" s="8" t="s">
        <v>4</v>
      </c>
      <c r="H34" s="43"/>
      <c r="I34" s="34"/>
      <c r="L34" s="189"/>
    </row>
    <row r="35" spans="1:9" ht="6.75" customHeight="1">
      <c r="A35" s="44"/>
      <c r="B35" s="45"/>
      <c r="C35" s="34"/>
      <c r="D35" s="34"/>
      <c r="E35" s="46"/>
      <c r="F35" s="47"/>
      <c r="G35" s="48"/>
      <c r="H35" s="18"/>
      <c r="I35" s="34"/>
    </row>
    <row r="36" spans="1:9" ht="14.25" customHeight="1">
      <c r="A36" s="49"/>
      <c r="B36" s="50" t="s">
        <v>119</v>
      </c>
      <c r="C36" s="51"/>
      <c r="D36" s="51"/>
      <c r="E36" s="51"/>
      <c r="F36" s="52">
        <f>F34/(1+(0.0038*(B32-20)))</f>
        <v>1500.6560666872492</v>
      </c>
      <c r="G36" s="8" t="s">
        <v>4</v>
      </c>
      <c r="H36" s="53"/>
      <c r="I36" s="34"/>
    </row>
    <row r="37" spans="1:9" ht="13.5" thickBot="1">
      <c r="A37" s="54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120</v>
      </c>
      <c r="B39" s="15"/>
      <c r="C39" s="23"/>
      <c r="D39" s="24"/>
      <c r="E39" s="24"/>
      <c r="F39" s="24"/>
      <c r="G39" s="24"/>
      <c r="H39" s="187"/>
      <c r="I39" s="8"/>
    </row>
    <row r="40" spans="1:9" ht="14.25" customHeight="1" thickTop="1">
      <c r="A40" s="16" t="s">
        <v>0</v>
      </c>
      <c r="B40" s="221">
        <v>10</v>
      </c>
      <c r="C40" s="26" t="s">
        <v>1</v>
      </c>
      <c r="D40" s="27"/>
      <c r="E40" s="28"/>
      <c r="F40" s="29"/>
      <c r="G40" s="29"/>
      <c r="H40" s="181" t="s">
        <v>121</v>
      </c>
      <c r="I40" s="8"/>
    </row>
    <row r="41" spans="1:9" ht="15" customHeight="1">
      <c r="A41" s="32" t="s">
        <v>2</v>
      </c>
      <c r="B41" s="13">
        <v>30.3</v>
      </c>
      <c r="C41" s="33" t="s">
        <v>3</v>
      </c>
      <c r="D41" s="34"/>
      <c r="E41" s="34"/>
      <c r="F41" s="222">
        <v>0.678</v>
      </c>
      <c r="G41" s="34" t="s">
        <v>16</v>
      </c>
      <c r="H41" s="35"/>
      <c r="I41" s="8"/>
    </row>
    <row r="42" spans="1:9" ht="6" customHeight="1">
      <c r="A42" s="36"/>
      <c r="B42" s="37"/>
      <c r="C42" s="34"/>
      <c r="D42" s="34"/>
      <c r="E42" s="34"/>
      <c r="F42" s="34"/>
      <c r="G42" s="34"/>
      <c r="H42" s="35"/>
      <c r="I42" s="8"/>
    </row>
    <row r="43" spans="1:9" ht="15">
      <c r="A43" s="38"/>
      <c r="B43" s="39" t="s">
        <v>122</v>
      </c>
      <c r="C43" s="40"/>
      <c r="D43" s="34"/>
      <c r="E43" s="41"/>
      <c r="F43" s="42">
        <f>((F41/B40)/(1+(0.004*(B41-20))))*1000</f>
        <v>65.117172493277</v>
      </c>
      <c r="G43" s="8" t="s">
        <v>132</v>
      </c>
      <c r="H43" s="43"/>
      <c r="I43" s="8"/>
    </row>
    <row r="44" spans="1:9" ht="6.75" customHeight="1" thickBot="1">
      <c r="A44" s="223"/>
      <c r="B44" s="224"/>
      <c r="C44" s="224"/>
      <c r="D44" s="224"/>
      <c r="E44" s="225"/>
      <c r="F44" s="226"/>
      <c r="G44" s="21"/>
      <c r="H44" s="22"/>
      <c r="I44" s="8"/>
    </row>
    <row r="45" ht="14.25" thickBot="1" thickTop="1"/>
    <row r="46" spans="1:3" ht="17.25" customHeight="1" thickBot="1" thickTop="1">
      <c r="A46" s="55" t="s">
        <v>5</v>
      </c>
      <c r="B46" s="56"/>
      <c r="C46" s="57"/>
    </row>
    <row r="47" spans="1:12" ht="15" thickTop="1">
      <c r="A47" s="227" t="s">
        <v>123</v>
      </c>
      <c r="C47" s="58"/>
      <c r="D47" s="17"/>
      <c r="E47" s="59"/>
      <c r="F47" s="60"/>
      <c r="G47" s="60"/>
      <c r="H47" s="181" t="s">
        <v>124</v>
      </c>
      <c r="I47" s="61"/>
      <c r="L47" s="8"/>
    </row>
    <row r="48" spans="1:9" ht="14.25">
      <c r="A48" s="62"/>
      <c r="B48" s="63"/>
      <c r="C48" s="63"/>
      <c r="D48" s="8"/>
      <c r="E48" s="64"/>
      <c r="F48" s="65" t="s">
        <v>6</v>
      </c>
      <c r="G48" s="65" t="s">
        <v>7</v>
      </c>
      <c r="H48" s="66"/>
      <c r="I48" s="61"/>
    </row>
    <row r="49" spans="1:10" ht="14.25">
      <c r="A49" s="67"/>
      <c r="B49" s="8"/>
      <c r="C49" s="68"/>
      <c r="D49" s="69"/>
      <c r="E49" s="8"/>
      <c r="F49" s="70" t="s">
        <v>8</v>
      </c>
      <c r="G49" s="71"/>
      <c r="H49" s="72"/>
      <c r="I49" s="73"/>
      <c r="J49" s="74"/>
    </row>
    <row r="50" spans="1:9" ht="6" customHeight="1" thickBot="1">
      <c r="A50" s="38"/>
      <c r="B50" s="75"/>
      <c r="C50" s="75"/>
      <c r="D50" s="75"/>
      <c r="E50" s="8"/>
      <c r="F50" s="8"/>
      <c r="G50" s="75"/>
      <c r="H50" s="76"/>
      <c r="I50" s="75"/>
    </row>
    <row r="51" spans="1:9" ht="15" customHeight="1" thickBot="1">
      <c r="A51" s="38"/>
      <c r="B51" s="39" t="s">
        <v>118</v>
      </c>
      <c r="C51" s="77"/>
      <c r="D51" s="78"/>
      <c r="E51" s="79" t="s">
        <v>9</v>
      </c>
      <c r="F51" s="80">
        <v>13.58</v>
      </c>
      <c r="G51" s="81">
        <v>0.546</v>
      </c>
      <c r="H51" s="82"/>
      <c r="I51" s="77"/>
    </row>
    <row r="52" spans="1:9" ht="6" customHeight="1" thickBot="1">
      <c r="A52" s="38"/>
      <c r="B52" s="77"/>
      <c r="C52" s="77"/>
      <c r="D52" s="77"/>
      <c r="E52" s="83"/>
      <c r="F52" s="75"/>
      <c r="G52" s="70"/>
      <c r="H52" s="82"/>
      <c r="I52" s="77"/>
    </row>
    <row r="53" spans="1:9" ht="13.5" thickBot="1">
      <c r="A53" s="84"/>
      <c r="B53" s="85"/>
      <c r="C53" s="85"/>
      <c r="D53" s="86"/>
      <c r="E53" s="87" t="s">
        <v>10</v>
      </c>
      <c r="F53" s="80">
        <v>13.55</v>
      </c>
      <c r="G53" s="81">
        <v>4.96</v>
      </c>
      <c r="H53" s="88"/>
      <c r="I53" s="85"/>
    </row>
    <row r="54" spans="1:9" ht="4.5" customHeight="1" thickBot="1">
      <c r="A54" s="38"/>
      <c r="B54" s="89"/>
      <c r="C54" s="77"/>
      <c r="D54" s="77"/>
      <c r="E54" s="90"/>
      <c r="F54" s="77"/>
      <c r="G54" s="70"/>
      <c r="H54" s="82"/>
      <c r="I54" s="77"/>
    </row>
    <row r="55" spans="1:9" s="12" customFormat="1" ht="13.5" thickBot="1">
      <c r="A55" s="91"/>
      <c r="B55" s="92"/>
      <c r="C55" s="92"/>
      <c r="D55" s="92"/>
      <c r="E55" s="93" t="s">
        <v>11</v>
      </c>
      <c r="F55" s="80">
        <v>12.9</v>
      </c>
      <c r="G55" s="94">
        <v>16.2</v>
      </c>
      <c r="H55" s="95"/>
      <c r="I55" s="92"/>
    </row>
    <row r="56" spans="1:9" ht="4.5" customHeight="1" thickBot="1">
      <c r="A56" s="54"/>
      <c r="B56" s="21"/>
      <c r="C56" s="21"/>
      <c r="D56" s="21"/>
      <c r="E56" s="21"/>
      <c r="F56" s="21"/>
      <c r="G56" s="21"/>
      <c r="H56" s="22"/>
      <c r="I56" s="85"/>
    </row>
    <row r="57" ht="14.25" thickBot="1" thickTop="1"/>
    <row r="58" spans="1:9" ht="14.25" thickBot="1" thickTop="1">
      <c r="A58" s="14" t="s">
        <v>12</v>
      </c>
      <c r="B58" s="96"/>
      <c r="C58" s="97"/>
      <c r="I58" s="8"/>
    </row>
    <row r="59" spans="1:9" ht="14.25" thickBot="1" thickTop="1">
      <c r="A59" s="16" t="s">
        <v>26</v>
      </c>
      <c r="B59" s="17"/>
      <c r="C59" s="17"/>
      <c r="D59" s="17"/>
      <c r="E59" s="17"/>
      <c r="F59" s="17"/>
      <c r="G59" s="17"/>
      <c r="H59" s="181" t="s">
        <v>125</v>
      </c>
      <c r="I59" s="8"/>
    </row>
    <row r="60" spans="1:9" ht="15" customHeight="1" thickBot="1">
      <c r="A60" s="98" t="s">
        <v>126</v>
      </c>
      <c r="B60" s="99"/>
      <c r="C60" s="8"/>
      <c r="D60" s="8"/>
      <c r="E60" s="100" t="s">
        <v>13</v>
      </c>
      <c r="F60" s="101">
        <v>696</v>
      </c>
      <c r="G60" s="102" t="s">
        <v>127</v>
      </c>
      <c r="H60" s="103"/>
      <c r="I60" s="8"/>
    </row>
    <row r="61" spans="1:9" ht="4.5" customHeight="1" thickBot="1">
      <c r="A61" s="104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39" t="s">
        <v>118</v>
      </c>
      <c r="C62" s="8" t="s">
        <v>128</v>
      </c>
      <c r="D62" s="8"/>
      <c r="E62" s="61" t="s">
        <v>13</v>
      </c>
      <c r="F62" s="105">
        <v>693.48</v>
      </c>
      <c r="G62" s="8" t="s">
        <v>29</v>
      </c>
      <c r="H62" s="18"/>
      <c r="I62" s="8"/>
    </row>
    <row r="63" spans="1:9" ht="4.5" customHeight="1" thickBot="1">
      <c r="A63" s="106"/>
      <c r="B63" s="107"/>
      <c r="C63" s="107"/>
      <c r="D63" s="107"/>
      <c r="E63" s="107"/>
      <c r="F63" s="107"/>
      <c r="G63" s="107"/>
      <c r="H63" s="108"/>
      <c r="I63" s="8"/>
    </row>
    <row r="64" spans="1:9" ht="15" customHeight="1" thickTop="1">
      <c r="A64" s="126" t="s">
        <v>23</v>
      </c>
      <c r="B64" s="140"/>
      <c r="C64" s="8"/>
      <c r="D64" s="8"/>
      <c r="E64" s="8"/>
      <c r="F64" s="8"/>
      <c r="G64" s="8"/>
      <c r="H64" s="181" t="s">
        <v>129</v>
      </c>
      <c r="I64" s="8"/>
    </row>
    <row r="65" spans="1:9" ht="15" customHeight="1">
      <c r="A65" s="98" t="s">
        <v>87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98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39" t="s">
        <v>118</v>
      </c>
      <c r="C67" s="8"/>
      <c r="D67" s="8"/>
      <c r="E67" s="20" t="s">
        <v>89</v>
      </c>
      <c r="F67" s="105"/>
      <c r="G67" s="8" t="s">
        <v>29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90</v>
      </c>
      <c r="F69" s="105"/>
      <c r="G69" s="8" t="s">
        <v>29</v>
      </c>
      <c r="H69" s="18"/>
      <c r="I69" s="8"/>
    </row>
    <row r="70" spans="1:9" ht="15" customHeight="1" thickBot="1">
      <c r="A70" s="54"/>
      <c r="B70" s="193" t="s">
        <v>130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09" customFormat="1" ht="12.75"/>
    <row r="74" s="109" customFormat="1" ht="12.75">
      <c r="C74" s="110"/>
    </row>
    <row r="75" s="109" customFormat="1" ht="12.75"/>
    <row r="76" s="109" customFormat="1" ht="12.75">
      <c r="E76" s="111"/>
    </row>
    <row r="77" s="109" customFormat="1" ht="12.75"/>
    <row r="78" spans="1:9" s="109" customFormat="1" ht="14.25">
      <c r="A78" s="112"/>
      <c r="C78" s="113"/>
      <c r="I78" s="114"/>
    </row>
    <row r="79" s="109" customFormat="1" ht="12.75"/>
    <row r="80" spans="1:6" s="109" customFormat="1" ht="15.75">
      <c r="A80" s="115"/>
      <c r="B80" s="116"/>
      <c r="E80" s="117"/>
      <c r="F80" s="118"/>
    </row>
    <row r="81" spans="1:6" s="109" customFormat="1" ht="6.75" customHeight="1">
      <c r="A81" s="115"/>
      <c r="B81" s="116"/>
      <c r="E81" s="117"/>
      <c r="F81" s="119"/>
    </row>
    <row r="82" spans="1:6" s="109" customFormat="1" ht="15.75">
      <c r="A82" s="115"/>
      <c r="E82" s="117"/>
      <c r="F82" s="119"/>
    </row>
    <row r="83" spans="1:6" s="109" customFormat="1" ht="4.5" customHeight="1">
      <c r="A83" s="115"/>
      <c r="E83" s="117"/>
      <c r="F83" s="119"/>
    </row>
    <row r="84" spans="1:6" s="109" customFormat="1" ht="15.75">
      <c r="A84" s="115"/>
      <c r="C84" s="120"/>
      <c r="E84" s="117"/>
      <c r="F84" s="121"/>
    </row>
    <row r="85" spans="1:6" s="109" customFormat="1" ht="15.75">
      <c r="A85" s="115"/>
      <c r="C85" s="122"/>
      <c r="E85" s="117"/>
      <c r="F85" s="121"/>
    </row>
    <row r="86" s="109" customFormat="1" ht="12.75">
      <c r="E86" s="114"/>
    </row>
    <row r="87" spans="5:7" s="109" customFormat="1" ht="12.75">
      <c r="E87" s="114"/>
      <c r="F87" s="114"/>
      <c r="G87" s="6"/>
    </row>
    <row r="88" spans="1:6" s="109" customFormat="1" ht="15.75">
      <c r="A88" s="115"/>
      <c r="B88" s="116"/>
      <c r="E88" s="117"/>
      <c r="F88" s="123"/>
    </row>
    <row r="89" s="109" customFormat="1" ht="6.75" customHeight="1"/>
    <row r="90" spans="5:6" s="109" customFormat="1" ht="12.75">
      <c r="E90" s="117"/>
      <c r="F90" s="119"/>
    </row>
    <row r="91" s="109" customFormat="1" ht="12.75"/>
    <row r="92" s="10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F24" sqref="F24"/>
    </sheetView>
  </sheetViews>
  <sheetFormatPr defaultColWidth="11.42187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36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20" t="s">
        <v>38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40</v>
      </c>
      <c r="E8" s="8"/>
      <c r="F8" s="155" t="s">
        <v>41</v>
      </c>
      <c r="G8" s="8"/>
      <c r="H8" s="164" t="s">
        <v>71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/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9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38191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2:15" ht="15" customHeight="1" thickBot="1" thickTop="1">
      <c r="L17" s="20"/>
      <c r="M17" s="8"/>
      <c r="N17" s="20"/>
      <c r="O17" s="8"/>
    </row>
    <row r="18" spans="1:8" ht="18" customHeight="1" thickBot="1" thickTop="1">
      <c r="A18" s="175" t="s">
        <v>52</v>
      </c>
      <c r="B18" s="176"/>
      <c r="C18" s="177"/>
      <c r="D18" s="178" t="s">
        <v>72</v>
      </c>
      <c r="E18" s="179"/>
      <c r="F18" s="143"/>
      <c r="G18" s="143"/>
      <c r="H18" s="146"/>
    </row>
    <row r="19" ht="14.25" thickBot="1" thickTop="1"/>
    <row r="20" spans="1:15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0"/>
      <c r="I20" s="25"/>
      <c r="J20" s="24"/>
      <c r="L20" s="20"/>
      <c r="M20" s="8"/>
      <c r="N20" s="20"/>
      <c r="O20" s="8"/>
    </row>
    <row r="21" spans="1:15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20"/>
      <c r="M21" s="8"/>
      <c r="N21" s="8"/>
      <c r="O21" s="8"/>
    </row>
    <row r="22" spans="1:15" ht="13.5" customHeight="1">
      <c r="A22" s="32" t="s">
        <v>2</v>
      </c>
      <c r="B22" s="13">
        <v>25.3</v>
      </c>
      <c r="C22" s="33" t="s">
        <v>3</v>
      </c>
      <c r="D22" s="34"/>
      <c r="E22" s="34"/>
      <c r="F22" s="34"/>
      <c r="G22" s="34"/>
      <c r="H22" s="35"/>
      <c r="I22" s="34"/>
      <c r="L22" s="20"/>
      <c r="M22" s="8"/>
      <c r="N22" s="8"/>
      <c r="O22" s="8"/>
    </row>
    <row r="23" spans="1:15" ht="16.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  <c r="L23" s="20"/>
      <c r="M23" s="8"/>
      <c r="N23" s="8"/>
      <c r="O23" s="8"/>
    </row>
    <row r="24" spans="1:15" ht="7.5" customHeight="1">
      <c r="A24" s="36"/>
      <c r="B24" s="37"/>
      <c r="C24" s="34"/>
      <c r="D24" s="34"/>
      <c r="E24" s="34"/>
      <c r="F24" s="34"/>
      <c r="G24" s="34"/>
      <c r="H24" s="35"/>
      <c r="I24" s="34"/>
      <c r="L24" s="20"/>
      <c r="M24" s="8"/>
      <c r="N24" s="20"/>
      <c r="O24" s="8"/>
    </row>
    <row r="25" spans="1:15" ht="15" customHeight="1">
      <c r="A25" s="38"/>
      <c r="B25" s="125" t="s">
        <v>24</v>
      </c>
      <c r="C25" s="40"/>
      <c r="D25" s="34"/>
      <c r="E25" s="41"/>
      <c r="F25" s="42">
        <v>498.9</v>
      </c>
      <c r="G25" s="8" t="s">
        <v>4</v>
      </c>
      <c r="H25" s="43"/>
      <c r="I25" s="34"/>
      <c r="L25" s="20"/>
      <c r="M25" s="8"/>
      <c r="N25" s="20"/>
      <c r="O25" s="8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25</v>
      </c>
      <c r="C27" s="51"/>
      <c r="D27" s="51"/>
      <c r="E27" s="51"/>
      <c r="F27" s="52">
        <f>F25/(1+(0.0038*(B22-20)))</f>
        <v>489.05052247730697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7.5" customHeight="1" thickBot="1" thickTop="1"/>
    <row r="30" spans="1:8" ht="17.25" customHeight="1" thickBot="1" thickTop="1">
      <c r="A30" s="55" t="s">
        <v>5</v>
      </c>
      <c r="B30" s="56"/>
      <c r="C30" s="57"/>
      <c r="H30" s="180" t="s">
        <v>54</v>
      </c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24</v>
      </c>
      <c r="C35" s="77"/>
      <c r="D35" s="78"/>
      <c r="E35" s="79" t="s">
        <v>9</v>
      </c>
      <c r="F35" s="80">
        <v>1.93</v>
      </c>
      <c r="G35" s="81">
        <v>0.24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9" ht="13.5" thickBot="1">
      <c r="A37" s="84"/>
      <c r="B37" s="85"/>
      <c r="C37" s="85"/>
      <c r="D37" s="86"/>
      <c r="E37" s="87" t="s">
        <v>10</v>
      </c>
      <c r="F37" s="80">
        <v>1.9</v>
      </c>
      <c r="G37" s="81">
        <v>2.25</v>
      </c>
      <c r="H37" s="88"/>
      <c r="I37" s="85"/>
    </row>
    <row r="38" spans="1:9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</row>
    <row r="39" spans="1:9" s="12" customFormat="1" ht="13.5" thickBot="1">
      <c r="A39" s="91"/>
      <c r="B39" s="92"/>
      <c r="C39" s="92"/>
      <c r="D39" s="92"/>
      <c r="E39" s="93" t="s">
        <v>11</v>
      </c>
      <c r="F39" s="80">
        <v>1.84</v>
      </c>
      <c r="G39" s="94">
        <v>12.64</v>
      </c>
      <c r="H39" s="95"/>
      <c r="I39" s="92"/>
    </row>
    <row r="40" spans="1:9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</row>
    <row r="41" ht="8.25" customHeight="1" thickBot="1" thickTop="1"/>
    <row r="42" spans="1:9" ht="1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180" t="s">
        <v>55</v>
      </c>
      <c r="I42" s="85"/>
    </row>
    <row r="43" spans="1:9" ht="1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</row>
    <row r="44" spans="1:9" ht="7.5" customHeight="1">
      <c r="A44" s="38"/>
      <c r="B44" s="8"/>
      <c r="C44" s="8"/>
      <c r="D44" s="8"/>
      <c r="E44" s="8"/>
      <c r="F44" s="8"/>
      <c r="G44" s="8"/>
      <c r="H44" s="18"/>
      <c r="I44" s="85"/>
    </row>
    <row r="45" spans="1:9" ht="1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</row>
    <row r="46" spans="1:9" ht="5.25" customHeight="1">
      <c r="A46" s="38"/>
      <c r="B46" s="8"/>
      <c r="C46" s="8"/>
      <c r="D46" s="8"/>
      <c r="E46" s="8"/>
      <c r="F46" s="128"/>
      <c r="G46" s="8"/>
      <c r="H46" s="18"/>
      <c r="I46" s="85"/>
    </row>
    <row r="47" spans="1:9" ht="1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</row>
    <row r="48" spans="1:9" ht="6.75" customHeight="1">
      <c r="A48" s="38"/>
      <c r="B48" s="8"/>
      <c r="C48" s="8"/>
      <c r="D48" s="8"/>
      <c r="E48" s="8"/>
      <c r="F48" s="8"/>
      <c r="G48" s="8"/>
      <c r="H48" s="18"/>
      <c r="I48" s="85"/>
    </row>
    <row r="49" spans="1:9" ht="1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5"/>
    </row>
    <row r="50" ht="7.5" customHeight="1" thickBot="1" thickTop="1"/>
    <row r="51" spans="1:9" ht="14.25" thickBot="1" thickTop="1">
      <c r="A51" s="14" t="s">
        <v>12</v>
      </c>
      <c r="B51" s="96"/>
      <c r="C51" s="97"/>
      <c r="H51" s="180"/>
      <c r="I51" s="8"/>
    </row>
    <row r="52" spans="1:12" ht="14.25" thickBot="1" thickTop="1">
      <c r="A52" s="16" t="s">
        <v>26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38"/>
    </row>
    <row r="53" spans="1:9" ht="15" customHeight="1" thickBot="1">
      <c r="A53" s="139" t="s">
        <v>57</v>
      </c>
      <c r="B53" s="99"/>
      <c r="C53" s="8"/>
      <c r="D53" s="8"/>
      <c r="E53" s="100" t="s">
        <v>13</v>
      </c>
      <c r="F53" s="101">
        <v>258.67</v>
      </c>
      <c r="G53" s="102" t="s">
        <v>58</v>
      </c>
      <c r="H53" s="103"/>
      <c r="I53" s="8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62</v>
      </c>
      <c r="C55" s="8"/>
      <c r="D55" s="8"/>
      <c r="E55" s="61" t="s">
        <v>13</v>
      </c>
      <c r="F55" s="105">
        <v>260.01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>
      <c r="A57" s="126" t="s">
        <v>23</v>
      </c>
      <c r="B57" s="140"/>
      <c r="C57" s="8"/>
      <c r="D57" s="8"/>
      <c r="E57" s="8"/>
      <c r="F57" s="8"/>
      <c r="G57" s="8"/>
      <c r="H57" s="182" t="s">
        <v>59</v>
      </c>
      <c r="I57" s="8"/>
    </row>
    <row r="58" spans="1:9" ht="15" customHeight="1">
      <c r="A58" s="139" t="s">
        <v>57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27</v>
      </c>
      <c r="C60" s="8"/>
      <c r="E60" s="20" t="s">
        <v>60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F61" s="8"/>
      <c r="G61" s="8"/>
      <c r="H61" s="18"/>
      <c r="I61" s="8"/>
    </row>
    <row r="62" spans="1:9" ht="15" customHeight="1" thickBot="1">
      <c r="A62" s="19"/>
      <c r="B62" s="128" t="s">
        <v>28</v>
      </c>
      <c r="C62" s="8"/>
      <c r="E62" s="20" t="s">
        <v>61</v>
      </c>
      <c r="F62" s="105"/>
      <c r="G62" s="8" t="s">
        <v>29</v>
      </c>
      <c r="H62" s="18"/>
      <c r="I62" s="8"/>
    </row>
    <row r="63" spans="1:9" ht="8.25" customHeight="1" thickBot="1">
      <c r="A63" s="54"/>
      <c r="B63" s="21"/>
      <c r="C63" s="21"/>
      <c r="D63" s="21"/>
      <c r="E63" s="21"/>
      <c r="F63" s="21"/>
      <c r="G63" s="21"/>
      <c r="H63" s="22"/>
      <c r="I63" s="8"/>
    </row>
    <row r="64" ht="13.5" thickTop="1">
      <c r="I64" s="8"/>
    </row>
    <row r="65" ht="12.75">
      <c r="I65" s="8"/>
    </row>
    <row r="66" s="109" customFormat="1" ht="12.75"/>
    <row r="67" s="109" customFormat="1" ht="12.75">
      <c r="C67" s="110"/>
    </row>
    <row r="68" s="109" customFormat="1" ht="12.75"/>
    <row r="69" s="109" customFormat="1" ht="12.75">
      <c r="E69" s="111"/>
    </row>
    <row r="70" s="109" customFormat="1" ht="12.75"/>
    <row r="71" spans="1:9" s="109" customFormat="1" ht="14.25">
      <c r="A71" s="112"/>
      <c r="C71" s="113"/>
      <c r="I71" s="114"/>
    </row>
    <row r="72" s="109" customFormat="1" ht="12.75"/>
    <row r="73" spans="1:6" s="109" customFormat="1" ht="15.75">
      <c r="A73" s="115"/>
      <c r="B73" s="116"/>
      <c r="E73" s="117"/>
      <c r="F73" s="118"/>
    </row>
    <row r="74" spans="1:6" s="109" customFormat="1" ht="6.75" customHeight="1">
      <c r="A74" s="115"/>
      <c r="B74" s="116"/>
      <c r="E74" s="117"/>
      <c r="F74" s="119"/>
    </row>
    <row r="75" spans="1:6" s="109" customFormat="1" ht="15.75">
      <c r="A75" s="115"/>
      <c r="E75" s="117"/>
      <c r="F75" s="119"/>
    </row>
    <row r="76" spans="1:6" s="109" customFormat="1" ht="4.5" customHeight="1">
      <c r="A76" s="115"/>
      <c r="E76" s="117"/>
      <c r="F76" s="119"/>
    </row>
    <row r="77" spans="1:6" s="109" customFormat="1" ht="15.75">
      <c r="A77" s="115"/>
      <c r="C77" s="120"/>
      <c r="E77" s="117"/>
      <c r="F77" s="121"/>
    </row>
    <row r="78" spans="1:6" s="109" customFormat="1" ht="15.75">
      <c r="A78" s="115"/>
      <c r="C78" s="122"/>
      <c r="E78" s="117"/>
      <c r="F78" s="121"/>
    </row>
    <row r="79" s="109" customFormat="1" ht="12.75">
      <c r="E79" s="114"/>
    </row>
    <row r="80" spans="5:7" s="109" customFormat="1" ht="12.75">
      <c r="E80" s="114"/>
      <c r="F80" s="114"/>
      <c r="G80" s="6"/>
    </row>
    <row r="81" spans="1:6" s="109" customFormat="1" ht="15.75">
      <c r="A81" s="115"/>
      <c r="B81" s="116"/>
      <c r="E81" s="117"/>
      <c r="F81" s="123"/>
    </row>
    <row r="82" s="109" customFormat="1" ht="6.75" customHeight="1"/>
    <row r="83" spans="5:6" s="109" customFormat="1" ht="12.75">
      <c r="E83" s="117"/>
      <c r="F83" s="119"/>
    </row>
    <row r="84" s="109" customFormat="1" ht="12.75"/>
    <row r="85" s="109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F24" sqref="F24"/>
    </sheetView>
  </sheetViews>
  <sheetFormatPr defaultColWidth="11.42187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36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20" t="s">
        <v>38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40</v>
      </c>
      <c r="E8" s="8"/>
      <c r="F8" s="155" t="s">
        <v>41</v>
      </c>
      <c r="G8" s="8"/>
      <c r="H8" s="164" t="s">
        <v>73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9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38194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2:15" ht="15" customHeight="1" thickBot="1" thickTop="1">
      <c r="L17" s="20"/>
      <c r="M17" s="8"/>
      <c r="N17" s="20"/>
      <c r="O17" s="8"/>
    </row>
    <row r="18" spans="1:8" ht="18" customHeight="1" thickBot="1" thickTop="1">
      <c r="A18" s="175" t="s">
        <v>52</v>
      </c>
      <c r="B18" s="176"/>
      <c r="C18" s="177"/>
      <c r="D18" s="178" t="s">
        <v>75</v>
      </c>
      <c r="E18" s="179"/>
      <c r="F18" s="143"/>
      <c r="G18" s="143"/>
      <c r="H18" s="146"/>
    </row>
    <row r="19" ht="14.25" thickBot="1" thickTop="1"/>
    <row r="20" spans="1:15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0"/>
      <c r="I20" s="183"/>
      <c r="J20" s="24"/>
      <c r="L20" s="20"/>
      <c r="M20" s="8"/>
      <c r="N20" s="20"/>
      <c r="O20" s="8"/>
    </row>
    <row r="21" spans="1:15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20"/>
      <c r="M21" s="8"/>
      <c r="N21" s="8"/>
      <c r="O21" s="8"/>
    </row>
    <row r="22" spans="1:15" ht="13.5" customHeight="1">
      <c r="A22" s="32" t="s">
        <v>2</v>
      </c>
      <c r="B22" s="13">
        <v>19.9</v>
      </c>
      <c r="C22" s="33" t="s">
        <v>3</v>
      </c>
      <c r="D22" s="34"/>
      <c r="E22" s="34"/>
      <c r="F22" s="34"/>
      <c r="G22" s="34"/>
      <c r="H22" s="35"/>
      <c r="I22" s="34"/>
      <c r="L22" s="20"/>
      <c r="M22" s="8"/>
      <c r="N22" s="8"/>
      <c r="O22" s="8"/>
    </row>
    <row r="23" spans="1:15" ht="16.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  <c r="L23" s="20"/>
      <c r="M23" s="8"/>
      <c r="N23" s="8"/>
      <c r="O23" s="8"/>
    </row>
    <row r="24" spans="1:15" ht="7.5" customHeight="1">
      <c r="A24" s="36"/>
      <c r="B24" s="37"/>
      <c r="C24" s="34"/>
      <c r="D24" s="34"/>
      <c r="E24" s="34"/>
      <c r="F24" s="34"/>
      <c r="G24" s="34"/>
      <c r="H24" s="35"/>
      <c r="I24" s="34"/>
      <c r="L24" s="20"/>
      <c r="M24" s="8"/>
      <c r="N24" s="20"/>
      <c r="O24" s="8"/>
    </row>
    <row r="25" spans="1:15" ht="15" customHeight="1">
      <c r="A25" s="38"/>
      <c r="B25" s="125" t="s">
        <v>24</v>
      </c>
      <c r="C25" s="40"/>
      <c r="D25" s="34"/>
      <c r="E25" s="41"/>
      <c r="F25" s="42">
        <v>488.6</v>
      </c>
      <c r="G25" s="8" t="s">
        <v>4</v>
      </c>
      <c r="H25" s="43"/>
      <c r="I25" s="34"/>
      <c r="L25" s="20"/>
      <c r="M25" s="8"/>
      <c r="N25" s="20"/>
      <c r="O25" s="8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25</v>
      </c>
      <c r="C27" s="51"/>
      <c r="D27" s="51"/>
      <c r="E27" s="51"/>
      <c r="F27" s="52">
        <f>F25/(1+(0.0038*(B22-20)))</f>
        <v>488.7857385806607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7.5" customHeight="1" thickBot="1" thickTop="1"/>
    <row r="30" spans="1:8" ht="17.25" customHeight="1" thickBot="1" thickTop="1">
      <c r="A30" s="55" t="s">
        <v>5</v>
      </c>
      <c r="B30" s="56"/>
      <c r="C30" s="57"/>
      <c r="H30" s="180" t="s">
        <v>54</v>
      </c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24</v>
      </c>
      <c r="C35" s="77"/>
      <c r="D35" s="78"/>
      <c r="E35" s="79" t="s">
        <v>9</v>
      </c>
      <c r="F35" s="80">
        <v>1.94</v>
      </c>
      <c r="G35" s="81">
        <v>0.246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9" ht="13.5" thickBot="1">
      <c r="A37" s="84"/>
      <c r="B37" s="85"/>
      <c r="C37" s="85"/>
      <c r="D37" s="86"/>
      <c r="E37" s="87" t="s">
        <v>10</v>
      </c>
      <c r="F37" s="80">
        <v>1.91</v>
      </c>
      <c r="G37" s="81">
        <v>2.3</v>
      </c>
      <c r="H37" s="88"/>
      <c r="I37" s="85"/>
    </row>
    <row r="38" spans="1:9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</row>
    <row r="39" spans="1:9" s="12" customFormat="1" ht="13.5" thickBot="1">
      <c r="A39" s="91"/>
      <c r="B39" s="92"/>
      <c r="C39" s="92"/>
      <c r="D39" s="92"/>
      <c r="E39" s="93" t="s">
        <v>11</v>
      </c>
      <c r="F39" s="80">
        <v>1.84</v>
      </c>
      <c r="G39" s="94">
        <v>12.71</v>
      </c>
      <c r="H39" s="95"/>
      <c r="I39" s="92"/>
    </row>
    <row r="40" spans="1:9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</row>
    <row r="41" ht="8.25" customHeight="1" thickBot="1" thickTop="1"/>
    <row r="42" spans="1:9" ht="1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180" t="s">
        <v>55</v>
      </c>
      <c r="I42" s="85"/>
    </row>
    <row r="43" spans="1:9" ht="1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</row>
    <row r="44" spans="1:9" ht="7.5" customHeight="1">
      <c r="A44" s="38"/>
      <c r="B44" s="8"/>
      <c r="C44" s="8"/>
      <c r="D44" s="8"/>
      <c r="E44" s="8"/>
      <c r="F44" s="8"/>
      <c r="G44" s="8"/>
      <c r="H44" s="18"/>
      <c r="I44" s="85"/>
    </row>
    <row r="45" spans="1:9" ht="1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</row>
    <row r="46" spans="1:9" ht="5.25" customHeight="1">
      <c r="A46" s="38"/>
      <c r="B46" s="8"/>
      <c r="C46" s="8"/>
      <c r="D46" s="8"/>
      <c r="E46" s="8"/>
      <c r="F46" s="128"/>
      <c r="G46" s="8"/>
      <c r="H46" s="18"/>
      <c r="I46" s="85"/>
    </row>
    <row r="47" spans="1:9" ht="1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</row>
    <row r="48" spans="1:9" ht="6.75" customHeight="1">
      <c r="A48" s="38"/>
      <c r="B48" s="8"/>
      <c r="C48" s="8"/>
      <c r="D48" s="8"/>
      <c r="E48" s="8"/>
      <c r="F48" s="8"/>
      <c r="G48" s="8"/>
      <c r="H48" s="18"/>
      <c r="I48" s="85"/>
    </row>
    <row r="49" spans="1:9" ht="1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5"/>
    </row>
    <row r="50" ht="7.5" customHeight="1" thickBot="1" thickTop="1"/>
    <row r="51" spans="1:9" ht="14.25" thickBot="1" thickTop="1">
      <c r="A51" s="14" t="s">
        <v>12</v>
      </c>
      <c r="B51" s="96"/>
      <c r="C51" s="97"/>
      <c r="H51" s="180"/>
      <c r="I51" s="8"/>
    </row>
    <row r="52" spans="1:12" ht="14.25" thickBot="1" thickTop="1">
      <c r="A52" s="16" t="s">
        <v>26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38"/>
    </row>
    <row r="53" spans="1:9" ht="15" customHeight="1" thickBot="1">
      <c r="A53" s="139" t="s">
        <v>57</v>
      </c>
      <c r="B53" s="99"/>
      <c r="C53" s="8"/>
      <c r="D53" s="8"/>
      <c r="E53" s="100" t="s">
        <v>13</v>
      </c>
      <c r="F53" s="101">
        <v>258.67</v>
      </c>
      <c r="G53" s="102" t="s">
        <v>58</v>
      </c>
      <c r="H53" s="103"/>
      <c r="I53" s="8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62</v>
      </c>
      <c r="C55" s="8"/>
      <c r="D55" s="8"/>
      <c r="E55" s="61" t="s">
        <v>13</v>
      </c>
      <c r="F55" s="105">
        <v>260.01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>
      <c r="A57" s="126" t="s">
        <v>23</v>
      </c>
      <c r="B57" s="140"/>
      <c r="C57" s="8"/>
      <c r="D57" s="8"/>
      <c r="E57" s="8"/>
      <c r="F57" s="8"/>
      <c r="G57" s="8"/>
      <c r="H57" s="182" t="s">
        <v>59</v>
      </c>
      <c r="I57" s="8"/>
    </row>
    <row r="58" spans="1:9" ht="15" customHeight="1">
      <c r="A58" s="139" t="s">
        <v>57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27</v>
      </c>
      <c r="C60" s="8"/>
      <c r="E60" s="20" t="s">
        <v>60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F61" s="8"/>
      <c r="G61" s="8"/>
      <c r="H61" s="18"/>
      <c r="I61" s="8"/>
    </row>
    <row r="62" spans="1:9" ht="15" customHeight="1" thickBot="1">
      <c r="A62" s="19"/>
      <c r="B62" s="128" t="s">
        <v>28</v>
      </c>
      <c r="C62" s="8"/>
      <c r="E62" s="20" t="s">
        <v>61</v>
      </c>
      <c r="F62" s="105"/>
      <c r="G62" s="8" t="s">
        <v>29</v>
      </c>
      <c r="H62" s="18"/>
      <c r="I62" s="8"/>
    </row>
    <row r="63" spans="1:9" ht="8.25" customHeight="1" thickBot="1">
      <c r="A63" s="54"/>
      <c r="B63" s="21"/>
      <c r="C63" s="21"/>
      <c r="D63" s="21"/>
      <c r="E63" s="21"/>
      <c r="F63" s="21"/>
      <c r="G63" s="21"/>
      <c r="H63" s="22"/>
      <c r="I63" s="8"/>
    </row>
    <row r="64" ht="13.5" thickTop="1">
      <c r="I64" s="8"/>
    </row>
    <row r="65" ht="12.75">
      <c r="I65" s="8"/>
    </row>
    <row r="66" s="109" customFormat="1" ht="12.75"/>
    <row r="67" s="109" customFormat="1" ht="12.75">
      <c r="C67" s="110"/>
    </row>
    <row r="68" s="109" customFormat="1" ht="12.75"/>
    <row r="69" s="109" customFormat="1" ht="12.75">
      <c r="E69" s="111"/>
    </row>
    <row r="70" s="109" customFormat="1" ht="12.75"/>
    <row r="71" spans="1:9" s="109" customFormat="1" ht="14.25">
      <c r="A71" s="112"/>
      <c r="C71" s="113"/>
      <c r="I71" s="114"/>
    </row>
    <row r="72" s="109" customFormat="1" ht="12.75"/>
    <row r="73" spans="1:6" s="109" customFormat="1" ht="15.75">
      <c r="A73" s="115"/>
      <c r="B73" s="116"/>
      <c r="E73" s="117"/>
      <c r="F73" s="118"/>
    </row>
    <row r="74" spans="1:6" s="109" customFormat="1" ht="6.75" customHeight="1">
      <c r="A74" s="115"/>
      <c r="B74" s="116"/>
      <c r="E74" s="117"/>
      <c r="F74" s="119"/>
    </row>
    <row r="75" spans="1:6" s="109" customFormat="1" ht="15.75">
      <c r="A75" s="115"/>
      <c r="E75" s="117"/>
      <c r="F75" s="119"/>
    </row>
    <row r="76" spans="1:6" s="109" customFormat="1" ht="4.5" customHeight="1">
      <c r="A76" s="115"/>
      <c r="E76" s="117"/>
      <c r="F76" s="119"/>
    </row>
    <row r="77" spans="1:6" s="109" customFormat="1" ht="15.75">
      <c r="A77" s="115"/>
      <c r="C77" s="120"/>
      <c r="E77" s="117"/>
      <c r="F77" s="121"/>
    </row>
    <row r="78" spans="1:6" s="109" customFormat="1" ht="15.75">
      <c r="A78" s="115"/>
      <c r="C78" s="122"/>
      <c r="E78" s="117"/>
      <c r="F78" s="121"/>
    </row>
    <row r="79" s="109" customFormat="1" ht="12.75">
      <c r="E79" s="114"/>
    </row>
    <row r="80" spans="5:7" s="109" customFormat="1" ht="12.75">
      <c r="E80" s="114"/>
      <c r="F80" s="114"/>
      <c r="G80" s="6"/>
    </row>
    <row r="81" spans="1:6" s="109" customFormat="1" ht="15.75">
      <c r="A81" s="115"/>
      <c r="B81" s="116"/>
      <c r="E81" s="117"/>
      <c r="F81" s="123"/>
    </row>
    <row r="82" s="109" customFormat="1" ht="6.75" customHeight="1"/>
    <row r="83" spans="5:6" s="109" customFormat="1" ht="12.75">
      <c r="E83" s="117"/>
      <c r="F83" s="119"/>
    </row>
    <row r="84" s="109" customFormat="1" ht="12.75"/>
    <row r="85" s="109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F24" sqref="F24"/>
    </sheetView>
  </sheetViews>
  <sheetFormatPr defaultColWidth="11.42187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36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20" t="s">
        <v>38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40</v>
      </c>
      <c r="E8" s="8"/>
      <c r="F8" s="155" t="s">
        <v>41</v>
      </c>
      <c r="G8" s="8"/>
      <c r="H8" s="164" t="s">
        <v>76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9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38194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2:15" ht="15" customHeight="1" thickBot="1" thickTop="1">
      <c r="L17" s="20"/>
      <c r="M17" s="8"/>
      <c r="N17" s="20"/>
      <c r="O17" s="8"/>
    </row>
    <row r="18" spans="1:8" ht="18" customHeight="1" thickBot="1" thickTop="1">
      <c r="A18" s="175" t="s">
        <v>52</v>
      </c>
      <c r="B18" s="176"/>
      <c r="C18" s="177"/>
      <c r="D18" s="178" t="s">
        <v>77</v>
      </c>
      <c r="E18" s="179"/>
      <c r="F18" s="143"/>
      <c r="G18" s="143"/>
      <c r="H18" s="146"/>
    </row>
    <row r="19" ht="14.25" thickBot="1" thickTop="1"/>
    <row r="20" spans="1:15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0"/>
      <c r="I20" s="25"/>
      <c r="J20" s="24"/>
      <c r="L20" s="20"/>
      <c r="M20" s="8"/>
      <c r="N20" s="20"/>
      <c r="O20" s="8"/>
    </row>
    <row r="21" spans="1:15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20"/>
      <c r="M21" s="8"/>
      <c r="N21" s="8"/>
      <c r="O21" s="8"/>
    </row>
    <row r="22" spans="1:15" ht="13.5" customHeight="1">
      <c r="A22" s="32" t="s">
        <v>2</v>
      </c>
      <c r="B22" s="13">
        <v>23.8</v>
      </c>
      <c r="C22" s="33" t="s">
        <v>3</v>
      </c>
      <c r="D22" s="34"/>
      <c r="E22" s="34"/>
      <c r="F22" s="34"/>
      <c r="G22" s="34"/>
      <c r="H22" s="35"/>
      <c r="I22" s="34"/>
      <c r="L22" s="20"/>
      <c r="M22" s="8"/>
      <c r="N22" s="8"/>
      <c r="O22" s="8"/>
    </row>
    <row r="23" spans="1:15" ht="16.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  <c r="L23" s="20"/>
      <c r="M23" s="8"/>
      <c r="N23" s="8"/>
      <c r="O23" s="8"/>
    </row>
    <row r="24" spans="1:15" ht="7.5" customHeight="1">
      <c r="A24" s="36"/>
      <c r="B24" s="37"/>
      <c r="C24" s="34"/>
      <c r="D24" s="34"/>
      <c r="E24" s="34"/>
      <c r="F24" s="34"/>
      <c r="G24" s="34"/>
      <c r="H24" s="35"/>
      <c r="I24" s="34"/>
      <c r="L24" s="20"/>
      <c r="M24" s="8"/>
      <c r="N24" s="20"/>
      <c r="O24" s="8"/>
    </row>
    <row r="25" spans="1:15" ht="15" customHeight="1">
      <c r="A25" s="38"/>
      <c r="B25" s="125" t="s">
        <v>24</v>
      </c>
      <c r="C25" s="40"/>
      <c r="D25" s="34"/>
      <c r="E25" s="41"/>
      <c r="F25" s="42">
        <v>496.1</v>
      </c>
      <c r="G25" s="8" t="s">
        <v>4</v>
      </c>
      <c r="H25" s="43"/>
      <c r="I25" s="34"/>
      <c r="L25" s="20"/>
      <c r="M25" s="8"/>
      <c r="N25" s="20"/>
      <c r="O25" s="8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25</v>
      </c>
      <c r="C27" s="51"/>
      <c r="D27" s="51"/>
      <c r="E27" s="51"/>
      <c r="F27" s="52">
        <f>F25/(1+(0.0038*(B22-20)))</f>
        <v>489.0382871337881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7.5" customHeight="1" thickBot="1" thickTop="1"/>
    <row r="30" spans="1:8" ht="17.25" customHeight="1" thickBot="1" thickTop="1">
      <c r="A30" s="55" t="s">
        <v>5</v>
      </c>
      <c r="B30" s="56"/>
      <c r="C30" s="57"/>
      <c r="H30" s="180" t="s">
        <v>54</v>
      </c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24</v>
      </c>
      <c r="C35" s="77"/>
      <c r="D35" s="78"/>
      <c r="E35" s="79" t="s">
        <v>9</v>
      </c>
      <c r="F35" s="80">
        <v>1.92</v>
      </c>
      <c r="G35" s="81">
        <v>0.24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9" ht="13.5" thickBot="1">
      <c r="A37" s="84"/>
      <c r="B37" s="85"/>
      <c r="C37" s="85"/>
      <c r="D37" s="86"/>
      <c r="E37" s="87" t="s">
        <v>10</v>
      </c>
      <c r="F37" s="80">
        <v>1.9</v>
      </c>
      <c r="G37" s="81">
        <v>2.27</v>
      </c>
      <c r="H37" s="88"/>
      <c r="I37" s="85"/>
    </row>
    <row r="38" spans="1:9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</row>
    <row r="39" spans="1:9" s="12" customFormat="1" ht="13.5" thickBot="1">
      <c r="A39" s="91"/>
      <c r="B39" s="92"/>
      <c r="C39" s="92"/>
      <c r="D39" s="92"/>
      <c r="E39" s="93" t="s">
        <v>11</v>
      </c>
      <c r="F39" s="80">
        <v>1.84</v>
      </c>
      <c r="G39" s="94">
        <v>12.83</v>
      </c>
      <c r="H39" s="95"/>
      <c r="I39" s="92"/>
    </row>
    <row r="40" spans="1:9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</row>
    <row r="41" ht="8.25" customHeight="1" thickBot="1" thickTop="1"/>
    <row r="42" spans="1:9" ht="1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180" t="s">
        <v>55</v>
      </c>
      <c r="I42" s="85"/>
    </row>
    <row r="43" spans="1:9" ht="1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</row>
    <row r="44" spans="1:9" ht="7.5" customHeight="1">
      <c r="A44" s="38"/>
      <c r="B44" s="8"/>
      <c r="C44" s="8"/>
      <c r="D44" s="8"/>
      <c r="E44" s="8"/>
      <c r="F44" s="8"/>
      <c r="G44" s="8"/>
      <c r="H44" s="18"/>
      <c r="I44" s="85"/>
    </row>
    <row r="45" spans="1:9" ht="1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</row>
    <row r="46" spans="1:9" ht="5.25" customHeight="1">
      <c r="A46" s="38"/>
      <c r="B46" s="8"/>
      <c r="C46" s="8"/>
      <c r="D46" s="8"/>
      <c r="E46" s="8"/>
      <c r="F46" s="128"/>
      <c r="G46" s="8"/>
      <c r="H46" s="18"/>
      <c r="I46" s="85"/>
    </row>
    <row r="47" spans="1:9" ht="1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</row>
    <row r="48" spans="1:9" ht="6.75" customHeight="1">
      <c r="A48" s="38"/>
      <c r="B48" s="8"/>
      <c r="C48" s="8"/>
      <c r="D48" s="8"/>
      <c r="E48" s="8"/>
      <c r="F48" s="8"/>
      <c r="G48" s="8"/>
      <c r="H48" s="18"/>
      <c r="I48" s="85"/>
    </row>
    <row r="49" spans="1:9" ht="1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5"/>
    </row>
    <row r="50" ht="7.5" customHeight="1" thickBot="1" thickTop="1"/>
    <row r="51" spans="1:9" ht="14.25" thickBot="1" thickTop="1">
      <c r="A51" s="14" t="s">
        <v>12</v>
      </c>
      <c r="B51" s="96"/>
      <c r="C51" s="97"/>
      <c r="H51" s="180"/>
      <c r="I51" s="8"/>
    </row>
    <row r="52" spans="1:12" ht="14.25" thickBot="1" thickTop="1">
      <c r="A52" s="16" t="s">
        <v>26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38"/>
    </row>
    <row r="53" spans="1:9" ht="15" customHeight="1" thickBot="1">
      <c r="A53" s="139" t="s">
        <v>57</v>
      </c>
      <c r="B53" s="99"/>
      <c r="C53" s="8"/>
      <c r="D53" s="8"/>
      <c r="E53" s="100" t="s">
        <v>13</v>
      </c>
      <c r="F53" s="101">
        <v>258.67</v>
      </c>
      <c r="G53" s="102" t="s">
        <v>58</v>
      </c>
      <c r="H53" s="103"/>
      <c r="I53" s="8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62</v>
      </c>
      <c r="C55" s="8"/>
      <c r="D55" s="8"/>
      <c r="E55" s="61" t="s">
        <v>13</v>
      </c>
      <c r="F55" s="105">
        <v>260.01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>
      <c r="A57" s="126" t="s">
        <v>23</v>
      </c>
      <c r="B57" s="140"/>
      <c r="C57" s="8"/>
      <c r="D57" s="8"/>
      <c r="E57" s="8"/>
      <c r="F57" s="8"/>
      <c r="G57" s="8"/>
      <c r="H57" s="182" t="s">
        <v>59</v>
      </c>
      <c r="I57" s="8"/>
    </row>
    <row r="58" spans="1:9" ht="15" customHeight="1">
      <c r="A58" s="139" t="s">
        <v>57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27</v>
      </c>
      <c r="C60" s="8"/>
      <c r="E60" s="20" t="s">
        <v>60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F61" s="8"/>
      <c r="G61" s="8"/>
      <c r="H61" s="18"/>
      <c r="I61" s="8"/>
    </row>
    <row r="62" spans="1:9" ht="15" customHeight="1" thickBot="1">
      <c r="A62" s="19"/>
      <c r="B62" s="128" t="s">
        <v>28</v>
      </c>
      <c r="C62" s="8"/>
      <c r="E62" s="20" t="s">
        <v>61</v>
      </c>
      <c r="F62" s="105"/>
      <c r="G62" s="8" t="s">
        <v>29</v>
      </c>
      <c r="H62" s="18"/>
      <c r="I62" s="8"/>
    </row>
    <row r="63" spans="1:9" ht="8.25" customHeight="1" thickBot="1">
      <c r="A63" s="54"/>
      <c r="B63" s="21"/>
      <c r="C63" s="21"/>
      <c r="D63" s="21"/>
      <c r="E63" s="21"/>
      <c r="F63" s="21"/>
      <c r="G63" s="21"/>
      <c r="H63" s="22"/>
      <c r="I63" s="8"/>
    </row>
    <row r="64" ht="13.5" thickTop="1">
      <c r="I64" s="8"/>
    </row>
    <row r="65" ht="12.75">
      <c r="I65" s="8"/>
    </row>
    <row r="66" s="109" customFormat="1" ht="12.75"/>
    <row r="67" s="109" customFormat="1" ht="12.75">
      <c r="C67" s="110"/>
    </row>
    <row r="68" s="109" customFormat="1" ht="12.75"/>
    <row r="69" s="109" customFormat="1" ht="12.75">
      <c r="E69" s="111"/>
    </row>
    <row r="70" s="109" customFormat="1" ht="12.75"/>
    <row r="71" spans="1:9" s="109" customFormat="1" ht="14.25">
      <c r="A71" s="112"/>
      <c r="C71" s="113"/>
      <c r="I71" s="114"/>
    </row>
    <row r="72" s="109" customFormat="1" ht="12.75"/>
    <row r="73" spans="1:6" s="109" customFormat="1" ht="15.75">
      <c r="A73" s="115"/>
      <c r="B73" s="116"/>
      <c r="E73" s="117"/>
      <c r="F73" s="118"/>
    </row>
    <row r="74" spans="1:6" s="109" customFormat="1" ht="6.75" customHeight="1">
      <c r="A74" s="115"/>
      <c r="B74" s="116"/>
      <c r="E74" s="117"/>
      <c r="F74" s="119"/>
    </row>
    <row r="75" spans="1:6" s="109" customFormat="1" ht="15.75">
      <c r="A75" s="115"/>
      <c r="E75" s="117"/>
      <c r="F75" s="119"/>
    </row>
    <row r="76" spans="1:6" s="109" customFormat="1" ht="4.5" customHeight="1">
      <c r="A76" s="115"/>
      <c r="E76" s="117"/>
      <c r="F76" s="119"/>
    </row>
    <row r="77" spans="1:6" s="109" customFormat="1" ht="15.75">
      <c r="A77" s="115"/>
      <c r="C77" s="120"/>
      <c r="E77" s="117"/>
      <c r="F77" s="121"/>
    </row>
    <row r="78" spans="1:6" s="109" customFormat="1" ht="15.75">
      <c r="A78" s="115"/>
      <c r="C78" s="122"/>
      <c r="E78" s="117"/>
      <c r="F78" s="121"/>
    </row>
    <row r="79" s="109" customFormat="1" ht="12.75">
      <c r="E79" s="114"/>
    </row>
    <row r="80" spans="5:7" s="109" customFormat="1" ht="12.75">
      <c r="E80" s="114"/>
      <c r="F80" s="114"/>
      <c r="G80" s="6"/>
    </row>
    <row r="81" spans="1:6" s="109" customFormat="1" ht="15.75">
      <c r="A81" s="115"/>
      <c r="B81" s="116"/>
      <c r="E81" s="117"/>
      <c r="F81" s="123"/>
    </row>
    <row r="82" s="109" customFormat="1" ht="6.75" customHeight="1"/>
    <row r="83" spans="5:6" s="109" customFormat="1" ht="12.75">
      <c r="E83" s="117"/>
      <c r="F83" s="119"/>
    </row>
    <row r="84" s="109" customFormat="1" ht="12.75"/>
    <row r="85" s="109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F24" sqref="F24"/>
    </sheetView>
  </sheetViews>
  <sheetFormatPr defaultColWidth="11.421875" defaultRowHeight="12.75"/>
  <cols>
    <col min="1" max="2" width="9.8515625" style="0" customWidth="1"/>
    <col min="3" max="3" width="11.0039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79</v>
      </c>
      <c r="B7" s="160"/>
      <c r="C7" s="136"/>
      <c r="D7" s="20" t="s">
        <v>80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81</v>
      </c>
      <c r="E8" s="8"/>
      <c r="F8" s="155" t="s">
        <v>41</v>
      </c>
      <c r="G8" s="8"/>
      <c r="H8" s="164" t="s">
        <v>82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7" t="s">
        <v>63</v>
      </c>
      <c r="E14" s="8"/>
      <c r="F14" s="161"/>
      <c r="G14" s="148"/>
      <c r="H14" s="162"/>
      <c r="L14" s="184"/>
      <c r="M14" s="185"/>
      <c r="O14" s="136"/>
    </row>
    <row r="15" spans="1:15" ht="15" customHeight="1">
      <c r="A15" s="147" t="s">
        <v>50</v>
      </c>
      <c r="B15" s="148"/>
      <c r="C15" s="8"/>
      <c r="D15" s="170">
        <v>38190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ht="15" customHeight="1" thickBot="1" thickTop="1"/>
    <row r="18" spans="1:13" ht="15.75" customHeight="1" thickBot="1" thickTop="1">
      <c r="A18" s="175" t="s">
        <v>83</v>
      </c>
      <c r="B18" s="176"/>
      <c r="C18" s="177"/>
      <c r="D18" s="178" t="s">
        <v>84</v>
      </c>
      <c r="E18" s="179"/>
      <c r="F18" s="143"/>
      <c r="G18" s="143"/>
      <c r="H18" s="146"/>
      <c r="L18" s="186"/>
      <c r="M18" s="109"/>
    </row>
    <row r="19" ht="14.25" thickBot="1" thickTop="1"/>
    <row r="20" spans="1:10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7"/>
      <c r="I20" s="25"/>
      <c r="J20" s="24"/>
    </row>
    <row r="21" spans="1:12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188"/>
    </row>
    <row r="22" spans="1:9" ht="14.25" customHeight="1">
      <c r="A22" s="32" t="s">
        <v>2</v>
      </c>
      <c r="B22" s="13">
        <v>21.2</v>
      </c>
      <c r="C22" s="33" t="s">
        <v>3</v>
      </c>
      <c r="D22" s="34"/>
      <c r="E22" s="34"/>
      <c r="F22" s="34"/>
      <c r="G22" s="34"/>
      <c r="H22" s="35"/>
      <c r="I22" s="34"/>
    </row>
    <row r="23" spans="1:9" ht="17.2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</row>
    <row r="24" spans="1:9" ht="6.75" customHeight="1">
      <c r="A24" s="36"/>
      <c r="B24" s="37"/>
      <c r="C24" s="34"/>
      <c r="D24" s="34"/>
      <c r="E24" s="34"/>
      <c r="F24" s="34"/>
      <c r="G24" s="34"/>
      <c r="H24" s="35"/>
      <c r="I24" s="34"/>
    </row>
    <row r="25" spans="1:12" ht="15" customHeight="1">
      <c r="A25" s="38"/>
      <c r="B25" s="125" t="s">
        <v>85</v>
      </c>
      <c r="C25" s="40"/>
      <c r="D25" s="34"/>
      <c r="E25" s="41"/>
      <c r="F25" s="42">
        <v>1018.2</v>
      </c>
      <c r="G25" s="8" t="s">
        <v>4</v>
      </c>
      <c r="H25" s="43"/>
      <c r="I25" s="34"/>
      <c r="L25" s="189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92</v>
      </c>
      <c r="C27" s="51"/>
      <c r="D27" s="51"/>
      <c r="E27" s="51"/>
      <c r="F27" s="52">
        <f>F25/(1+(0.0038*(B22-20)))</f>
        <v>1013.5780839372463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9" customHeight="1" thickBot="1" thickTop="1"/>
    <row r="30" spans="1:3" ht="17.25" customHeight="1" thickBot="1" thickTop="1">
      <c r="A30" s="55" t="s">
        <v>5</v>
      </c>
      <c r="B30" s="56"/>
      <c r="C30" s="57"/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85</v>
      </c>
      <c r="C35" s="77"/>
      <c r="D35" s="78"/>
      <c r="E35" s="79" t="s">
        <v>9</v>
      </c>
      <c r="F35" s="80">
        <v>6.68</v>
      </c>
      <c r="G35" s="81">
        <v>0.408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20" ht="15" thickBot="1">
      <c r="A37" s="84"/>
      <c r="B37" s="85"/>
      <c r="C37" s="85"/>
      <c r="D37" s="86"/>
      <c r="E37" s="87" t="s">
        <v>10</v>
      </c>
      <c r="F37" s="80">
        <v>6.68</v>
      </c>
      <c r="G37" s="81">
        <v>3.97</v>
      </c>
      <c r="H37" s="88"/>
      <c r="I37" s="85"/>
      <c r="L37" s="112"/>
      <c r="M37" s="109"/>
      <c r="N37" s="109"/>
      <c r="O37" s="113"/>
      <c r="P37" s="109"/>
      <c r="Q37" s="109"/>
      <c r="R37" s="109"/>
      <c r="S37" s="109"/>
      <c r="T37" s="114"/>
    </row>
    <row r="38" spans="1:20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s="12" customFormat="1" ht="16.5" thickBot="1">
      <c r="A39" s="91"/>
      <c r="B39" s="92"/>
      <c r="C39" s="92"/>
      <c r="D39" s="92"/>
      <c r="E39" s="93" t="s">
        <v>11</v>
      </c>
      <c r="F39" s="80">
        <v>6.64</v>
      </c>
      <c r="G39" s="94">
        <v>29.19</v>
      </c>
      <c r="H39" s="95"/>
      <c r="I39" s="92"/>
      <c r="L39" s="115"/>
      <c r="M39" s="110"/>
      <c r="N39" s="117"/>
      <c r="O39" s="109"/>
      <c r="P39" s="190"/>
      <c r="Q39" s="109"/>
      <c r="R39" s="109"/>
      <c r="S39" s="109"/>
      <c r="T39" s="109"/>
    </row>
    <row r="40" spans="1:20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  <c r="L40" s="115"/>
      <c r="M40" s="110"/>
      <c r="N40" s="109"/>
      <c r="O40" s="109"/>
      <c r="P40" s="109"/>
      <c r="Q40" s="109"/>
      <c r="R40" s="109"/>
      <c r="S40" s="109"/>
      <c r="T40" s="109"/>
    </row>
    <row r="41" ht="8.25" customHeight="1" thickBot="1" thickTop="1"/>
    <row r="42" spans="1:20" ht="14.2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8"/>
      <c r="I42" s="85"/>
      <c r="L42" s="115"/>
      <c r="M42" s="110"/>
      <c r="N42" s="117"/>
      <c r="O42" s="109"/>
      <c r="P42" s="190"/>
      <c r="Q42" s="109"/>
      <c r="R42" s="109"/>
      <c r="S42" s="109"/>
      <c r="T42" s="109"/>
    </row>
    <row r="43" spans="1:20" ht="14.2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  <c r="L43" s="115"/>
      <c r="M43" s="110"/>
      <c r="N43" s="117"/>
      <c r="O43" s="109"/>
      <c r="P43" s="190"/>
      <c r="Q43" s="109"/>
      <c r="R43" s="109"/>
      <c r="S43" s="109"/>
      <c r="T43" s="109"/>
    </row>
    <row r="44" spans="1:20" ht="14.25" customHeight="1">
      <c r="A44" s="38"/>
      <c r="B44" s="8"/>
      <c r="C44" s="8"/>
      <c r="D44" s="8"/>
      <c r="E44" s="8"/>
      <c r="F44" s="8"/>
      <c r="G44" s="8"/>
      <c r="H44" s="18"/>
      <c r="I44" s="85"/>
      <c r="L44" s="115"/>
      <c r="M44" s="110"/>
      <c r="N44" s="117"/>
      <c r="O44" s="109"/>
      <c r="P44" s="190"/>
      <c r="Q44" s="109"/>
      <c r="R44" s="109"/>
      <c r="S44" s="109"/>
      <c r="T44" s="109"/>
    </row>
    <row r="45" spans="1:20" ht="14.2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  <c r="L45" s="115"/>
      <c r="M45" s="110"/>
      <c r="N45" s="117"/>
      <c r="O45" s="109"/>
      <c r="P45" s="190"/>
      <c r="Q45" s="109"/>
      <c r="R45" s="109"/>
      <c r="S45" s="109"/>
      <c r="T45" s="109"/>
    </row>
    <row r="46" spans="1:20" ht="5.25" customHeight="1">
      <c r="A46" s="38"/>
      <c r="B46" s="8"/>
      <c r="C46" s="8"/>
      <c r="D46" s="8"/>
      <c r="E46" s="8"/>
      <c r="F46" s="128"/>
      <c r="G46" s="8"/>
      <c r="H46" s="18"/>
      <c r="I46" s="85"/>
      <c r="L46" s="109"/>
      <c r="M46" s="109"/>
      <c r="N46" s="117"/>
      <c r="O46" s="109"/>
      <c r="P46" s="190"/>
      <c r="Q46" s="109"/>
      <c r="R46" s="109"/>
      <c r="S46" s="109"/>
      <c r="T46" s="109"/>
    </row>
    <row r="47" spans="1:20" ht="14.2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  <c r="L47" s="109"/>
      <c r="M47" s="109"/>
      <c r="N47" s="117"/>
      <c r="O47" s="109"/>
      <c r="P47" s="6"/>
      <c r="Q47" s="109"/>
      <c r="R47" s="109"/>
      <c r="S47" s="109"/>
      <c r="T47" s="109"/>
    </row>
    <row r="48" spans="1:20" ht="5.25" customHeight="1">
      <c r="A48" s="38"/>
      <c r="B48" s="8"/>
      <c r="C48" s="8"/>
      <c r="D48" s="8"/>
      <c r="E48" s="8"/>
      <c r="F48" s="8"/>
      <c r="G48" s="8"/>
      <c r="H48" s="18"/>
      <c r="I48" s="85"/>
      <c r="L48" s="109"/>
      <c r="M48" s="109"/>
      <c r="N48" s="117"/>
      <c r="O48" s="109"/>
      <c r="P48" s="190"/>
      <c r="Q48" s="109"/>
      <c r="R48" s="109"/>
      <c r="S48" s="109"/>
      <c r="T48" s="109"/>
    </row>
    <row r="49" spans="1:20" ht="14.2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"/>
      <c r="L49" s="109"/>
      <c r="M49" s="109"/>
      <c r="N49" s="117"/>
      <c r="O49" s="109"/>
      <c r="P49" s="6"/>
      <c r="Q49" s="109"/>
      <c r="R49" s="109"/>
      <c r="S49" s="109"/>
      <c r="T49" s="109"/>
    </row>
    <row r="50" spans="9:20" ht="7.5" customHeight="1" thickBot="1" thickTop="1">
      <c r="I50" s="8"/>
      <c r="L50" s="109"/>
      <c r="M50" s="109"/>
      <c r="N50" s="117"/>
      <c r="O50" s="109"/>
      <c r="P50" s="190"/>
      <c r="Q50" s="109"/>
      <c r="R50" s="109"/>
      <c r="S50" s="109"/>
      <c r="T50" s="109"/>
    </row>
    <row r="51" spans="1:20" ht="14.25" thickBot="1" thickTop="1">
      <c r="A51" s="14" t="s">
        <v>12</v>
      </c>
      <c r="B51" s="96"/>
      <c r="C51" s="97"/>
      <c r="I51" s="8"/>
      <c r="L51" s="109"/>
      <c r="M51" s="109"/>
      <c r="N51" s="117"/>
      <c r="O51" s="109"/>
      <c r="P51" s="6"/>
      <c r="Q51" s="109"/>
      <c r="R51" s="109"/>
      <c r="S51" s="109"/>
      <c r="T51" s="109"/>
    </row>
    <row r="52" spans="1:20" ht="14.25" thickBot="1" thickTop="1">
      <c r="A52" s="16" t="s">
        <v>86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09"/>
      <c r="M52" s="109"/>
      <c r="N52" s="191"/>
      <c r="O52" s="109"/>
      <c r="P52" s="190"/>
      <c r="Q52" s="109"/>
      <c r="R52" s="109"/>
      <c r="S52" s="109"/>
      <c r="T52" s="109"/>
    </row>
    <row r="53" spans="1:20" ht="15" customHeight="1" thickBot="1">
      <c r="A53" s="98" t="s">
        <v>87</v>
      </c>
      <c r="B53" s="99"/>
      <c r="C53" s="8"/>
      <c r="D53" s="8"/>
      <c r="E53" s="100" t="s">
        <v>13</v>
      </c>
      <c r="F53" s="101">
        <v>497.33</v>
      </c>
      <c r="G53" s="102" t="s">
        <v>58</v>
      </c>
      <c r="H53" s="103"/>
      <c r="I53" s="8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93</v>
      </c>
      <c r="C55" s="8"/>
      <c r="D55" s="8"/>
      <c r="E55" s="61" t="s">
        <v>13</v>
      </c>
      <c r="F55" s="105">
        <v>498.75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 thickTop="1">
      <c r="A57" s="126" t="s">
        <v>23</v>
      </c>
      <c r="C57" s="8"/>
      <c r="D57" s="8"/>
      <c r="E57" s="8"/>
      <c r="F57" s="8"/>
      <c r="G57" s="8"/>
      <c r="H57" s="181" t="s">
        <v>59</v>
      </c>
      <c r="I57" s="8"/>
    </row>
    <row r="58" spans="1:9" ht="15" customHeight="1">
      <c r="A58" s="98" t="s">
        <v>87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88</v>
      </c>
      <c r="C60" s="8"/>
      <c r="D60" s="8"/>
      <c r="E60" s="20" t="s">
        <v>89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8"/>
      <c r="C62" s="8"/>
      <c r="D62" s="8"/>
      <c r="E62" s="20" t="s">
        <v>90</v>
      </c>
      <c r="F62" s="105"/>
      <c r="G62" s="8" t="s">
        <v>29</v>
      </c>
      <c r="H62" s="18"/>
      <c r="I62" s="8"/>
    </row>
    <row r="63" spans="1:9" ht="15" customHeight="1" thickBot="1">
      <c r="A63" s="192"/>
      <c r="B63" s="193" t="s">
        <v>91</v>
      </c>
      <c r="C63" s="21"/>
      <c r="D63" s="21"/>
      <c r="E63" s="21"/>
      <c r="F63" s="21"/>
      <c r="G63" s="21"/>
      <c r="H63" s="2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09" customFormat="1" ht="12.75"/>
    <row r="69" s="109" customFormat="1" ht="12.75">
      <c r="C69" s="110"/>
    </row>
    <row r="70" s="109" customFormat="1" ht="12.75"/>
    <row r="71" s="109" customFormat="1" ht="12.75">
      <c r="E71" s="111"/>
    </row>
    <row r="72" s="109" customFormat="1" ht="12.75"/>
    <row r="73" spans="1:9" s="109" customFormat="1" ht="14.25">
      <c r="A73" s="112"/>
      <c r="C73" s="113"/>
      <c r="I73" s="114"/>
    </row>
    <row r="74" s="109" customFormat="1" ht="12.75"/>
    <row r="75" spans="1:6" s="109" customFormat="1" ht="15.75">
      <c r="A75" s="115"/>
      <c r="B75" s="116"/>
      <c r="E75" s="117"/>
      <c r="F75" s="118"/>
    </row>
    <row r="76" spans="1:6" s="109" customFormat="1" ht="6.75" customHeight="1">
      <c r="A76" s="115"/>
      <c r="B76" s="116"/>
      <c r="E76" s="117"/>
      <c r="F76" s="119"/>
    </row>
    <row r="77" spans="1:6" s="109" customFormat="1" ht="15.75">
      <c r="A77" s="115"/>
      <c r="E77" s="117"/>
      <c r="F77" s="119"/>
    </row>
    <row r="78" spans="1:6" s="109" customFormat="1" ht="4.5" customHeight="1">
      <c r="A78" s="115"/>
      <c r="E78" s="117"/>
      <c r="F78" s="119"/>
    </row>
    <row r="79" spans="1:6" s="109" customFormat="1" ht="15.75">
      <c r="A79" s="115"/>
      <c r="C79" s="120"/>
      <c r="E79" s="117"/>
      <c r="F79" s="121"/>
    </row>
    <row r="80" spans="1:6" s="109" customFormat="1" ht="15.75">
      <c r="A80" s="115"/>
      <c r="C80" s="122"/>
      <c r="E80" s="117"/>
      <c r="F80" s="121"/>
    </row>
    <row r="81" s="109" customFormat="1" ht="12.75">
      <c r="E81" s="114"/>
    </row>
    <row r="82" spans="5:7" s="109" customFormat="1" ht="12.75">
      <c r="E82" s="114"/>
      <c r="F82" s="114"/>
      <c r="G82" s="6"/>
    </row>
    <row r="83" spans="1:6" s="109" customFormat="1" ht="15.75">
      <c r="A83" s="115"/>
      <c r="B83" s="116"/>
      <c r="E83" s="117"/>
      <c r="F83" s="123"/>
    </row>
    <row r="84" s="109" customFormat="1" ht="6.75" customHeight="1"/>
    <row r="85" spans="5:6" s="109" customFormat="1" ht="12.75">
      <c r="E85" s="117"/>
      <c r="F85" s="119"/>
    </row>
    <row r="86" s="109" customFormat="1" ht="12.75"/>
    <row r="87" s="10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F24" sqref="F24"/>
    </sheetView>
  </sheetViews>
  <sheetFormatPr defaultColWidth="11.421875" defaultRowHeight="12.75"/>
  <cols>
    <col min="1" max="2" width="9.8515625" style="0" customWidth="1"/>
    <col min="3" max="3" width="11.0039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79</v>
      </c>
      <c r="B7" s="160"/>
      <c r="C7" s="136"/>
      <c r="D7" s="20" t="s">
        <v>80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81</v>
      </c>
      <c r="E8" s="8"/>
      <c r="F8" s="155" t="s">
        <v>41</v>
      </c>
      <c r="G8" s="8"/>
      <c r="H8" s="164" t="s">
        <v>94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7" t="s">
        <v>63</v>
      </c>
      <c r="E14" s="8"/>
      <c r="F14" s="161"/>
      <c r="G14" s="148"/>
      <c r="H14" s="162"/>
      <c r="L14" s="184"/>
      <c r="M14" s="185"/>
      <c r="O14" s="136"/>
    </row>
    <row r="15" spans="1:15" ht="15" customHeight="1">
      <c r="A15" s="147" t="s">
        <v>50</v>
      </c>
      <c r="B15" s="148"/>
      <c r="C15" s="8"/>
      <c r="D15" s="170">
        <v>38190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ht="15" customHeight="1" thickBot="1" thickTop="1"/>
    <row r="18" spans="1:13" ht="15.75" customHeight="1" thickBot="1" thickTop="1">
      <c r="A18" s="175" t="s">
        <v>83</v>
      </c>
      <c r="B18" s="176"/>
      <c r="C18" s="177"/>
      <c r="D18" s="178" t="s">
        <v>95</v>
      </c>
      <c r="E18" s="179"/>
      <c r="F18" s="143"/>
      <c r="G18" s="143"/>
      <c r="H18" s="146"/>
      <c r="L18" s="186"/>
      <c r="M18" s="109"/>
    </row>
    <row r="19" ht="14.25" thickBot="1" thickTop="1"/>
    <row r="20" spans="1:10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7"/>
      <c r="I20" s="25"/>
      <c r="J20" s="24"/>
    </row>
    <row r="21" spans="1:12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188"/>
    </row>
    <row r="22" spans="1:9" ht="14.25" customHeight="1">
      <c r="A22" s="32" t="s">
        <v>2</v>
      </c>
      <c r="B22" s="13">
        <v>21.9</v>
      </c>
      <c r="C22" s="33" t="s">
        <v>3</v>
      </c>
      <c r="D22" s="34"/>
      <c r="E22" s="34"/>
      <c r="F22" s="34"/>
      <c r="G22" s="34"/>
      <c r="H22" s="35"/>
      <c r="I22" s="34"/>
    </row>
    <row r="23" spans="1:9" ht="17.2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</row>
    <row r="24" spans="1:9" ht="6.75" customHeight="1">
      <c r="A24" s="36"/>
      <c r="B24" s="37"/>
      <c r="C24" s="34"/>
      <c r="D24" s="34"/>
      <c r="E24" s="34"/>
      <c r="F24" s="34"/>
      <c r="G24" s="34"/>
      <c r="H24" s="35"/>
      <c r="I24" s="34"/>
    </row>
    <row r="25" spans="1:12" ht="15" customHeight="1">
      <c r="A25" s="38"/>
      <c r="B25" s="125" t="s">
        <v>85</v>
      </c>
      <c r="C25" s="40"/>
      <c r="D25" s="34"/>
      <c r="E25" s="41"/>
      <c r="F25" s="42">
        <v>1021.7</v>
      </c>
      <c r="G25" s="8" t="s">
        <v>4</v>
      </c>
      <c r="H25" s="43"/>
      <c r="I25" s="34"/>
      <c r="L25" s="189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92</v>
      </c>
      <c r="C27" s="51"/>
      <c r="D27" s="51"/>
      <c r="E27" s="51"/>
      <c r="F27" s="52">
        <f>F25/(1+(0.0038*(B22-20)))</f>
        <v>1014.3762038085026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9" customHeight="1" thickBot="1" thickTop="1"/>
    <row r="30" spans="1:3" ht="17.25" customHeight="1" thickBot="1" thickTop="1">
      <c r="A30" s="55" t="s">
        <v>5</v>
      </c>
      <c r="B30" s="56"/>
      <c r="C30" s="57"/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85</v>
      </c>
      <c r="C35" s="77"/>
      <c r="D35" s="78"/>
      <c r="E35" s="79" t="s">
        <v>9</v>
      </c>
      <c r="F35" s="80">
        <v>6.67</v>
      </c>
      <c r="G35" s="81">
        <v>0.406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20" ht="15" thickBot="1">
      <c r="A37" s="84"/>
      <c r="B37" s="85"/>
      <c r="C37" s="85"/>
      <c r="D37" s="86"/>
      <c r="E37" s="87" t="s">
        <v>10</v>
      </c>
      <c r="F37" s="80">
        <v>6.67</v>
      </c>
      <c r="G37" s="81">
        <v>3.95</v>
      </c>
      <c r="H37" s="88"/>
      <c r="I37" s="85"/>
      <c r="L37" s="112"/>
      <c r="M37" s="109"/>
      <c r="N37" s="109"/>
      <c r="O37" s="113"/>
      <c r="P37" s="109"/>
      <c r="Q37" s="109"/>
      <c r="R37" s="109"/>
      <c r="S37" s="109"/>
      <c r="T37" s="114"/>
    </row>
    <row r="38" spans="1:20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s="12" customFormat="1" ht="16.5" thickBot="1">
      <c r="A39" s="91"/>
      <c r="B39" s="92"/>
      <c r="C39" s="92"/>
      <c r="D39" s="92"/>
      <c r="E39" s="93" t="s">
        <v>11</v>
      </c>
      <c r="F39" s="80">
        <v>6.63</v>
      </c>
      <c r="G39" s="94">
        <v>28.49</v>
      </c>
      <c r="H39" s="95"/>
      <c r="I39" s="92"/>
      <c r="L39" s="115"/>
      <c r="M39" s="110"/>
      <c r="N39" s="117"/>
      <c r="O39" s="109"/>
      <c r="P39" s="190"/>
      <c r="Q39" s="109"/>
      <c r="R39" s="109"/>
      <c r="S39" s="109"/>
      <c r="T39" s="109"/>
    </row>
    <row r="40" spans="1:20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  <c r="L40" s="115"/>
      <c r="M40" s="110"/>
      <c r="N40" s="109"/>
      <c r="O40" s="109"/>
      <c r="P40" s="109"/>
      <c r="Q40" s="109"/>
      <c r="R40" s="109"/>
      <c r="S40" s="109"/>
      <c r="T40" s="109"/>
    </row>
    <row r="41" ht="8.25" customHeight="1" thickBot="1" thickTop="1"/>
    <row r="42" spans="1:20" ht="14.2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8"/>
      <c r="I42" s="85"/>
      <c r="L42" s="115"/>
      <c r="M42" s="110"/>
      <c r="N42" s="117"/>
      <c r="O42" s="109"/>
      <c r="P42" s="190"/>
      <c r="Q42" s="109"/>
      <c r="R42" s="109"/>
      <c r="S42" s="109"/>
      <c r="T42" s="109"/>
    </row>
    <row r="43" spans="1:20" ht="14.2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  <c r="L43" s="115"/>
      <c r="M43" s="110"/>
      <c r="N43" s="117"/>
      <c r="O43" s="109"/>
      <c r="P43" s="190"/>
      <c r="Q43" s="109"/>
      <c r="R43" s="109"/>
      <c r="S43" s="109"/>
      <c r="T43" s="109"/>
    </row>
    <row r="44" spans="1:20" ht="14.25" customHeight="1">
      <c r="A44" s="38"/>
      <c r="B44" s="8"/>
      <c r="C44" s="8"/>
      <c r="D44" s="8"/>
      <c r="E44" s="8"/>
      <c r="F44" s="8"/>
      <c r="G44" s="8"/>
      <c r="H44" s="18"/>
      <c r="I44" s="85"/>
      <c r="L44" s="115"/>
      <c r="M44" s="110"/>
      <c r="N44" s="117"/>
      <c r="O44" s="109"/>
      <c r="P44" s="190"/>
      <c r="Q44" s="109"/>
      <c r="R44" s="109"/>
      <c r="S44" s="109"/>
      <c r="T44" s="109"/>
    </row>
    <row r="45" spans="1:20" ht="14.2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  <c r="L45" s="115"/>
      <c r="M45" s="110"/>
      <c r="N45" s="117"/>
      <c r="O45" s="109"/>
      <c r="P45" s="190"/>
      <c r="Q45" s="109"/>
      <c r="R45" s="109"/>
      <c r="S45" s="109"/>
      <c r="T45" s="109"/>
    </row>
    <row r="46" spans="1:20" ht="5.25" customHeight="1">
      <c r="A46" s="38"/>
      <c r="B46" s="8"/>
      <c r="C46" s="8"/>
      <c r="D46" s="8"/>
      <c r="E46" s="8"/>
      <c r="F46" s="128"/>
      <c r="G46" s="8"/>
      <c r="H46" s="18"/>
      <c r="I46" s="85"/>
      <c r="L46" s="109"/>
      <c r="M46" s="109"/>
      <c r="N46" s="117"/>
      <c r="O46" s="109"/>
      <c r="P46" s="190"/>
      <c r="Q46" s="109"/>
      <c r="R46" s="109"/>
      <c r="S46" s="109"/>
      <c r="T46" s="109"/>
    </row>
    <row r="47" spans="1:20" ht="14.2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  <c r="L47" s="109"/>
      <c r="M47" s="109"/>
      <c r="N47" s="117"/>
      <c r="O47" s="109"/>
      <c r="P47" s="6"/>
      <c r="Q47" s="109"/>
      <c r="R47" s="109"/>
      <c r="S47" s="109"/>
      <c r="T47" s="109"/>
    </row>
    <row r="48" spans="1:20" ht="5.25" customHeight="1">
      <c r="A48" s="38"/>
      <c r="B48" s="8"/>
      <c r="C48" s="8"/>
      <c r="D48" s="8"/>
      <c r="E48" s="8"/>
      <c r="F48" s="8"/>
      <c r="G48" s="8"/>
      <c r="H48" s="18"/>
      <c r="I48" s="85"/>
      <c r="L48" s="109"/>
      <c r="M48" s="109"/>
      <c r="N48" s="117"/>
      <c r="O48" s="109"/>
      <c r="P48" s="190"/>
      <c r="Q48" s="109"/>
      <c r="R48" s="109"/>
      <c r="S48" s="109"/>
      <c r="T48" s="109"/>
    </row>
    <row r="49" spans="1:20" ht="14.2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"/>
      <c r="L49" s="109"/>
      <c r="M49" s="109"/>
      <c r="N49" s="117"/>
      <c r="O49" s="109"/>
      <c r="P49" s="6"/>
      <c r="Q49" s="109"/>
      <c r="R49" s="109"/>
      <c r="S49" s="109"/>
      <c r="T49" s="109"/>
    </row>
    <row r="50" spans="9:20" ht="7.5" customHeight="1" thickBot="1" thickTop="1">
      <c r="I50" s="8"/>
      <c r="L50" s="109"/>
      <c r="M50" s="109"/>
      <c r="N50" s="117"/>
      <c r="O50" s="109"/>
      <c r="P50" s="190"/>
      <c r="Q50" s="109"/>
      <c r="R50" s="109"/>
      <c r="S50" s="109"/>
      <c r="T50" s="109"/>
    </row>
    <row r="51" spans="1:20" ht="14.25" thickBot="1" thickTop="1">
      <c r="A51" s="14" t="s">
        <v>12</v>
      </c>
      <c r="B51" s="96"/>
      <c r="C51" s="97"/>
      <c r="I51" s="8"/>
      <c r="L51" s="109"/>
      <c r="M51" s="109"/>
      <c r="N51" s="117"/>
      <c r="O51" s="109"/>
      <c r="P51" s="6"/>
      <c r="Q51" s="109"/>
      <c r="R51" s="109"/>
      <c r="S51" s="109"/>
      <c r="T51" s="109"/>
    </row>
    <row r="52" spans="1:20" ht="14.25" thickBot="1" thickTop="1">
      <c r="A52" s="16" t="s">
        <v>86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09"/>
      <c r="M52" s="109"/>
      <c r="N52" s="191"/>
      <c r="O52" s="109"/>
      <c r="P52" s="190"/>
      <c r="Q52" s="109"/>
      <c r="R52" s="109"/>
      <c r="S52" s="109"/>
      <c r="T52" s="109"/>
    </row>
    <row r="53" spans="1:20" ht="15" customHeight="1" thickBot="1">
      <c r="A53" s="98" t="s">
        <v>87</v>
      </c>
      <c r="B53" s="99"/>
      <c r="C53" s="8"/>
      <c r="D53" s="8"/>
      <c r="E53" s="100" t="s">
        <v>13</v>
      </c>
      <c r="F53" s="101">
        <v>497.33</v>
      </c>
      <c r="G53" s="102" t="s">
        <v>58</v>
      </c>
      <c r="H53" s="103"/>
      <c r="I53" s="8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93</v>
      </c>
      <c r="C55" s="8"/>
      <c r="D55" s="8"/>
      <c r="E55" s="61" t="s">
        <v>13</v>
      </c>
      <c r="F55" s="105">
        <v>498.5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 thickTop="1">
      <c r="A57" s="126" t="s">
        <v>23</v>
      </c>
      <c r="C57" s="8"/>
      <c r="D57" s="8"/>
      <c r="E57" s="8"/>
      <c r="F57" s="8"/>
      <c r="G57" s="8"/>
      <c r="H57" s="181" t="s">
        <v>59</v>
      </c>
      <c r="I57" s="8"/>
    </row>
    <row r="58" spans="1:9" ht="15" customHeight="1">
      <c r="A58" s="98" t="s">
        <v>87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88</v>
      </c>
      <c r="C60" s="8"/>
      <c r="D60" s="8"/>
      <c r="E60" s="20" t="s">
        <v>89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8"/>
      <c r="C62" s="8"/>
      <c r="D62" s="8"/>
      <c r="E62" s="20" t="s">
        <v>90</v>
      </c>
      <c r="F62" s="105"/>
      <c r="G62" s="8" t="s">
        <v>29</v>
      </c>
      <c r="H62" s="18"/>
      <c r="I62" s="8"/>
    </row>
    <row r="63" spans="1:9" ht="15" customHeight="1" thickBot="1">
      <c r="A63" s="192"/>
      <c r="B63" s="193" t="s">
        <v>91</v>
      </c>
      <c r="C63" s="21"/>
      <c r="D63" s="21"/>
      <c r="E63" s="21"/>
      <c r="F63" s="21"/>
      <c r="G63" s="21"/>
      <c r="H63" s="2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09" customFormat="1" ht="12.75"/>
    <row r="69" s="109" customFormat="1" ht="12.75">
      <c r="C69" s="110"/>
    </row>
    <row r="70" s="109" customFormat="1" ht="12.75"/>
    <row r="71" s="109" customFormat="1" ht="12.75">
      <c r="E71" s="111"/>
    </row>
    <row r="72" s="109" customFormat="1" ht="12.75"/>
    <row r="73" spans="1:9" s="109" customFormat="1" ht="14.25">
      <c r="A73" s="112"/>
      <c r="C73" s="113"/>
      <c r="I73" s="114"/>
    </row>
    <row r="74" s="109" customFormat="1" ht="12.75"/>
    <row r="75" spans="1:6" s="109" customFormat="1" ht="15.75">
      <c r="A75" s="115"/>
      <c r="B75" s="116"/>
      <c r="E75" s="117"/>
      <c r="F75" s="118"/>
    </row>
    <row r="76" spans="1:6" s="109" customFormat="1" ht="6.75" customHeight="1">
      <c r="A76" s="115"/>
      <c r="B76" s="116"/>
      <c r="E76" s="117"/>
      <c r="F76" s="119"/>
    </row>
    <row r="77" spans="1:6" s="109" customFormat="1" ht="15.75">
      <c r="A77" s="115"/>
      <c r="E77" s="117"/>
      <c r="F77" s="119"/>
    </row>
    <row r="78" spans="1:6" s="109" customFormat="1" ht="4.5" customHeight="1">
      <c r="A78" s="115"/>
      <c r="E78" s="117"/>
      <c r="F78" s="119"/>
    </row>
    <row r="79" spans="1:6" s="109" customFormat="1" ht="15.75">
      <c r="A79" s="115"/>
      <c r="C79" s="120"/>
      <c r="E79" s="117"/>
      <c r="F79" s="121"/>
    </row>
    <row r="80" spans="1:6" s="109" customFormat="1" ht="15.75">
      <c r="A80" s="115"/>
      <c r="C80" s="122"/>
      <c r="E80" s="117"/>
      <c r="F80" s="121"/>
    </row>
    <row r="81" s="109" customFormat="1" ht="12.75">
      <c r="E81" s="114"/>
    </row>
    <row r="82" spans="5:7" s="109" customFormat="1" ht="12.75">
      <c r="E82" s="114"/>
      <c r="F82" s="114"/>
      <c r="G82" s="6"/>
    </row>
    <row r="83" spans="1:6" s="109" customFormat="1" ht="15.75">
      <c r="A83" s="115"/>
      <c r="B83" s="116"/>
      <c r="E83" s="117"/>
      <c r="F83" s="123"/>
    </row>
    <row r="84" s="109" customFormat="1" ht="6.75" customHeight="1"/>
    <row r="85" spans="5:6" s="109" customFormat="1" ht="12.75">
      <c r="E85" s="117"/>
      <c r="F85" s="119"/>
    </row>
    <row r="86" s="109" customFormat="1" ht="12.75"/>
    <row r="87" s="10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B32" sqref="B32"/>
    </sheetView>
  </sheetViews>
  <sheetFormatPr defaultColWidth="11.421875" defaultRowHeight="12.75"/>
  <cols>
    <col min="1" max="2" width="9.8515625" style="0" customWidth="1"/>
    <col min="3" max="3" width="11.0039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79</v>
      </c>
      <c r="B7" s="160"/>
      <c r="C7" s="136"/>
      <c r="D7" s="20" t="s">
        <v>80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81</v>
      </c>
      <c r="E8" s="8"/>
      <c r="F8" s="155" t="s">
        <v>41</v>
      </c>
      <c r="G8" s="8"/>
      <c r="H8" s="164" t="s">
        <v>96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7" t="s">
        <v>63</v>
      </c>
      <c r="E14" s="8"/>
      <c r="F14" s="161"/>
      <c r="G14" s="148"/>
      <c r="H14" s="162"/>
      <c r="L14" s="184"/>
      <c r="M14" s="185"/>
      <c r="O14" s="136"/>
    </row>
    <row r="15" spans="1:15" ht="15" customHeight="1">
      <c r="A15" s="147" t="s">
        <v>50</v>
      </c>
      <c r="B15" s="148"/>
      <c r="C15" s="8"/>
      <c r="D15" s="170">
        <v>38194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ht="15" customHeight="1" thickBot="1" thickTop="1"/>
    <row r="18" spans="1:13" ht="15.75" customHeight="1" thickBot="1" thickTop="1">
      <c r="A18" s="175" t="s">
        <v>83</v>
      </c>
      <c r="B18" s="176"/>
      <c r="C18" s="177"/>
      <c r="D18" s="178" t="s">
        <v>97</v>
      </c>
      <c r="E18" s="179"/>
      <c r="F18" s="143"/>
      <c r="G18" s="143"/>
      <c r="H18" s="146"/>
      <c r="L18" s="186"/>
      <c r="M18" s="109"/>
    </row>
    <row r="19" ht="14.25" thickBot="1" thickTop="1"/>
    <row r="20" spans="1:10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7"/>
      <c r="I20" s="25"/>
      <c r="J20" s="24"/>
    </row>
    <row r="21" spans="1:12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188"/>
    </row>
    <row r="22" spans="1:9" ht="14.25" customHeight="1">
      <c r="A22" s="32" t="s">
        <v>2</v>
      </c>
      <c r="B22" s="13">
        <v>20.3</v>
      </c>
      <c r="C22" s="33" t="s">
        <v>3</v>
      </c>
      <c r="D22" s="34"/>
      <c r="E22" s="34"/>
      <c r="F22" s="34"/>
      <c r="G22" s="34"/>
      <c r="H22" s="35"/>
      <c r="I22" s="34"/>
    </row>
    <row r="23" spans="1:9" ht="17.2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</row>
    <row r="24" spans="1:9" ht="6.75" customHeight="1">
      <c r="A24" s="36"/>
      <c r="B24" s="37"/>
      <c r="C24" s="34"/>
      <c r="D24" s="34"/>
      <c r="E24" s="34"/>
      <c r="F24" s="34"/>
      <c r="G24" s="34"/>
      <c r="H24" s="35"/>
      <c r="I24" s="34"/>
    </row>
    <row r="25" spans="1:12" ht="15" customHeight="1">
      <c r="A25" s="38"/>
      <c r="B25" s="125" t="s">
        <v>85</v>
      </c>
      <c r="C25" s="40"/>
      <c r="D25" s="34"/>
      <c r="E25" s="41"/>
      <c r="F25" s="42">
        <v>1013.6</v>
      </c>
      <c r="G25" s="8" t="s">
        <v>4</v>
      </c>
      <c r="H25" s="43"/>
      <c r="I25" s="34"/>
      <c r="L25" s="189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92</v>
      </c>
      <c r="C27" s="51"/>
      <c r="D27" s="51"/>
      <c r="E27" s="51"/>
      <c r="F27" s="52">
        <f>F25/(1+(0.0038*(B22-20)))</f>
        <v>1012.4458117745771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9" customHeight="1" thickBot="1" thickTop="1"/>
    <row r="30" spans="1:3" ht="17.25" customHeight="1" thickBot="1" thickTop="1">
      <c r="A30" s="55" t="s">
        <v>5</v>
      </c>
      <c r="B30" s="56"/>
      <c r="C30" s="57"/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85</v>
      </c>
      <c r="C35" s="77"/>
      <c r="D35" s="78"/>
      <c r="E35" s="79" t="s">
        <v>9</v>
      </c>
      <c r="F35" s="80">
        <v>6.67</v>
      </c>
      <c r="G35" s="81">
        <v>0.41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20" ht="15" thickBot="1">
      <c r="A37" s="84"/>
      <c r="B37" s="85"/>
      <c r="C37" s="85"/>
      <c r="D37" s="86"/>
      <c r="E37" s="87" t="s">
        <v>10</v>
      </c>
      <c r="F37" s="80">
        <v>6.67</v>
      </c>
      <c r="G37" s="81">
        <v>3.98</v>
      </c>
      <c r="H37" s="88"/>
      <c r="I37" s="85"/>
      <c r="L37" s="112"/>
      <c r="M37" s="109"/>
      <c r="N37" s="109"/>
      <c r="O37" s="113"/>
      <c r="P37" s="109"/>
      <c r="Q37" s="109"/>
      <c r="R37" s="109"/>
      <c r="S37" s="109"/>
      <c r="T37" s="114"/>
    </row>
    <row r="38" spans="1:20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s="12" customFormat="1" ht="16.5" thickBot="1">
      <c r="A39" s="91"/>
      <c r="B39" s="92"/>
      <c r="C39" s="92"/>
      <c r="D39" s="92"/>
      <c r="E39" s="93" t="s">
        <v>11</v>
      </c>
      <c r="F39" s="80">
        <v>6.64</v>
      </c>
      <c r="G39" s="94">
        <v>30.15</v>
      </c>
      <c r="H39" s="95"/>
      <c r="I39" s="92"/>
      <c r="L39" s="115"/>
      <c r="M39" s="110"/>
      <c r="N39" s="117"/>
      <c r="O39" s="109"/>
      <c r="P39" s="190"/>
      <c r="Q39" s="109"/>
      <c r="R39" s="109"/>
      <c r="S39" s="109"/>
      <c r="T39" s="109"/>
    </row>
    <row r="40" spans="1:20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  <c r="L40" s="115"/>
      <c r="M40" s="110"/>
      <c r="N40" s="109"/>
      <c r="O40" s="109"/>
      <c r="P40" s="109"/>
      <c r="Q40" s="109"/>
      <c r="R40" s="109"/>
      <c r="S40" s="109"/>
      <c r="T40" s="109"/>
    </row>
    <row r="41" ht="8.25" customHeight="1" thickBot="1" thickTop="1"/>
    <row r="42" spans="1:20" ht="14.2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8"/>
      <c r="I42" s="85"/>
      <c r="L42" s="115"/>
      <c r="M42" s="110"/>
      <c r="N42" s="117"/>
      <c r="O42" s="109"/>
      <c r="P42" s="190"/>
      <c r="Q42" s="109"/>
      <c r="R42" s="109"/>
      <c r="S42" s="109"/>
      <c r="T42" s="109"/>
    </row>
    <row r="43" spans="1:20" ht="14.2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  <c r="L43" s="115"/>
      <c r="M43" s="110"/>
      <c r="N43" s="117"/>
      <c r="O43" s="109"/>
      <c r="P43" s="190"/>
      <c r="Q43" s="109"/>
      <c r="R43" s="109"/>
      <c r="S43" s="109"/>
      <c r="T43" s="109"/>
    </row>
    <row r="44" spans="1:20" ht="14.25" customHeight="1">
      <c r="A44" s="38"/>
      <c r="B44" s="8"/>
      <c r="C44" s="8"/>
      <c r="D44" s="8"/>
      <c r="E44" s="8"/>
      <c r="F44" s="8"/>
      <c r="G44" s="8"/>
      <c r="H44" s="18"/>
      <c r="I44" s="85"/>
      <c r="L44" s="115"/>
      <c r="M44" s="110"/>
      <c r="N44" s="117"/>
      <c r="O44" s="109"/>
      <c r="P44" s="190"/>
      <c r="Q44" s="109"/>
      <c r="R44" s="109"/>
      <c r="S44" s="109"/>
      <c r="T44" s="109"/>
    </row>
    <row r="45" spans="1:20" ht="14.2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  <c r="L45" s="115"/>
      <c r="M45" s="110"/>
      <c r="N45" s="117"/>
      <c r="O45" s="109"/>
      <c r="P45" s="190"/>
      <c r="Q45" s="109"/>
      <c r="R45" s="109"/>
      <c r="S45" s="109"/>
      <c r="T45" s="109"/>
    </row>
    <row r="46" spans="1:20" ht="5.25" customHeight="1">
      <c r="A46" s="38"/>
      <c r="B46" s="8"/>
      <c r="C46" s="8"/>
      <c r="D46" s="8"/>
      <c r="E46" s="8"/>
      <c r="F46" s="128"/>
      <c r="G46" s="8"/>
      <c r="H46" s="18"/>
      <c r="I46" s="85"/>
      <c r="L46" s="109"/>
      <c r="M46" s="109"/>
      <c r="N46" s="117"/>
      <c r="O46" s="109"/>
      <c r="P46" s="190"/>
      <c r="Q46" s="109"/>
      <c r="R46" s="109"/>
      <c r="S46" s="109"/>
      <c r="T46" s="109"/>
    </row>
    <row r="47" spans="1:20" ht="14.2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  <c r="L47" s="109"/>
      <c r="M47" s="109"/>
      <c r="N47" s="117"/>
      <c r="O47" s="109"/>
      <c r="P47" s="6"/>
      <c r="Q47" s="109"/>
      <c r="R47" s="109"/>
      <c r="S47" s="109"/>
      <c r="T47" s="109"/>
    </row>
    <row r="48" spans="1:20" ht="5.25" customHeight="1">
      <c r="A48" s="38"/>
      <c r="B48" s="8"/>
      <c r="C48" s="8"/>
      <c r="D48" s="8"/>
      <c r="E48" s="8"/>
      <c r="F48" s="8"/>
      <c r="G48" s="8"/>
      <c r="H48" s="18"/>
      <c r="I48" s="85"/>
      <c r="L48" s="109"/>
      <c r="M48" s="109"/>
      <c r="N48" s="117"/>
      <c r="O48" s="109"/>
      <c r="P48" s="190"/>
      <c r="Q48" s="109"/>
      <c r="R48" s="109"/>
      <c r="S48" s="109"/>
      <c r="T48" s="109"/>
    </row>
    <row r="49" spans="1:20" ht="14.2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"/>
      <c r="L49" s="109"/>
      <c r="M49" s="109"/>
      <c r="N49" s="117"/>
      <c r="O49" s="109"/>
      <c r="P49" s="6"/>
      <c r="Q49" s="109"/>
      <c r="R49" s="109"/>
      <c r="S49" s="109"/>
      <c r="T49" s="109"/>
    </row>
    <row r="50" spans="9:20" ht="7.5" customHeight="1" thickBot="1" thickTop="1">
      <c r="I50" s="8"/>
      <c r="L50" s="109"/>
      <c r="M50" s="109"/>
      <c r="N50" s="117"/>
      <c r="O50" s="109"/>
      <c r="P50" s="190"/>
      <c r="Q50" s="109"/>
      <c r="R50" s="109"/>
      <c r="S50" s="109"/>
      <c r="T50" s="109"/>
    </row>
    <row r="51" spans="1:20" ht="14.25" thickBot="1" thickTop="1">
      <c r="A51" s="14" t="s">
        <v>12</v>
      </c>
      <c r="B51" s="96"/>
      <c r="C51" s="97"/>
      <c r="I51" s="8"/>
      <c r="L51" s="109"/>
      <c r="M51" s="109"/>
      <c r="N51" s="117"/>
      <c r="O51" s="109"/>
      <c r="P51" s="6"/>
      <c r="Q51" s="109"/>
      <c r="R51" s="109"/>
      <c r="S51" s="109"/>
      <c r="T51" s="109"/>
    </row>
    <row r="52" spans="1:20" ht="14.25" thickBot="1" thickTop="1">
      <c r="A52" s="16" t="s">
        <v>86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09"/>
      <c r="M52" s="109"/>
      <c r="N52" s="191"/>
      <c r="O52" s="109"/>
      <c r="P52" s="190"/>
      <c r="Q52" s="109"/>
      <c r="R52" s="109"/>
      <c r="S52" s="109"/>
      <c r="T52" s="109"/>
    </row>
    <row r="53" spans="1:20" ht="15" customHeight="1" thickBot="1">
      <c r="A53" s="98" t="s">
        <v>87</v>
      </c>
      <c r="B53" s="99"/>
      <c r="C53" s="8"/>
      <c r="D53" s="8"/>
      <c r="E53" s="100" t="s">
        <v>13</v>
      </c>
      <c r="F53" s="101">
        <v>497.33</v>
      </c>
      <c r="G53" s="102" t="s">
        <v>58</v>
      </c>
      <c r="H53" s="103"/>
      <c r="I53" s="8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93</v>
      </c>
      <c r="C55" s="8"/>
      <c r="D55" s="8"/>
      <c r="E55" s="61" t="s">
        <v>13</v>
      </c>
      <c r="F55" s="105">
        <v>497.26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 thickTop="1">
      <c r="A57" s="126" t="s">
        <v>23</v>
      </c>
      <c r="C57" s="8"/>
      <c r="D57" s="8"/>
      <c r="E57" s="8"/>
      <c r="F57" s="8"/>
      <c r="G57" s="8"/>
      <c r="H57" s="181" t="s">
        <v>59</v>
      </c>
      <c r="I57" s="8"/>
    </row>
    <row r="58" spans="1:9" ht="15" customHeight="1">
      <c r="A58" s="98" t="s">
        <v>87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88</v>
      </c>
      <c r="C60" s="8"/>
      <c r="D60" s="8"/>
      <c r="E60" s="20" t="s">
        <v>89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8"/>
      <c r="C62" s="8"/>
      <c r="D62" s="8"/>
      <c r="E62" s="20" t="s">
        <v>90</v>
      </c>
      <c r="F62" s="105"/>
      <c r="G62" s="8" t="s">
        <v>29</v>
      </c>
      <c r="H62" s="18"/>
      <c r="I62" s="8"/>
    </row>
    <row r="63" spans="1:9" ht="15" customHeight="1" thickBot="1">
      <c r="A63" s="192"/>
      <c r="B63" s="193" t="s">
        <v>91</v>
      </c>
      <c r="C63" s="21"/>
      <c r="D63" s="21"/>
      <c r="E63" s="21"/>
      <c r="F63" s="21"/>
      <c r="G63" s="21"/>
      <c r="H63" s="2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09" customFormat="1" ht="12.75"/>
    <row r="69" s="109" customFormat="1" ht="12.75">
      <c r="C69" s="110"/>
    </row>
    <row r="70" s="109" customFormat="1" ht="12.75"/>
    <row r="71" s="109" customFormat="1" ht="12.75">
      <c r="E71" s="111"/>
    </row>
    <row r="72" s="109" customFormat="1" ht="12.75"/>
    <row r="73" spans="1:9" s="109" customFormat="1" ht="14.25">
      <c r="A73" s="112"/>
      <c r="C73" s="113"/>
      <c r="I73" s="114"/>
    </row>
    <row r="74" s="109" customFormat="1" ht="12.75"/>
    <row r="75" spans="1:6" s="109" customFormat="1" ht="15.75">
      <c r="A75" s="115"/>
      <c r="B75" s="116"/>
      <c r="E75" s="117"/>
      <c r="F75" s="118"/>
    </row>
    <row r="76" spans="1:6" s="109" customFormat="1" ht="6.75" customHeight="1">
      <c r="A76" s="115"/>
      <c r="B76" s="116"/>
      <c r="E76" s="117"/>
      <c r="F76" s="119"/>
    </row>
    <row r="77" spans="1:6" s="109" customFormat="1" ht="15.75">
      <c r="A77" s="115"/>
      <c r="E77" s="117"/>
      <c r="F77" s="119"/>
    </row>
    <row r="78" spans="1:6" s="109" customFormat="1" ht="4.5" customHeight="1">
      <c r="A78" s="115"/>
      <c r="E78" s="117"/>
      <c r="F78" s="119"/>
    </row>
    <row r="79" spans="1:6" s="109" customFormat="1" ht="15.75">
      <c r="A79" s="115"/>
      <c r="C79" s="120"/>
      <c r="E79" s="117"/>
      <c r="F79" s="121"/>
    </row>
    <row r="80" spans="1:6" s="109" customFormat="1" ht="15.75">
      <c r="A80" s="115"/>
      <c r="C80" s="122"/>
      <c r="E80" s="117"/>
      <c r="F80" s="121"/>
    </row>
    <row r="81" s="109" customFormat="1" ht="12.75">
      <c r="E81" s="114"/>
    </row>
    <row r="82" spans="5:7" s="109" customFormat="1" ht="12.75">
      <c r="E82" s="114"/>
      <c r="F82" s="114"/>
      <c r="G82" s="6"/>
    </row>
    <row r="83" spans="1:6" s="109" customFormat="1" ht="15.75">
      <c r="A83" s="115"/>
      <c r="B83" s="116"/>
      <c r="E83" s="117"/>
      <c r="F83" s="123"/>
    </row>
    <row r="84" s="109" customFormat="1" ht="6.75" customHeight="1"/>
    <row r="85" spans="5:6" s="109" customFormat="1" ht="12.75">
      <c r="E85" s="117"/>
      <c r="F85" s="119"/>
    </row>
    <row r="86" s="109" customFormat="1" ht="12.75"/>
    <row r="87" s="10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F24" sqref="F24"/>
    </sheetView>
  </sheetViews>
  <sheetFormatPr defaultColWidth="11.421875" defaultRowHeight="12.75"/>
  <cols>
    <col min="1" max="2" width="9.8515625" style="0" customWidth="1"/>
    <col min="3" max="3" width="11.0039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79</v>
      </c>
      <c r="B7" s="160"/>
      <c r="C7" s="136"/>
      <c r="D7" s="20" t="s">
        <v>80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81</v>
      </c>
      <c r="E8" s="8"/>
      <c r="F8" s="155" t="s">
        <v>41</v>
      </c>
      <c r="G8" s="8"/>
      <c r="H8" s="164" t="s">
        <v>98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7" t="s">
        <v>63</v>
      </c>
      <c r="E14" s="8"/>
      <c r="F14" s="161"/>
      <c r="G14" s="148"/>
      <c r="H14" s="162"/>
      <c r="L14" s="184"/>
      <c r="M14" s="185"/>
      <c r="O14" s="136"/>
    </row>
    <row r="15" spans="1:15" ht="15" customHeight="1">
      <c r="A15" s="147" t="s">
        <v>50</v>
      </c>
      <c r="B15" s="148"/>
      <c r="C15" s="8"/>
      <c r="D15" s="170">
        <v>38194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ht="15" customHeight="1" thickBot="1" thickTop="1"/>
    <row r="18" spans="1:13" ht="15.75" customHeight="1" thickBot="1" thickTop="1">
      <c r="A18" s="175" t="s">
        <v>83</v>
      </c>
      <c r="B18" s="176"/>
      <c r="C18" s="177"/>
      <c r="D18" s="178" t="s">
        <v>99</v>
      </c>
      <c r="E18" s="179"/>
      <c r="F18" s="143"/>
      <c r="G18" s="143"/>
      <c r="H18" s="146"/>
      <c r="L18" s="186"/>
      <c r="M18" s="109"/>
    </row>
    <row r="19" ht="14.25" thickBot="1" thickTop="1"/>
    <row r="20" spans="1:10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7"/>
      <c r="I20" s="25"/>
      <c r="J20" s="24"/>
    </row>
    <row r="21" spans="1:12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188"/>
    </row>
    <row r="22" spans="1:9" ht="14.25" customHeight="1">
      <c r="A22" s="32" t="s">
        <v>2</v>
      </c>
      <c r="B22" s="13">
        <v>26.5</v>
      </c>
      <c r="C22" s="33" t="s">
        <v>3</v>
      </c>
      <c r="D22" s="34"/>
      <c r="E22" s="34"/>
      <c r="F22" s="34"/>
      <c r="G22" s="34"/>
      <c r="H22" s="35"/>
      <c r="I22" s="34"/>
    </row>
    <row r="23" spans="1:9" ht="17.2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</row>
    <row r="24" spans="1:9" ht="6.75" customHeight="1">
      <c r="A24" s="36"/>
      <c r="B24" s="37"/>
      <c r="C24" s="34"/>
      <c r="D24" s="34"/>
      <c r="E24" s="34"/>
      <c r="F24" s="34"/>
      <c r="G24" s="34"/>
      <c r="H24" s="35"/>
      <c r="I24" s="34"/>
    </row>
    <row r="25" spans="1:12" ht="15" customHeight="1">
      <c r="A25" s="38"/>
      <c r="B25" s="125" t="s">
        <v>85</v>
      </c>
      <c r="C25" s="40"/>
      <c r="D25" s="34"/>
      <c r="E25" s="41"/>
      <c r="F25" s="42">
        <v>1034.5</v>
      </c>
      <c r="G25" s="8" t="s">
        <v>4</v>
      </c>
      <c r="H25" s="43"/>
      <c r="I25" s="34"/>
      <c r="L25" s="189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92</v>
      </c>
      <c r="C27" s="51"/>
      <c r="D27" s="51"/>
      <c r="E27" s="51"/>
      <c r="F27" s="52">
        <f>F25/(1+(0.0038*(B22-20)))</f>
        <v>1009.5637747633455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9" customHeight="1" thickBot="1" thickTop="1"/>
    <row r="30" spans="1:3" ht="17.25" customHeight="1" thickBot="1" thickTop="1">
      <c r="A30" s="55" t="s">
        <v>5</v>
      </c>
      <c r="B30" s="56"/>
      <c r="C30" s="57"/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85</v>
      </c>
      <c r="C35" s="77"/>
      <c r="D35" s="78"/>
      <c r="E35" s="79" t="s">
        <v>9</v>
      </c>
      <c r="F35" s="80">
        <v>6.68</v>
      </c>
      <c r="G35" s="81">
        <v>0.402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20" ht="15" thickBot="1">
      <c r="A37" s="84"/>
      <c r="B37" s="85"/>
      <c r="C37" s="85"/>
      <c r="D37" s="86"/>
      <c r="E37" s="87" t="s">
        <v>10</v>
      </c>
      <c r="F37" s="80">
        <v>6.68</v>
      </c>
      <c r="G37" s="81">
        <v>3.9</v>
      </c>
      <c r="H37" s="88"/>
      <c r="I37" s="85"/>
      <c r="L37" s="112"/>
      <c r="M37" s="109"/>
      <c r="N37" s="109"/>
      <c r="O37" s="113"/>
      <c r="P37" s="109"/>
      <c r="Q37" s="109"/>
      <c r="R37" s="109"/>
      <c r="S37" s="109"/>
      <c r="T37" s="114"/>
    </row>
    <row r="38" spans="1:20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s="12" customFormat="1" ht="16.5" thickBot="1">
      <c r="A39" s="91"/>
      <c r="B39" s="92"/>
      <c r="C39" s="92"/>
      <c r="D39" s="92"/>
      <c r="E39" s="93" t="s">
        <v>11</v>
      </c>
      <c r="F39" s="80">
        <v>6.64</v>
      </c>
      <c r="G39" s="94">
        <v>28.27</v>
      </c>
      <c r="H39" s="95"/>
      <c r="I39" s="92"/>
      <c r="L39" s="115"/>
      <c r="M39" s="110"/>
      <c r="N39" s="117"/>
      <c r="O39" s="109"/>
      <c r="P39" s="190"/>
      <c r="Q39" s="109"/>
      <c r="R39" s="109"/>
      <c r="S39" s="109"/>
      <c r="T39" s="109"/>
    </row>
    <row r="40" spans="1:20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  <c r="L40" s="115"/>
      <c r="M40" s="110"/>
      <c r="N40" s="109"/>
      <c r="O40" s="109"/>
      <c r="P40" s="109"/>
      <c r="Q40" s="109"/>
      <c r="R40" s="109"/>
      <c r="S40" s="109"/>
      <c r="T40" s="109"/>
    </row>
    <row r="41" ht="8.25" customHeight="1" thickBot="1" thickTop="1"/>
    <row r="42" spans="1:20" ht="14.2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8"/>
      <c r="I42" s="85"/>
      <c r="L42" s="115"/>
      <c r="M42" s="110"/>
      <c r="N42" s="117"/>
      <c r="O42" s="109"/>
      <c r="P42" s="190"/>
      <c r="Q42" s="109"/>
      <c r="R42" s="109"/>
      <c r="S42" s="109"/>
      <c r="T42" s="109"/>
    </row>
    <row r="43" spans="1:20" ht="14.2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  <c r="L43" s="115"/>
      <c r="M43" s="110"/>
      <c r="N43" s="117"/>
      <c r="O43" s="109"/>
      <c r="P43" s="190"/>
      <c r="Q43" s="109"/>
      <c r="R43" s="109"/>
      <c r="S43" s="109"/>
      <c r="T43" s="109"/>
    </row>
    <row r="44" spans="1:20" ht="14.25" customHeight="1">
      <c r="A44" s="38"/>
      <c r="B44" s="8"/>
      <c r="C44" s="8"/>
      <c r="D44" s="8"/>
      <c r="E44" s="8"/>
      <c r="F44" s="8"/>
      <c r="G44" s="8"/>
      <c r="H44" s="18"/>
      <c r="I44" s="85"/>
      <c r="L44" s="115"/>
      <c r="M44" s="110"/>
      <c r="N44" s="117"/>
      <c r="O44" s="109"/>
      <c r="P44" s="190"/>
      <c r="Q44" s="109"/>
      <c r="R44" s="109"/>
      <c r="S44" s="109"/>
      <c r="T44" s="109"/>
    </row>
    <row r="45" spans="1:20" ht="14.2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  <c r="L45" s="115"/>
      <c r="M45" s="110"/>
      <c r="N45" s="117"/>
      <c r="O45" s="109"/>
      <c r="P45" s="190"/>
      <c r="Q45" s="109"/>
      <c r="R45" s="109"/>
      <c r="S45" s="109"/>
      <c r="T45" s="109"/>
    </row>
    <row r="46" spans="1:20" ht="5.25" customHeight="1">
      <c r="A46" s="38"/>
      <c r="B46" s="8"/>
      <c r="C46" s="8"/>
      <c r="D46" s="8"/>
      <c r="E46" s="8"/>
      <c r="F46" s="128"/>
      <c r="G46" s="8"/>
      <c r="H46" s="18"/>
      <c r="I46" s="85"/>
      <c r="L46" s="109"/>
      <c r="M46" s="109"/>
      <c r="N46" s="117"/>
      <c r="O46" s="109"/>
      <c r="P46" s="190"/>
      <c r="Q46" s="109"/>
      <c r="R46" s="109"/>
      <c r="S46" s="109"/>
      <c r="T46" s="109"/>
    </row>
    <row r="47" spans="1:20" ht="14.2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  <c r="L47" s="109"/>
      <c r="M47" s="109"/>
      <c r="N47" s="117"/>
      <c r="O47" s="109"/>
      <c r="P47" s="6"/>
      <c r="Q47" s="109"/>
      <c r="R47" s="109"/>
      <c r="S47" s="109"/>
      <c r="T47" s="109"/>
    </row>
    <row r="48" spans="1:20" ht="5.25" customHeight="1">
      <c r="A48" s="38"/>
      <c r="B48" s="8"/>
      <c r="C48" s="8"/>
      <c r="D48" s="8"/>
      <c r="E48" s="8"/>
      <c r="F48" s="8"/>
      <c r="G48" s="8"/>
      <c r="H48" s="18"/>
      <c r="I48" s="85"/>
      <c r="L48" s="109"/>
      <c r="M48" s="109"/>
      <c r="N48" s="117"/>
      <c r="O48" s="109"/>
      <c r="P48" s="190"/>
      <c r="Q48" s="109"/>
      <c r="R48" s="109"/>
      <c r="S48" s="109"/>
      <c r="T48" s="109"/>
    </row>
    <row r="49" spans="1:20" ht="14.2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"/>
      <c r="L49" s="109"/>
      <c r="M49" s="109"/>
      <c r="N49" s="117"/>
      <c r="O49" s="109"/>
      <c r="P49" s="6"/>
      <c r="Q49" s="109"/>
      <c r="R49" s="109"/>
      <c r="S49" s="109"/>
      <c r="T49" s="109"/>
    </row>
    <row r="50" spans="9:20" ht="7.5" customHeight="1" thickBot="1" thickTop="1">
      <c r="I50" s="8"/>
      <c r="L50" s="109"/>
      <c r="M50" s="109"/>
      <c r="N50" s="117"/>
      <c r="O50" s="109"/>
      <c r="P50" s="190"/>
      <c r="Q50" s="109"/>
      <c r="R50" s="109"/>
      <c r="S50" s="109"/>
      <c r="T50" s="109"/>
    </row>
    <row r="51" spans="1:20" ht="14.25" thickBot="1" thickTop="1">
      <c r="A51" s="14" t="s">
        <v>12</v>
      </c>
      <c r="B51" s="96"/>
      <c r="C51" s="97"/>
      <c r="I51" s="8"/>
      <c r="L51" s="109"/>
      <c r="M51" s="109"/>
      <c r="N51" s="117"/>
      <c r="O51" s="109"/>
      <c r="P51" s="6"/>
      <c r="Q51" s="109"/>
      <c r="R51" s="109"/>
      <c r="S51" s="109"/>
      <c r="T51" s="109"/>
    </row>
    <row r="52" spans="1:20" ht="14.25" thickBot="1" thickTop="1">
      <c r="A52" s="16" t="s">
        <v>86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09"/>
      <c r="M52" s="109"/>
      <c r="N52" s="191"/>
      <c r="O52" s="109"/>
      <c r="P52" s="190"/>
      <c r="Q52" s="109"/>
      <c r="R52" s="109"/>
      <c r="S52" s="109"/>
      <c r="T52" s="109"/>
    </row>
    <row r="53" spans="1:20" ht="15" customHeight="1" thickBot="1">
      <c r="A53" s="98" t="s">
        <v>87</v>
      </c>
      <c r="B53" s="99"/>
      <c r="C53" s="8"/>
      <c r="D53" s="8"/>
      <c r="E53" s="100" t="s">
        <v>13</v>
      </c>
      <c r="F53" s="101">
        <v>497.33</v>
      </c>
      <c r="G53" s="102" t="s">
        <v>58</v>
      </c>
      <c r="H53" s="103"/>
      <c r="I53" s="8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93</v>
      </c>
      <c r="C55" s="8"/>
      <c r="D55" s="8"/>
      <c r="E55" s="61" t="s">
        <v>13</v>
      </c>
      <c r="F55" s="105">
        <v>496.7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 thickTop="1">
      <c r="A57" s="126" t="s">
        <v>23</v>
      </c>
      <c r="C57" s="8"/>
      <c r="D57" s="8"/>
      <c r="E57" s="8"/>
      <c r="F57" s="8"/>
      <c r="G57" s="8"/>
      <c r="H57" s="181" t="s">
        <v>59</v>
      </c>
      <c r="I57" s="8"/>
    </row>
    <row r="58" spans="1:9" ht="15" customHeight="1">
      <c r="A58" s="98" t="s">
        <v>87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88</v>
      </c>
      <c r="C60" s="8"/>
      <c r="D60" s="8"/>
      <c r="E60" s="20" t="s">
        <v>89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8"/>
      <c r="C62" s="8"/>
      <c r="D62" s="8"/>
      <c r="E62" s="20" t="s">
        <v>90</v>
      </c>
      <c r="F62" s="105"/>
      <c r="G62" s="8" t="s">
        <v>29</v>
      </c>
      <c r="H62" s="18"/>
      <c r="I62" s="8"/>
    </row>
    <row r="63" spans="1:9" ht="15" customHeight="1" thickBot="1">
      <c r="A63" s="192"/>
      <c r="B63" s="193" t="s">
        <v>91</v>
      </c>
      <c r="C63" s="21"/>
      <c r="D63" s="21"/>
      <c r="E63" s="21"/>
      <c r="F63" s="21"/>
      <c r="G63" s="21"/>
      <c r="H63" s="2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09" customFormat="1" ht="12.75"/>
    <row r="69" s="109" customFormat="1" ht="12.75">
      <c r="C69" s="110"/>
    </row>
    <row r="70" s="109" customFormat="1" ht="12.75"/>
    <row r="71" s="109" customFormat="1" ht="12.75">
      <c r="E71" s="111"/>
    </row>
    <row r="72" s="109" customFormat="1" ht="12.75"/>
    <row r="73" spans="1:9" s="109" customFormat="1" ht="14.25">
      <c r="A73" s="112"/>
      <c r="C73" s="113"/>
      <c r="I73" s="114"/>
    </row>
    <row r="74" s="109" customFormat="1" ht="12.75"/>
    <row r="75" spans="1:6" s="109" customFormat="1" ht="15.75">
      <c r="A75" s="115"/>
      <c r="B75" s="116"/>
      <c r="E75" s="117"/>
      <c r="F75" s="118"/>
    </row>
    <row r="76" spans="1:6" s="109" customFormat="1" ht="6.75" customHeight="1">
      <c r="A76" s="115"/>
      <c r="B76" s="116"/>
      <c r="E76" s="117"/>
      <c r="F76" s="119"/>
    </row>
    <row r="77" spans="1:6" s="109" customFormat="1" ht="15.75">
      <c r="A77" s="115"/>
      <c r="E77" s="117"/>
      <c r="F77" s="119"/>
    </row>
    <row r="78" spans="1:6" s="109" customFormat="1" ht="4.5" customHeight="1">
      <c r="A78" s="115"/>
      <c r="E78" s="117"/>
      <c r="F78" s="119"/>
    </row>
    <row r="79" spans="1:6" s="109" customFormat="1" ht="15.75">
      <c r="A79" s="115"/>
      <c r="C79" s="120"/>
      <c r="E79" s="117"/>
      <c r="F79" s="121"/>
    </row>
    <row r="80" spans="1:6" s="109" customFormat="1" ht="15.75">
      <c r="A80" s="115"/>
      <c r="C80" s="122"/>
      <c r="E80" s="117"/>
      <c r="F80" s="121"/>
    </row>
    <row r="81" s="109" customFormat="1" ht="12.75">
      <c r="E81" s="114"/>
    </row>
    <row r="82" spans="5:7" s="109" customFormat="1" ht="12.75">
      <c r="E82" s="114"/>
      <c r="F82" s="114"/>
      <c r="G82" s="6"/>
    </row>
    <row r="83" spans="1:6" s="109" customFormat="1" ht="15.75">
      <c r="A83" s="115"/>
      <c r="B83" s="116"/>
      <c r="E83" s="117"/>
      <c r="F83" s="123"/>
    </row>
    <row r="84" s="109" customFormat="1" ht="6.75" customHeight="1"/>
    <row r="85" spans="5:6" s="109" customFormat="1" ht="12.75">
      <c r="E85" s="117"/>
      <c r="F85" s="119"/>
    </row>
    <row r="86" s="109" customFormat="1" ht="12.75"/>
    <row r="87" s="10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F13" sqref="F13"/>
    </sheetView>
  </sheetViews>
  <sheetFormatPr defaultColWidth="11.421875" defaultRowHeight="12.75"/>
  <cols>
    <col min="1" max="1" width="9.8515625" style="0" customWidth="1"/>
    <col min="2" max="2" width="9.140625" style="0" customWidth="1"/>
    <col min="3" max="3" width="10.14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100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101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101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194" t="s">
        <v>102</v>
      </c>
      <c r="E7" s="8"/>
      <c r="F7" s="155"/>
      <c r="G7" s="148"/>
      <c r="H7" s="195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103</v>
      </c>
      <c r="E8" s="8"/>
      <c r="F8" s="155" t="s">
        <v>41</v>
      </c>
      <c r="G8" s="8"/>
      <c r="H8" s="164" t="s">
        <v>104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96" t="s">
        <v>105</v>
      </c>
      <c r="E10" s="8"/>
      <c r="F10" s="155" t="s">
        <v>44</v>
      </c>
      <c r="G10" s="8"/>
      <c r="H10" s="152" t="s">
        <v>106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9" t="s">
        <v>68</v>
      </c>
      <c r="E11" s="8"/>
      <c r="F11" s="155" t="s">
        <v>107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108</v>
      </c>
      <c r="B14" s="148"/>
      <c r="C14" s="8"/>
      <c r="D14" s="167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38195</v>
      </c>
      <c r="E15" s="8"/>
      <c r="F15" s="197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:8" ht="17.25" thickBot="1" thickTop="1">
      <c r="A17" s="198"/>
      <c r="B17" s="198"/>
      <c r="C17" s="136"/>
      <c r="D17" s="8"/>
      <c r="E17" s="124"/>
      <c r="F17" s="8"/>
      <c r="G17" s="8"/>
      <c r="H17" s="8"/>
    </row>
    <row r="18" spans="1:8" ht="15.75" customHeight="1" thickTop="1">
      <c r="A18" s="199" t="s">
        <v>109</v>
      </c>
      <c r="B18" s="200"/>
      <c r="C18" s="201"/>
      <c r="D18" s="202" t="s">
        <v>67</v>
      </c>
      <c r="E18" s="203"/>
      <c r="F18" s="204"/>
      <c r="G18" s="205" t="s">
        <v>110</v>
      </c>
      <c r="H18" s="206" t="s">
        <v>66</v>
      </c>
    </row>
    <row r="19" spans="1:8" ht="16.5" customHeight="1" thickBot="1">
      <c r="A19" s="207" t="s">
        <v>83</v>
      </c>
      <c r="B19" s="208"/>
      <c r="C19" s="209"/>
      <c r="D19" s="210" t="s">
        <v>84</v>
      </c>
      <c r="E19" s="211"/>
      <c r="F19" s="212"/>
      <c r="G19" s="213" t="s">
        <v>111</v>
      </c>
      <c r="H19" s="214" t="s">
        <v>82</v>
      </c>
    </row>
    <row r="20" ht="13.5" thickTop="1"/>
    <row r="21" ht="13.5" thickBot="1"/>
    <row r="22" spans="1:3" ht="15" customHeight="1" thickBot="1" thickTop="1">
      <c r="A22" s="14" t="s">
        <v>18</v>
      </c>
      <c r="B22" s="15"/>
      <c r="C22" s="129"/>
    </row>
    <row r="23" spans="1:8" ht="15" customHeight="1" thickTop="1">
      <c r="A23" s="16" t="s">
        <v>112</v>
      </c>
      <c r="B23" s="215"/>
      <c r="C23" s="216"/>
      <c r="D23" s="17"/>
      <c r="E23" s="17"/>
      <c r="F23" s="17"/>
      <c r="G23" s="17"/>
      <c r="H23" s="181" t="s">
        <v>113</v>
      </c>
    </row>
    <row r="24" spans="1:8" ht="5.25" customHeight="1" thickBot="1">
      <c r="A24" s="217"/>
      <c r="B24" s="198"/>
      <c r="C24" s="136"/>
      <c r="D24" s="8"/>
      <c r="E24" s="8"/>
      <c r="F24" s="8"/>
      <c r="G24" s="8"/>
      <c r="H24" s="18"/>
    </row>
    <row r="25" spans="1:8" ht="15" customHeight="1" thickBot="1">
      <c r="A25" s="19" t="s">
        <v>114</v>
      </c>
      <c r="B25" s="20"/>
      <c r="C25" s="136"/>
      <c r="D25" s="8"/>
      <c r="E25" s="8"/>
      <c r="F25" s="218" t="s">
        <v>70</v>
      </c>
      <c r="G25" s="8" t="s">
        <v>30</v>
      </c>
      <c r="H25" s="18" t="s">
        <v>131</v>
      </c>
    </row>
    <row r="26" spans="1:8" ht="3.75" customHeight="1">
      <c r="A26" s="217"/>
      <c r="B26" s="198"/>
      <c r="C26" s="136"/>
      <c r="D26" s="8"/>
      <c r="E26" s="8"/>
      <c r="F26" s="8"/>
      <c r="G26" s="8"/>
      <c r="H26" s="18"/>
    </row>
    <row r="27" spans="1:8" ht="15" customHeight="1">
      <c r="A27" s="217"/>
      <c r="B27" s="219" t="s">
        <v>115</v>
      </c>
      <c r="C27" s="136"/>
      <c r="D27" s="8"/>
      <c r="E27" s="8"/>
      <c r="F27" s="8"/>
      <c r="G27" s="8"/>
      <c r="H27" s="18"/>
    </row>
    <row r="28" spans="1:8" ht="4.5" customHeight="1" thickBot="1">
      <c r="A28" s="22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116</v>
      </c>
      <c r="B30" s="15"/>
      <c r="C30" s="23"/>
      <c r="D30" s="24"/>
      <c r="E30" s="24"/>
      <c r="F30" s="24"/>
      <c r="G30" s="24"/>
      <c r="H30" s="187"/>
      <c r="I30" s="25"/>
      <c r="J30" s="24"/>
    </row>
    <row r="31" spans="1:10" ht="15.75" thickTop="1">
      <c r="A31" s="16" t="s">
        <v>0</v>
      </c>
      <c r="B31" s="137">
        <v>1</v>
      </c>
      <c r="C31" s="26" t="s">
        <v>1</v>
      </c>
      <c r="D31" s="27"/>
      <c r="E31" s="28"/>
      <c r="F31" s="29"/>
      <c r="G31" s="29"/>
      <c r="H31" s="181" t="s">
        <v>117</v>
      </c>
      <c r="I31" s="30"/>
      <c r="J31" s="31"/>
    </row>
    <row r="32" spans="1:9" ht="15" customHeight="1">
      <c r="A32" s="32" t="s">
        <v>2</v>
      </c>
      <c r="B32" s="13">
        <v>24.8</v>
      </c>
      <c r="C32" s="33" t="s">
        <v>3</v>
      </c>
      <c r="D32" s="34"/>
      <c r="E32" s="34"/>
      <c r="F32" s="127"/>
      <c r="G32" s="34" t="s">
        <v>16</v>
      </c>
      <c r="H32" s="35"/>
      <c r="I32" s="34"/>
    </row>
    <row r="33" spans="1:9" ht="4.5" customHeight="1">
      <c r="A33" s="36"/>
      <c r="B33" s="37"/>
      <c r="C33" s="34"/>
      <c r="D33" s="34"/>
      <c r="E33" s="34"/>
      <c r="F33" s="34"/>
      <c r="G33" s="34"/>
      <c r="H33" s="35"/>
      <c r="I33" s="34"/>
    </row>
    <row r="34" spans="1:12" ht="15" customHeight="1">
      <c r="A34" s="38"/>
      <c r="B34" s="39" t="s">
        <v>118</v>
      </c>
      <c r="C34" s="40"/>
      <c r="D34" s="34"/>
      <c r="E34" s="41"/>
      <c r="F34" s="42">
        <v>1529.9</v>
      </c>
      <c r="G34" s="8" t="s">
        <v>4</v>
      </c>
      <c r="H34" s="43"/>
      <c r="I34" s="34"/>
      <c r="L34" s="189"/>
    </row>
    <row r="35" spans="1:9" ht="6.75" customHeight="1">
      <c r="A35" s="44"/>
      <c r="B35" s="45"/>
      <c r="C35" s="34"/>
      <c r="D35" s="34"/>
      <c r="E35" s="46"/>
      <c r="F35" s="47"/>
      <c r="G35" s="48"/>
      <c r="H35" s="18"/>
      <c r="I35" s="34"/>
    </row>
    <row r="36" spans="1:9" ht="14.25" customHeight="1">
      <c r="A36" s="49"/>
      <c r="B36" s="50" t="s">
        <v>119</v>
      </c>
      <c r="C36" s="51"/>
      <c r="D36" s="51"/>
      <c r="E36" s="51"/>
      <c r="F36" s="52">
        <f>F34/(1+(0.0038*(B32-20)))</f>
        <v>1502.4945003142677</v>
      </c>
      <c r="G36" s="8" t="s">
        <v>4</v>
      </c>
      <c r="H36" s="53"/>
      <c r="I36" s="34"/>
    </row>
    <row r="37" spans="1:9" ht="13.5" thickBot="1">
      <c r="A37" s="54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120</v>
      </c>
      <c r="B39" s="15"/>
      <c r="C39" s="23"/>
      <c r="D39" s="24"/>
      <c r="E39" s="24"/>
      <c r="F39" s="24"/>
      <c r="G39" s="24"/>
      <c r="H39" s="187"/>
      <c r="I39" s="8"/>
    </row>
    <row r="40" spans="1:9" ht="14.25" customHeight="1" thickTop="1">
      <c r="A40" s="16" t="s">
        <v>0</v>
      </c>
      <c r="B40" s="221">
        <v>10</v>
      </c>
      <c r="C40" s="26" t="s">
        <v>1</v>
      </c>
      <c r="D40" s="27"/>
      <c r="E40" s="28"/>
      <c r="F40" s="29"/>
      <c r="G40" s="29"/>
      <c r="H40" s="181" t="s">
        <v>121</v>
      </c>
      <c r="I40" s="8"/>
    </row>
    <row r="41" spans="1:9" ht="15" customHeight="1">
      <c r="A41" s="32" t="s">
        <v>2</v>
      </c>
      <c r="B41" s="13">
        <v>24.9</v>
      </c>
      <c r="C41" s="33" t="s">
        <v>3</v>
      </c>
      <c r="D41" s="34"/>
      <c r="E41" s="34"/>
      <c r="F41" s="222">
        <v>0.647</v>
      </c>
      <c r="G41" s="34" t="s">
        <v>16</v>
      </c>
      <c r="H41" s="35"/>
      <c r="I41" s="8"/>
    </row>
    <row r="42" spans="1:9" ht="6" customHeight="1">
      <c r="A42" s="36"/>
      <c r="B42" s="37"/>
      <c r="C42" s="34"/>
      <c r="D42" s="34"/>
      <c r="E42" s="34"/>
      <c r="F42" s="34"/>
      <c r="G42" s="34"/>
      <c r="H42" s="35"/>
      <c r="I42" s="8"/>
    </row>
    <row r="43" spans="1:9" ht="15">
      <c r="A43" s="38"/>
      <c r="B43" s="39" t="s">
        <v>122</v>
      </c>
      <c r="C43" s="40"/>
      <c r="D43" s="34"/>
      <c r="E43" s="41"/>
      <c r="F43" s="42">
        <f>((F41/B40)/(1+(0.004*(B41-20))))*1000</f>
        <v>63.45625735582581</v>
      </c>
      <c r="G43" s="8" t="s">
        <v>132</v>
      </c>
      <c r="H43" s="43"/>
      <c r="I43" s="8"/>
    </row>
    <row r="44" spans="1:9" ht="6.75" customHeight="1" thickBot="1">
      <c r="A44" s="223"/>
      <c r="B44" s="224"/>
      <c r="C44" s="224"/>
      <c r="D44" s="224"/>
      <c r="E44" s="225"/>
      <c r="F44" s="226"/>
      <c r="G44" s="21"/>
      <c r="H44" s="22"/>
      <c r="I44" s="8"/>
    </row>
    <row r="45" ht="14.25" thickBot="1" thickTop="1"/>
    <row r="46" spans="1:3" ht="17.25" customHeight="1" thickBot="1" thickTop="1">
      <c r="A46" s="55" t="s">
        <v>5</v>
      </c>
      <c r="B46" s="56"/>
      <c r="C46" s="57"/>
    </row>
    <row r="47" spans="1:12" ht="15" thickTop="1">
      <c r="A47" s="227" t="s">
        <v>123</v>
      </c>
      <c r="C47" s="58"/>
      <c r="D47" s="17"/>
      <c r="E47" s="59"/>
      <c r="F47" s="60"/>
      <c r="G47" s="60"/>
      <c r="H47" s="181" t="s">
        <v>124</v>
      </c>
      <c r="I47" s="61"/>
      <c r="L47" s="8"/>
    </row>
    <row r="48" spans="1:9" ht="14.25">
      <c r="A48" s="62"/>
      <c r="B48" s="63"/>
      <c r="C48" s="63"/>
      <c r="D48" s="8"/>
      <c r="E48" s="64"/>
      <c r="F48" s="65" t="s">
        <v>6</v>
      </c>
      <c r="G48" s="65" t="s">
        <v>7</v>
      </c>
      <c r="H48" s="66"/>
      <c r="I48" s="61"/>
    </row>
    <row r="49" spans="1:10" ht="14.25">
      <c r="A49" s="67"/>
      <c r="B49" s="8"/>
      <c r="C49" s="68"/>
      <c r="D49" s="69"/>
      <c r="E49" s="8"/>
      <c r="F49" s="70" t="s">
        <v>8</v>
      </c>
      <c r="G49" s="71"/>
      <c r="H49" s="72"/>
      <c r="I49" s="73"/>
      <c r="J49" s="74"/>
    </row>
    <row r="50" spans="1:9" ht="6" customHeight="1" thickBot="1">
      <c r="A50" s="38"/>
      <c r="B50" s="75"/>
      <c r="C50" s="75"/>
      <c r="D50" s="75"/>
      <c r="E50" s="8"/>
      <c r="F50" s="8"/>
      <c r="G50" s="75"/>
      <c r="H50" s="76"/>
      <c r="I50" s="75"/>
    </row>
    <row r="51" spans="1:9" ht="15" customHeight="1" thickBot="1">
      <c r="A51" s="38"/>
      <c r="B51" s="39" t="s">
        <v>102</v>
      </c>
      <c r="C51" s="77"/>
      <c r="D51" s="78"/>
      <c r="E51" s="79" t="s">
        <v>9</v>
      </c>
      <c r="F51" s="80">
        <v>13.93</v>
      </c>
      <c r="G51" s="81">
        <v>0.567</v>
      </c>
      <c r="H51" s="82"/>
      <c r="I51" s="77"/>
    </row>
    <row r="52" spans="1:9" ht="6" customHeight="1" thickBot="1">
      <c r="A52" s="38"/>
      <c r="B52" s="77"/>
      <c r="C52" s="77"/>
      <c r="D52" s="77"/>
      <c r="E52" s="83"/>
      <c r="F52" s="75"/>
      <c r="G52" s="70"/>
      <c r="H52" s="82"/>
      <c r="I52" s="77"/>
    </row>
    <row r="53" spans="1:9" ht="13.5" thickBot="1">
      <c r="A53" s="84"/>
      <c r="B53" s="85"/>
      <c r="C53" s="85"/>
      <c r="D53" s="86"/>
      <c r="E53" s="87" t="s">
        <v>10</v>
      </c>
      <c r="F53" s="80">
        <v>13.7</v>
      </c>
      <c r="G53" s="81">
        <v>4.79</v>
      </c>
      <c r="H53" s="88"/>
      <c r="I53" s="85"/>
    </row>
    <row r="54" spans="1:9" ht="4.5" customHeight="1" thickBot="1">
      <c r="A54" s="38"/>
      <c r="B54" s="89"/>
      <c r="C54" s="77"/>
      <c r="D54" s="77"/>
      <c r="E54" s="90"/>
      <c r="F54" s="77"/>
      <c r="G54" s="70"/>
      <c r="H54" s="82"/>
      <c r="I54" s="77"/>
    </row>
    <row r="55" spans="1:9" s="12" customFormat="1" ht="13.5" thickBot="1">
      <c r="A55" s="91"/>
      <c r="B55" s="92"/>
      <c r="C55" s="92"/>
      <c r="D55" s="92"/>
      <c r="E55" s="93" t="s">
        <v>11</v>
      </c>
      <c r="F55" s="80">
        <v>12.88</v>
      </c>
      <c r="G55" s="94">
        <v>14.66</v>
      </c>
      <c r="H55" s="95"/>
      <c r="I55" s="92"/>
    </row>
    <row r="56" spans="1:9" ht="4.5" customHeight="1" thickBot="1">
      <c r="A56" s="54"/>
      <c r="B56" s="21"/>
      <c r="C56" s="21"/>
      <c r="D56" s="21"/>
      <c r="E56" s="21"/>
      <c r="F56" s="21"/>
      <c r="G56" s="21"/>
      <c r="H56" s="22"/>
      <c r="I56" s="85"/>
    </row>
    <row r="57" ht="14.25" thickBot="1" thickTop="1"/>
    <row r="58" spans="1:9" ht="14.25" thickBot="1" thickTop="1">
      <c r="A58" s="14" t="s">
        <v>12</v>
      </c>
      <c r="B58" s="96"/>
      <c r="C58" s="97"/>
      <c r="I58" s="8"/>
    </row>
    <row r="59" spans="1:9" ht="14.25" thickBot="1" thickTop="1">
      <c r="A59" s="16" t="s">
        <v>26</v>
      </c>
      <c r="B59" s="17"/>
      <c r="C59" s="17"/>
      <c r="D59" s="17"/>
      <c r="E59" s="17"/>
      <c r="F59" s="17"/>
      <c r="G59" s="17"/>
      <c r="H59" s="181" t="s">
        <v>125</v>
      </c>
      <c r="I59" s="8"/>
    </row>
    <row r="60" spans="1:9" ht="15" customHeight="1" thickBot="1">
      <c r="A60" s="98" t="s">
        <v>126</v>
      </c>
      <c r="B60" s="99"/>
      <c r="C60" s="8"/>
      <c r="D60" s="8"/>
      <c r="E60" s="100" t="s">
        <v>13</v>
      </c>
      <c r="F60" s="101">
        <v>696</v>
      </c>
      <c r="G60" s="102" t="s">
        <v>127</v>
      </c>
      <c r="H60" s="103"/>
      <c r="I60" s="8"/>
    </row>
    <row r="61" spans="1:9" ht="4.5" customHeight="1" thickBot="1">
      <c r="A61" s="104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39" t="s">
        <v>118</v>
      </c>
      <c r="C62" s="8" t="s">
        <v>128</v>
      </c>
      <c r="D62" s="8"/>
      <c r="E62" s="61" t="s">
        <v>13</v>
      </c>
      <c r="F62" s="105">
        <v>690.6</v>
      </c>
      <c r="G62" s="8" t="s">
        <v>29</v>
      </c>
      <c r="H62" s="18"/>
      <c r="I62" s="8"/>
    </row>
    <row r="63" spans="1:9" ht="4.5" customHeight="1" thickBot="1">
      <c r="A63" s="106"/>
      <c r="B63" s="107"/>
      <c r="C63" s="107"/>
      <c r="D63" s="107"/>
      <c r="E63" s="107"/>
      <c r="F63" s="107"/>
      <c r="G63" s="107"/>
      <c r="H63" s="108"/>
      <c r="I63" s="8"/>
    </row>
    <row r="64" spans="1:9" ht="15" customHeight="1" thickTop="1">
      <c r="A64" s="126" t="s">
        <v>23</v>
      </c>
      <c r="B64" s="140"/>
      <c r="C64" s="8"/>
      <c r="D64" s="8"/>
      <c r="E64" s="8"/>
      <c r="F64" s="8"/>
      <c r="G64" s="8"/>
      <c r="H64" s="181" t="s">
        <v>129</v>
      </c>
      <c r="I64" s="8"/>
    </row>
    <row r="65" spans="1:9" ht="15" customHeight="1">
      <c r="A65" s="98" t="s">
        <v>87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98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39" t="s">
        <v>118</v>
      </c>
      <c r="C67" s="8"/>
      <c r="D67" s="8"/>
      <c r="E67" s="20" t="s">
        <v>89</v>
      </c>
      <c r="F67" s="105"/>
      <c r="G67" s="8" t="s">
        <v>29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90</v>
      </c>
      <c r="F69" s="105"/>
      <c r="G69" s="8" t="s">
        <v>29</v>
      </c>
      <c r="H69" s="18"/>
      <c r="I69" s="8"/>
    </row>
    <row r="70" spans="1:9" ht="15" customHeight="1" thickBot="1">
      <c r="A70" s="54"/>
      <c r="B70" s="193" t="s">
        <v>130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09" customFormat="1" ht="12.75"/>
    <row r="74" s="109" customFormat="1" ht="12.75">
      <c r="C74" s="110"/>
    </row>
    <row r="75" s="109" customFormat="1" ht="12.75"/>
    <row r="76" s="109" customFormat="1" ht="12.75">
      <c r="E76" s="111"/>
    </row>
    <row r="77" s="109" customFormat="1" ht="12.75"/>
    <row r="78" spans="1:9" s="109" customFormat="1" ht="14.25">
      <c r="A78" s="112"/>
      <c r="C78" s="113"/>
      <c r="I78" s="114"/>
    </row>
    <row r="79" s="109" customFormat="1" ht="12.75"/>
    <row r="80" spans="1:6" s="109" customFormat="1" ht="15.75">
      <c r="A80" s="115"/>
      <c r="B80" s="116"/>
      <c r="E80" s="117"/>
      <c r="F80" s="118"/>
    </row>
    <row r="81" spans="1:6" s="109" customFormat="1" ht="6.75" customHeight="1">
      <c r="A81" s="115"/>
      <c r="B81" s="116"/>
      <c r="E81" s="117"/>
      <c r="F81" s="119"/>
    </row>
    <row r="82" spans="1:6" s="109" customFormat="1" ht="15.75">
      <c r="A82" s="115"/>
      <c r="E82" s="117"/>
      <c r="F82" s="119"/>
    </row>
    <row r="83" spans="1:6" s="109" customFormat="1" ht="4.5" customHeight="1">
      <c r="A83" s="115"/>
      <c r="E83" s="117"/>
      <c r="F83" s="119"/>
    </row>
    <row r="84" spans="1:6" s="109" customFormat="1" ht="15.75">
      <c r="A84" s="115"/>
      <c r="C84" s="120"/>
      <c r="E84" s="117"/>
      <c r="F84" s="121"/>
    </row>
    <row r="85" spans="1:6" s="109" customFormat="1" ht="15.75">
      <c r="A85" s="115"/>
      <c r="C85" s="122"/>
      <c r="E85" s="117"/>
      <c r="F85" s="121"/>
    </row>
    <row r="86" s="109" customFormat="1" ht="12.75">
      <c r="E86" s="114"/>
    </row>
    <row r="87" spans="5:7" s="109" customFormat="1" ht="12.75">
      <c r="E87" s="114"/>
      <c r="F87" s="114"/>
      <c r="G87" s="6"/>
    </row>
    <row r="88" spans="1:6" s="109" customFormat="1" ht="15.75">
      <c r="A88" s="115"/>
      <c r="B88" s="116"/>
      <c r="E88" s="117"/>
      <c r="F88" s="123"/>
    </row>
    <row r="89" s="109" customFormat="1" ht="6.75" customHeight="1"/>
    <row r="90" spans="5:6" s="109" customFormat="1" ht="12.75">
      <c r="E90" s="117"/>
      <c r="F90" s="119"/>
    </row>
    <row r="91" s="109" customFormat="1" ht="12.75"/>
    <row r="92" s="10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U20610</cp:lastModifiedBy>
  <cp:lastPrinted>1999-11-15T09:24:22Z</cp:lastPrinted>
  <dcterms:created xsi:type="dcterms:W3CDTF">1999-10-29T12:23:44Z</dcterms:created>
  <dcterms:modified xsi:type="dcterms:W3CDTF">2004-09-01T09:41:48Z</dcterms:modified>
  <cp:category/>
  <cp:version/>
  <cp:contentType/>
  <cp:contentStatus/>
</cp:coreProperties>
</file>