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firstSheet="2" activeTab="11"/>
  </bookViews>
  <sheets>
    <sheet name="JI673" sheetId="1" r:id="rId1"/>
    <sheet name="JI674" sheetId="2" r:id="rId2"/>
    <sheet name="JI675" sheetId="3" r:id="rId3"/>
    <sheet name="JI676" sheetId="4" r:id="rId4"/>
    <sheet name="JO670" sheetId="5" r:id="rId5"/>
    <sheet name="JO671" sheetId="6" r:id="rId6"/>
    <sheet name="JO672" sheetId="7" r:id="rId7"/>
    <sheet name="JO673" sheetId="8" r:id="rId8"/>
    <sheet name="JP666" sheetId="9" r:id="rId9"/>
    <sheet name="JP667" sheetId="10" r:id="rId10"/>
    <sheet name="JP668" sheetId="11" r:id="rId11"/>
    <sheet name="JP669" sheetId="12" r:id="rId12"/>
  </sheets>
  <definedNames>
    <definedName name="_xlnm.Print_Area" localSheetId="0">'JI673'!$A$1:$H$63</definedName>
    <definedName name="_xlnm.Print_Area" localSheetId="1">'JI674'!$A$1:$H$63</definedName>
    <definedName name="_xlnm.Print_Area" localSheetId="2">'JI675'!$A$1:$H$63</definedName>
    <definedName name="_xlnm.Print_Area" localSheetId="3">'JI676'!$A$1:$H$63</definedName>
    <definedName name="_xlnm.Print_Area" localSheetId="4">'JO670'!$A$1:$H$63</definedName>
    <definedName name="_xlnm.Print_Area" localSheetId="5">'JO671'!$A$1:$H$63</definedName>
    <definedName name="_xlnm.Print_Area" localSheetId="6">'JO672'!$A$1:$H$63</definedName>
    <definedName name="_xlnm.Print_Area" localSheetId="7">'JO673'!$A$1:$H$63</definedName>
    <definedName name="_xlnm.Print_Area" localSheetId="8">'JP666'!$A$1:$H$70</definedName>
    <definedName name="_xlnm.Print_Area" localSheetId="9">'JP667'!$A$1:$H$70</definedName>
    <definedName name="_xlnm.Print_Area" localSheetId="10">'JP668'!$A$1:$H$70</definedName>
    <definedName name="_xlnm.Print_Area" localSheetId="11">'JP669'!$A$1:$H$70</definedName>
  </definedNames>
  <calcPr fullCalcOnLoad="1"/>
</workbook>
</file>

<file path=xl/sharedStrings.xml><?xml version="1.0" encoding="utf-8"?>
<sst xmlns="http://schemas.openxmlformats.org/spreadsheetml/2006/main" count="1047" uniqueCount="139">
  <si>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</si>
  <si>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</si>
  <si>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</si>
  <si>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</si>
  <si>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</si>
  <si>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</si>
  <si>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</si>
  <si>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</si>
  <si>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</si>
  <si>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</si>
  <si>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</si>
  <si>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</si>
  <si>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</si>
  <si>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</si>
  <si>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 xml:space="preserve"> ELECTRICAL  TESTS  OF  LAYERS</t>
  </si>
  <si>
    <t xml:space="preserve">       R[dc]  of the LAYER </t>
  </si>
  <si>
    <t>mV</t>
  </si>
  <si>
    <t xml:space="preserve">   [Value from gain phase analyser] </t>
  </si>
  <si>
    <t xml:space="preserve"> INSULATION RESISTANCE </t>
  </si>
  <si>
    <t>Left side</t>
  </si>
  <si>
    <t>Right side</t>
  </si>
  <si>
    <t>[Copper wedges]</t>
  </si>
  <si>
    <t>[V = 500V 30"]</t>
  </si>
  <si>
    <t>[Whith Strain [120 N /mm2 straight part and the stress fades down in the ends]</t>
  </si>
  <si>
    <t>Inner LAYER</t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</si>
  <si>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</si>
  <si>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  Whitout Strain</t>
  </si>
  <si>
    <t xml:space="preserve">Inner LAYER   </t>
  </si>
  <si>
    <t>[1.8KV ; 10puls]</t>
  </si>
  <si>
    <t>µS</t>
  </si>
  <si>
    <r>
      <t>M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</si>
  <si>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</si>
  <si>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</si>
  <si>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</si>
  <si>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</si>
  <si>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</si>
  <si>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 xml:space="preserve">SUB CONTRACTOR : </t>
  </si>
  <si>
    <t>COMPONENT NAME :</t>
  </si>
  <si>
    <t>INNER LAYER</t>
  </si>
  <si>
    <t>CERN PART NUMBER :</t>
  </si>
  <si>
    <t>HCMB__A011</t>
  </si>
  <si>
    <t>Serial Number :</t>
  </si>
  <si>
    <t>CERN INSPECTION &amp; TEST PLAN NUMBER</t>
  </si>
  <si>
    <t>ITP Step 3,4,5,6&amp;9</t>
  </si>
  <si>
    <t>TEST NUMBER :</t>
  </si>
  <si>
    <t>3,4,5,et 6</t>
  </si>
  <si>
    <t>NON CONFORMITY :</t>
  </si>
  <si>
    <t>NON-CONFORMITY NUMBER</t>
  </si>
  <si>
    <t>NAME OF TEST OPERATOR :</t>
  </si>
  <si>
    <t>NAME OF RESPONSIBLE</t>
  </si>
  <si>
    <t>DATE OF TEST:</t>
  </si>
  <si>
    <t>TIME:</t>
  </si>
  <si>
    <t>Cable  "I"   Number :</t>
  </si>
  <si>
    <t>ITP step 3</t>
  </si>
  <si>
    <t>ITP step 4</t>
  </si>
  <si>
    <t>ITP step 6</t>
  </si>
  <si>
    <t>ITP step 5</t>
  </si>
  <si>
    <t xml:space="preserve">     V   =   120Vturn</t>
  </si>
  <si>
    <t>µS           [Reference  layer]</t>
  </si>
  <si>
    <t>ITP step 9</t>
  </si>
  <si>
    <t>C.side     T</t>
  </si>
  <si>
    <t>N.C. side T</t>
  </si>
  <si>
    <r>
      <t xml:space="preserve">Inner LAYER     </t>
    </r>
    <r>
      <rPr>
        <sz val="9"/>
        <color indexed="8"/>
        <rFont val="Arial"/>
        <family val="2"/>
      </rPr>
      <t>[1.8KV ; 10puls]</t>
    </r>
  </si>
  <si>
    <t>JF.DE COENE</t>
  </si>
  <si>
    <t>F461</t>
  </si>
  <si>
    <t>JEUMONT SA</t>
  </si>
  <si>
    <t>JI673</t>
  </si>
  <si>
    <t>01B10571A</t>
  </si>
  <si>
    <t>NON</t>
  </si>
  <si>
    <t>P.GUEGUIN</t>
  </si>
  <si>
    <t>30--08-04</t>
  </si>
  <si>
    <t>&gt;1000</t>
  </si>
  <si>
    <t>JI674</t>
  </si>
  <si>
    <t>01B10571B</t>
  </si>
  <si>
    <t>JI675</t>
  </si>
  <si>
    <t>&lt;Number&gt;</t>
  </si>
  <si>
    <t>01B10571C</t>
  </si>
  <si>
    <t>JI676</t>
  </si>
  <si>
    <t>JP MAGNIET</t>
  </si>
  <si>
    <t>01B10571D</t>
  </si>
  <si>
    <t>SUB CONTRACTOR :</t>
  </si>
  <si>
    <t>COMPONENT NAME</t>
  </si>
  <si>
    <t>OUTER LAYER</t>
  </si>
  <si>
    <t>HCMB__A012</t>
  </si>
  <si>
    <t>JO670</t>
  </si>
  <si>
    <t>Cable  "O"   Number :</t>
  </si>
  <si>
    <t>02B50649A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</si>
  <si>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</si>
  <si>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</si>
  <si>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</si>
  <si>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</si>
  <si>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</si>
  <si>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</si>
  <si>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</si>
  <si>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</si>
  <si>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</si>
  <si>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>JO671</t>
  </si>
  <si>
    <t>02B50649B</t>
  </si>
  <si>
    <t>JO672</t>
  </si>
  <si>
    <t>D.WIBAILLE</t>
  </si>
  <si>
    <t>02B50649C</t>
  </si>
  <si>
    <t>JO673</t>
  </si>
  <si>
    <t>02B50651B</t>
  </si>
  <si>
    <t xml:space="preserve"> ELECTRICAL  TESTS  OF  POLES</t>
  </si>
  <si>
    <t>CONTRACT NUMBER :</t>
  </si>
  <si>
    <t>POLE</t>
  </si>
  <si>
    <t>HCMB__A010</t>
  </si>
  <si>
    <t>JP666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</si>
  <si>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</si>
  <si>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</si>
  <si>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</si>
  <si>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</si>
  <si>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</si>
  <si>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</si>
  <si>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</si>
  <si>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</si>
  <si>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</si>
  <si>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</si>
  <si>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</si>
  <si>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</si>
  <si>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</si>
  <si>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</si>
  <si>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</si>
  <si>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</si>
  <si>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</si>
  <si>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</si>
  <si>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</si>
  <si>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</si>
  <si>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</si>
  <si>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</si>
  <si>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</si>
  <si>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</si>
  <si>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</si>
  <si>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</si>
  <si>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</si>
  <si>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>µ</t>
    </r>
    <r>
      <rPr>
        <sz val="10"/>
        <rFont val="Symbol"/>
        <family val="1"/>
      </rPr>
      <t>W</t>
    </r>
  </si>
  <si>
    <t>JP667</t>
  </si>
  <si>
    <t>JP668</t>
  </si>
  <si>
    <t>JP669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</si>
</sst>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0.000"/>
    <numFmt numFmtId="189" formatCode="0.0"/>
    <numFmt numFmtId="190" formatCode="dd\-mm\-yy"/>
    <numFmt numFmtId="191" formatCode="&quot;CHF&quot;\ #,##0;&quot;CHF&quot;\ \-#,##0"/>
    <numFmt numFmtId="192" formatCode="&quot;CHF&quot;\ #,##0;[Red]&quot;CHF&quot;\ \-#,##0"/>
    <numFmt numFmtId="193" formatCode="&quot;CHF&quot;\ #,##0.00;&quot;CHF&quot;\ \-#,##0.00"/>
    <numFmt numFmtId="194" formatCode="&quot;CHF&quot;\ #,##0.00;[Red]&quot;CHF&quot;\ \-#,##0.00"/>
    <numFmt numFmtId="195" formatCode="_ &quot;CHF&quot;\ * #,##0_ ;_ &quot;CHF&quot;\ * \-#,##0_ ;_ &quot;CHF&quot;\ * &quot;-&quot;_ ;_ @_ "/>
    <numFmt numFmtId="196" formatCode="_ * #,##0_ ;_ * \-#,##0_ ;_ * &quot;-&quot;_ ;_ @_ "/>
    <numFmt numFmtId="197" formatCode="_ &quot;CHF&quot;\ * #,##0.00_ ;_ &quot;CHF&quot;\ * \-#,##0.00_ ;_ &quot;CHF&quot;\ * &quot;-&quot;??_ ;_ @_ "/>
    <numFmt numFmtId="198" formatCode="_ * #,##0.00_ ;_ * \-#,##0.00_ ;_ * &quot;-&quot;??_ ;_ @_ "/>
    <numFmt numFmtId="199" formatCode="0.0000"/>
    <numFmt numFmtId="200" formatCode="d\-mm\-yy"/>
    <numFmt numFmtId="201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3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3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0" xfId="0" applyFont="1" applyBorder="1" applyAlignment="1">
      <alignment horizontal="left"/>
    </xf>
    <xf numFmtId="14" fontId="2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201" fontId="36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5" borderId="15" xfId="0" applyFont="1" applyFill="1" applyBorder="1" applyAlignment="1">
      <alignment horizontal="left"/>
    </xf>
    <xf numFmtId="0" fontId="0" fillId="5" borderId="15" xfId="0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0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5" borderId="29" xfId="0" applyFont="1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1" fillId="5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1" fillId="5" borderId="7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</cellXfs>
  <cellStyles count="9">
    <cellStyle name="Normal" xfId="0"/>
    <cellStyle name="Comma_Book1" xfId="15"/>
    <cellStyle name="Currency [0]_Book1" xfId="16"/>
    <cellStyle name="Currency_Book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">
      <selection activeCell="F28" sqref="F28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66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 t="s">
        <v>70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67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18.1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486.6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490.1388021515341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0.245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2.31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1.83</v>
      </c>
      <c r="G39" s="94">
        <v>12.89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0" sqref="F10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103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104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104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105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106</v>
      </c>
      <c r="E8" s="8"/>
      <c r="F8" s="155" t="s">
        <v>41</v>
      </c>
      <c r="G8" s="8"/>
      <c r="H8" s="164" t="s">
        <v>136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108</v>
      </c>
      <c r="E10" s="8"/>
      <c r="F10" s="155" t="s">
        <v>44</v>
      </c>
      <c r="G10" s="8"/>
      <c r="H10" s="152" t="s">
        <v>109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110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111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38238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112</v>
      </c>
      <c r="B18" s="200"/>
      <c r="C18" s="201"/>
      <c r="D18" s="202" t="s">
        <v>73</v>
      </c>
      <c r="E18" s="203"/>
      <c r="F18" s="204"/>
      <c r="G18" s="205" t="s">
        <v>113</v>
      </c>
      <c r="H18" s="206" t="s">
        <v>72</v>
      </c>
    </row>
    <row r="19" spans="1:8" ht="16.5" customHeight="1" thickBot="1">
      <c r="A19" s="207" t="s">
        <v>85</v>
      </c>
      <c r="B19" s="208"/>
      <c r="C19" s="209"/>
      <c r="D19" s="210" t="s">
        <v>97</v>
      </c>
      <c r="E19" s="211"/>
      <c r="F19" s="212"/>
      <c r="G19" s="213" t="s">
        <v>114</v>
      </c>
      <c r="H19" s="214" t="s">
        <v>96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115</v>
      </c>
      <c r="B23" s="215"/>
      <c r="C23" s="216"/>
      <c r="D23" s="17"/>
      <c r="E23" s="17"/>
      <c r="F23" s="17"/>
      <c r="G23" s="17"/>
      <c r="H23" s="181" t="s">
        <v>116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117</v>
      </c>
      <c r="B25" s="20"/>
      <c r="C25" s="136"/>
      <c r="D25" s="8"/>
      <c r="E25" s="8"/>
      <c r="F25" s="218" t="s">
        <v>71</v>
      </c>
      <c r="G25" s="8" t="s">
        <v>30</v>
      </c>
      <c r="H25" s="18" t="s">
        <v>134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118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119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120</v>
      </c>
      <c r="I31" s="30"/>
      <c r="J31" s="31"/>
    </row>
    <row r="32" spans="1:9" ht="15" customHeight="1">
      <c r="A32" s="32" t="s">
        <v>2</v>
      </c>
      <c r="B32" s="13">
        <v>27.7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121</v>
      </c>
      <c r="C34" s="40"/>
      <c r="D34" s="34"/>
      <c r="E34" s="41"/>
      <c r="F34" s="42">
        <v>1535.5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122</v>
      </c>
      <c r="C36" s="51"/>
      <c r="D36" s="51"/>
      <c r="E36" s="51"/>
      <c r="F36" s="52">
        <f>F34/(1+(0.0038*(B32-20)))</f>
        <v>1491.8485125235604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123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124</v>
      </c>
      <c r="I40" s="8"/>
    </row>
    <row r="41" spans="1:9" ht="15" customHeight="1">
      <c r="A41" s="32" t="s">
        <v>2</v>
      </c>
      <c r="B41" s="13">
        <v>27.8</v>
      </c>
      <c r="C41" s="33" t="s">
        <v>3</v>
      </c>
      <c r="D41" s="34"/>
      <c r="E41" s="34"/>
      <c r="F41" s="222">
        <v>0.659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125</v>
      </c>
      <c r="C43" s="40"/>
      <c r="D43" s="34"/>
      <c r="E43" s="41"/>
      <c r="F43" s="42">
        <f>((F41/B40)/(1+(0.004*(B41-20))))*1000</f>
        <v>63.90612878200155</v>
      </c>
      <c r="G43" s="8" t="s">
        <v>135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126</v>
      </c>
      <c r="C47" s="58"/>
      <c r="D47" s="17"/>
      <c r="E47" s="59"/>
      <c r="F47" s="60"/>
      <c r="G47" s="60"/>
      <c r="H47" s="181" t="s">
        <v>127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121</v>
      </c>
      <c r="C51" s="77"/>
      <c r="D51" s="78"/>
      <c r="E51" s="79" t="s">
        <v>9</v>
      </c>
      <c r="F51" s="80">
        <v>13.61</v>
      </c>
      <c r="G51" s="81">
        <v>0.567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13.55</v>
      </c>
      <c r="G53" s="81">
        <v>5.1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12.93</v>
      </c>
      <c r="G55" s="94">
        <v>16.86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128</v>
      </c>
      <c r="I59" s="8"/>
    </row>
    <row r="60" spans="1:9" ht="15" customHeight="1" thickBot="1">
      <c r="A60" s="98" t="s">
        <v>129</v>
      </c>
      <c r="B60" s="99"/>
      <c r="C60" s="8"/>
      <c r="D60" s="8"/>
      <c r="E60" s="100" t="s">
        <v>13</v>
      </c>
      <c r="F60" s="101">
        <v>696</v>
      </c>
      <c r="G60" s="102" t="s">
        <v>130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121</v>
      </c>
      <c r="C62" s="8" t="s">
        <v>131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132</v>
      </c>
      <c r="I64" s="8"/>
    </row>
    <row r="65" spans="1:9" ht="15" customHeight="1">
      <c r="A65" s="98" t="s">
        <v>89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121</v>
      </c>
      <c r="C67" s="8"/>
      <c r="D67" s="8"/>
      <c r="E67" s="20" t="s">
        <v>91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92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1" sqref="F11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103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104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104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105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106</v>
      </c>
      <c r="E8" s="8"/>
      <c r="F8" s="155" t="s">
        <v>41</v>
      </c>
      <c r="G8" s="8"/>
      <c r="H8" s="164" t="s">
        <v>137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108</v>
      </c>
      <c r="E10" s="8"/>
      <c r="F10" s="155" t="s">
        <v>44</v>
      </c>
      <c r="G10" s="8"/>
      <c r="H10" s="152" t="s">
        <v>109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110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111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38237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112</v>
      </c>
      <c r="B18" s="200"/>
      <c r="C18" s="201"/>
      <c r="D18" s="202" t="s">
        <v>76</v>
      </c>
      <c r="E18" s="203"/>
      <c r="F18" s="204"/>
      <c r="G18" s="205" t="s">
        <v>113</v>
      </c>
      <c r="H18" s="206" t="s">
        <v>74</v>
      </c>
    </row>
    <row r="19" spans="1:8" ht="16.5" customHeight="1" thickBot="1">
      <c r="A19" s="207" t="s">
        <v>85</v>
      </c>
      <c r="B19" s="208"/>
      <c r="C19" s="209"/>
      <c r="D19" s="210" t="s">
        <v>100</v>
      </c>
      <c r="E19" s="211"/>
      <c r="F19" s="212"/>
      <c r="G19" s="213" t="s">
        <v>114</v>
      </c>
      <c r="H19" s="214" t="s">
        <v>98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115</v>
      </c>
      <c r="B23" s="215"/>
      <c r="C23" s="216"/>
      <c r="D23" s="17"/>
      <c r="E23" s="17"/>
      <c r="F23" s="17"/>
      <c r="G23" s="17"/>
      <c r="H23" s="181" t="s">
        <v>116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117</v>
      </c>
      <c r="B25" s="20"/>
      <c r="C25" s="136"/>
      <c r="D25" s="8"/>
      <c r="E25" s="8"/>
      <c r="F25" s="218" t="s">
        <v>71</v>
      </c>
      <c r="G25" s="8" t="s">
        <v>30</v>
      </c>
      <c r="H25" s="18" t="s">
        <v>134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118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119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120</v>
      </c>
      <c r="I31" s="30"/>
      <c r="J31" s="31"/>
    </row>
    <row r="32" spans="1:9" ht="15" customHeight="1">
      <c r="A32" s="32" t="s">
        <v>2</v>
      </c>
      <c r="B32" s="13">
        <v>28.3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121</v>
      </c>
      <c r="C34" s="40"/>
      <c r="D34" s="34"/>
      <c r="E34" s="41"/>
      <c r="F34" s="42">
        <v>1543.7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122</v>
      </c>
      <c r="C36" s="51"/>
      <c r="D36" s="51"/>
      <c r="E36" s="51"/>
      <c r="F36" s="52">
        <f>F34/(1+(0.0038*(B32-20)))</f>
        <v>1496.500378075499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123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124</v>
      </c>
      <c r="I40" s="8"/>
    </row>
    <row r="41" spans="1:9" ht="15" customHeight="1">
      <c r="A41" s="32" t="s">
        <v>2</v>
      </c>
      <c r="B41" s="13">
        <v>28.4</v>
      </c>
      <c r="C41" s="33" t="s">
        <v>3</v>
      </c>
      <c r="D41" s="34"/>
      <c r="E41" s="34"/>
      <c r="F41" s="222">
        <v>0.664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125</v>
      </c>
      <c r="C43" s="40"/>
      <c r="D43" s="34"/>
      <c r="E43" s="41"/>
      <c r="F43" s="42">
        <f>((F41/B40)/(1+(0.004*(B41-20))))*1000</f>
        <v>64.24148606811144</v>
      </c>
      <c r="G43" s="8" t="s">
        <v>135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126</v>
      </c>
      <c r="C47" s="58"/>
      <c r="D47" s="17"/>
      <c r="E47" s="59"/>
      <c r="F47" s="60"/>
      <c r="G47" s="60"/>
      <c r="H47" s="181" t="s">
        <v>127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121</v>
      </c>
      <c r="C51" s="77"/>
      <c r="D51" s="78"/>
      <c r="E51" s="79" t="s">
        <v>9</v>
      </c>
      <c r="F51" s="80">
        <v>13.81</v>
      </c>
      <c r="G51" s="81">
        <v>0.572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13.62</v>
      </c>
      <c r="G53" s="81">
        <v>4.92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12.86</v>
      </c>
      <c r="G55" s="94">
        <v>15.27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128</v>
      </c>
      <c r="I59" s="8"/>
    </row>
    <row r="60" spans="1:9" ht="15" customHeight="1" thickBot="1">
      <c r="A60" s="98" t="s">
        <v>129</v>
      </c>
      <c r="B60" s="99"/>
      <c r="C60" s="8"/>
      <c r="D60" s="8"/>
      <c r="E60" s="100" t="s">
        <v>13</v>
      </c>
      <c r="F60" s="101">
        <v>696</v>
      </c>
      <c r="G60" s="102" t="s">
        <v>130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121</v>
      </c>
      <c r="C62" s="8" t="s">
        <v>131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132</v>
      </c>
      <c r="I64" s="8"/>
    </row>
    <row r="65" spans="1:9" ht="15" customHeight="1">
      <c r="A65" s="98" t="s">
        <v>89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121</v>
      </c>
      <c r="C67" s="8"/>
      <c r="D67" s="8"/>
      <c r="E67" s="20" t="s">
        <v>91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92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103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104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104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105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106</v>
      </c>
      <c r="E8" s="8"/>
      <c r="F8" s="155" t="s">
        <v>41</v>
      </c>
      <c r="G8" s="8"/>
      <c r="H8" s="164" t="s">
        <v>138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108</v>
      </c>
      <c r="E10" s="8"/>
      <c r="F10" s="155" t="s">
        <v>44</v>
      </c>
      <c r="G10" s="8"/>
      <c r="H10" s="152" t="s">
        <v>109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110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111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38237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112</v>
      </c>
      <c r="B18" s="200"/>
      <c r="C18" s="201"/>
      <c r="D18" s="202" t="s">
        <v>79</v>
      </c>
      <c r="E18" s="203"/>
      <c r="F18" s="204"/>
      <c r="G18" s="205" t="s">
        <v>113</v>
      </c>
      <c r="H18" s="206" t="s">
        <v>77</v>
      </c>
    </row>
    <row r="19" spans="1:8" ht="16.5" customHeight="1" thickBot="1">
      <c r="A19" s="207" t="s">
        <v>85</v>
      </c>
      <c r="B19" s="208"/>
      <c r="C19" s="209"/>
      <c r="D19" s="210" t="s">
        <v>102</v>
      </c>
      <c r="E19" s="211"/>
      <c r="F19" s="212"/>
      <c r="G19" s="213" t="s">
        <v>114</v>
      </c>
      <c r="H19" s="214" t="s">
        <v>101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115</v>
      </c>
      <c r="B23" s="215"/>
      <c r="C23" s="216"/>
      <c r="D23" s="17"/>
      <c r="E23" s="17"/>
      <c r="F23" s="17"/>
      <c r="G23" s="17"/>
      <c r="H23" s="181" t="s">
        <v>116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117</v>
      </c>
      <c r="B25" s="20"/>
      <c r="C25" s="136"/>
      <c r="D25" s="8"/>
      <c r="E25" s="8"/>
      <c r="F25" s="218" t="s">
        <v>71</v>
      </c>
      <c r="G25" s="8" t="s">
        <v>30</v>
      </c>
      <c r="H25" s="18" t="s">
        <v>134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118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119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120</v>
      </c>
      <c r="I31" s="30"/>
      <c r="J31" s="31"/>
    </row>
    <row r="32" spans="1:9" ht="15" customHeight="1">
      <c r="A32" s="32" t="s">
        <v>2</v>
      </c>
      <c r="B32" s="13">
        <v>19.8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121</v>
      </c>
      <c r="C34" s="40"/>
      <c r="D34" s="34"/>
      <c r="E34" s="41"/>
      <c r="F34" s="42">
        <v>1498.7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122</v>
      </c>
      <c r="C36" s="51"/>
      <c r="D36" s="51"/>
      <c r="E36" s="51"/>
      <c r="F36" s="52">
        <f>F34/(1+(0.0038*(B32-20)))</f>
        <v>1499.8398783075138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123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124</v>
      </c>
      <c r="I40" s="8"/>
    </row>
    <row r="41" spans="1:9" ht="15" customHeight="1">
      <c r="A41" s="32" t="s">
        <v>2</v>
      </c>
      <c r="B41" s="13">
        <v>20.7</v>
      </c>
      <c r="C41" s="33" t="s">
        <v>3</v>
      </c>
      <c r="D41" s="34"/>
      <c r="E41" s="34"/>
      <c r="F41" s="222">
        <v>0.666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125</v>
      </c>
      <c r="C43" s="40"/>
      <c r="D43" s="34"/>
      <c r="E43" s="41"/>
      <c r="F43" s="42">
        <f>((F41/B40)/(1+(0.004*(B41-20))))*1000</f>
        <v>66.41404068607899</v>
      </c>
      <c r="G43" s="8" t="s">
        <v>135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126</v>
      </c>
      <c r="C47" s="58"/>
      <c r="D47" s="17"/>
      <c r="E47" s="59"/>
      <c r="F47" s="60"/>
      <c r="G47" s="60"/>
      <c r="H47" s="181" t="s">
        <v>127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121</v>
      </c>
      <c r="C51" s="77"/>
      <c r="D51" s="78"/>
      <c r="E51" s="79" t="s">
        <v>9</v>
      </c>
      <c r="F51" s="80">
        <v>13.6</v>
      </c>
      <c r="G51" s="81">
        <v>0.539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13.56</v>
      </c>
      <c r="G53" s="81">
        <v>4.89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12.94</v>
      </c>
      <c r="G55" s="94">
        <v>15.88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128</v>
      </c>
      <c r="I59" s="8"/>
    </row>
    <row r="60" spans="1:9" ht="15" customHeight="1" thickBot="1">
      <c r="A60" s="98" t="s">
        <v>129</v>
      </c>
      <c r="B60" s="99"/>
      <c r="C60" s="8"/>
      <c r="D60" s="8"/>
      <c r="E60" s="100" t="s">
        <v>13</v>
      </c>
      <c r="F60" s="101">
        <v>696</v>
      </c>
      <c r="G60" s="102" t="s">
        <v>130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121</v>
      </c>
      <c r="C62" s="8" t="s">
        <v>131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132</v>
      </c>
      <c r="I64" s="8"/>
    </row>
    <row r="65" spans="1:9" ht="15" customHeight="1">
      <c r="A65" s="98" t="s">
        <v>89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121</v>
      </c>
      <c r="C67" s="8"/>
      <c r="D67" s="8"/>
      <c r="E67" s="20" t="s">
        <v>91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92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">
      <selection activeCell="F28" sqref="F28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72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38229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73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21.1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491.5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489.4540819375012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1.93</v>
      </c>
      <c r="G35" s="81">
        <v>0.244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2.29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12.96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">
      <selection activeCell="F28" sqref="F28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76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183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17.4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483.9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488.72863895285417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1.93</v>
      </c>
      <c r="G35" s="81">
        <v>0.248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2.33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12.91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259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">
      <selection activeCell="F28" sqref="F28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77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79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22.9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495.7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490.29692785503744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0.241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2.27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12.64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81</v>
      </c>
      <c r="B7" s="160"/>
      <c r="C7" s="136"/>
      <c r="D7" s="20" t="s">
        <v>82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83</v>
      </c>
      <c r="E8" s="8"/>
      <c r="F8" s="155" t="s">
        <v>41</v>
      </c>
      <c r="G8" s="8"/>
      <c r="H8" s="164" t="s">
        <v>84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38229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85</v>
      </c>
      <c r="B18" s="176"/>
      <c r="C18" s="177"/>
      <c r="D18" s="178" t="s">
        <v>86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21.3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87</v>
      </c>
      <c r="C25" s="40"/>
      <c r="D25" s="34"/>
      <c r="E25" s="41"/>
      <c r="F25" s="42">
        <v>1014.5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94</v>
      </c>
      <c r="C27" s="51"/>
      <c r="D27" s="51"/>
      <c r="E27" s="51"/>
      <c r="F27" s="52">
        <f>F25/(1+(0.0038*(B22-20)))</f>
        <v>1009.5130057515872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87</v>
      </c>
      <c r="C35" s="77"/>
      <c r="D35" s="78"/>
      <c r="E35" s="79" t="s">
        <v>9</v>
      </c>
      <c r="F35" s="80">
        <v>6.69</v>
      </c>
      <c r="G35" s="81">
        <v>0.411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3.97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29.63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88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89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95</v>
      </c>
      <c r="C55" s="8"/>
      <c r="D55" s="8"/>
      <c r="E55" s="61" t="s">
        <v>13</v>
      </c>
      <c r="F55" s="105">
        <v>497.26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89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90</v>
      </c>
      <c r="C60" s="8"/>
      <c r="D60" s="8"/>
      <c r="E60" s="20" t="s">
        <v>91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92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93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2">
      <selection activeCell="F28" sqref="F28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81</v>
      </c>
      <c r="B7" s="160"/>
      <c r="C7" s="136"/>
      <c r="D7" s="20" t="s">
        <v>82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83</v>
      </c>
      <c r="E8" s="8"/>
      <c r="F8" s="155" t="s">
        <v>41</v>
      </c>
      <c r="G8" s="8"/>
      <c r="H8" s="164" t="s">
        <v>96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38231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85</v>
      </c>
      <c r="B18" s="176"/>
      <c r="C18" s="177"/>
      <c r="D18" s="178" t="s">
        <v>97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19.4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87</v>
      </c>
      <c r="C25" s="40"/>
      <c r="D25" s="34"/>
      <c r="E25" s="41"/>
      <c r="F25" s="42">
        <v>1005.5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94</v>
      </c>
      <c r="C27" s="51"/>
      <c r="D27" s="51"/>
      <c r="E27" s="51"/>
      <c r="F27" s="52">
        <f>F25/(1+(0.0038*(B22-20)))</f>
        <v>1007.7977789359741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87</v>
      </c>
      <c r="C35" s="77"/>
      <c r="D35" s="78"/>
      <c r="E35" s="79" t="s">
        <v>9</v>
      </c>
      <c r="F35" s="80">
        <v>6.67</v>
      </c>
      <c r="G35" s="81">
        <v>0.413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4.01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29.94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88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89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95</v>
      </c>
      <c r="C55" s="8"/>
      <c r="D55" s="8"/>
      <c r="E55" s="61" t="s">
        <v>13</v>
      </c>
      <c r="F55" s="105">
        <v>496.77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89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90</v>
      </c>
      <c r="C60" s="8"/>
      <c r="D60" s="8"/>
      <c r="E60" s="20" t="s">
        <v>91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92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93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81</v>
      </c>
      <c r="B7" s="160"/>
      <c r="C7" s="136"/>
      <c r="D7" s="20" t="s">
        <v>82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83</v>
      </c>
      <c r="E8" s="8"/>
      <c r="F8" s="155" t="s">
        <v>41</v>
      </c>
      <c r="G8" s="8"/>
      <c r="H8" s="164" t="s">
        <v>98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99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85</v>
      </c>
      <c r="B18" s="176"/>
      <c r="C18" s="177"/>
      <c r="D18" s="178" t="s">
        <v>100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23.2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87</v>
      </c>
      <c r="C25" s="40"/>
      <c r="D25" s="34"/>
      <c r="E25" s="41"/>
      <c r="F25" s="42">
        <v>1020.3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94</v>
      </c>
      <c r="C27" s="51"/>
      <c r="D27" s="51"/>
      <c r="E27" s="51"/>
      <c r="F27" s="52">
        <f>F25/(1+(0.0038*(B22-20)))</f>
        <v>1008.0422067657288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87</v>
      </c>
      <c r="C35" s="77"/>
      <c r="D35" s="78"/>
      <c r="E35" s="79" t="s">
        <v>9</v>
      </c>
      <c r="F35" s="80">
        <v>6.69</v>
      </c>
      <c r="G35" s="81">
        <v>0.407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3.93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29.22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88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89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95</v>
      </c>
      <c r="C55" s="8"/>
      <c r="D55" s="8"/>
      <c r="E55" s="61" t="s">
        <v>13</v>
      </c>
      <c r="F55" s="105">
        <v>496.03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89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90</v>
      </c>
      <c r="C60" s="8"/>
      <c r="D60" s="8"/>
      <c r="E60" s="20" t="s">
        <v>91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92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93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81</v>
      </c>
      <c r="B7" s="160"/>
      <c r="C7" s="136"/>
      <c r="D7" s="20" t="s">
        <v>82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83</v>
      </c>
      <c r="E8" s="8"/>
      <c r="F8" s="155" t="s">
        <v>41</v>
      </c>
      <c r="G8" s="8"/>
      <c r="H8" s="164" t="s">
        <v>101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85</v>
      </c>
      <c r="B18" s="176"/>
      <c r="C18" s="177"/>
      <c r="D18" s="178" t="s">
        <v>102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24.1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87</v>
      </c>
      <c r="C25" s="40"/>
      <c r="D25" s="34"/>
      <c r="E25" s="41"/>
      <c r="F25" s="42">
        <v>1027.2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94</v>
      </c>
      <c r="C27" s="51"/>
      <c r="D27" s="51"/>
      <c r="E27" s="51"/>
      <c r="F27" s="52">
        <f>F25/(1+(0.0038*(B22-20)))</f>
        <v>1011.4417377262255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87</v>
      </c>
      <c r="C35" s="77"/>
      <c r="D35" s="78"/>
      <c r="E35" s="79" t="s">
        <v>9</v>
      </c>
      <c r="F35" s="80">
        <v>6.67</v>
      </c>
      <c r="G35" s="81">
        <v>0.405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3.93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28.92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71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71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88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89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95</v>
      </c>
      <c r="C55" s="8"/>
      <c r="D55" s="8"/>
      <c r="E55" s="61" t="s">
        <v>13</v>
      </c>
      <c r="F55" s="105">
        <v>497.26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89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90</v>
      </c>
      <c r="C60" s="8"/>
      <c r="D60" s="8"/>
      <c r="E60" s="20" t="s">
        <v>91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92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93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0" sqref="F10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103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104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80</v>
      </c>
      <c r="B5" s="148"/>
      <c r="C5" s="154"/>
      <c r="D5" s="150" t="s">
        <v>65</v>
      </c>
      <c r="E5" s="8"/>
      <c r="F5" s="155" t="s">
        <v>104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105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106</v>
      </c>
      <c r="E8" s="8"/>
      <c r="F8" s="155" t="s">
        <v>41</v>
      </c>
      <c r="G8" s="8"/>
      <c r="H8" s="164" t="s">
        <v>107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108</v>
      </c>
      <c r="E10" s="8"/>
      <c r="F10" s="155" t="s">
        <v>44</v>
      </c>
      <c r="G10" s="8"/>
      <c r="H10" s="152" t="s">
        <v>109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110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111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38237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112</v>
      </c>
      <c r="B18" s="200"/>
      <c r="C18" s="201"/>
      <c r="D18" s="202" t="s">
        <v>67</v>
      </c>
      <c r="E18" s="203"/>
      <c r="F18" s="204"/>
      <c r="G18" s="205" t="s">
        <v>113</v>
      </c>
      <c r="H18" s="206" t="s">
        <v>66</v>
      </c>
    </row>
    <row r="19" spans="1:8" ht="16.5" customHeight="1" thickBot="1">
      <c r="A19" s="207" t="s">
        <v>85</v>
      </c>
      <c r="B19" s="208"/>
      <c r="C19" s="209"/>
      <c r="D19" s="210" t="s">
        <v>86</v>
      </c>
      <c r="E19" s="211"/>
      <c r="F19" s="212"/>
      <c r="G19" s="213" t="s">
        <v>114</v>
      </c>
      <c r="H19" s="214" t="s">
        <v>84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115</v>
      </c>
      <c r="B23" s="215"/>
      <c r="C23" s="216"/>
      <c r="D23" s="17"/>
      <c r="E23" s="17"/>
      <c r="F23" s="17"/>
      <c r="G23" s="17"/>
      <c r="H23" s="181" t="s">
        <v>116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117</v>
      </c>
      <c r="B25" s="20"/>
      <c r="C25" s="136"/>
      <c r="D25" s="8"/>
      <c r="E25" s="8"/>
      <c r="F25" s="218" t="s">
        <v>71</v>
      </c>
      <c r="G25" s="8" t="s">
        <v>30</v>
      </c>
      <c r="H25" s="18" t="s">
        <v>134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118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119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120</v>
      </c>
      <c r="I31" s="30"/>
      <c r="J31" s="31"/>
    </row>
    <row r="32" spans="1:9" ht="15" customHeight="1">
      <c r="A32" s="32" t="s">
        <v>2</v>
      </c>
      <c r="B32" s="13">
        <v>19.1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121</v>
      </c>
      <c r="C34" s="40"/>
      <c r="D34" s="34"/>
      <c r="E34" s="41"/>
      <c r="F34" s="42">
        <v>1491.7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122</v>
      </c>
      <c r="C36" s="51"/>
      <c r="D36" s="51"/>
      <c r="E36" s="51"/>
      <c r="F36" s="52">
        <f>F34/(1+(0.0038*(B32-20)))</f>
        <v>1496.8191213951716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123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124</v>
      </c>
      <c r="I40" s="8"/>
    </row>
    <row r="41" spans="1:9" ht="15" customHeight="1">
      <c r="A41" s="32" t="s">
        <v>2</v>
      </c>
      <c r="B41" s="13">
        <v>19.4</v>
      </c>
      <c r="C41" s="33" t="s">
        <v>3</v>
      </c>
      <c r="D41" s="34"/>
      <c r="E41" s="34"/>
      <c r="F41" s="222">
        <v>0.651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125</v>
      </c>
      <c r="C43" s="40"/>
      <c r="D43" s="34"/>
      <c r="E43" s="41"/>
      <c r="F43" s="42">
        <f>((F41/B40)/(1+(0.004*(B41-20))))*1000</f>
        <v>65.25661587810747</v>
      </c>
      <c r="G43" s="8" t="s">
        <v>135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126</v>
      </c>
      <c r="C47" s="58"/>
      <c r="D47" s="17"/>
      <c r="E47" s="59"/>
      <c r="F47" s="60"/>
      <c r="G47" s="60"/>
      <c r="H47" s="181" t="s">
        <v>127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105</v>
      </c>
      <c r="C51" s="77"/>
      <c r="D51" s="78"/>
      <c r="E51" s="79" t="s">
        <v>9</v>
      </c>
      <c r="F51" s="80">
        <v>13.74</v>
      </c>
      <c r="G51" s="81">
        <v>0.57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13.6</v>
      </c>
      <c r="G53" s="81">
        <v>4.98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12.89</v>
      </c>
      <c r="G55" s="94">
        <v>15.59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128</v>
      </c>
      <c r="I59" s="8"/>
    </row>
    <row r="60" spans="1:9" ht="15" customHeight="1" thickBot="1">
      <c r="A60" s="98" t="s">
        <v>129</v>
      </c>
      <c r="B60" s="99"/>
      <c r="C60" s="8"/>
      <c r="D60" s="8"/>
      <c r="E60" s="100" t="s">
        <v>13</v>
      </c>
      <c r="F60" s="101">
        <v>696</v>
      </c>
      <c r="G60" s="102" t="s">
        <v>130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121</v>
      </c>
      <c r="C62" s="8" t="s">
        <v>131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132</v>
      </c>
      <c r="I64" s="8"/>
    </row>
    <row r="65" spans="1:9" ht="15" customHeight="1">
      <c r="A65" s="98" t="s">
        <v>89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121</v>
      </c>
      <c r="C67" s="8"/>
      <c r="D67" s="8"/>
      <c r="E67" s="20" t="s">
        <v>91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92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U20610</cp:lastModifiedBy>
  <cp:lastPrinted>1999-11-15T09:24:22Z</cp:lastPrinted>
  <dcterms:created xsi:type="dcterms:W3CDTF">1999-10-29T12:23:44Z</dcterms:created>
  <dcterms:modified xsi:type="dcterms:W3CDTF">2004-09-16T08:50:34Z</dcterms:modified>
  <cp:category/>
  <cp:version/>
  <cp:contentType/>
  <cp:contentStatus/>
</cp:coreProperties>
</file>