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885" windowWidth="14220" windowHeight="7290" activeTab="0"/>
  </bookViews>
  <sheets>
    <sheet name="P012" sheetId="1" r:id="rId1"/>
  </sheets>
  <definedNames>
    <definedName name="_xlnm.Print_Area" localSheetId="0">'P012'!$A$1:$H$70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<sst xmlns="http://schemas.openxmlformats.org/spreadsheetml/2006/main" count="93" uniqueCount="80">
  <si>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</si>
  <si>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</si>
  <si>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</si>
  <si>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</si>
  <si>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ANSALDO</t>
  </si>
  <si>
    <t>CONTRACT NUMBER :</t>
  </si>
  <si>
    <t>F302</t>
  </si>
  <si>
    <t>SUB CONTRACTOR :</t>
  </si>
  <si>
    <t>COMPONENT NAME :</t>
  </si>
  <si>
    <t>POLE</t>
  </si>
  <si>
    <t>CERN PART NUMBER :</t>
  </si>
  <si>
    <t>HCMB__A010</t>
  </si>
  <si>
    <t>Serial Number :</t>
  </si>
  <si>
    <t>P012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</si>
  <si>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</si>
  <si>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</si>
  <si>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</si>
  <si>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</si>
  <si>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</si>
  <si>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&lt;Yes/No&gt;</t>
  </si>
  <si>
    <t>NON-CONFORMITY NUMBER :</t>
  </si>
  <si>
    <t>&lt;Number&gt;</t>
  </si>
  <si>
    <t>NAME OF TEST OPERATOR :</t>
  </si>
  <si>
    <t>Angelo Pavese</t>
  </si>
  <si>
    <t>NAME OF RESPONSIBLE :</t>
  </si>
  <si>
    <t>Bruno Caserza</t>
  </si>
  <si>
    <t>DATE OF TEST:</t>
  </si>
  <si>
    <t>TIME:</t>
  </si>
  <si>
    <t>Cable    "I"   Number :</t>
  </si>
  <si>
    <t>01B10003C</t>
  </si>
  <si>
    <t xml:space="preserve">Serial Number "I" </t>
  </si>
  <si>
    <t>I011</t>
  </si>
  <si>
    <t>Cable  "O"   Number :</t>
  </si>
  <si>
    <t>02K00602A</t>
  </si>
  <si>
    <t>Serial Number "O"</t>
  </si>
  <si>
    <t>E013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</si>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</sst>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0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hh:mm"/>
    <numFmt numFmtId="175" formatCode="00.00"/>
    <numFmt numFmtId="176" formatCode="&quot;CHF&quot;\ #,##0;&quot;CHF&quot;\ \-#,##0"/>
    <numFmt numFmtId="177" formatCode="&quot;CHF&quot;\ #,##0;[Red]&quot;CHF&quot;\ \-#,##0"/>
    <numFmt numFmtId="178" formatCode="&quot;CHF&quot;\ #,##0.00;&quot;CHF&quot;\ \-#,##0.00"/>
    <numFmt numFmtId="179" formatCode="&quot;CHF&quot;\ #,##0.00;[Red]&quot;CHF&quot;\ \-#,##0.00"/>
    <numFmt numFmtId="180" formatCode="_ &quot;CHF&quot;\ * #,##0_ ;_ &quot;CHF&quot;\ * \-#,##0_ ;_ &quot;CHF&quot;\ * &quot;-&quot;_ ;_ @_ "/>
    <numFmt numFmtId="181" formatCode="_ * #,##0_ ;_ * \-#,##0_ ;_ * &quot;-&quot;_ ;_ @_ "/>
    <numFmt numFmtId="182" formatCode="_ &quot;CHF&quot;\ * #,##0.00_ ;_ &quot;CHF&quot;\ * \-#,##0.00_ ;_ &quot;CHF&quot;\ * &quot;-&quot;??_ ;_ @_ "/>
    <numFmt numFmtId="183" formatCode="_ * #,##0.00_ ;_ * \-#,##0.00_ ;_ * &quot;-&quot;??_ ;_ @_ "/>
    <numFmt numFmtId="184" formatCode="dd\-mm\-yy"/>
    <numFmt numFmtId="185" formatCode="0.0000"/>
    <numFmt numFmtId="186" formatCode="&quot;L.&quot;\ #,##0;\-&quot;L.&quot;\ #,##0"/>
    <numFmt numFmtId="187" formatCode="&quot;L.&quot;\ #,##0;[Red]\-&quot;L.&quot;\ #,##0"/>
    <numFmt numFmtId="188" formatCode="&quot;L.&quot;\ #,##0.00;\-&quot;L.&quot;\ #,##0.00"/>
    <numFmt numFmtId="189" formatCode="&quot;L.&quot;\ #,##0.00;[Red]\-&quot;L.&quot;\ #,##0.00"/>
    <numFmt numFmtId="190" formatCode="_-&quot;L.&quot;\ * #,##0_-;\-&quot;L.&quot;\ * #,##0_-;_-&quot;L.&quot;\ * &quot;-&quot;_-;_-@_-"/>
    <numFmt numFmtId="191" formatCode="_-* #,##0_-;\-* #,##0_-;_-* &quot;-&quot;_-;_-@_-"/>
    <numFmt numFmtId="192" formatCode="_-&quot;L.&quot;\ * #,##0.00_-;\-&quot;L.&quot;\ * #,##0.00_-;_-&quot;L.&quot;\ * &quot;-&quot;??_-;_-@_-"/>
    <numFmt numFmtId="193" formatCode="_-* #,##0.00_-;\-* #,##0.00_-;_-* &quot;-&quot;??_-;_-@_-"/>
    <numFmt numFmtId="194" formatCode="dd\-mmm\-yy"/>
    <numFmt numFmtId="195" formatCode="0.000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9" fillId="0" borderId="6" xfId="0" applyFont="1" applyBorder="1" applyAlignment="1">
      <alignment/>
    </xf>
    <xf numFmtId="0" fontId="7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7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75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6" fillId="0" borderId="18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7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6" fillId="0" borderId="14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7" fillId="0" borderId="15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7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6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7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7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2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7" fillId="0" borderId="27" xfId="0" applyNumberFormat="1" applyFont="1" applyBorder="1" applyAlignment="1">
      <alignment horizontal="center"/>
    </xf>
    <xf numFmtId="172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7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7" fillId="5" borderId="0" xfId="0" applyFont="1" applyFill="1" applyBorder="1" applyAlignment="1">
      <alignment horizontal="left"/>
    </xf>
    <xf numFmtId="0" fontId="7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7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4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7" fillId="0" borderId="6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7" fillId="0" borderId="4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7" fillId="0" borderId="8" xfId="0" applyFont="1" applyBorder="1" applyAlignment="1">
      <alignment/>
    </xf>
    <xf numFmtId="0" fontId="0" fillId="0" borderId="11" xfId="0" applyBorder="1" applyAlignment="1">
      <alignment/>
    </xf>
    <xf numFmtId="0" fontId="7" fillId="0" borderId="4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173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3" fontId="0" fillId="0" borderId="0" xfId="0" applyNumberFormat="1" applyFill="1" applyBorder="1" applyAlignment="1">
      <alignment/>
    </xf>
  </cellXfs>
  <cellStyles count="82">
    <cellStyle name="Normal" xfId="0"/>
    <cellStyle name="Comma" xfId="15"/>
    <cellStyle name="Comma [0]" xfId="16"/>
    <cellStyle name="Comma [0]_Book1" xfId="17"/>
    <cellStyle name="Comma [0]_Book2" xfId="18"/>
    <cellStyle name="Comma [0]_COILCOL" xfId="19"/>
    <cellStyle name="Comma [0]_couches" xfId="20"/>
    <cellStyle name="Comma [0]_generalite" xfId="21"/>
    <cellStyle name="Comma [0]_M003 dopo il collaraggio prove accettazione" xfId="22"/>
    <cellStyle name="Comma [0]_Pcoll" xfId="23"/>
    <cellStyle name="Comma [0]_pole" xfId="24"/>
    <cellStyle name="Comma [0]_Pole_Tb_V2" xfId="25"/>
    <cellStyle name="Comma [0]_Prt Coll" xfId="26"/>
    <cellStyle name="Comma [0]_Prt.cou &amp; pol" xfId="27"/>
    <cellStyle name="Comma [0]_Sheet10 (2)" xfId="28"/>
    <cellStyle name="Comma [0]_Sheet10 (2)_couches" xfId="29"/>
    <cellStyle name="Comma [0]_Sheet10 (2)_generalite" xfId="30"/>
    <cellStyle name="Comma [0]_Sheet10 (2)_Pcoll" xfId="31"/>
    <cellStyle name="Comma [0]_Sheet10 (2)_pole" xfId="32"/>
    <cellStyle name="Comma [0]_Sheet10 (2)_Prt Coll" xfId="33"/>
    <cellStyle name="Comma [0]_Sheet10 (2)_Prt.cou &amp; pol" xfId="34"/>
    <cellStyle name="Comma [0]_Vtaps" xfId="35"/>
    <cellStyle name="Comma_Book1" xfId="36"/>
    <cellStyle name="Comma_Book2" xfId="37"/>
    <cellStyle name="Comma_COILCOL" xfId="38"/>
    <cellStyle name="Comma_couches" xfId="39"/>
    <cellStyle name="Comma_generalite" xfId="40"/>
    <cellStyle name="Comma_M003 dopo il collaraggio prove accettazione" xfId="41"/>
    <cellStyle name="Comma_Pcoll" xfId="42"/>
    <cellStyle name="Comma_pole" xfId="43"/>
    <cellStyle name="Comma_Pole_Tb_V2" xfId="44"/>
    <cellStyle name="Comma_Prt Coll" xfId="45"/>
    <cellStyle name="Comma_Prt.cou &amp; pol" xfId="46"/>
    <cellStyle name="Comma_Sheet10 (2)" xfId="47"/>
    <cellStyle name="Comma_Sheet10 (2)_couches" xfId="48"/>
    <cellStyle name="Comma_Sheet10 (2)_generalite" xfId="49"/>
    <cellStyle name="Comma_Sheet10 (2)_Pcoll" xfId="50"/>
    <cellStyle name="Comma_Sheet10 (2)_pole" xfId="51"/>
    <cellStyle name="Comma_Sheet10 (2)_Prt Coll" xfId="52"/>
    <cellStyle name="Comma_Sheet10 (2)_Prt.cou &amp; pol" xfId="53"/>
    <cellStyle name="Comma_Vtaps" xfId="54"/>
    <cellStyle name="Currency" xfId="55"/>
    <cellStyle name="Currency [0]" xfId="56"/>
    <cellStyle name="Currency [0]_Book1" xfId="57"/>
    <cellStyle name="Currency [0]_Book2" xfId="58"/>
    <cellStyle name="Currency [0]_COILCOL" xfId="59"/>
    <cellStyle name="Currency [0]_couches" xfId="60"/>
    <cellStyle name="Currency [0]_generalite" xfId="61"/>
    <cellStyle name="Currency [0]_M003 dopo il collaraggio prove accettazione" xfId="62"/>
    <cellStyle name="Currency [0]_Pcoll" xfId="63"/>
    <cellStyle name="Currency [0]_pole" xfId="64"/>
    <cellStyle name="Currency [0]_Pole_Tb_V2" xfId="65"/>
    <cellStyle name="Currency [0]_Prt Coll" xfId="66"/>
    <cellStyle name="Currency [0]_Prt.cou &amp; pol" xfId="67"/>
    <cellStyle name="Currency [0]_Sheet10 (2)" xfId="68"/>
    <cellStyle name="Currency [0]_Sheet10 (2)_couches" xfId="69"/>
    <cellStyle name="Currency [0]_Sheet10 (2)_generalite" xfId="70"/>
    <cellStyle name="Currency [0]_Sheet10 (2)_Pcoll" xfId="71"/>
    <cellStyle name="Currency [0]_Sheet10 (2)_pole" xfId="72"/>
    <cellStyle name="Currency [0]_Sheet10 (2)_Prt Coll" xfId="73"/>
    <cellStyle name="Currency [0]_Sheet10 (2)_Prt.cou &amp; pol" xfId="74"/>
    <cellStyle name="Currency [0]_Vtaps" xfId="75"/>
    <cellStyle name="Currency_Book1" xfId="76"/>
    <cellStyle name="Currency_Book2" xfId="77"/>
    <cellStyle name="Currency_COILCOL" xfId="78"/>
    <cellStyle name="Currency_couches" xfId="79"/>
    <cellStyle name="Currency_generalite" xfId="80"/>
    <cellStyle name="Currency_M003 dopo il collaraggio prove accettazione" xfId="81"/>
    <cellStyle name="Currency_Pcoll" xfId="82"/>
    <cellStyle name="Currency_pole" xfId="83"/>
    <cellStyle name="Currency_Pole_Tb_V2" xfId="84"/>
    <cellStyle name="Currency_Prt Coll" xfId="85"/>
    <cellStyle name="Currency_Prt.cou &amp; pol" xfId="86"/>
    <cellStyle name="Currency_Sheet10 (2)" xfId="87"/>
    <cellStyle name="Currency_Sheet10 (2)_couches" xfId="88"/>
    <cellStyle name="Currency_Sheet10 (2)_generalite" xfId="89"/>
    <cellStyle name="Currency_Sheet10 (2)_Pcoll" xfId="90"/>
    <cellStyle name="Currency_Sheet10 (2)_pole" xfId="91"/>
    <cellStyle name="Currency_Sheet10 (2)_Prt Coll" xfId="92"/>
    <cellStyle name="Currency_Sheet10 (2)_Prt.cou &amp; pol" xfId="93"/>
    <cellStyle name="Currency_Vtaps" xfId="94"/>
    <cellStyle name="Percent" xfId="9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33" sqref="F3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6"/>
      <c r="E5" s="8"/>
      <c r="F5" s="27" t="s">
        <v>5</v>
      </c>
      <c r="G5" s="18"/>
      <c r="H5" s="28"/>
      <c r="L5" s="29"/>
      <c r="M5" s="8"/>
      <c r="N5" s="29"/>
      <c r="O5" s="8"/>
    </row>
    <row r="6" spans="1:15" ht="5.25" customHeight="1" thickBot="1">
      <c r="A6" s="30"/>
      <c r="B6" s="31"/>
      <c r="C6" s="32"/>
      <c r="D6" s="32"/>
      <c r="E6" s="32"/>
      <c r="F6" s="33"/>
      <c r="G6" s="31"/>
      <c r="H6" s="34"/>
      <c r="L6" s="29"/>
      <c r="M6" s="8"/>
      <c r="N6" s="29"/>
      <c r="O6" s="8"/>
    </row>
    <row r="7" spans="1:15" ht="15" customHeight="1">
      <c r="A7" s="17" t="s">
        <v>8</v>
      </c>
      <c r="B7" s="35"/>
      <c r="C7" s="36"/>
      <c r="D7" s="20" t="s">
        <v>9</v>
      </c>
      <c r="E7" s="8"/>
      <c r="F7" s="27"/>
      <c r="G7" s="18"/>
      <c r="H7" s="37"/>
      <c r="L7" s="29"/>
      <c r="M7" s="8"/>
      <c r="N7" s="8"/>
      <c r="O7" s="8"/>
    </row>
    <row r="8" spans="1:15" ht="15" customHeight="1">
      <c r="A8" s="17" t="s">
        <v>10</v>
      </c>
      <c r="B8" s="35"/>
      <c r="C8" s="36"/>
      <c r="D8" s="38" t="s">
        <v>11</v>
      </c>
      <c r="E8" s="39"/>
      <c r="F8" s="27" t="s">
        <v>12</v>
      </c>
      <c r="G8" s="39"/>
      <c r="H8" s="40" t="s">
        <v>13</v>
      </c>
      <c r="L8" s="29"/>
      <c r="M8" s="8"/>
      <c r="N8" s="8"/>
      <c r="O8" s="8"/>
    </row>
    <row r="9" spans="1:15" ht="4.5" customHeight="1">
      <c r="A9" s="41"/>
      <c r="B9" s="35"/>
      <c r="C9" s="36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7" t="s">
        <v>16</v>
      </c>
      <c r="G10" s="39"/>
      <c r="H10" s="28" t="s">
        <v>17</v>
      </c>
      <c r="L10" s="29"/>
      <c r="M10" s="8"/>
      <c r="N10" s="29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7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30"/>
      <c r="B12" s="31"/>
      <c r="C12" s="48"/>
      <c r="D12" s="48"/>
      <c r="E12" s="48"/>
      <c r="F12" s="33"/>
      <c r="G12" s="31"/>
      <c r="H12" s="34"/>
      <c r="L12" s="29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9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9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37021</v>
      </c>
      <c r="E15" s="39"/>
      <c r="F15" s="50" t="s">
        <v>27</v>
      </c>
      <c r="G15" s="18"/>
      <c r="H15" s="51">
        <v>0</v>
      </c>
      <c r="L15" s="29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9"/>
      <c r="M16" s="8"/>
      <c r="N16" s="8"/>
      <c r="O16" s="8"/>
    </row>
    <row r="17" spans="1:8" ht="17.25" thickBot="1" thickTop="1">
      <c r="A17" s="57"/>
      <c r="B17" s="57"/>
      <c r="C17" s="36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2" t="s">
        <v>29</v>
      </c>
      <c r="E18" s="63"/>
      <c r="F18" s="64"/>
      <c r="G18" s="65" t="s">
        <v>30</v>
      </c>
      <c r="H18" s="66" t="s">
        <v>31</v>
      </c>
    </row>
    <row r="19" spans="1:8" ht="16.5" customHeight="1" thickBot="1">
      <c r="A19" s="67" t="s">
        <v>32</v>
      </c>
      <c r="B19" s="68"/>
      <c r="C19" s="69"/>
      <c r="D19" s="70" t="s">
        <v>33</v>
      </c>
      <c r="E19" s="71"/>
      <c r="F19" s="72"/>
      <c r="G19" s="73" t="s">
        <v>34</v>
      </c>
      <c r="H19" s="74" t="s">
        <v>35</v>
      </c>
    </row>
    <row r="20" ht="13.5" thickTop="1"/>
    <row r="21" ht="13.5" thickBot="1"/>
    <row r="22" spans="1:3" ht="15" customHeight="1" thickBot="1" thickTop="1">
      <c r="A22" s="75" t="s">
        <v>36</v>
      </c>
      <c r="B22" s="76"/>
      <c r="C22" s="77"/>
    </row>
    <row r="23" spans="1:8" ht="15" customHeight="1" thickTop="1">
      <c r="A23" s="78" t="s">
        <v>37</v>
      </c>
      <c r="B23" s="79"/>
      <c r="C23" s="80"/>
      <c r="D23" s="81"/>
      <c r="E23" s="81"/>
      <c r="F23" s="81"/>
      <c r="G23" s="81"/>
      <c r="H23" s="82" t="s">
        <v>38</v>
      </c>
    </row>
    <row r="24" spans="1:8" ht="5.25" customHeight="1" thickBot="1">
      <c r="A24" s="83"/>
      <c r="B24" s="57"/>
      <c r="C24" s="36"/>
      <c r="D24" s="8"/>
      <c r="E24" s="8"/>
      <c r="F24" s="8"/>
      <c r="G24" s="8"/>
      <c r="H24" s="84"/>
    </row>
    <row r="25" spans="1:8" ht="15" customHeight="1" thickBot="1">
      <c r="A25" s="85" t="s">
        <v>39</v>
      </c>
      <c r="B25" s="29"/>
      <c r="C25" s="36"/>
      <c r="D25" s="8"/>
      <c r="E25" s="8"/>
      <c r="F25" s="86">
        <v>117000</v>
      </c>
      <c r="G25" s="8" t="s">
        <v>75</v>
      </c>
      <c r="H25" s="84" t="s">
        <v>76</v>
      </c>
    </row>
    <row r="26" spans="1:8" ht="3.75" customHeight="1">
      <c r="A26" s="83"/>
      <c r="B26" s="57"/>
      <c r="C26" s="36"/>
      <c r="D26" s="8"/>
      <c r="E26" s="8"/>
      <c r="F26" s="8"/>
      <c r="G26" s="8"/>
      <c r="H26" s="84"/>
    </row>
    <row r="27" spans="1:8" ht="15" customHeight="1">
      <c r="A27" s="83"/>
      <c r="B27" s="87" t="s">
        <v>40</v>
      </c>
      <c r="C27" s="36"/>
      <c r="D27" s="8"/>
      <c r="E27" s="8"/>
      <c r="F27" s="8"/>
      <c r="G27" s="8"/>
      <c r="H27" s="84"/>
    </row>
    <row r="28" spans="1:8" ht="4.5" customHeight="1" thickBot="1">
      <c r="A28" s="88"/>
      <c r="B28" s="89"/>
      <c r="C28" s="89"/>
      <c r="D28" s="89"/>
      <c r="E28" s="89"/>
      <c r="F28" s="89"/>
      <c r="G28" s="89"/>
      <c r="H28" s="90"/>
    </row>
    <row r="29" ht="14.25" thickBot="1" thickTop="1"/>
    <row r="30" spans="1:10" ht="17.25" customHeight="1" thickBot="1" thickTop="1">
      <c r="A30" s="75" t="s">
        <v>41</v>
      </c>
      <c r="B30" s="76"/>
      <c r="C30" s="91"/>
      <c r="D30" s="92"/>
      <c r="E30" s="92"/>
      <c r="F30" s="92"/>
      <c r="G30" s="92"/>
      <c r="H30" s="93"/>
      <c r="I30" s="94"/>
      <c r="J30" s="92"/>
    </row>
    <row r="31" spans="1:10" ht="15.75" thickTop="1">
      <c r="A31" s="78" t="s">
        <v>42</v>
      </c>
      <c r="B31" s="95">
        <v>1</v>
      </c>
      <c r="C31" s="96" t="s">
        <v>43</v>
      </c>
      <c r="D31" s="97"/>
      <c r="E31" s="98"/>
      <c r="F31" s="99"/>
      <c r="G31" s="99"/>
      <c r="H31" s="82" t="s">
        <v>44</v>
      </c>
      <c r="I31" s="100"/>
      <c r="J31" s="101"/>
    </row>
    <row r="32" spans="1:9" ht="15" customHeight="1">
      <c r="A32" s="102" t="s">
        <v>45</v>
      </c>
      <c r="B32" s="103">
        <v>23</v>
      </c>
      <c r="C32" s="104" t="s">
        <v>46</v>
      </c>
      <c r="D32" s="105"/>
      <c r="E32" s="105"/>
      <c r="F32" s="106">
        <v>1545</v>
      </c>
      <c r="G32" s="105" t="s">
        <v>47</v>
      </c>
      <c r="H32" s="107"/>
      <c r="I32" s="105"/>
    </row>
    <row r="33" spans="1:9" ht="4.5" customHeight="1">
      <c r="A33" s="108"/>
      <c r="B33" s="109"/>
      <c r="C33" s="105"/>
      <c r="D33" s="105"/>
      <c r="E33" s="105"/>
      <c r="F33" s="105"/>
      <c r="G33" s="105"/>
      <c r="H33" s="107"/>
      <c r="I33" s="105"/>
    </row>
    <row r="34" spans="1:12" ht="15" customHeight="1">
      <c r="A34" s="110"/>
      <c r="B34" s="111" t="s">
        <v>48</v>
      </c>
      <c r="C34" s="112"/>
      <c r="D34" s="105"/>
      <c r="E34" s="113"/>
      <c r="F34" s="114">
        <f>(F32/B31)</f>
        <v>1545</v>
      </c>
      <c r="G34" s="8" t="s">
        <v>77</v>
      </c>
      <c r="H34" s="115"/>
      <c r="I34" s="105"/>
      <c r="L34" s="116"/>
    </row>
    <row r="35" spans="1:9" ht="6.75" customHeight="1">
      <c r="A35" s="117"/>
      <c r="B35" s="118"/>
      <c r="C35" s="105"/>
      <c r="D35" s="105"/>
      <c r="E35" s="119"/>
      <c r="F35" s="120"/>
      <c r="G35" s="121"/>
      <c r="H35" s="84"/>
      <c r="I35" s="105"/>
    </row>
    <row r="36" spans="1:9" ht="14.25" customHeight="1">
      <c r="A36" s="122"/>
      <c r="B36" s="123" t="s">
        <v>78</v>
      </c>
      <c r="C36" s="124"/>
      <c r="D36" s="124"/>
      <c r="E36" s="124"/>
      <c r="F36" s="125">
        <f>F34/(1+(0.0038*(B32-20)))</f>
        <v>1527.5855250148309</v>
      </c>
      <c r="G36" s="8" t="s">
        <v>77</v>
      </c>
      <c r="H36" s="126"/>
      <c r="I36" s="105"/>
    </row>
    <row r="37" spans="1:9" ht="13.5" thickBot="1">
      <c r="A37" s="127"/>
      <c r="B37" s="89"/>
      <c r="C37" s="89"/>
      <c r="D37" s="89"/>
      <c r="E37" s="89"/>
      <c r="F37" s="89"/>
      <c r="G37" s="89"/>
      <c r="H37" s="90"/>
      <c r="I37" s="8"/>
    </row>
    <row r="38" ht="14.25" thickBot="1" thickTop="1"/>
    <row r="39" spans="1:9" ht="17.25" customHeight="1" thickBot="1" thickTop="1">
      <c r="A39" s="75" t="s">
        <v>49</v>
      </c>
      <c r="B39" s="76"/>
      <c r="C39" s="91"/>
      <c r="D39" s="92"/>
      <c r="E39" s="92"/>
      <c r="F39" s="92"/>
      <c r="G39" s="92"/>
      <c r="H39" s="93"/>
      <c r="I39" s="8"/>
    </row>
    <row r="40" spans="1:9" ht="14.25" customHeight="1" thickTop="1">
      <c r="A40" s="78" t="s">
        <v>42</v>
      </c>
      <c r="B40" s="128">
        <v>30</v>
      </c>
      <c r="C40" s="96" t="s">
        <v>43</v>
      </c>
      <c r="D40" s="97"/>
      <c r="E40" s="98"/>
      <c r="F40" s="99"/>
      <c r="G40" s="99"/>
      <c r="H40" s="82" t="s">
        <v>50</v>
      </c>
      <c r="I40" s="8"/>
    </row>
    <row r="41" spans="1:9" ht="15" customHeight="1">
      <c r="A41" s="102" t="s">
        <v>45</v>
      </c>
      <c r="B41" s="103">
        <v>23</v>
      </c>
      <c r="C41" s="104" t="s">
        <v>46</v>
      </c>
      <c r="D41" s="105"/>
      <c r="E41" s="105"/>
      <c r="F41" s="129">
        <v>1.744</v>
      </c>
      <c r="G41" s="105" t="s">
        <v>47</v>
      </c>
      <c r="H41" s="107"/>
      <c r="I41" s="8"/>
    </row>
    <row r="42" spans="1:9" ht="6" customHeight="1">
      <c r="A42" s="108"/>
      <c r="B42" s="109"/>
      <c r="C42" s="105"/>
      <c r="D42" s="105"/>
      <c r="E42" s="105"/>
      <c r="F42" s="105"/>
      <c r="G42" s="105"/>
      <c r="H42" s="107"/>
      <c r="I42" s="8"/>
    </row>
    <row r="43" spans="1:9" ht="15">
      <c r="A43" s="110"/>
      <c r="B43" s="111" t="s">
        <v>51</v>
      </c>
      <c r="C43" s="112"/>
      <c r="D43" s="105"/>
      <c r="E43" s="113"/>
      <c r="F43" s="114">
        <f>((F41/B40)/(1+(0.004*(B41-20))))*1000</f>
        <v>57.44400527009223</v>
      </c>
      <c r="G43" s="8" t="s">
        <v>79</v>
      </c>
      <c r="H43" s="115"/>
      <c r="I43" s="8"/>
    </row>
    <row r="44" spans="1:9" ht="6.75" customHeight="1" thickBot="1">
      <c r="A44" s="130"/>
      <c r="B44" s="131"/>
      <c r="C44" s="131"/>
      <c r="D44" s="131"/>
      <c r="E44" s="132"/>
      <c r="F44" s="133"/>
      <c r="G44" s="89"/>
      <c r="H44" s="90"/>
      <c r="I44" s="8"/>
    </row>
    <row r="45" ht="14.25" thickBot="1" thickTop="1"/>
    <row r="46" spans="1:3" ht="17.25" customHeight="1" thickBot="1" thickTop="1">
      <c r="A46" s="134" t="s">
        <v>52</v>
      </c>
      <c r="B46" s="135"/>
      <c r="C46" s="136"/>
    </row>
    <row r="47" spans="1:12" ht="15" thickTop="1">
      <c r="A47" s="137" t="s">
        <v>53</v>
      </c>
      <c r="C47" s="138"/>
      <c r="D47" s="81"/>
      <c r="E47" s="139"/>
      <c r="F47" s="140"/>
      <c r="G47" s="140"/>
      <c r="H47" s="82" t="s">
        <v>54</v>
      </c>
      <c r="I47" s="141"/>
      <c r="L47" s="8"/>
    </row>
    <row r="48" spans="1:9" ht="14.25">
      <c r="A48" s="142"/>
      <c r="B48" s="143"/>
      <c r="C48" s="143"/>
      <c r="D48" s="8"/>
      <c r="E48" s="144"/>
      <c r="F48" s="145" t="s">
        <v>55</v>
      </c>
      <c r="G48" s="145" t="s">
        <v>56</v>
      </c>
      <c r="H48" s="146"/>
      <c r="I48" s="141"/>
    </row>
    <row r="49" spans="1:10" ht="14.25">
      <c r="A49" s="147"/>
      <c r="B49" s="8"/>
      <c r="C49" s="148"/>
      <c r="D49" s="149"/>
      <c r="E49" s="8"/>
      <c r="F49" s="150" t="s">
        <v>57</v>
      </c>
      <c r="G49" s="151"/>
      <c r="H49" s="152"/>
      <c r="I49" s="153"/>
      <c r="J49" s="154"/>
    </row>
    <row r="50" spans="1:9" ht="6" customHeight="1" thickBot="1">
      <c r="A50" s="110"/>
      <c r="B50" s="155"/>
      <c r="C50" s="155"/>
      <c r="D50" s="155"/>
      <c r="E50" s="8"/>
      <c r="F50" s="8"/>
      <c r="G50" s="155"/>
      <c r="H50" s="156"/>
      <c r="I50" s="155"/>
    </row>
    <row r="51" spans="1:9" ht="15" customHeight="1" thickBot="1">
      <c r="A51" s="110"/>
      <c r="B51" s="111" t="s">
        <v>48</v>
      </c>
      <c r="C51" s="157"/>
      <c r="D51" s="158"/>
      <c r="E51" s="159" t="s">
        <v>58</v>
      </c>
      <c r="F51" s="160">
        <v>13.6</v>
      </c>
      <c r="G51" s="161">
        <v>0.544</v>
      </c>
      <c r="H51" s="162"/>
      <c r="I51" s="157"/>
    </row>
    <row r="52" spans="1:9" ht="6" customHeight="1" thickBot="1">
      <c r="A52" s="110"/>
      <c r="B52" s="157"/>
      <c r="C52" s="157"/>
      <c r="D52" s="157"/>
      <c r="E52" s="163"/>
      <c r="F52" s="155"/>
      <c r="G52" s="150"/>
      <c r="H52" s="162"/>
      <c r="I52" s="157"/>
    </row>
    <row r="53" spans="1:9" ht="13.5" thickBot="1">
      <c r="A53" s="164"/>
      <c r="B53" s="165"/>
      <c r="C53" s="165"/>
      <c r="D53" s="166"/>
      <c r="E53" s="167" t="s">
        <v>59</v>
      </c>
      <c r="F53" s="160">
        <v>13.48</v>
      </c>
      <c r="G53" s="161">
        <v>4.69</v>
      </c>
      <c r="H53" s="168"/>
      <c r="I53" s="165"/>
    </row>
    <row r="54" spans="1:9" ht="4.5" customHeight="1" thickBot="1">
      <c r="A54" s="110"/>
      <c r="B54" s="169"/>
      <c r="C54" s="157"/>
      <c r="D54" s="157"/>
      <c r="E54" s="170"/>
      <c r="F54" s="157"/>
      <c r="G54" s="150"/>
      <c r="H54" s="162"/>
      <c r="I54" s="157"/>
    </row>
    <row r="55" spans="1:9" s="176" customFormat="1" ht="13.5" thickBot="1">
      <c r="A55" s="171"/>
      <c r="B55" s="172"/>
      <c r="C55" s="172"/>
      <c r="D55" s="172"/>
      <c r="E55" s="173" t="s">
        <v>60</v>
      </c>
      <c r="F55" s="160">
        <v>12.78</v>
      </c>
      <c r="G55" s="174">
        <v>16.45</v>
      </c>
      <c r="H55" s="175"/>
      <c r="I55" s="172"/>
    </row>
    <row r="56" spans="1:9" ht="4.5" customHeight="1" thickBot="1">
      <c r="A56" s="127"/>
      <c r="B56" s="89"/>
      <c r="C56" s="89"/>
      <c r="D56" s="89"/>
      <c r="E56" s="89"/>
      <c r="F56" s="89"/>
      <c r="G56" s="89"/>
      <c r="H56" s="90"/>
      <c r="I56" s="165"/>
    </row>
    <row r="57" ht="14.25" thickBot="1" thickTop="1"/>
    <row r="58" spans="1:9" ht="14.25" thickBot="1" thickTop="1">
      <c r="A58" s="75" t="s">
        <v>61</v>
      </c>
      <c r="B58" s="177"/>
      <c r="C58" s="178"/>
      <c r="I58" s="8"/>
    </row>
    <row r="59" spans="1:9" ht="14.25" thickBot="1" thickTop="1">
      <c r="A59" s="78" t="s">
        <v>62</v>
      </c>
      <c r="B59" s="81"/>
      <c r="C59" s="81"/>
      <c r="D59" s="81"/>
      <c r="E59" s="81"/>
      <c r="F59" s="81"/>
      <c r="G59" s="81"/>
      <c r="H59" s="82" t="s">
        <v>63</v>
      </c>
      <c r="I59" s="8"/>
    </row>
    <row r="60" spans="1:9" ht="15" customHeight="1" thickBot="1">
      <c r="A60" s="179" t="s">
        <v>64</v>
      </c>
      <c r="B60" s="180"/>
      <c r="C60" s="8"/>
      <c r="D60" s="8"/>
      <c r="E60" s="181" t="s">
        <v>65</v>
      </c>
      <c r="F60" s="182">
        <v>1047</v>
      </c>
      <c r="G60" s="58" t="s">
        <v>66</v>
      </c>
      <c r="H60" s="183"/>
      <c r="I60" s="8"/>
    </row>
    <row r="61" spans="1:9" ht="4.5" customHeight="1" thickBot="1">
      <c r="A61" s="184"/>
      <c r="B61" s="8"/>
      <c r="C61" s="8"/>
      <c r="D61" s="8"/>
      <c r="E61" s="8"/>
      <c r="F61" s="8"/>
      <c r="G61" s="8"/>
      <c r="H61" s="84"/>
      <c r="I61" s="8"/>
    </row>
    <row r="62" spans="1:9" ht="15" customHeight="1" thickBot="1">
      <c r="A62" s="85"/>
      <c r="B62" s="111" t="s">
        <v>48</v>
      </c>
      <c r="C62" s="8" t="s">
        <v>67</v>
      </c>
      <c r="D62" s="8"/>
      <c r="E62" s="141" t="s">
        <v>65</v>
      </c>
      <c r="F62" s="185">
        <v>1044</v>
      </c>
      <c r="G62" s="8" t="s">
        <v>68</v>
      </c>
      <c r="H62" s="84"/>
      <c r="I62" s="8"/>
    </row>
    <row r="63" spans="1:9" ht="4.5" customHeight="1" thickBot="1">
      <c r="A63" s="186"/>
      <c r="B63" s="32"/>
      <c r="C63" s="32"/>
      <c r="D63" s="32"/>
      <c r="E63" s="32"/>
      <c r="F63" s="32"/>
      <c r="G63" s="32"/>
      <c r="H63" s="187"/>
      <c r="I63" s="8"/>
    </row>
    <row r="64" spans="1:9" ht="15" customHeight="1" thickTop="1">
      <c r="A64" s="188" t="s">
        <v>69</v>
      </c>
      <c r="B64" s="189"/>
      <c r="C64" s="8"/>
      <c r="D64" s="8"/>
      <c r="E64" s="8"/>
      <c r="F64" s="8"/>
      <c r="G64" s="8"/>
      <c r="H64" s="82" t="s">
        <v>70</v>
      </c>
      <c r="I64" s="8"/>
    </row>
    <row r="65" spans="1:9" ht="15" customHeight="1">
      <c r="A65" s="179" t="s">
        <v>71</v>
      </c>
      <c r="B65" s="8"/>
      <c r="C65" s="8"/>
      <c r="D65" s="8"/>
      <c r="E65" s="8"/>
      <c r="F65" s="8"/>
      <c r="G65" s="8"/>
      <c r="H65" s="84"/>
      <c r="I65" s="8"/>
    </row>
    <row r="66" spans="1:9" ht="5.25" customHeight="1" thickBot="1">
      <c r="A66" s="179"/>
      <c r="B66" s="8"/>
      <c r="C66" s="8"/>
      <c r="D66" s="8"/>
      <c r="E66" s="8"/>
      <c r="F66" s="8"/>
      <c r="G66" s="8"/>
      <c r="H66" s="84"/>
      <c r="I66" s="8"/>
    </row>
    <row r="67" spans="1:9" ht="15" customHeight="1" thickBot="1">
      <c r="A67" s="85"/>
      <c r="B67" s="111" t="s">
        <v>48</v>
      </c>
      <c r="C67" s="8"/>
      <c r="D67" s="8"/>
      <c r="E67" s="29" t="s">
        <v>72</v>
      </c>
      <c r="F67" s="185">
        <v>1044</v>
      </c>
      <c r="G67" s="8" t="s">
        <v>68</v>
      </c>
      <c r="H67" s="84"/>
      <c r="I67" s="8"/>
    </row>
    <row r="68" spans="1:9" ht="6.75" customHeight="1" thickBot="1">
      <c r="A68" s="85"/>
      <c r="B68" s="8"/>
      <c r="C68" s="8"/>
      <c r="D68" s="8"/>
      <c r="E68" s="8"/>
      <c r="F68" s="8"/>
      <c r="G68" s="8"/>
      <c r="H68" s="84"/>
      <c r="I68" s="8"/>
    </row>
    <row r="69" spans="1:9" ht="15" customHeight="1" thickBot="1">
      <c r="A69" s="85"/>
      <c r="B69" s="8"/>
      <c r="C69" s="8"/>
      <c r="D69" s="8"/>
      <c r="E69" s="29" t="s">
        <v>73</v>
      </c>
      <c r="F69" s="185">
        <v>1056</v>
      </c>
      <c r="G69" s="8" t="s">
        <v>68</v>
      </c>
      <c r="H69" s="84"/>
      <c r="I69" s="8"/>
    </row>
    <row r="70" spans="1:9" ht="15" customHeight="1" thickBot="1">
      <c r="A70" s="127"/>
      <c r="B70" s="190" t="s">
        <v>74</v>
      </c>
      <c r="C70" s="89"/>
      <c r="D70" s="89"/>
      <c r="E70" s="89"/>
      <c r="F70" s="89"/>
      <c r="G70" s="89"/>
      <c r="H70" s="90"/>
      <c r="I70" s="8"/>
    </row>
    <row r="71" ht="13.5" thickTop="1">
      <c r="I71" s="8"/>
    </row>
    <row r="72" ht="12.75">
      <c r="I72" s="8"/>
    </row>
    <row r="73" s="191" customFormat="1" ht="12.75"/>
    <row r="74" s="191" customFormat="1" ht="12.75">
      <c r="C74" s="192"/>
    </row>
    <row r="75" s="191" customFormat="1" ht="12.75"/>
    <row r="76" s="191" customFormat="1" ht="12.75">
      <c r="E76" s="193"/>
    </row>
    <row r="77" s="191" customFormat="1" ht="12.75"/>
    <row r="78" spans="1:9" s="191" customFormat="1" ht="14.25">
      <c r="A78" s="194"/>
      <c r="C78" s="195"/>
      <c r="I78" s="196"/>
    </row>
    <row r="79" s="191" customFormat="1" ht="12.75"/>
    <row r="80" spans="1:6" s="191" customFormat="1" ht="15.75">
      <c r="A80" s="197"/>
      <c r="B80" s="198"/>
      <c r="E80" s="199"/>
      <c r="F80" s="200"/>
    </row>
    <row r="81" spans="1:6" s="191" customFormat="1" ht="6.75" customHeight="1">
      <c r="A81" s="197"/>
      <c r="B81" s="198"/>
      <c r="E81" s="199"/>
      <c r="F81" s="201"/>
    </row>
    <row r="82" spans="1:6" s="191" customFormat="1" ht="15.75">
      <c r="A82" s="197"/>
      <c r="E82" s="199"/>
      <c r="F82" s="201"/>
    </row>
    <row r="83" spans="1:6" s="191" customFormat="1" ht="4.5" customHeight="1">
      <c r="A83" s="197"/>
      <c r="E83" s="199"/>
      <c r="F83" s="201"/>
    </row>
    <row r="84" spans="1:6" s="191" customFormat="1" ht="15.75">
      <c r="A84" s="197"/>
      <c r="C84" s="202"/>
      <c r="E84" s="199"/>
      <c r="F84" s="203"/>
    </row>
    <row r="85" spans="1:6" s="191" customFormat="1" ht="15.75">
      <c r="A85" s="197"/>
      <c r="C85" s="204"/>
      <c r="E85" s="199"/>
      <c r="F85" s="203"/>
    </row>
    <row r="86" s="191" customFormat="1" ht="12.75">
      <c r="E86" s="196"/>
    </row>
    <row r="87" spans="5:7" s="191" customFormat="1" ht="12.75">
      <c r="E87" s="196"/>
      <c r="F87" s="196"/>
      <c r="G87" s="6"/>
    </row>
    <row r="88" spans="1:6" s="191" customFormat="1" ht="15.75">
      <c r="A88" s="197"/>
      <c r="B88" s="198"/>
      <c r="E88" s="199"/>
      <c r="F88" s="205"/>
    </row>
    <row r="89" s="191" customFormat="1" ht="6.75" customHeight="1"/>
    <row r="90" spans="5:6" s="191" customFormat="1" ht="12.75">
      <c r="E90" s="199"/>
      <c r="F90" s="201"/>
    </row>
    <row r="91" s="191" customFormat="1" ht="12.75"/>
    <row r="92" s="191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2001-07-17T15:42:24Z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