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8475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</commentList>
</comments>
</file>

<file path=xl/sharedStrings.xml><?xml version="1.0" encoding="utf-8"?>
<sst xmlns="http://schemas.openxmlformats.org/spreadsheetml/2006/main" count="97" uniqueCount="74">
  <si>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</si>
  <si>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</si>
  <si>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</si>
  <si>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</si>
  <si>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</si>
  <si>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</si>
  <si>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</si>
  <si>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</si>
  <si>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</si>
  <si>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</si>
  <si>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</si>
  <si>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</si>
  <si>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</si>
  <si>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</si>
  <si>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</si>
  <si>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</si>
  <si>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</si>
  <si>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</si>
  <si>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</si>
  <si>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</si>
  <si>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</si>
  <si>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</si>
  <si>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</si>
  <si>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</si>
  <si>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</si>
  <si>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</si>
  <si>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</si>
  <si>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</si>
  <si>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</si>
  <si>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</si>
  <si>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</si>
  <si>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</si>
  <si>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</si>
  <si>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</si>
  <si>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</si>
  <si>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</si>
  <si>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</si>
  <si>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</si>
  <si>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</si>
  <si>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</si>
  <si>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</si>
  <si>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</si>
  <si>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</si>
  <si>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</si>
  <si>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</si>
  <si>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</si>
  <si>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</si>
  <si>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</si>
  <si>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</si>
  <si>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</si>
  <si>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</si>
  <si>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</si>
  <si>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</si>
  <si>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</si>
  <si>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</si>
  <si>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</si>
  <si>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</si>
  <si>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</si>
  <si>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</si>
  <si>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</si>
  <si>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</si>
  <si>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</si>
  <si>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</si>
  <si>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</si>
  <si>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</si>
  <si>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</si>
  <si>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</si>
  <si>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</si>
  <si>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Mehler</t>
  </si>
  <si>
    <t>N-0139P</t>
  </si>
  <si>
    <t>N-0140I</t>
  </si>
  <si>
    <t>N-0139E</t>
  </si>
  <si>
    <t>QP0211_0</t>
  </si>
  <si>
    <t>CP0031_0</t>
  </si>
</sst>
</file>

<file path=xl/styles.xml><?xml version="1.0" encoding="utf-8"?>
<styleSheet xmlns="http://schemas.openxmlformats.org/spreadsheetml/2006/main">
  <numFmts count="4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* #,##0_ ;_ * \-#,##0_ ;_ * &quot;-&quot;_ ;_ @_ "/>
    <numFmt numFmtId="192" formatCode="_ &quot;CHF&quot;\ * #,##0.00_ ;_ &quot;CHF&quot;\ * \-#,##0.00_ ;_ &quot;CHF&quot;\ * &quot;-&quot;??_ ;_ @_ "/>
    <numFmt numFmtId="193" formatCode="_ * #,##0.00_ ;_ * \-#,##0.00_ ;_ * &quot;-&quot;??_ ;_ @_ "/>
    <numFmt numFmtId="194" formatCode="0.0"/>
    <numFmt numFmtId="195" formatCode="0.000"/>
    <numFmt numFmtId="196" formatCode="dd\ mm\ yy"/>
    <numFmt numFmtId="197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94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94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94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7" fontId="0" fillId="2" borderId="18" xfId="0" applyNumberFormat="1" applyFont="1" applyFill="1" applyBorder="1" applyAlignment="1" applyProtection="1">
      <alignment horizontal="center"/>
      <protection locked="0"/>
    </xf>
    <xf numFmtId="194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95" fontId="0" fillId="2" borderId="18" xfId="0" applyNumberFormat="1" applyFont="1" applyFill="1" applyBorder="1" applyAlignment="1" applyProtection="1">
      <alignment horizontal="center"/>
      <protection locked="0"/>
    </xf>
    <xf numFmtId="197" fontId="3" fillId="0" borderId="18" xfId="0" applyNumberFormat="1" applyFont="1" applyBorder="1" applyAlignment="1" applyProtection="1">
      <alignment horizontal="center"/>
      <protection/>
    </xf>
    <xf numFmtId="19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94" fontId="0" fillId="0" borderId="0" xfId="0" applyNumberFormat="1" applyFont="1" applyBorder="1" applyAlignment="1" applyProtection="1">
      <alignment horizontal="left"/>
      <protection/>
    </xf>
    <xf numFmtId="194" fontId="0" fillId="0" borderId="13" xfId="0" applyNumberFormat="1" applyFont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9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G34" sqref="G34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72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60" t="e">
        <f ca="1">CELL("Dateiname")</f>
        <v>#VALUE!</v>
      </c>
      <c r="D3" s="160"/>
      <c r="E3" s="161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73</v>
      </c>
      <c r="F5" s="100" t="s">
        <v>31</v>
      </c>
      <c r="G5" s="101"/>
      <c r="H5" s="131"/>
      <c r="I5" s="158" t="s">
        <v>69</v>
      </c>
    </row>
    <row r="6" spans="1:15" s="102" customFormat="1" ht="15" customHeight="1">
      <c r="A6" s="100" t="s">
        <v>23</v>
      </c>
      <c r="B6" s="103"/>
      <c r="C6" s="103"/>
      <c r="D6" s="103"/>
      <c r="E6" s="157">
        <v>37231</v>
      </c>
      <c r="F6" s="118" t="s">
        <v>30</v>
      </c>
      <c r="G6" s="103"/>
      <c r="H6" s="132"/>
      <c r="I6" s="158" t="s">
        <v>70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37267</v>
      </c>
      <c r="F7" s="133" t="s">
        <v>29</v>
      </c>
      <c r="G7" s="134"/>
      <c r="H7" s="135"/>
      <c r="I7" s="158" t="s">
        <v>71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6" t="s">
        <v>68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3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2" t="s">
        <v>58</v>
      </c>
      <c r="E10" s="163"/>
      <c r="F10" s="163"/>
      <c r="G10" s="163"/>
      <c r="H10" s="163"/>
      <c r="I10" s="164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4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294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5"/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22.8</v>
      </c>
      <c r="E20" s="6" t="s">
        <v>47</v>
      </c>
      <c r="F20" s="6"/>
      <c r="G20" s="17" t="s">
        <v>48</v>
      </c>
      <c r="H20" s="125">
        <f>D22/B22</f>
        <v>0.06593333333333333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1.978</v>
      </c>
      <c r="E22" s="6" t="s">
        <v>56</v>
      </c>
      <c r="F22" s="17"/>
      <c r="G22" s="9" t="s">
        <v>1</v>
      </c>
      <c r="H22" s="120">
        <f>H20/(1+(0.0038*(D20-20)))</f>
        <v>0.06523918836908625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5"/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22.4</v>
      </c>
      <c r="E26" s="6" t="s">
        <v>47</v>
      </c>
      <c r="F26" s="6"/>
      <c r="G26" s="17" t="s">
        <v>48</v>
      </c>
      <c r="H26" s="121">
        <f>D28/B28*1000</f>
        <v>1553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1.553</v>
      </c>
      <c r="E28" s="6" t="s">
        <v>52</v>
      </c>
      <c r="F28" s="6"/>
      <c r="G28" s="9" t="s">
        <v>1</v>
      </c>
      <c r="H28" s="96">
        <f>H26/(1+(0.0038*(D26-20)))</f>
        <v>1538.964642460758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5"/>
      <c r="F30" s="44"/>
      <c r="G30" s="155"/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13.42</v>
      </c>
      <c r="C33" s="124">
        <v>13.38</v>
      </c>
      <c r="D33" s="124">
        <v>12.82</v>
      </c>
      <c r="E33" s="90"/>
      <c r="F33" s="11" t="s">
        <v>4</v>
      </c>
      <c r="G33" s="124">
        <v>0.54422</v>
      </c>
      <c r="H33" s="124">
        <v>4.97</v>
      </c>
      <c r="I33" s="124">
        <v>16.69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1.05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/>
      <c r="E48" s="4"/>
      <c r="F48" s="15"/>
      <c r="G48" s="9" t="s">
        <v>6</v>
      </c>
      <c r="H48" s="85">
        <v>1.05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9" t="s">
        <v>45</v>
      </c>
      <c r="B55" s="159"/>
      <c r="C55" s="159"/>
      <c r="D55" s="159"/>
      <c r="E55" s="159"/>
      <c r="F55" s="159"/>
      <c r="G55" s="159"/>
      <c r="H55" s="159"/>
      <c r="I55" s="159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2002-01-18T13:01:23Z</cp:lastPrinted>
  <dcterms:created xsi:type="dcterms:W3CDTF">2000-03-08T13:53:02Z</dcterms:created>
  <dcterms:modified xsi:type="dcterms:W3CDTF">2002-11-15T15:01:05Z</dcterms:modified>
  <cp:category/>
  <cp:version/>
  <cp:contentType/>
  <cp:contentStatus/>
</cp:coreProperties>
</file>