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118P" sheetId="1" r:id="rId1"/>
  </sheets>
  <definedNames>
    <definedName name="_xlnm.Print_Area" localSheetId="0">'N-3118P'!$A$1:$H$76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<sst xmlns="http://schemas.openxmlformats.org/spreadsheetml/2006/main" count="148" uniqueCount="115">
  <si>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</si>
  <si>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</si>
  <si>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</si>
  <si>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</si>
  <si>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</si>
  <si>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</si>
  <si>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</si>
  <si>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</si>
  <si>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</si>
  <si>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</si>
  <si>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</si>
  <si>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N-3118P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</si>
  <si>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</si>
  <si>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</si>
  <si>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</si>
  <si>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</si>
  <si>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</si>
  <si>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</si>
  <si>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</si>
  <si>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</si>
  <si>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</si>
  <si>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</si>
  <si>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</si>
  <si>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N-3118I</t>
  </si>
  <si>
    <t>BNN SERIAL NUMBER OUTER LAYER :</t>
  </si>
  <si>
    <t>N-3118E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</si>
  <si>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</si>
  <si>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</si>
  <si>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</si>
  <si>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</si>
  <si>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</si>
  <si>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</si>
  <si>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</si>
  <si>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</si>
  <si>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</si>
  <si>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</si>
  <si>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</si>
  <si>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</si>
  <si>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</si>
  <si>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</si>
  <si>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HCMB__A046-01B10232F</t>
  </si>
  <si>
    <t>Serial Number "I" :</t>
  </si>
  <si>
    <t>Cable  "O"   Number :</t>
  </si>
  <si>
    <t>HCMB__A047-02K13001B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</si>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</sst>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SFr.&quot;\ #,##0;&quot;SFr.&quot;\ \-#,##0"/>
    <numFmt numFmtId="195" formatCode="&quot;SFr.&quot;\ #,##0;[Red]&quot;SFr.&quot;\ \-#,##0"/>
    <numFmt numFmtId="196" formatCode="&quot;SFr.&quot;\ #,##0.00;&quot;SFr.&quot;\ \-#,##0.00"/>
    <numFmt numFmtId="197" formatCode="&quot;SFr.&quot;\ #,##0.00;[Red]&quot;SFr.&quot;\ \-#,##0.00"/>
    <numFmt numFmtId="198" formatCode="_ &quot;SFr.&quot;\ * #,##0_ ;_ &quot;SFr.&quot;\ * \-#,##0_ ;_ &quot;SFr.&quot;\ * &quot;-&quot;_ ;_ @_ "/>
    <numFmt numFmtId="199" formatCode="_ * #,##0_ ;_ * \-#,##0_ ;_ * &quot;-&quot;_ ;_ @_ "/>
    <numFmt numFmtId="200" formatCode="_ &quot;SFr.&quot;\ * #,##0.00_ ;_ &quot;SFr.&quot;\ * \-#,##0.00_ ;_ &quot;SFr.&quot;\ * &quot;-&quot;??_ ;_ @_ "/>
    <numFmt numFmtId="201" formatCode="_ * #,##0.00_ ;_ * \-#,##0.00_ ;_ * &quot;-&quot;??_ ;_ @_ 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17I" xfId="19"/>
    <cellStyle name="Dezimal_CF0013_C__N-3117I" xfId="20"/>
    <cellStyle name="Percent" xfId="21"/>
    <cellStyle name="Währung [0]_CF0013_C__N-3117I" xfId="22"/>
    <cellStyle name="Währung_CF0013_C__N-311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3" sqref="G33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CF0015_C__N-3118P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37823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E:\PartitionD\Data_serie\Serie_03_F489\Poles_Tb\[HCMB__A010_03-003118P.xls]N-3118P</v>
      </c>
      <c r="D16" s="60"/>
      <c r="E16" s="61"/>
      <c r="F16" s="30" t="s">
        <v>38</v>
      </c>
      <c r="G16" s="31"/>
      <c r="H16" s="62">
        <f>IF(C75="","",C75)</f>
        <v>37825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39" t="s">
        <v>40</v>
      </c>
      <c r="E18" s="240"/>
      <c r="F18" s="70" t="s">
        <v>41</v>
      </c>
      <c r="G18" s="71"/>
      <c r="H18" s="72" t="str">
        <f>D12</f>
        <v>N-3118I</v>
      </c>
    </row>
    <row r="19" spans="1:8" s="7" customFormat="1" ht="15" customHeight="1" thickBot="1">
      <c r="A19" s="73" t="s">
        <v>42</v>
      </c>
      <c r="B19" s="74"/>
      <c r="C19" s="75"/>
      <c r="D19" s="241" t="s">
        <v>43</v>
      </c>
      <c r="E19" s="242"/>
      <c r="F19" s="76" t="s">
        <v>44</v>
      </c>
      <c r="G19" s="77"/>
      <c r="H19" s="78" t="str">
        <f>H12</f>
        <v>N-3118E</v>
      </c>
    </row>
    <row r="20" spans="1:8" s="7" customFormat="1" ht="24.75" customHeight="1" thickBot="1">
      <c r="A20" s="79" t="s">
        <v>45</v>
      </c>
      <c r="E20" s="80" t="s">
        <v>46</v>
      </c>
      <c r="F20" s="244" t="s">
        <v>47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37823</v>
      </c>
      <c r="F22" s="86" t="s">
        <v>50</v>
      </c>
      <c r="G22" s="235" t="s">
        <v>51</v>
      </c>
      <c r="H22" s="236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141000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37825</v>
      </c>
      <c r="F30" s="86" t="s">
        <v>50</v>
      </c>
      <c r="G30" s="235" t="s">
        <v>61</v>
      </c>
      <c r="H30" s="236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27.5</v>
      </c>
      <c r="C32" s="120" t="s">
        <v>66</v>
      </c>
      <c r="D32" s="121">
        <f>IF(F32="","",IF(ABS(F36-1525)&gt;7.5,"RÜCKSPRACHE!",""))</f>
      </c>
      <c r="E32" s="122"/>
      <c r="F32" s="123">
        <v>1573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1573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1529.4117647058824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37823</v>
      </c>
      <c r="F39" s="86" t="s">
        <v>50</v>
      </c>
      <c r="G39" s="235" t="s">
        <v>73</v>
      </c>
      <c r="H39" s="236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29.8</v>
      </c>
      <c r="C41" s="120" t="s">
        <v>66</v>
      </c>
      <c r="D41" s="121">
        <f>IF(F41="","",IF(ABS(F43-71.83)&gt;7,"RÜCKSPRACHE!",""))</f>
      </c>
      <c r="E41" s="122"/>
      <c r="F41" s="147">
        <v>2.064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66.20477290223249</v>
      </c>
      <c r="G43" s="93" t="s">
        <v>76</v>
      </c>
      <c r="H43" s="143" t="s">
        <v>77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49</v>
      </c>
      <c r="E46" s="85">
        <v>37825</v>
      </c>
      <c r="F46" s="86" t="s">
        <v>50</v>
      </c>
      <c r="G46" s="235" t="s">
        <v>79</v>
      </c>
      <c r="H46" s="236"/>
    </row>
    <row r="47" spans="1:12" ht="15" customHeight="1">
      <c r="A47" s="152"/>
      <c r="B47" s="37" t="s">
        <v>80</v>
      </c>
      <c r="C47" s="153"/>
      <c r="D47" s="154"/>
      <c r="E47" s="155"/>
      <c r="F47" s="156" t="s">
        <v>81</v>
      </c>
      <c r="G47" s="156" t="s">
        <v>82</v>
      </c>
      <c r="H47" s="90" t="s">
        <v>83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84</v>
      </c>
      <c r="F51" s="170">
        <v>13.44</v>
      </c>
      <c r="G51" s="171">
        <v>0.53229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85</v>
      </c>
      <c r="F53" s="170">
        <v>13.39</v>
      </c>
      <c r="G53" s="171">
        <v>4.87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86</v>
      </c>
      <c r="F55" s="170">
        <v>12.81</v>
      </c>
      <c r="G55" s="182">
        <v>18.01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87</v>
      </c>
      <c r="C58" s="185"/>
      <c r="D58" s="84" t="s">
        <v>49</v>
      </c>
      <c r="E58" s="85">
        <v>37825</v>
      </c>
      <c r="F58" s="86" t="s">
        <v>50</v>
      </c>
      <c r="G58" s="235" t="s">
        <v>88</v>
      </c>
      <c r="H58" s="236"/>
      <c r="I58" s="101"/>
    </row>
    <row r="59" spans="1:12" ht="12.75">
      <c r="A59" s="110"/>
      <c r="B59" s="37" t="s">
        <v>89</v>
      </c>
      <c r="C59" s="154"/>
      <c r="D59" s="87" t="s">
        <v>90</v>
      </c>
      <c r="E59" s="154"/>
      <c r="F59" s="154"/>
      <c r="G59" s="154"/>
      <c r="H59" s="90" t="s">
        <v>91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92</v>
      </c>
      <c r="F60" s="189">
        <v>992</v>
      </c>
      <c r="G60" s="190" t="s">
        <v>93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92</v>
      </c>
      <c r="F62" s="98">
        <v>988</v>
      </c>
      <c r="G62" s="101" t="s">
        <v>94</v>
      </c>
      <c r="H62" s="195" t="s">
        <v>71</v>
      </c>
      <c r="I62" s="101"/>
    </row>
    <row r="63" spans="1:9" s="204" customFormat="1" ht="24.75" customHeight="1" thickBot="1">
      <c r="A63" s="196" t="s">
        <v>95</v>
      </c>
      <c r="B63" s="197" t="s">
        <v>96</v>
      </c>
      <c r="C63" s="198"/>
      <c r="D63" s="199" t="s">
        <v>49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97</v>
      </c>
      <c r="C64" s="154"/>
      <c r="D64" s="87" t="s">
        <v>98</v>
      </c>
      <c r="E64" s="154"/>
      <c r="F64" s="154"/>
      <c r="G64" s="154"/>
      <c r="H64" s="207"/>
      <c r="I64" s="101"/>
    </row>
    <row r="65" spans="1:9" ht="15" customHeight="1">
      <c r="A65" s="187" t="s">
        <v>99</v>
      </c>
      <c r="B65" s="101"/>
      <c r="C65" s="101"/>
      <c r="D65" s="24" t="s">
        <v>100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101</v>
      </c>
      <c r="F67" s="209" t="s">
        <v>102</v>
      </c>
      <c r="G67" s="8" t="s">
        <v>103</v>
      </c>
      <c r="H67" s="210" t="s">
        <v>104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105</v>
      </c>
      <c r="F69" s="209" t="s">
        <v>102</v>
      </c>
      <c r="G69" s="101" t="s">
        <v>94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106</v>
      </c>
      <c r="D72" s="252"/>
      <c r="E72" s="245" t="s">
        <v>107</v>
      </c>
      <c r="F72" s="252"/>
      <c r="G72" s="245" t="s">
        <v>108</v>
      </c>
      <c r="H72" s="246"/>
      <c r="I72" s="101"/>
    </row>
    <row r="73" spans="1:8" s="218" customFormat="1" ht="12.75">
      <c r="A73" s="216" t="s">
        <v>109</v>
      </c>
      <c r="B73" s="217"/>
      <c r="C73" s="243" t="s">
        <v>71</v>
      </c>
      <c r="D73" s="238"/>
      <c r="E73" s="243" t="s">
        <v>31</v>
      </c>
      <c r="F73" s="238"/>
      <c r="G73" s="243" t="s">
        <v>31</v>
      </c>
      <c r="H73" s="249"/>
    </row>
    <row r="74" spans="1:8" s="218" customFormat="1" ht="12.75">
      <c r="A74" s="219" t="s">
        <v>110</v>
      </c>
      <c r="B74" s="217"/>
      <c r="C74" s="255" t="s">
        <v>111</v>
      </c>
      <c r="D74" s="256"/>
      <c r="E74" s="243" t="s">
        <v>112</v>
      </c>
      <c r="F74" s="238"/>
      <c r="G74" s="243" t="s">
        <v>112</v>
      </c>
      <c r="H74" s="249"/>
    </row>
    <row r="75" spans="1:8" s="218" customFormat="1" ht="12.75">
      <c r="A75" s="219" t="s">
        <v>113</v>
      </c>
      <c r="B75" s="217"/>
      <c r="C75" s="237">
        <v>37825</v>
      </c>
      <c r="D75" s="238"/>
      <c r="E75" s="237">
        <v>37838</v>
      </c>
      <c r="F75" s="238"/>
      <c r="G75" s="237">
        <v>37838</v>
      </c>
      <c r="H75" s="249"/>
    </row>
    <row r="76" spans="1:8" s="218" customFormat="1" ht="13.5" thickBot="1">
      <c r="A76" s="220" t="s">
        <v>114</v>
      </c>
      <c r="B76" s="221"/>
      <c r="C76" s="253">
        <f>IF((OR(H62="",E58="",H55="",E46="",H43="",E39="",H43="",E39="",H36="",E30="",G23="",E22="",C73="",C75="")),"Datum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2003-09-16T09:45:24Z</cp:lastPrinted>
  <dcterms:created xsi:type="dcterms:W3CDTF">2003-09-16T09:38:38Z</dcterms:created>
  <dcterms:modified xsi:type="dcterms:W3CDTF">2003-09-16T09:45:24Z</dcterms:modified>
  <cp:category/>
  <cp:version/>
  <cp:contentType/>
  <cp:contentStatus/>
</cp:coreProperties>
</file>