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60P" sheetId="1" r:id="rId1"/>
  </sheets>
  <definedNames>
    <definedName name="_xlnm.Print_Area" localSheetId="0">'N-3160P'!$A$1:$H$76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<sst xmlns="http://schemas.openxmlformats.org/spreadsheetml/2006/main" count="148" uniqueCount="114">
  <si>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</si>
  <si>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</si>
  <si>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</si>
  <si>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</si>
  <si>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</si>
  <si>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</si>
  <si>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</si>
  <si>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</si>
  <si>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</si>
  <si>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</si>
  <si>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</si>
  <si>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</si>
  <si>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</si>
  <si>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</si>
  <si>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</si>
  <si>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</si>
  <si>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</si>
  <si>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</si>
  <si>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</si>
  <si>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</si>
  <si>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</si>
  <si>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</si>
  <si>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</si>
  <si>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N-3160I</t>
  </si>
  <si>
    <t>BNN SERIAL NUMBER OUTER LAYER :</t>
  </si>
  <si>
    <t>N-3160E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</si>
  <si>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</si>
  <si>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</si>
  <si>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</si>
  <si>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</si>
  <si>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</si>
  <si>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</si>
  <si>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</si>
  <si>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</si>
  <si>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</si>
  <si>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</si>
  <si>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</si>
  <si>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</si>
  <si>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</si>
  <si>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</si>
  <si>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HCMB__A046-01B10263H</t>
  </si>
  <si>
    <t>Serial Number "I" :</t>
  </si>
  <si>
    <t>Cable  "O"   Number :</t>
  </si>
  <si>
    <t>HCMB__A047-02K15301D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</si>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</sst>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03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7I" xfId="19"/>
    <cellStyle name="Dezimal_CF0013_C__N-3157I" xfId="20"/>
    <cellStyle name="Percent" xfId="21"/>
    <cellStyle name="Währung [0]_CF0013_C__N-3157I" xfId="22"/>
    <cellStyle name="Währung_CF0013_C__N-31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CF0015_C__N-3160P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37847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E:\PartitionD\Data_serie\Serie_03_F489\Poles_Tb\[HCMB__A010_03-003160P.xls]N-3160P</v>
      </c>
      <c r="D16" s="60"/>
      <c r="E16" s="61"/>
      <c r="F16" s="30" t="s">
        <v>38</v>
      </c>
      <c r="G16" s="31"/>
      <c r="H16" s="62">
        <f>IF(C75="","",C75)</f>
        <v>37853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N-3160I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N-3160E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37847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142000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37853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24.4</v>
      </c>
      <c r="C32" s="120" t="s">
        <v>66</v>
      </c>
      <c r="D32" s="121">
        <f>IF(F32="","",IF(ABS(F36-1525)&gt;7.5,"RÜCKSPRACHE!",""))</f>
      </c>
      <c r="E32" s="122"/>
      <c r="F32" s="123">
        <v>1555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1529.4279644346525</v>
      </c>
      <c r="G36" s="142" t="s">
        <v>69</v>
      </c>
      <c r="H36" s="143" t="s">
        <v>55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71</v>
      </c>
      <c r="C39" s="107"/>
      <c r="D39" s="84" t="s">
        <v>49</v>
      </c>
      <c r="E39" s="85">
        <v>37851</v>
      </c>
      <c r="F39" s="86" t="s">
        <v>50</v>
      </c>
      <c r="G39" s="250" t="s">
        <v>72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73</v>
      </c>
      <c r="I40" s="101"/>
    </row>
    <row r="41" spans="1:9" ht="15" customHeight="1">
      <c r="A41" s="118" t="s">
        <v>65</v>
      </c>
      <c r="B41" s="119">
        <v>29.3</v>
      </c>
      <c r="C41" s="120" t="s">
        <v>66</v>
      </c>
      <c r="D41" s="121">
        <f>IF(F41="","",IF(ABS(F43-71.83)&gt;7,"RÜCKSPRACHE!",""))</f>
      </c>
      <c r="E41" s="122"/>
      <c r="F41" s="147">
        <v>2.156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74</v>
      </c>
      <c r="C43" s="127"/>
      <c r="D43" s="122"/>
      <c r="E43" s="130"/>
      <c r="F43" s="131">
        <f>((F41/B40)/(1+(0.004*(B41-20))))*1000</f>
        <v>69.28911171101686</v>
      </c>
      <c r="G43" s="93" t="s">
        <v>75</v>
      </c>
      <c r="H43" s="143" t="s">
        <v>76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37853</v>
      </c>
      <c r="F46" s="86" t="s">
        <v>50</v>
      </c>
      <c r="G46" s="250" t="s">
        <v>78</v>
      </c>
      <c r="H46" s="251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13.56</v>
      </c>
      <c r="G51" s="171">
        <v>0.54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13.38</v>
      </c>
      <c r="G53" s="171">
        <v>4.91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12.81</v>
      </c>
      <c r="G55" s="182">
        <v>18.04</v>
      </c>
      <c r="H55" s="183" t="s">
        <v>55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37853</v>
      </c>
      <c r="F58" s="86" t="s">
        <v>50</v>
      </c>
      <c r="G58" s="250" t="s">
        <v>87</v>
      </c>
      <c r="H58" s="251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988</v>
      </c>
      <c r="G62" s="101" t="s">
        <v>93</v>
      </c>
      <c r="H62" s="195" t="s">
        <v>55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6" t="s">
        <v>55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6" t="s">
        <v>111</v>
      </c>
      <c r="F74" s="245"/>
      <c r="G74" s="246" t="s">
        <v>111</v>
      </c>
      <c r="H74" s="247"/>
    </row>
    <row r="75" spans="1:8" s="218" customFormat="1" ht="12.75">
      <c r="A75" s="219" t="s">
        <v>112</v>
      </c>
      <c r="B75" s="217"/>
      <c r="C75" s="244">
        <v>37853</v>
      </c>
      <c r="D75" s="245"/>
      <c r="E75" s="244">
        <v>37858</v>
      </c>
      <c r="F75" s="245"/>
      <c r="G75" s="244">
        <v>37861</v>
      </c>
      <c r="H75" s="247"/>
    </row>
    <row r="76" spans="1:8" s="218" customFormat="1" ht="13.5" thickBot="1">
      <c r="A76" s="220" t="s">
        <v>113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2003-09-16T09:44:55Z</cp:lastPrinted>
  <dcterms:created xsi:type="dcterms:W3CDTF">2003-09-16T09:40:45Z</dcterms:created>
  <dcterms:modified xsi:type="dcterms:W3CDTF">2003-09-16T09:44:56Z</dcterms:modified>
  <cp:category/>
  <cp:version/>
  <cp:contentType/>
  <cp:contentStatus/>
</cp:coreProperties>
</file>