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76P" sheetId="1" r:id="rId1"/>
  </sheets>
  <definedNames>
    <definedName name="_xlnm.Print_Area" localSheetId="0">'N-3176P'!$A$1:$H$76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<sst xmlns="http://schemas.openxmlformats.org/spreadsheetml/2006/main" count="148" uniqueCount="115">
  <si>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</si>
  <si>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</si>
  <si>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</si>
  <si>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</si>
  <si>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</si>
  <si>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</si>
  <si>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</si>
  <si>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</si>
  <si>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</si>
  <si>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</si>
  <si>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</si>
  <si>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</si>
  <si>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</si>
  <si>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</si>
  <si>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</si>
  <si>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</si>
  <si>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</si>
  <si>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</si>
  <si>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</si>
  <si>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</si>
  <si>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</si>
  <si>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</si>
  <si>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</si>
  <si>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</si>
  <si>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</si>
  <si>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</si>
  <si>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</si>
  <si>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</si>
  <si>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</si>
  <si>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</si>
  <si>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</si>
  <si>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</si>
  <si>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</si>
  <si>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</si>
  <si>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</si>
  <si>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</si>
  <si>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</si>
  <si>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</si>
  <si>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</si>
  <si>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</si>
  <si>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</si>
  <si>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</si>
  <si>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</si>
  <si>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</si>
  <si>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</si>
  <si>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</si>
  <si>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</si>
  <si>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</si>
  <si>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</si>
  <si>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</si>
  <si>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</si>
  <si>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</si>
  <si>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</si>
  <si>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</si>
  <si>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</si>
  <si>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</si>
  <si>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</si>
  <si>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</si>
  <si>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</si>
  <si>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</si>
  <si>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</si>
  <si>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</si>
  <si>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</si>
  <si>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</si>
  <si>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</si>
  <si>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</si>
  <si>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</si>
  <si>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</si>
  <si>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</si>
  <si>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</si>
  <si>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</si>
  <si>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</si>
  <si>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</si>
  <si>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</si>
  <si>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</si>
  <si>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</si>
  <si>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</si>
  <si>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</si>
  <si>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</si>
  <si>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</si>
  <si>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</si>
  <si>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</si>
  <si>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</si>
  <si>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</si>
  <si>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</si>
  <si>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</si>
  <si>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</si>
  <si>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</si>
  <si>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</si>
  <si>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</si>
  <si>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</si>
  <si>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</si>
  <si>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</si>
  <si>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</si>
  <si>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</si>
  <si>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</si>
  <si>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</si>
  <si>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</si>
  <si>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</si>
  <si>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</si>
  <si>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Schmitt</t>
  </si>
  <si>
    <t>N-3176P</t>
  </si>
  <si>
    <t>N-3176I</t>
  </si>
  <si>
    <t>N-3176E</t>
  </si>
  <si>
    <t>HCMB__A046-01B10266H</t>
  </si>
  <si>
    <t>HCMB__A047-02K16501D</t>
  </si>
  <si>
    <t>Engels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</si>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</sst>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73I" xfId="19"/>
    <cellStyle name="Dezimal_CF0013_C__N-3173I" xfId="20"/>
    <cellStyle name="Percent" xfId="21"/>
    <cellStyle name="Währung [0]_CF0013_C__N-3173I" xfId="22"/>
    <cellStyle name="Währung_CF0013_C__N-31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101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CF0015_C__N-3176P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102</v>
      </c>
      <c r="E12" s="33"/>
      <c r="F12" s="30" t="s">
        <v>21</v>
      </c>
      <c r="G12" s="31"/>
      <c r="H12" s="54" t="s">
        <v>103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37859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E:\PartitionD\Data_serie\Serie_03_F489\Poles_Tb\[HCMB__A010_03-003176P.xls]N-3176P</v>
      </c>
      <c r="D16" s="60"/>
      <c r="E16" s="61"/>
      <c r="F16" s="30" t="s">
        <v>34</v>
      </c>
      <c r="G16" s="31"/>
      <c r="H16" s="62">
        <f>IF(C75="","",C75)</f>
        <v>37861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52" t="s">
        <v>104</v>
      </c>
      <c r="E18" s="253"/>
      <c r="F18" s="70" t="s">
        <v>36</v>
      </c>
      <c r="G18" s="71"/>
      <c r="H18" s="72" t="str">
        <f>D12</f>
        <v>N-3176I</v>
      </c>
    </row>
    <row r="19" spans="1:8" s="7" customFormat="1" ht="15" customHeight="1" thickBot="1">
      <c r="A19" s="73" t="s">
        <v>37</v>
      </c>
      <c r="B19" s="74"/>
      <c r="C19" s="75"/>
      <c r="D19" s="254" t="s">
        <v>105</v>
      </c>
      <c r="E19" s="255"/>
      <c r="F19" s="76" t="s">
        <v>38</v>
      </c>
      <c r="G19" s="77"/>
      <c r="H19" s="78" t="str">
        <f>H12</f>
        <v>N-3176E</v>
      </c>
    </row>
    <row r="20" spans="1:8" s="7" customFormat="1" ht="24.75" customHeight="1" thickBot="1">
      <c r="A20" s="79" t="s">
        <v>39</v>
      </c>
      <c r="E20" s="80" t="s">
        <v>40</v>
      </c>
      <c r="F20" s="256" t="s">
        <v>41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37859</v>
      </c>
      <c r="F22" s="86" t="s">
        <v>44</v>
      </c>
      <c r="G22" s="250" t="s">
        <v>45</v>
      </c>
      <c r="H22" s="251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106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189000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>
        <v>37861</v>
      </c>
      <c r="F30" s="86" t="s">
        <v>44</v>
      </c>
      <c r="G30" s="250" t="s">
        <v>51</v>
      </c>
      <c r="H30" s="251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21.7</v>
      </c>
      <c r="C32" s="120" t="s">
        <v>56</v>
      </c>
      <c r="D32" s="121">
        <f>IF(F32="","",IF(ABS(F36-1525)&gt;7.5,"RÜCKSPRACHE!",""))</f>
      </c>
      <c r="E32" s="122"/>
      <c r="F32" s="123">
        <v>1534.4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1534.4</v>
      </c>
      <c r="G34" s="93" t="s">
        <v>111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1524.5513979691198</v>
      </c>
      <c r="G36" s="142" t="s">
        <v>111</v>
      </c>
      <c r="H36" s="143" t="s">
        <v>100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>
        <v>37859</v>
      </c>
      <c r="F39" s="86" t="s">
        <v>44</v>
      </c>
      <c r="G39" s="250" t="s">
        <v>60</v>
      </c>
      <c r="H39" s="251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61</v>
      </c>
      <c r="I40" s="101"/>
    </row>
    <row r="41" spans="1:9" ht="15" customHeight="1">
      <c r="A41" s="118" t="s">
        <v>55</v>
      </c>
      <c r="B41" s="119">
        <v>25</v>
      </c>
      <c r="C41" s="120" t="s">
        <v>56</v>
      </c>
      <c r="D41" s="121">
        <f>IF(F41="","",IF(ABS(F43-71.83)&gt;7,"RÜCKSPRACHE!",""))</f>
      </c>
      <c r="E41" s="122"/>
      <c r="F41" s="147">
        <v>2.18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71.24183006535948</v>
      </c>
      <c r="G43" s="93" t="s">
        <v>113</v>
      </c>
      <c r="H43" s="143" t="s">
        <v>63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64</v>
      </c>
      <c r="C46" s="107"/>
      <c r="D46" s="84" t="s">
        <v>43</v>
      </c>
      <c r="E46" s="85">
        <v>37861</v>
      </c>
      <c r="F46" s="86" t="s">
        <v>44</v>
      </c>
      <c r="G46" s="250" t="s">
        <v>65</v>
      </c>
      <c r="H46" s="251"/>
    </row>
    <row r="47" spans="1:12" ht="15" customHeight="1">
      <c r="A47" s="152"/>
      <c r="B47" s="37" t="s">
        <v>66</v>
      </c>
      <c r="C47" s="153"/>
      <c r="D47" s="154"/>
      <c r="E47" s="155"/>
      <c r="F47" s="156" t="s">
        <v>67</v>
      </c>
      <c r="G47" s="156" t="s">
        <v>68</v>
      </c>
      <c r="H47" s="90" t="s">
        <v>69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70</v>
      </c>
      <c r="F51" s="170">
        <v>13.51</v>
      </c>
      <c r="G51" s="171">
        <v>0.54916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71</v>
      </c>
      <c r="F53" s="170">
        <v>13.34</v>
      </c>
      <c r="G53" s="171">
        <v>4.92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72</v>
      </c>
      <c r="F55" s="170">
        <v>12.74</v>
      </c>
      <c r="G55" s="182">
        <v>17.65</v>
      </c>
      <c r="H55" s="183" t="s">
        <v>100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73</v>
      </c>
      <c r="C58" s="185"/>
      <c r="D58" s="84" t="s">
        <v>43</v>
      </c>
      <c r="E58" s="85">
        <v>37861</v>
      </c>
      <c r="F58" s="86" t="s">
        <v>44</v>
      </c>
      <c r="G58" s="250" t="s">
        <v>74</v>
      </c>
      <c r="H58" s="251"/>
      <c r="I58" s="101"/>
    </row>
    <row r="59" spans="1:12" ht="12.75">
      <c r="A59" s="110"/>
      <c r="B59" s="37" t="s">
        <v>75</v>
      </c>
      <c r="C59" s="154"/>
      <c r="D59" s="87" t="s">
        <v>76</v>
      </c>
      <c r="E59" s="154"/>
      <c r="F59" s="154"/>
      <c r="G59" s="154"/>
      <c r="H59" s="90" t="s">
        <v>77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78</v>
      </c>
      <c r="F60" s="189">
        <v>992</v>
      </c>
      <c r="G60" s="190" t="s">
        <v>79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IF(F62="","",IF(F62/F60&lt;0.98,"RÜCKSPRACHE!",""))</f>
      </c>
      <c r="E62" s="157" t="s">
        <v>78</v>
      </c>
      <c r="F62" s="98">
        <v>984</v>
      </c>
      <c r="G62" s="101" t="s">
        <v>114</v>
      </c>
      <c r="H62" s="195" t="s">
        <v>100</v>
      </c>
      <c r="I62" s="101"/>
    </row>
    <row r="63" spans="1:9" s="203" customFormat="1" ht="24.75" customHeight="1" thickBot="1">
      <c r="A63" s="196" t="s">
        <v>80</v>
      </c>
      <c r="B63" s="197" t="s">
        <v>81</v>
      </c>
      <c r="C63" s="198"/>
      <c r="D63" s="199" t="s">
        <v>43</v>
      </c>
      <c r="E63" s="234"/>
      <c r="F63" s="200"/>
      <c r="G63" s="201"/>
      <c r="H63" s="202"/>
      <c r="I63" s="198"/>
    </row>
    <row r="64" spans="1:9" ht="15" customHeight="1">
      <c r="A64" s="204"/>
      <c r="B64" s="205" t="s">
        <v>82</v>
      </c>
      <c r="C64" s="154"/>
      <c r="D64" s="87" t="s">
        <v>83</v>
      </c>
      <c r="E64" s="154"/>
      <c r="F64" s="154"/>
      <c r="G64" s="154"/>
      <c r="H64" s="206"/>
      <c r="I64" s="101"/>
    </row>
    <row r="65" spans="1:9" ht="15" customHeight="1">
      <c r="A65" s="187" t="s">
        <v>84</v>
      </c>
      <c r="B65" s="101"/>
      <c r="C65" s="101"/>
      <c r="D65" s="24" t="s">
        <v>85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86</v>
      </c>
      <c r="F67" s="208" t="s">
        <v>87</v>
      </c>
      <c r="G67" s="8" t="s">
        <v>88</v>
      </c>
      <c r="H67" s="209" t="s">
        <v>89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90</v>
      </c>
      <c r="F69" s="208" t="s">
        <v>87</v>
      </c>
      <c r="G69" s="101" t="s">
        <v>114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35" t="s">
        <v>91</v>
      </c>
      <c r="D72" s="236"/>
      <c r="E72" s="235" t="s">
        <v>92</v>
      </c>
      <c r="F72" s="236"/>
      <c r="G72" s="235" t="s">
        <v>93</v>
      </c>
      <c r="H72" s="241"/>
      <c r="I72" s="101"/>
    </row>
    <row r="73" spans="1:8" s="217" customFormat="1" ht="12.75">
      <c r="A73" s="215" t="s">
        <v>94</v>
      </c>
      <c r="B73" s="216"/>
      <c r="C73" s="246" t="s">
        <v>100</v>
      </c>
      <c r="D73" s="245"/>
      <c r="E73" s="246" t="s">
        <v>27</v>
      </c>
      <c r="F73" s="245"/>
      <c r="G73" s="246" t="s">
        <v>27</v>
      </c>
      <c r="H73" s="247"/>
    </row>
    <row r="74" spans="1:8" s="217" customFormat="1" ht="12.75">
      <c r="A74" s="218" t="s">
        <v>95</v>
      </c>
      <c r="B74" s="216"/>
      <c r="C74" s="239" t="s">
        <v>96</v>
      </c>
      <c r="D74" s="240"/>
      <c r="E74" s="246" t="s">
        <v>97</v>
      </c>
      <c r="F74" s="245"/>
      <c r="G74" s="246" t="s">
        <v>97</v>
      </c>
      <c r="H74" s="247"/>
    </row>
    <row r="75" spans="1:8" s="217" customFormat="1" ht="12.75">
      <c r="A75" s="218" t="s">
        <v>98</v>
      </c>
      <c r="B75" s="216"/>
      <c r="C75" s="244">
        <v>37861</v>
      </c>
      <c r="D75" s="245"/>
      <c r="E75" s="244">
        <v>37865</v>
      </c>
      <c r="F75" s="245"/>
      <c r="G75" s="244">
        <v>37867</v>
      </c>
      <c r="H75" s="247"/>
    </row>
    <row r="76" spans="1:8" s="217" customFormat="1" ht="13.5" thickBot="1">
      <c r="A76" s="219" t="s">
        <v>99</v>
      </c>
      <c r="B76" s="220"/>
      <c r="C76" s="237"/>
      <c r="D76" s="238"/>
      <c r="E76" s="242"/>
      <c r="F76" s="243"/>
      <c r="G76" s="248"/>
      <c r="H76" s="249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2003-09-22T13:12:30Z</cp:lastPrinted>
  <dcterms:created xsi:type="dcterms:W3CDTF">2003-09-22T09:47:13Z</dcterms:created>
  <dcterms:modified xsi:type="dcterms:W3CDTF">2003-09-22T13:12:31Z</dcterms:modified>
  <cp:category/>
  <cp:version/>
  <cp:contentType/>
  <cp:contentStatus/>
</cp:coreProperties>
</file>