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90" windowWidth="14940" windowHeight="8640" activeTab="0"/>
  </bookViews>
  <sheets>
    <sheet name="N-3204P" sheetId="1" r:id="rId1"/>
  </sheets>
  <definedNames>
    <definedName name="_xlnm.Print_Area" localSheetId="0">'N-3204P'!$A$1:$H$76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<sst xmlns="http://schemas.openxmlformats.org/spreadsheetml/2006/main" count="152" uniqueCount="116">
  <si>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</si>
  <si>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</si>
  <si>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</si>
  <si>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</si>
  <si>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</si>
  <si>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</si>
  <si>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</si>
  <si>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</si>
  <si>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</si>
  <si>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</si>
  <si>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</si>
  <si>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</si>
  <si>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</si>
  <si>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</si>
  <si>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</si>
  <si>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</si>
  <si>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</si>
  <si>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</si>
  <si>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</si>
  <si>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</si>
  <si>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</si>
  <si>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</si>
  <si>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</si>
  <si>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N-3204I</t>
  </si>
  <si>
    <t>BNN SERIAL NUMBER OUTER LAYER :</t>
  </si>
  <si>
    <t>N-3204E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</si>
  <si>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</si>
  <si>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</si>
  <si>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</si>
  <si>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</si>
  <si>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</si>
  <si>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</si>
  <si>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</si>
  <si>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</si>
  <si>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</si>
  <si>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</si>
  <si>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</si>
  <si>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</si>
  <si>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</si>
  <si>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</si>
  <si>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HCMB__A046-01B10273D</t>
  </si>
  <si>
    <t>Serial Number "I" :</t>
  </si>
  <si>
    <t>Cable  "O"   Number :</t>
  </si>
  <si>
    <t>HCMB__A047-02K17501D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</si>
  <si>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</si>
  <si>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</si>
  <si>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</si>
  <si>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</si>
  <si>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</si>
  <si>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</si>
  <si>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</si>
  <si>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</si>
  <si>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</si>
  <si>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</si>
  <si>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</si>
  <si>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</si>
  <si>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</si>
  <si>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</si>
  <si>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</si>
  <si>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</si>
  <si>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</si>
  <si>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</si>
  <si>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</si>
  <si>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</si>
  <si>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</si>
  <si>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</si>
  <si>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</si>
  <si>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</si>
  <si>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</si>
  <si>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</si>
  <si>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</si>
  <si>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</si>
  <si>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</si>
  <si>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</si>
  <si>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</si>
  <si>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</si>
  <si>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</si>
  <si>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</si>
  <si>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</si>
  <si>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</si>
  <si>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</si>
  <si>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</si>
  <si>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</si>
  <si>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</si>
  <si>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</si>
  <si>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</si>
  <si>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</si>
  <si>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</si>
  <si>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</si>
  <si>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</si>
  <si>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</si>
  <si>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</si>
  <si>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</si>
  <si>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</si>
  <si>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</si>
  <si>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</si>
  <si>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</si>
  <si>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</si>
  <si>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</si>
  <si>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</si>
  <si>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</si>
  <si>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</si>
  <si>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</si>
  <si>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</si>
  <si>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</si>
  <si>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</si>
  <si>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</si>
  <si>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</si>
  <si>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</si>
  <si>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</si>
  <si>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</si>
  <si>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</si>
  <si>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</si>
  <si>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</si>
  <si>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</si>
  <si>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i. A. R. Moresi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</si>
</sst>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01i" xfId="19"/>
    <cellStyle name="Dezimal_CF0013_C__N-3201i" xfId="20"/>
    <cellStyle name="Percent" xfId="21"/>
    <cellStyle name="Währung [0]_CF0013_C__N-3201i" xfId="22"/>
    <cellStyle name="Währung_CF0013_C__N-32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CF0015_C__N-3204P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37873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E:\PartitionD\Data_serie\Serie_03_F489\Poles_Tb\[HCMB__A010_03-003204P.xls]N-3204P</v>
      </c>
      <c r="D16" s="60"/>
      <c r="E16" s="61"/>
      <c r="F16" s="30" t="s">
        <v>38</v>
      </c>
      <c r="G16" s="31"/>
      <c r="H16" s="62">
        <f>IF(C75="","",C75)</f>
        <v>37874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N-3204I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N-3204E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37873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IF(F25="","",IF(F25&lt;40000,"RÜCKSPRACHE!",""))</f>
      </c>
      <c r="F25" s="105">
        <v>176000</v>
      </c>
      <c r="G25" s="106" t="s">
        <v>58</v>
      </c>
      <c r="H25" s="101" t="s">
        <v>59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60</v>
      </c>
      <c r="C30" s="114"/>
      <c r="D30" s="89" t="s">
        <v>49</v>
      </c>
      <c r="E30" s="90">
        <v>37874</v>
      </c>
      <c r="F30" s="91" t="s">
        <v>50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21.1</v>
      </c>
      <c r="C32" s="127" t="s">
        <v>66</v>
      </c>
      <c r="D32" s="128">
        <f>IF(F32="","",IF(ABS(F36-1525)&gt;7.5,"RÜCKSPRACHE!",""))</f>
      </c>
      <c r="E32" s="129"/>
      <c r="F32" s="130">
        <v>1526.3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1526.3</v>
      </c>
      <c r="G34" s="100" t="s">
        <v>69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70</v>
      </c>
      <c r="C36" s="147"/>
      <c r="D36" s="147"/>
      <c r="E36" s="147"/>
      <c r="F36" s="148">
        <f>IF(B32=0,"",F34/(1+(0.0038*(B32-20))))</f>
        <v>1519.9466231153776</v>
      </c>
      <c r="G36" s="149" t="s">
        <v>69</v>
      </c>
      <c r="H36" s="150" t="s">
        <v>71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72</v>
      </c>
      <c r="C39" s="114"/>
      <c r="D39" s="89" t="s">
        <v>49</v>
      </c>
      <c r="E39" s="90">
        <v>37873</v>
      </c>
      <c r="F39" s="91" t="s">
        <v>50</v>
      </c>
      <c r="G39" s="92" t="s">
        <v>73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65</v>
      </c>
      <c r="B41" s="126">
        <v>23</v>
      </c>
      <c r="C41" s="127" t="s">
        <v>66</v>
      </c>
      <c r="D41" s="128">
        <f>IF(F41="","",IF(ABS(F43-71.83)&gt;7,"RÜCKSPRACHE!",""))</f>
      </c>
      <c r="E41" s="129"/>
      <c r="F41" s="154">
        <v>2.053</v>
      </c>
      <c r="G41" s="129" t="s">
        <v>67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67.62187088274045</v>
      </c>
      <c r="G43" s="100" t="s">
        <v>76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49</v>
      </c>
      <c r="E46" s="90">
        <v>37874</v>
      </c>
      <c r="F46" s="91" t="s">
        <v>50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IF(F51="","",IF(ABS(F51-13.55)&gt;0.2,"RÜCKSPRACHE!",""))</f>
      </c>
      <c r="E51" s="176" t="s">
        <v>83</v>
      </c>
      <c r="F51" s="177">
        <v>13.43</v>
      </c>
      <c r="G51" s="178">
        <v>0.54555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84</v>
      </c>
      <c r="F53" s="177">
        <v>13.35</v>
      </c>
      <c r="G53" s="178">
        <v>4.95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85</v>
      </c>
      <c r="F55" s="177">
        <v>12.78</v>
      </c>
      <c r="G55" s="189">
        <v>18.22</v>
      </c>
      <c r="H55" s="190" t="s">
        <v>71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49</v>
      </c>
      <c r="E58" s="90">
        <v>37874</v>
      </c>
      <c r="F58" s="91" t="s">
        <v>50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91</v>
      </c>
      <c r="F60" s="196">
        <v>992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IF(F62="","",IF(F62/F60&lt;0.98,"RÜCKSPRACHE!",""))</f>
      </c>
      <c r="E62" s="164" t="s">
        <v>91</v>
      </c>
      <c r="F62" s="105">
        <v>984</v>
      </c>
      <c r="G62" s="108" t="s">
        <v>93</v>
      </c>
      <c r="H62" s="202" t="s">
        <v>71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49</v>
      </c>
      <c r="E63" s="207" t="s">
        <v>96</v>
      </c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105</v>
      </c>
      <c r="F69" s="216" t="s">
        <v>102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71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>
        <v>37874</v>
      </c>
      <c r="D75" s="229"/>
      <c r="E75" s="235">
        <v>37888</v>
      </c>
      <c r="F75" s="229"/>
      <c r="G75" s="235">
        <v>37888</v>
      </c>
      <c r="H75" s="230"/>
    </row>
    <row r="76" spans="1:8" s="231" customFormat="1" ht="13.5" thickBot="1">
      <c r="A76" s="236" t="s">
        <v>114</v>
      </c>
      <c r="B76" s="237"/>
      <c r="C76" s="238" t="s">
        <v>71</v>
      </c>
      <c r="D76" s="239"/>
      <c r="E76" s="238" t="s">
        <v>115</v>
      </c>
      <c r="F76" s="239"/>
      <c r="G76" s="240" t="s">
        <v>115</v>
      </c>
      <c r="H76" s="241"/>
    </row>
    <row r="77" s="231" customFormat="1" ht="12.75"/>
    <row r="78" spans="1:9" s="231" customFormat="1" ht="14.25" hidden="1">
      <c r="A78" s="242"/>
      <c r="C78" s="243"/>
      <c r="I78" s="244"/>
    </row>
    <row r="79" s="231" customFormat="1" ht="12.75" hidden="1"/>
    <row r="80" spans="1:6" s="231" customFormat="1" ht="15.75" hidden="1">
      <c r="A80" s="245"/>
      <c r="B80" s="246"/>
      <c r="E80" s="247"/>
      <c r="F80" s="248"/>
    </row>
    <row r="81" spans="1:6" s="231" customFormat="1" ht="6.75" customHeight="1" hidden="1">
      <c r="A81" s="245"/>
      <c r="B81" s="246"/>
      <c r="E81" s="247"/>
      <c r="F81" s="249"/>
    </row>
    <row r="82" spans="1:6" s="231" customFormat="1" ht="15.75" hidden="1">
      <c r="A82" s="245"/>
      <c r="E82" s="247"/>
      <c r="F82" s="249"/>
    </row>
    <row r="83" spans="1:6" s="231" customFormat="1" ht="4.5" customHeight="1" hidden="1">
      <c r="A83" s="245"/>
      <c r="E83" s="247"/>
      <c r="F83" s="249"/>
    </row>
    <row r="84" spans="1:6" s="231" customFormat="1" ht="15.75" hidden="1">
      <c r="A84" s="245"/>
      <c r="C84" s="250"/>
      <c r="E84" s="247"/>
      <c r="F84" s="251"/>
    </row>
    <row r="85" spans="1:6" s="231" customFormat="1" ht="15.75" hidden="1">
      <c r="A85" s="245"/>
      <c r="C85" s="252"/>
      <c r="E85" s="247"/>
      <c r="F85" s="251"/>
    </row>
    <row r="86" s="231" customFormat="1" ht="12.75" hidden="1">
      <c r="E86" s="244"/>
    </row>
    <row r="87" spans="5:7" s="231" customFormat="1" ht="12.75" hidden="1">
      <c r="E87" s="244"/>
      <c r="F87" s="244"/>
      <c r="G87" s="253"/>
    </row>
    <row r="88" spans="1:6" s="231" customFormat="1" ht="15.75" hidden="1">
      <c r="A88" s="245"/>
      <c r="B88" s="246"/>
      <c r="E88" s="247"/>
      <c r="F88" s="254"/>
    </row>
    <row r="89" s="231" customFormat="1" ht="6.75" customHeight="1" hidden="1"/>
    <row r="90" spans="5:6" s="231" customFormat="1" ht="12.75" hidden="1">
      <c r="E90" s="247"/>
      <c r="F90" s="249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2003-10-15T13:35:35Z</cp:lastPrinted>
  <dcterms:created xsi:type="dcterms:W3CDTF">2003-10-15T13:34:23Z</dcterms:created>
  <dcterms:modified xsi:type="dcterms:W3CDTF">2003-10-15T13:35:40Z</dcterms:modified>
  <cp:category/>
  <cp:version/>
  <cp:contentType/>
  <cp:contentStatus/>
</cp:coreProperties>
</file>