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211P" sheetId="1" r:id="rId1"/>
  </sheets>
  <definedNames>
    <definedName name="_xlnm.Print_Area" localSheetId="0">'N-3211P'!$A$1:$H$76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<sst xmlns="http://schemas.openxmlformats.org/spreadsheetml/2006/main" count="152" uniqueCount="117">
  <si>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</si>
  <si>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</si>
  <si>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</si>
  <si>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</si>
  <si>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</si>
  <si>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</si>
  <si>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</si>
  <si>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</si>
  <si>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</si>
  <si>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</si>
  <si>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</si>
  <si>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</si>
  <si>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</si>
  <si>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</si>
  <si>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</si>
  <si>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</si>
  <si>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</si>
  <si>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</si>
  <si>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</si>
  <si>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</si>
  <si>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</si>
  <si>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</si>
  <si>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</si>
  <si>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N-3211I</t>
  </si>
  <si>
    <t>BNN SERIAL NUMBER OUTER LAYER :</t>
  </si>
  <si>
    <t>N-3211E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</si>
  <si>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</si>
  <si>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</si>
  <si>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</si>
  <si>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</si>
  <si>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</si>
  <si>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</si>
  <si>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</si>
  <si>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</si>
  <si>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</si>
  <si>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</si>
  <si>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</si>
  <si>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</si>
  <si>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</si>
  <si>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</si>
  <si>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HCMB__A046-01B10274C</t>
  </si>
  <si>
    <t>Serial Number "I" :</t>
  </si>
  <si>
    <t>Cable  "O"   Number :</t>
  </si>
  <si>
    <t>HCMB__A047-02K17701C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</si>
  <si>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</si>
  <si>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</si>
  <si>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</si>
  <si>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</si>
  <si>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</si>
  <si>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</si>
  <si>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</si>
  <si>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</si>
  <si>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</si>
  <si>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</si>
  <si>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</si>
  <si>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</si>
  <si>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</si>
  <si>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</si>
  <si>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</si>
  <si>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</si>
  <si>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</si>
  <si>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</si>
  <si>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</si>
  <si>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</si>
  <si>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</si>
  <si>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</si>
  <si>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</si>
  <si>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</si>
  <si>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</si>
  <si>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</si>
  <si>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</si>
  <si>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</si>
  <si>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</si>
  <si>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</si>
  <si>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</si>
  <si>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</si>
  <si>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</si>
  <si>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</si>
  <si>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</si>
  <si>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</si>
  <si>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</si>
  <si>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</si>
  <si>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</si>
  <si>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</si>
  <si>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</si>
  <si>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</si>
  <si>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</si>
  <si>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</si>
  <si>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</si>
  <si>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</si>
  <si>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</si>
  <si>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</si>
  <si>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</si>
  <si>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</si>
  <si>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</si>
  <si>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</si>
  <si>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</si>
  <si>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</si>
  <si>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</si>
  <si>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</si>
  <si>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</si>
  <si>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</si>
  <si>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</si>
  <si>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</si>
  <si>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</si>
  <si>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</si>
  <si>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</si>
  <si>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</si>
  <si>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</si>
  <si>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</si>
  <si>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</si>
  <si>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</si>
  <si>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</si>
  <si>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</si>
  <si>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</si>
  <si>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Mehler</t>
  </si>
  <si>
    <t>i. A. R. Moresi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</si>
</sst>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0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" sqref="I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E:\PartitionD\Data_serie\Serie_03_F489\Poles_Tb\[HCMB__A010_03-003211P.xls]N-3211P</v>
      </c>
      <c r="D16" s="60"/>
      <c r="E16" s="61"/>
      <c r="F16" s="30" t="s">
        <v>38</v>
      </c>
      <c r="G16" s="31"/>
      <c r="H16" s="62">
        <f>IF(C75="","",C75)</f>
        <v>37876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0" t="s">
        <v>40</v>
      </c>
      <c r="E18" s="251"/>
      <c r="F18" s="70" t="s">
        <v>41</v>
      </c>
      <c r="G18" s="71"/>
      <c r="H18" s="72" t="str">
        <f>D12</f>
        <v>N-3211I</v>
      </c>
    </row>
    <row r="19" spans="1:8" s="7" customFormat="1" ht="15" customHeight="1" thickBot="1">
      <c r="A19" s="73" t="s">
        <v>42</v>
      </c>
      <c r="B19" s="74"/>
      <c r="C19" s="75"/>
      <c r="D19" s="252" t="s">
        <v>43</v>
      </c>
      <c r="E19" s="253"/>
      <c r="F19" s="76" t="s">
        <v>44</v>
      </c>
      <c r="G19" s="77"/>
      <c r="H19" s="78" t="str">
        <f>H12</f>
        <v>N-3211E</v>
      </c>
    </row>
    <row r="20" spans="1:8" s="7" customFormat="1" ht="24.75" customHeight="1" thickBot="1">
      <c r="A20" s="79" t="s">
        <v>45</v>
      </c>
      <c r="E20" s="80" t="s">
        <v>46</v>
      </c>
      <c r="F20" s="254" t="s">
        <v>47</v>
      </c>
      <c r="G20" s="254"/>
      <c r="H20" s="25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37875</v>
      </c>
      <c r="F22" s="86" t="s">
        <v>50</v>
      </c>
      <c r="G22" s="248" t="s">
        <v>51</v>
      </c>
      <c r="H22" s="249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144000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37876</v>
      </c>
      <c r="F30" s="86" t="s">
        <v>50</v>
      </c>
      <c r="G30" s="248" t="s">
        <v>61</v>
      </c>
      <c r="H30" s="249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22.4</v>
      </c>
      <c r="C32" s="120" t="s">
        <v>66</v>
      </c>
      <c r="D32" s="121">
        <f>IF(F32="","",IF(ABS(F36-1525)&gt;7.5,"RÜCKSPRACHE!",""))</f>
      </c>
      <c r="E32" s="122"/>
      <c r="F32" s="123">
        <v>1538.5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1538.5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1524.5956873315363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37875</v>
      </c>
      <c r="F39" s="86" t="s">
        <v>50</v>
      </c>
      <c r="G39" s="248" t="s">
        <v>73</v>
      </c>
      <c r="H39" s="249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23.1</v>
      </c>
      <c r="C41" s="120" t="s">
        <v>66</v>
      </c>
      <c r="D41" s="121">
        <f>IF(F41="","",IF(ABS(F43-71.83)&gt;7,"RÜCKSPRACHE!",""))</f>
      </c>
      <c r="E41" s="122"/>
      <c r="F41" s="147">
        <v>2.044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67.29882786777296</v>
      </c>
      <c r="G43" s="93" t="s">
        <v>76</v>
      </c>
      <c r="H43" s="143" t="s">
        <v>55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37876</v>
      </c>
      <c r="F46" s="86" t="s">
        <v>50</v>
      </c>
      <c r="G46" s="248" t="s">
        <v>78</v>
      </c>
      <c r="H46" s="249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13.37</v>
      </c>
      <c r="G51" s="171">
        <v>0.54007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13.33</v>
      </c>
      <c r="G53" s="171">
        <v>4.91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12.76</v>
      </c>
      <c r="G55" s="182">
        <v>17.77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37876</v>
      </c>
      <c r="F58" s="86" t="s">
        <v>50</v>
      </c>
      <c r="G58" s="248" t="s">
        <v>87</v>
      </c>
      <c r="H58" s="249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984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 t="s">
        <v>96</v>
      </c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106</v>
      </c>
      <c r="D72" s="236"/>
      <c r="E72" s="235" t="s">
        <v>107</v>
      </c>
      <c r="F72" s="236"/>
      <c r="G72" s="235" t="s">
        <v>108</v>
      </c>
      <c r="H72" s="241"/>
      <c r="I72" s="101"/>
    </row>
    <row r="73" spans="1:8" s="218" customFormat="1" ht="12.75">
      <c r="A73" s="216" t="s">
        <v>109</v>
      </c>
      <c r="B73" s="217"/>
      <c r="C73" s="244" t="s">
        <v>71</v>
      </c>
      <c r="D73" s="243"/>
      <c r="E73" s="244" t="s">
        <v>31</v>
      </c>
      <c r="F73" s="243"/>
      <c r="G73" s="244" t="s">
        <v>31</v>
      </c>
      <c r="H73" s="245"/>
    </row>
    <row r="74" spans="1:8" s="218" customFormat="1" ht="12.75">
      <c r="A74" s="219" t="s">
        <v>110</v>
      </c>
      <c r="B74" s="217"/>
      <c r="C74" s="239" t="s">
        <v>111</v>
      </c>
      <c r="D74" s="240"/>
      <c r="E74" s="244" t="s">
        <v>112</v>
      </c>
      <c r="F74" s="243"/>
      <c r="G74" s="244" t="s">
        <v>112</v>
      </c>
      <c r="H74" s="245"/>
    </row>
    <row r="75" spans="1:8" s="218" customFormat="1" ht="12.75">
      <c r="A75" s="219" t="s">
        <v>113</v>
      </c>
      <c r="B75" s="217"/>
      <c r="C75" s="242">
        <v>37876</v>
      </c>
      <c r="D75" s="243"/>
      <c r="E75" s="242">
        <v>37883</v>
      </c>
      <c r="F75" s="243"/>
      <c r="G75" s="242">
        <v>37888</v>
      </c>
      <c r="H75" s="245"/>
    </row>
    <row r="76" spans="1:8" s="218" customFormat="1" ht="13.5" thickBot="1">
      <c r="A76" s="220" t="s">
        <v>114</v>
      </c>
      <c r="B76" s="221"/>
      <c r="C76" s="237" t="s">
        <v>71</v>
      </c>
      <c r="D76" s="238"/>
      <c r="E76" s="237" t="s">
        <v>115</v>
      </c>
      <c r="F76" s="238"/>
      <c r="G76" s="246" t="s">
        <v>116</v>
      </c>
      <c r="H76" s="247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2003-09-26T08:46:27Z</cp:lastPrinted>
  <dcterms:created xsi:type="dcterms:W3CDTF">2003-09-26T07:51:30Z</dcterms:created>
  <dcterms:modified xsi:type="dcterms:W3CDTF">2003-09-26T08:46:29Z</dcterms:modified>
  <cp:category/>
  <cp:version/>
  <cp:contentType/>
  <cp:contentStatus/>
</cp:coreProperties>
</file>