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234P" sheetId="1" r:id="rId1"/>
  </sheets>
  <definedNames>
    <definedName name="_xlnm.Print_Area" localSheetId="0">'N-3234P'!$A$1:$H$76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<sst xmlns="http://schemas.openxmlformats.org/spreadsheetml/2006/main" count="149" uniqueCount="115">
  <si>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</si>
  <si>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</si>
  <si>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</si>
  <si>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</si>
  <si>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</si>
  <si>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</si>
  <si>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</si>
  <si>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</si>
  <si>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</si>
  <si>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</si>
  <si>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N-3234P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</si>
  <si>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</si>
  <si>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</si>
  <si>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</si>
  <si>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</si>
  <si>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</si>
  <si>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</si>
  <si>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</si>
  <si>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</si>
  <si>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</si>
  <si>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</si>
  <si>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</si>
  <si>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N-3234I</t>
  </si>
  <si>
    <t>BNN SERIAL NUMBER OUTER LAYER :</t>
  </si>
  <si>
    <t>N-3234E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</si>
  <si>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</si>
  <si>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</si>
  <si>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</si>
  <si>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</si>
  <si>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</si>
  <si>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</si>
  <si>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</si>
  <si>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</si>
  <si>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</si>
  <si>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</si>
  <si>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</si>
  <si>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</si>
  <si>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</si>
  <si>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</si>
  <si>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HCMB__A046-01B10313F</t>
  </si>
  <si>
    <t>Serial Number "I" :</t>
  </si>
  <si>
    <t>Cable  "O"   Number :</t>
  </si>
  <si>
    <t>HCMB__A047-02G00017B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</si>
  <si>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</si>
  <si>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</si>
  <si>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</si>
  <si>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</si>
  <si>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</si>
  <si>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</si>
  <si>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</si>
  <si>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</si>
  <si>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</si>
  <si>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</si>
  <si>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</si>
  <si>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</si>
  <si>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</si>
  <si>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</si>
  <si>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</si>
  <si>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</si>
  <si>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</si>
  <si>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</si>
  <si>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</si>
  <si>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</si>
  <si>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</si>
  <si>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</si>
  <si>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</si>
  <si>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</si>
  <si>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00325], Testo 965 [BM 00116], HP34401A [BM 00294]</t>
  </si>
  <si>
    <t>ITP step 7c</t>
  </si>
  <si>
    <t>Splice</t>
  </si>
  <si>
    <t>Heymann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</si>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</sst>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8" xfId="0" applyFont="1" applyFill="1" applyBorder="1" applyAlignment="1" applyProtection="1" quotePrefix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33i" xfId="19"/>
    <cellStyle name="Dezimal_CF0013_C__N-3233i" xfId="20"/>
    <cellStyle name="Percent" xfId="21"/>
    <cellStyle name="Währung [0]_CF0013_C__N-3233i" xfId="22"/>
    <cellStyle name="Währung_CF0013_C__N-323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CF0015_C__N-3234P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37895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37904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N-3234I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N-3234E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37894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IF(F25="","",IF(F25&lt;40000,"RÜCKSPRACHE!",""))</f>
      </c>
      <c r="F25" s="105">
        <v>330000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37904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22.9</v>
      </c>
      <c r="C32" s="127" t="s">
        <v>62</v>
      </c>
      <c r="D32" s="128">
        <f>IF(F32="","",IF(ABS(F36-1525)&gt;7.5,"RÜCKSPRACHE!",""))</f>
      </c>
      <c r="E32" s="129"/>
      <c r="F32" s="130">
        <v>1534.6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1534.6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1517.8730391090185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37895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22.6</v>
      </c>
      <c r="C41" s="127" t="s">
        <v>62</v>
      </c>
      <c r="D41" s="128">
        <f>IF(F41="","",IF(ABS(F43-71.83)&gt;7,"RÜCKSPRACHE!",""))</f>
      </c>
      <c r="E41" s="129"/>
      <c r="F41" s="154">
        <v>2.07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68.2897862232779</v>
      </c>
      <c r="G43" s="100" t="s">
        <v>113</v>
      </c>
      <c r="H43" s="155" t="s">
        <v>70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37904</v>
      </c>
      <c r="F46" s="91" t="s">
        <v>49</v>
      </c>
      <c r="G46" s="92" t="s">
        <v>72</v>
      </c>
      <c r="H46" s="93"/>
    </row>
    <row r="47" spans="1:12" ht="15" customHeight="1">
      <c r="A47" s="160"/>
      <c r="B47" s="37" t="s">
        <v>73</v>
      </c>
      <c r="C47" s="161"/>
      <c r="D47" s="162"/>
      <c r="E47" s="163"/>
      <c r="F47" s="164" t="s">
        <v>74</v>
      </c>
      <c r="G47" s="164" t="s">
        <v>75</v>
      </c>
      <c r="H47" s="97" t="s">
        <v>76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5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5"/>
      <c r="B51" s="136" t="s">
        <v>64</v>
      </c>
      <c r="C51" s="174"/>
      <c r="D51" s="176">
        <f>IF(F51="","",IF(ABS(F51-13.55)&gt;0.2,"RÜCKSPRACHE!",""))</f>
      </c>
      <c r="E51" s="177" t="s">
        <v>77</v>
      </c>
      <c r="F51" s="178">
        <v>13.57</v>
      </c>
      <c r="G51" s="179">
        <v>0.55</v>
      </c>
      <c r="H51" s="168"/>
      <c r="I51" s="180"/>
    </row>
    <row r="52" spans="1:9" ht="2.25" customHeight="1">
      <c r="A52" s="135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IF(F53="","",IF(ABS(F53-13.4)&gt;0.2,"RÜCKSPRACHE!",""))</f>
      </c>
      <c r="E53" s="186" t="s">
        <v>78</v>
      </c>
      <c r="F53" s="178">
        <v>13.46</v>
      </c>
      <c r="G53" s="179">
        <v>5.01</v>
      </c>
      <c r="H53" s="139" t="s">
        <v>53</v>
      </c>
      <c r="I53" s="185"/>
    </row>
    <row r="54" spans="1:9" ht="2.25" customHeight="1">
      <c r="A54" s="135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IF(F55="","",IF(ABS(F55-12.8)&gt;0.2,"RÜCKSPRACHE!",""))</f>
      </c>
      <c r="E55" s="189" t="s">
        <v>79</v>
      </c>
      <c r="F55" s="178">
        <v>12.9</v>
      </c>
      <c r="G55" s="190">
        <v>18.24</v>
      </c>
      <c r="H55" s="191" t="s">
        <v>65</v>
      </c>
      <c r="I55" s="182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5"/>
    </row>
    <row r="57" ht="4.5" customHeight="1" thickBot="1"/>
    <row r="58" spans="1:9" ht="15" customHeight="1" thickBot="1">
      <c r="A58" s="113"/>
      <c r="B58" s="87" t="s">
        <v>80</v>
      </c>
      <c r="C58" s="193"/>
      <c r="D58" s="89" t="s">
        <v>48</v>
      </c>
      <c r="E58" s="90">
        <v>37904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2"/>
      <c r="D59" s="94" t="s">
        <v>83</v>
      </c>
      <c r="E59" s="162"/>
      <c r="F59" s="162"/>
      <c r="G59" s="162"/>
      <c r="H59" s="97" t="s">
        <v>84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85</v>
      </c>
      <c r="F60" s="197">
        <v>992</v>
      </c>
      <c r="G60" s="198" t="s">
        <v>86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2">
        <f>IF(F62="","",IF(F62/F60&lt;0.98,"RÜCKSPRACHE!",""))</f>
      </c>
      <c r="E62" s="165" t="s">
        <v>85</v>
      </c>
      <c r="F62" s="105">
        <v>988</v>
      </c>
      <c r="G62" s="108" t="s">
        <v>114</v>
      </c>
      <c r="H62" s="203" t="s">
        <v>65</v>
      </c>
      <c r="I62" s="108"/>
    </row>
    <row r="63" spans="1:9" s="212" customFormat="1" ht="24.75" customHeight="1" thickBot="1">
      <c r="A63" s="204" t="s">
        <v>87</v>
      </c>
      <c r="B63" s="205" t="s">
        <v>88</v>
      </c>
      <c r="C63" s="206"/>
      <c r="D63" s="207" t="s">
        <v>48</v>
      </c>
      <c r="E63" s="208" t="s">
        <v>87</v>
      </c>
      <c r="F63" s="209"/>
      <c r="G63" s="210"/>
      <c r="H63" s="211"/>
      <c r="I63" s="206"/>
    </row>
    <row r="64" spans="1:9" ht="15" customHeight="1">
      <c r="A64" s="213"/>
      <c r="B64" s="214" t="s">
        <v>89</v>
      </c>
      <c r="C64" s="162"/>
      <c r="D64" s="94" t="s">
        <v>90</v>
      </c>
      <c r="E64" s="162"/>
      <c r="F64" s="162"/>
      <c r="G64" s="162"/>
      <c r="H64" s="215"/>
      <c r="I64" s="108"/>
    </row>
    <row r="65" spans="1:9" ht="15" customHeight="1">
      <c r="A65" s="195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7" t="s">
        <v>94</v>
      </c>
      <c r="G67" s="8" t="s">
        <v>95</v>
      </c>
      <c r="H67" s="218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7" t="s">
        <v>94</v>
      </c>
      <c r="G69" s="108" t="s">
        <v>114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98</v>
      </c>
      <c r="D72" s="225"/>
      <c r="E72" s="224" t="s">
        <v>99</v>
      </c>
      <c r="F72" s="225"/>
      <c r="G72" s="224" t="s">
        <v>100</v>
      </c>
      <c r="H72" s="226"/>
      <c r="I72" s="108"/>
    </row>
    <row r="73" spans="1:8" s="232" customFormat="1" ht="12.75">
      <c r="A73" s="227" t="s">
        <v>101</v>
      </c>
      <c r="B73" s="228"/>
      <c r="C73" s="229" t="s">
        <v>65</v>
      </c>
      <c r="D73" s="230"/>
      <c r="E73" s="229" t="s">
        <v>30</v>
      </c>
      <c r="F73" s="230"/>
      <c r="G73" s="229" t="s">
        <v>30</v>
      </c>
      <c r="H73" s="231"/>
    </row>
    <row r="74" spans="1:8" s="232" customFormat="1" ht="12.75">
      <c r="A74" s="233" t="s">
        <v>102</v>
      </c>
      <c r="B74" s="228"/>
      <c r="C74" s="234" t="s">
        <v>103</v>
      </c>
      <c r="D74" s="235"/>
      <c r="E74" s="229" t="s">
        <v>104</v>
      </c>
      <c r="F74" s="230"/>
      <c r="G74" s="229" t="s">
        <v>104</v>
      </c>
      <c r="H74" s="231"/>
    </row>
    <row r="75" spans="1:8" s="232" customFormat="1" ht="12.75">
      <c r="A75" s="233" t="s">
        <v>105</v>
      </c>
      <c r="B75" s="228"/>
      <c r="C75" s="236">
        <v>37904</v>
      </c>
      <c r="D75" s="230"/>
      <c r="E75" s="236">
        <v>37911</v>
      </c>
      <c r="F75" s="230"/>
      <c r="G75" s="236">
        <v>37911</v>
      </c>
      <c r="H75" s="231"/>
    </row>
    <row r="76" spans="1:8" s="232" customFormat="1" ht="13.5" thickBot="1">
      <c r="A76" s="237" t="s">
        <v>106</v>
      </c>
      <c r="B76" s="238"/>
      <c r="C76" s="239">
        <f>IF((OR(H62="",E58="",H55="",E46="",H43="",E39="",H43="",E39="",H36="",E30="",G23="",E22="",E63="",C73="",C75="")),"Datum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2003-10-27T13:30:33Z</dcterms:created>
  <dcterms:modified xsi:type="dcterms:W3CDTF">2003-10-27T13:30:33Z</dcterms:modified>
  <cp:category/>
  <cp:version/>
  <cp:contentType/>
  <cp:contentStatus/>
</cp:coreProperties>
</file>