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95P" sheetId="1" r:id="rId1"/>
  </sheets>
  <definedNames>
    <definedName name="_xlnm.Print_Area" localSheetId="0">'N-3295P'!$A$1:$H$76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<sst xmlns="http://schemas.openxmlformats.org/spreadsheetml/2006/main" count="156" uniqueCount="118">
  <si>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</si>
  <si>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</si>
  <si>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</si>
  <si>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</si>
  <si>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</si>
  <si>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</si>
  <si>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</si>
  <si>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</si>
  <si>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</si>
  <si>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</si>
  <si>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N-3295P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</si>
  <si>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</si>
  <si>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</si>
  <si>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</si>
  <si>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</si>
  <si>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</si>
  <si>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</si>
  <si>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</si>
  <si>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</si>
  <si>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</si>
  <si>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</si>
  <si>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</si>
  <si>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N-3295I</t>
  </si>
  <si>
    <t>BNN SERIAL NUMBER OUTER LAYER :</t>
  </si>
  <si>
    <t>N-3295E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</si>
  <si>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</si>
  <si>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</si>
  <si>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</si>
  <si>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</si>
  <si>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</si>
  <si>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</si>
  <si>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</si>
  <si>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</si>
  <si>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</si>
  <si>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</si>
  <si>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03.11.03</t>
  </si>
  <si>
    <t>TIME :</t>
  </si>
  <si>
    <t>BNN INT. REG. NO :</t>
  </si>
  <si>
    <t>DATE OF REPORT :</t>
  </si>
  <si>
    <t>Cable    "I"   Number :</t>
  </si>
  <si>
    <t>HCMB__A046-01B10344C</t>
  </si>
  <si>
    <t>Serial Number "I" :</t>
  </si>
  <si>
    <t>Cable  "O"   Number :</t>
  </si>
  <si>
    <t>HCMB__A047-02G00056C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</si>
  <si>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</si>
  <si>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</si>
  <si>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</si>
  <si>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</si>
  <si>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</si>
  <si>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</si>
  <si>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</si>
  <si>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</si>
  <si>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</si>
  <si>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</si>
  <si>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</si>
  <si>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Schwitulla</t>
  </si>
  <si>
    <t>ITP step 7a</t>
  </si>
  <si>
    <t>R[dc]  of the POLE</t>
  </si>
  <si>
    <t>06.11.03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</si>
  <si>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</si>
  <si>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</si>
  <si>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</si>
  <si>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</si>
  <si>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</si>
  <si>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</si>
  <si>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</si>
  <si>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</si>
  <si>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</si>
  <si>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</si>
  <si>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</si>
  <si>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</si>
  <si>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</si>
  <si>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Schramm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</si>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</sst>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93i" xfId="19"/>
    <cellStyle name="Dezimal_CF0013_C__N-3293i" xfId="20"/>
    <cellStyle name="Percent" xfId="21"/>
    <cellStyle name="Währung [0]_CF0013_C__N-3293i" xfId="22"/>
    <cellStyle name="Währung_CF0013_C__N-329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CF0015_C__N-3295P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06.11.03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N-3295I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N-3295E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242000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90" t="s">
        <v>58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22.7</v>
      </c>
      <c r="C32" s="127" t="s">
        <v>64</v>
      </c>
      <c r="D32" s="128">
        <f>IF(F32="","",IF(ABS(F36-1525)&gt;7.5,"RÜCKSPRACHE!",""))</f>
      </c>
      <c r="E32" s="129"/>
      <c r="F32" s="130">
        <v>1534.1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1534.1</v>
      </c>
      <c r="G34" s="100" t="s">
        <v>114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115</v>
      </c>
      <c r="C36" s="147"/>
      <c r="D36" s="147"/>
      <c r="E36" s="147"/>
      <c r="F36" s="148">
        <f>IF(B32=0,"",F34/(1+(0.0038*(B32-20))))</f>
        <v>1518.5199849543683</v>
      </c>
      <c r="G36" s="149" t="s">
        <v>114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24.5</v>
      </c>
      <c r="C41" s="127" t="s">
        <v>64</v>
      </c>
      <c r="D41" s="128">
        <f>IF(F41="","",IF(ABS(F43-71.83)&gt;7,"RÜCKSPRACHE!",""))</f>
      </c>
      <c r="E41" s="129"/>
      <c r="F41" s="154">
        <v>2.14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70.07203667321545</v>
      </c>
      <c r="G43" s="100" t="s">
        <v>116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 t="s">
        <v>58</v>
      </c>
      <c r="F46" s="91" t="s">
        <v>50</v>
      </c>
      <c r="G46" s="92" t="s">
        <v>74</v>
      </c>
      <c r="H46" s="93"/>
    </row>
    <row r="47" spans="1:12" ht="15" customHeight="1">
      <c r="A47" s="159"/>
      <c r="B47" s="37" t="s">
        <v>75</v>
      </c>
      <c r="C47" s="160"/>
      <c r="D47" s="161"/>
      <c r="E47" s="162"/>
      <c r="F47" s="163" t="s">
        <v>76</v>
      </c>
      <c r="G47" s="163" t="s">
        <v>77</v>
      </c>
      <c r="H47" s="97" t="s">
        <v>78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>
        <f>IF(F51="","",IF(ABS(F51-13.6)&gt;0.2,"RÜCKSPRACHE!",""))</f>
      </c>
      <c r="E51" s="176" t="s">
        <v>79</v>
      </c>
      <c r="F51" s="177">
        <v>13.59</v>
      </c>
      <c r="G51" s="178">
        <v>0.56382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IF(F53="","",IF(ABS(F53-13.3)&gt;0.2,"RÜCKSPRACHE!",""))</f>
      </c>
      <c r="E53" s="185" t="s">
        <v>80</v>
      </c>
      <c r="F53" s="177">
        <v>13.28</v>
      </c>
      <c r="G53" s="178">
        <v>4.97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IF(F55="","",IF(ABS(F55-12.7)&gt;0.2,"RÜCKSPRACHE!",""))</f>
      </c>
      <c r="E55" s="188" t="s">
        <v>81</v>
      </c>
      <c r="F55" s="177">
        <v>12.69</v>
      </c>
      <c r="G55" s="189">
        <v>16.09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82</v>
      </c>
      <c r="C58" s="192"/>
      <c r="D58" s="89" t="s">
        <v>49</v>
      </c>
      <c r="E58" s="90" t="s">
        <v>58</v>
      </c>
      <c r="F58" s="91" t="s">
        <v>50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1"/>
      <c r="D59" s="94" t="s">
        <v>85</v>
      </c>
      <c r="E59" s="161"/>
      <c r="F59" s="161"/>
      <c r="G59" s="161"/>
      <c r="H59" s="97" t="s">
        <v>86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87</v>
      </c>
      <c r="F60" s="196">
        <v>1040</v>
      </c>
      <c r="G60" s="197" t="s">
        <v>88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IF(F62="","",IF(F62/F60&lt;0.98,"RÜCKSPRACHE!",""))</f>
      </c>
      <c r="E62" s="164" t="s">
        <v>87</v>
      </c>
      <c r="F62" s="105">
        <v>1040</v>
      </c>
      <c r="G62" s="108" t="s">
        <v>117</v>
      </c>
      <c r="H62" s="202" t="s">
        <v>67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49</v>
      </c>
      <c r="E63" s="207" t="s">
        <v>91</v>
      </c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117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 t="s">
        <v>58</v>
      </c>
      <c r="D75" s="229"/>
      <c r="E75" s="235">
        <v>37935</v>
      </c>
      <c r="F75" s="229"/>
      <c r="G75" s="235">
        <v>37938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2003-11-26T09:32:40Z</dcterms:created>
  <dcterms:modified xsi:type="dcterms:W3CDTF">2003-11-26T09:32:41Z</dcterms:modified>
  <cp:category/>
  <cp:version/>
  <cp:contentType/>
  <cp:contentStatus/>
</cp:coreProperties>
</file>