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39P" sheetId="1" r:id="rId1"/>
  </sheets>
  <definedNames>
    <definedName name="_xlnm.Print_Area" localSheetId="0">'N-3339P'!$A$1:$H$76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<sst xmlns="http://schemas.openxmlformats.org/spreadsheetml/2006/main" count="156" uniqueCount="117">
  <si>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</si>
  <si>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</si>
  <si>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</si>
  <si>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</si>
  <si>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</si>
  <si>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</si>
  <si>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</si>
  <si>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</si>
  <si>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</si>
  <si>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</si>
  <si>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N-3339P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</si>
  <si>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</si>
  <si>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</si>
  <si>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</si>
  <si>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</si>
  <si>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</si>
  <si>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</si>
  <si>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</si>
  <si>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</si>
  <si>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</si>
  <si>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</si>
  <si>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</si>
  <si>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N-3339I</t>
  </si>
  <si>
    <t>BNN SERIAL NUMBER OUTER LAYER :</t>
  </si>
  <si>
    <t>N-3339E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</si>
  <si>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</si>
  <si>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</si>
  <si>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</si>
  <si>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</si>
  <si>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</si>
  <si>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</si>
  <si>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</si>
  <si>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</si>
  <si>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</si>
  <si>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</si>
  <si>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19.11.03</t>
  </si>
  <si>
    <t>TIME :</t>
  </si>
  <si>
    <t>BNN INT. REG. NO :</t>
  </si>
  <si>
    <t>DATE OF REPORT :</t>
  </si>
  <si>
    <t>Cable    "I"   Number :</t>
  </si>
  <si>
    <t>HCMB__A046-01B10359A</t>
  </si>
  <si>
    <t>Serial Number "I" :</t>
  </si>
  <si>
    <t>Cable  "O"   Number :</t>
  </si>
  <si>
    <t>HCMB__A047-02G00081C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</si>
  <si>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</si>
  <si>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</si>
  <si>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</si>
  <si>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</si>
  <si>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</si>
  <si>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</si>
  <si>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18.11.03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</si>
  <si>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</si>
  <si>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</si>
  <si>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</si>
  <si>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</si>
  <si>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</si>
  <si>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</si>
  <si>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</si>
  <si>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</si>
  <si>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24.11.03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</si>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</sst>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37I" xfId="19"/>
    <cellStyle name="Dezimal_CF0013_C__N-3337I" xfId="20"/>
    <cellStyle name="Percent" xfId="21"/>
    <cellStyle name="Währung [0]_CF0013_C__N-3337I" xfId="22"/>
    <cellStyle name="Währung_CF0013_C__N-33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CF0015_C__N-3339P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24.11.03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N-3339I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N-3339E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180000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 t="s">
        <v>59</v>
      </c>
      <c r="F30" s="91" t="s">
        <v>51</v>
      </c>
      <c r="G30" s="92" t="s">
        <v>60</v>
      </c>
      <c r="H30" s="93"/>
      <c r="I30" s="115"/>
      <c r="J30" s="116"/>
    </row>
    <row r="31" spans="1:10" ht="15" customHeight="1">
      <c r="A31" s="117" t="s">
        <v>61</v>
      </c>
      <c r="B31" s="118">
        <v>1</v>
      </c>
      <c r="C31" s="119" t="s">
        <v>62</v>
      </c>
      <c r="D31" s="120"/>
      <c r="E31" s="121"/>
      <c r="F31" s="122"/>
      <c r="G31" s="122"/>
      <c r="H31" s="97" t="s">
        <v>63</v>
      </c>
      <c r="I31" s="123"/>
      <c r="J31" s="124"/>
    </row>
    <row r="32" spans="1:9" ht="15" customHeight="1">
      <c r="A32" s="125" t="s">
        <v>64</v>
      </c>
      <c r="B32" s="126">
        <v>21.6</v>
      </c>
      <c r="C32" s="127" t="s">
        <v>65</v>
      </c>
      <c r="D32" s="128">
        <f>IF(F32="","",IF(ABS(F36-1515)&gt;7.5,"RÜCKSPRACHE!",""))</f>
      </c>
      <c r="E32" s="129"/>
      <c r="F32" s="130">
        <v>1521.8</v>
      </c>
      <c r="G32" s="129" t="s">
        <v>66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67</v>
      </c>
      <c r="C34" s="134"/>
      <c r="D34" s="129"/>
      <c r="E34" s="137"/>
      <c r="F34" s="138">
        <f>IF(B32=0,"",(F32/B31))</f>
        <v>1521.8</v>
      </c>
      <c r="G34" s="100" t="s">
        <v>113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1512.603371501272</v>
      </c>
      <c r="G36" s="149" t="s">
        <v>113</v>
      </c>
      <c r="H36" s="150" t="s">
        <v>68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7" t="s">
        <v>61</v>
      </c>
      <c r="B40" s="118">
        <v>30</v>
      </c>
      <c r="C40" s="119" t="s">
        <v>62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64</v>
      </c>
      <c r="B41" s="126">
        <v>24.1</v>
      </c>
      <c r="C41" s="127" t="s">
        <v>65</v>
      </c>
      <c r="D41" s="128">
        <f>IF(F41="","",IF(ABS(F43-71.83)&gt;7,"RÜCKSPRACHE!",""))</f>
      </c>
      <c r="E41" s="129"/>
      <c r="F41" s="154">
        <v>2.101</v>
      </c>
      <c r="G41" s="129" t="s">
        <v>66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68.9033189033189</v>
      </c>
      <c r="G43" s="100" t="s">
        <v>115</v>
      </c>
      <c r="H43" s="150" t="s">
        <v>68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 t="s">
        <v>59</v>
      </c>
      <c r="F46" s="91" t="s">
        <v>51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67</v>
      </c>
      <c r="C51" s="173"/>
      <c r="D51" s="175">
        <f>IF(F51="","",IF(ABS(F51-13.6)&gt;0.2,"RÜCKSPRACHE!",""))</f>
      </c>
      <c r="E51" s="176" t="s">
        <v>79</v>
      </c>
      <c r="F51" s="177">
        <v>13.54</v>
      </c>
      <c r="G51" s="178">
        <v>0.56175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80</v>
      </c>
      <c r="F53" s="177">
        <v>13.24</v>
      </c>
      <c r="G53" s="178">
        <v>4.99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81</v>
      </c>
      <c r="F55" s="177">
        <v>12.65</v>
      </c>
      <c r="G55" s="189">
        <v>16.13</v>
      </c>
      <c r="H55" s="190" t="s">
        <v>68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 t="s">
        <v>59</v>
      </c>
      <c r="F58" s="91" t="s">
        <v>51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1040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67</v>
      </c>
      <c r="C62" s="108"/>
      <c r="D62" s="201">
        <f>IF(F62="","",IF(F62/F60&lt;0.98,"RÜCKSPRACHE!",""))</f>
      </c>
      <c r="E62" s="164" t="s">
        <v>87</v>
      </c>
      <c r="F62" s="105">
        <v>1040</v>
      </c>
      <c r="G62" s="108" t="s">
        <v>116</v>
      </c>
      <c r="H62" s="202" t="s">
        <v>68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67</v>
      </c>
      <c r="C69" s="8"/>
      <c r="D69" s="8"/>
      <c r="E69" s="8" t="s">
        <v>99</v>
      </c>
      <c r="F69" s="216" t="s">
        <v>96</v>
      </c>
      <c r="G69" s="108" t="s">
        <v>116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 t="s">
        <v>59</v>
      </c>
      <c r="D75" s="229"/>
      <c r="E75" s="228" t="s">
        <v>59</v>
      </c>
      <c r="F75" s="229"/>
      <c r="G75" s="235">
        <v>37949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2003-12-08T09:15:01Z</dcterms:created>
  <dcterms:modified xsi:type="dcterms:W3CDTF">2003-12-08T09:15:03Z</dcterms:modified>
  <cp:category/>
  <cp:version/>
  <cp:contentType/>
  <cp:contentStatus/>
</cp:coreProperties>
</file>