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69P" sheetId="1" r:id="rId1"/>
  </sheets>
  <definedNames>
    <definedName name="_xlnm.Print_Area" localSheetId="0">'N-3369P'!$A$1:$H$76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<sst xmlns="http://schemas.openxmlformats.org/spreadsheetml/2006/main" count="148" uniqueCount="114">
  <si>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</si>
  <si>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</si>
  <si>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</si>
  <si>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</si>
  <si>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</si>
  <si>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</si>
  <si>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</si>
  <si>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</si>
  <si>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</si>
  <si>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</si>
  <si>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N-3369P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</si>
  <si>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</si>
  <si>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</si>
  <si>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</si>
  <si>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</si>
  <si>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</si>
  <si>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</si>
  <si>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</si>
  <si>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</si>
  <si>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</si>
  <si>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</si>
  <si>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</si>
  <si>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N-3369I</t>
  </si>
  <si>
    <t>BNN SERIAL NUMBER OUTER LAYER :</t>
  </si>
  <si>
    <t>N-3369E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</si>
  <si>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</si>
  <si>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</si>
  <si>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</si>
  <si>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</si>
  <si>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</si>
  <si>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</si>
  <si>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</si>
  <si>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</si>
  <si>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</si>
  <si>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</si>
  <si>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</si>
  <si>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</si>
  <si>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</si>
  <si>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</si>
  <si>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HCMB__A046-01B10381A</t>
  </si>
  <si>
    <t>Serial Number "I" :</t>
  </si>
  <si>
    <t>Cable  "O"   Number :</t>
  </si>
  <si>
    <t>HCMB__A047-02G00095A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</si>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</sst>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69I" xfId="19"/>
    <cellStyle name="Dezimal_CF0013_C__N-3369I" xfId="20"/>
    <cellStyle name="Percent" xfId="21"/>
    <cellStyle name="Währung [0]_CF0013_C__N-3369I" xfId="22"/>
    <cellStyle name="Währung_CF0013_C__N-336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O90"/>
  <sheetViews>
    <sheetView tabSelected="1" workbookViewId="0" topLeftCell="B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106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CF0015_C__N-3369P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37958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37963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N-3369I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N-3369E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37958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107</v>
      </c>
      <c r="C25" s="29"/>
      <c r="D25" s="100"/>
      <c r="E25" s="104">
        <f>IF(F25="","",IF(ABS(F25)&lt;40000,"RÜCKSPRACHE!",""))</f>
      </c>
      <c r="F25" s="105">
        <v>242000</v>
      </c>
      <c r="G25" s="106" t="s">
        <v>108</v>
      </c>
      <c r="H25" s="101" t="s">
        <v>109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37963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21.1</v>
      </c>
      <c r="C32" s="127" t="s">
        <v>62</v>
      </c>
      <c r="D32" s="128">
        <f>IF(F32="","",IF(ABS(F36-1520)&gt;7.5,"RÜCKSPRACHE!",""))</f>
      </c>
      <c r="E32" s="129"/>
      <c r="F32" s="130">
        <v>1524.5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1524.5</v>
      </c>
      <c r="G34" s="100" t="s">
        <v>110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111</v>
      </c>
      <c r="C36" s="147"/>
      <c r="D36" s="147"/>
      <c r="E36" s="147"/>
      <c r="F36" s="148">
        <f>IF(B32=0,"",F34/(1+(0.0038*(B32-20))))</f>
        <v>1518.1541157959728</v>
      </c>
      <c r="G36" s="149" t="s">
        <v>110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37958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24</v>
      </c>
      <c r="C41" s="127" t="s">
        <v>62</v>
      </c>
      <c r="D41" s="128">
        <f>IF(F41="","",IF(ABS(F43)&gt;75,"RÜCKSPRACHE!",""))</f>
      </c>
      <c r="E41" s="129"/>
      <c r="F41" s="154">
        <v>2.099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68.86482939632548</v>
      </c>
      <c r="G43" s="100" t="s">
        <v>112</v>
      </c>
      <c r="H43" s="150" t="s">
        <v>65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37963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76</v>
      </c>
      <c r="F51" s="177">
        <v>13.17</v>
      </c>
      <c r="G51" s="178">
        <v>0.55169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77</v>
      </c>
      <c r="F53" s="177">
        <v>13.14</v>
      </c>
      <c r="G53" s="178">
        <v>5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78</v>
      </c>
      <c r="F55" s="177">
        <v>12.57</v>
      </c>
      <c r="G55" s="189">
        <v>17.97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2"/>
      <c r="D58" s="89" t="s">
        <v>48</v>
      </c>
      <c r="E58" s="90">
        <v>37963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84</v>
      </c>
      <c r="F60" s="196">
        <v>984</v>
      </c>
      <c r="G60" s="197" t="s">
        <v>85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84</v>
      </c>
      <c r="F62" s="105">
        <v>984</v>
      </c>
      <c r="G62" s="108" t="s">
        <v>113</v>
      </c>
      <c r="H62" s="202" t="s">
        <v>65</v>
      </c>
      <c r="I62" s="108"/>
    </row>
    <row r="63" spans="1:9" s="211" customFormat="1" ht="24.75" customHeight="1" thickBot="1">
      <c r="A63" s="203" t="s">
        <v>86</v>
      </c>
      <c r="B63" s="204" t="s">
        <v>87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88</v>
      </c>
      <c r="C64" s="161"/>
      <c r="D64" s="94" t="s">
        <v>89</v>
      </c>
      <c r="E64" s="161"/>
      <c r="F64" s="161"/>
      <c r="G64" s="161"/>
      <c r="H64" s="214"/>
      <c r="I64" s="108"/>
    </row>
    <row r="65" spans="1:9" ht="15" customHeight="1">
      <c r="A65" s="194" t="s">
        <v>90</v>
      </c>
      <c r="B65" s="108"/>
      <c r="C65" s="108"/>
      <c r="D65" s="24" t="s">
        <v>91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92</v>
      </c>
      <c r="F67" s="216" t="s">
        <v>93</v>
      </c>
      <c r="G67" s="8" t="s">
        <v>94</v>
      </c>
      <c r="H67" s="217" t="s">
        <v>95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96</v>
      </c>
      <c r="F69" s="216" t="s">
        <v>93</v>
      </c>
      <c r="G69" s="108" t="s">
        <v>113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97</v>
      </c>
      <c r="D72" s="224"/>
      <c r="E72" s="223" t="s">
        <v>98</v>
      </c>
      <c r="F72" s="224"/>
      <c r="G72" s="223" t="s">
        <v>99</v>
      </c>
      <c r="H72" s="225"/>
      <c r="I72" s="108"/>
    </row>
    <row r="73" spans="1:8" s="231" customFormat="1" ht="12.75">
      <c r="A73" s="226" t="s">
        <v>100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101</v>
      </c>
      <c r="B74" s="227"/>
      <c r="C74" s="233" t="s">
        <v>102</v>
      </c>
      <c r="D74" s="234"/>
      <c r="E74" s="228" t="s">
        <v>103</v>
      </c>
      <c r="F74" s="229"/>
      <c r="G74" s="228" t="s">
        <v>103</v>
      </c>
      <c r="H74" s="230"/>
    </row>
    <row r="75" spans="1:8" s="231" customFormat="1" ht="12.75">
      <c r="A75" s="232" t="s">
        <v>104</v>
      </c>
      <c r="B75" s="227"/>
      <c r="C75" s="235">
        <v>37963</v>
      </c>
      <c r="D75" s="229"/>
      <c r="E75" s="235">
        <v>37964</v>
      </c>
      <c r="F75" s="229"/>
      <c r="G75" s="235">
        <v>37964</v>
      </c>
      <c r="H75" s="230"/>
    </row>
    <row r="76" spans="1:8" s="231" customFormat="1" ht="13.5" thickBot="1">
      <c r="A76" s="236" t="s">
        <v>105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2003-12-17T09:07:28Z</dcterms:created>
  <dcterms:modified xsi:type="dcterms:W3CDTF">2003-12-17T09:07:29Z</dcterms:modified>
  <cp:category/>
  <cp:version/>
  <cp:contentType/>
  <cp:contentStatus/>
</cp:coreProperties>
</file>