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85P" sheetId="1" r:id="rId1"/>
  </sheets>
  <definedNames>
    <definedName name="_xlnm.Print_Area" localSheetId="0">'N-3485P'!$A$1:$H$76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<sst xmlns="http://schemas.openxmlformats.org/spreadsheetml/2006/main" count="156" uniqueCount="117">
  <si>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</si>
  <si>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</si>
  <si>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</si>
  <si>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</si>
  <si>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</si>
  <si>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</si>
  <si>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</si>
  <si>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</si>
  <si>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</si>
  <si>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</si>
  <si>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</si>
  <si>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N-3485P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</si>
  <si>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</si>
  <si>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</si>
  <si>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</si>
  <si>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</si>
  <si>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</si>
  <si>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</si>
  <si>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</si>
  <si>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</si>
  <si>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</si>
  <si>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</si>
  <si>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</si>
  <si>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N-3485I</t>
  </si>
  <si>
    <t>BNN SERIAL NUMBER OUTER LAYER :</t>
  </si>
  <si>
    <t>N-3485E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</si>
  <si>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</si>
  <si>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</si>
  <si>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</si>
  <si>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</si>
  <si>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</si>
  <si>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</si>
  <si>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</si>
  <si>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</si>
  <si>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</si>
  <si>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</si>
  <si>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12.02.04</t>
  </si>
  <si>
    <t>TIME :</t>
  </si>
  <si>
    <t>BNN INT. REG. NO :</t>
  </si>
  <si>
    <t>DATE OF REPORT :</t>
  </si>
  <si>
    <t>Cable    "I"   Number :</t>
  </si>
  <si>
    <t>HCMB__A046-01B10417A</t>
  </si>
  <si>
    <t>Serial Number "I" :</t>
  </si>
  <si>
    <t>Cable  "O"   Number :</t>
  </si>
  <si>
    <t>HCMB__A047-02G00165A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</si>
  <si>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</si>
  <si>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</si>
  <si>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</si>
  <si>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</si>
  <si>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</si>
  <si>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</si>
  <si>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10.02.04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</si>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</sst>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CF0015_C__N-3485P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12.02.04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N-3485I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N-3485E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51</v>
      </c>
      <c r="F22" s="93" t="s">
        <v>52</v>
      </c>
      <c r="G22" s="94" t="s">
        <v>53</v>
      </c>
      <c r="H22" s="95"/>
      <c r="I22" s="30"/>
    </row>
    <row r="23" spans="1:9" s="7" customFormat="1" ht="15" customHeight="1">
      <c r="A23" s="15"/>
      <c r="B23" s="39" t="s">
        <v>54</v>
      </c>
      <c r="C23" s="96"/>
      <c r="D23" s="96" t="s">
        <v>55</v>
      </c>
      <c r="E23" s="96"/>
      <c r="F23" s="97" t="s">
        <v>56</v>
      </c>
      <c r="G23" s="98" t="s">
        <v>57</v>
      </c>
      <c r="H23" s="99" t="s">
        <v>58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59</v>
      </c>
      <c r="C25" s="31"/>
      <c r="D25" s="102"/>
      <c r="E25" s="107">
        <f>IF(F25="","",IF(ABS(F25)&lt;40000,"RÜCKSPRACHE!",""))</f>
      </c>
      <c r="F25" s="108">
        <v>272000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60</v>
      </c>
      <c r="C30" s="117"/>
      <c r="D30" s="91" t="s">
        <v>50</v>
      </c>
      <c r="E30" s="92" t="s">
        <v>36</v>
      </c>
      <c r="F30" s="93" t="s">
        <v>52</v>
      </c>
      <c r="G30" s="94" t="s">
        <v>61</v>
      </c>
      <c r="H30" s="95"/>
      <c r="I30" s="118"/>
      <c r="J30" s="119"/>
    </row>
    <row r="31" spans="1:10" ht="15" customHeight="1">
      <c r="A31" s="120" t="s">
        <v>62</v>
      </c>
      <c r="B31" s="121">
        <v>1</v>
      </c>
      <c r="C31" s="122" t="s">
        <v>63</v>
      </c>
      <c r="D31" s="123"/>
      <c r="E31" s="124"/>
      <c r="F31" s="125"/>
      <c r="G31" s="125"/>
      <c r="H31" s="99" t="s">
        <v>64</v>
      </c>
      <c r="I31" s="126"/>
      <c r="J31" s="127"/>
    </row>
    <row r="32" spans="1:9" ht="15" customHeight="1">
      <c r="A32" s="128" t="s">
        <v>65</v>
      </c>
      <c r="B32" s="129">
        <v>22.2</v>
      </c>
      <c r="C32" s="130" t="s">
        <v>66</v>
      </c>
      <c r="D32" s="131">
        <f>IF(F32="","",IF(ABS(F36-1520)&gt;7.5,"RÜCKSPRACHE!",""))</f>
      </c>
      <c r="E32" s="132"/>
      <c r="F32" s="133">
        <v>1526.2</v>
      </c>
      <c r="G32" s="132" t="s">
        <v>67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68</v>
      </c>
      <c r="C34" s="138"/>
      <c r="D34" s="132"/>
      <c r="E34" s="141"/>
      <c r="F34" s="142">
        <f>IF(B32=0,"",(F32/B31))</f>
        <v>1526.2</v>
      </c>
      <c r="G34" s="102" t="s">
        <v>114</v>
      </c>
      <c r="H34" s="143" t="s">
        <v>56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1513.5467491768813</v>
      </c>
      <c r="G36" s="153" t="s">
        <v>114</v>
      </c>
      <c r="H36" s="154" t="s">
        <v>69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70</v>
      </c>
      <c r="C39" s="117"/>
      <c r="D39" s="91" t="s">
        <v>50</v>
      </c>
      <c r="E39" s="92" t="s">
        <v>51</v>
      </c>
      <c r="F39" s="93" t="s">
        <v>52</v>
      </c>
      <c r="G39" s="94" t="s">
        <v>71</v>
      </c>
      <c r="H39" s="95"/>
      <c r="I39" s="158"/>
    </row>
    <row r="40" spans="1:9" ht="15" customHeight="1">
      <c r="A40" s="120" t="s">
        <v>62</v>
      </c>
      <c r="B40" s="121">
        <v>30</v>
      </c>
      <c r="C40" s="122" t="s">
        <v>63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65</v>
      </c>
      <c r="B41" s="129">
        <v>21.9</v>
      </c>
      <c r="C41" s="130" t="s">
        <v>66</v>
      </c>
      <c r="D41" s="131">
        <f>IF(F41="","",IF(ABS(F43)&gt;75,"RÜCKSPRACHE!",""))</f>
      </c>
      <c r="E41" s="132"/>
      <c r="F41" s="159">
        <v>2.027</v>
      </c>
      <c r="G41" s="132" t="s">
        <v>67</v>
      </c>
      <c r="H41" s="143" t="s">
        <v>56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67.05703321423846</v>
      </c>
      <c r="G43" s="102" t="s">
        <v>116</v>
      </c>
      <c r="H43" s="154" t="s">
        <v>69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50</v>
      </c>
      <c r="E46" s="92" t="s">
        <v>36</v>
      </c>
      <c r="F46" s="93" t="s">
        <v>52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68</v>
      </c>
      <c r="C51" s="177"/>
      <c r="D51" s="179">
        <f>IF(F51="","",IF(ABS(F51-13.6)&gt;0.3,"RÜCKSPRACHE!",""))</f>
      </c>
      <c r="E51" s="180" t="s">
        <v>80</v>
      </c>
      <c r="F51" s="181">
        <v>13.66</v>
      </c>
      <c r="G51" s="182">
        <v>0.56872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4.97</v>
      </c>
      <c r="H53" s="143" t="s">
        <v>56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16.26</v>
      </c>
      <c r="H55" s="195" t="s">
        <v>69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50</v>
      </c>
      <c r="E58" s="92" t="s">
        <v>36</v>
      </c>
      <c r="F58" s="93" t="s">
        <v>52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68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90</v>
      </c>
      <c r="H62" s="209" t="s">
        <v>69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50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68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69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36</v>
      </c>
      <c r="D75" s="237"/>
      <c r="E75" s="244">
        <v>38030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2004-03-09T10:46:03Z</dcterms:created>
  <dcterms:modified xsi:type="dcterms:W3CDTF">2004-03-09T10:46:03Z</dcterms:modified>
  <cp:category/>
  <cp:version/>
  <cp:contentType/>
  <cp:contentStatus/>
</cp:coreProperties>
</file>