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55P" sheetId="1" r:id="rId1"/>
  </sheets>
  <definedNames>
    <definedName name="_xlnm.Print_Area" localSheetId="0">'N-3655P'!$A$1:$H$76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<sst xmlns="http://schemas.openxmlformats.org/spreadsheetml/2006/main" count="153" uniqueCount="119">
  <si>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</si>
  <si>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</si>
  <si>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</si>
  <si>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</si>
  <si>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</si>
  <si>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</si>
  <si>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</si>
  <si>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</si>
  <si>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</si>
  <si>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</si>
  <si>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N-3655P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</si>
  <si>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</si>
  <si>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</si>
  <si>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</si>
  <si>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</si>
  <si>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</si>
  <si>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</si>
  <si>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</si>
  <si>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</si>
  <si>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</si>
  <si>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</si>
  <si>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</si>
  <si>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N-3655I</t>
  </si>
  <si>
    <t>BNN SERIAL NUMBER OUTER LAYER :</t>
  </si>
  <si>
    <t>N-3655E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</si>
  <si>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</si>
  <si>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</si>
  <si>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</si>
  <si>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</si>
  <si>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</si>
  <si>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</si>
  <si>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</si>
  <si>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</si>
  <si>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</si>
  <si>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</si>
  <si>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03.05.04</t>
  </si>
  <si>
    <t>TIME :</t>
  </si>
  <si>
    <t>BNN INT. REG. NO :</t>
  </si>
  <si>
    <t>DATE OF REPORT :</t>
  </si>
  <si>
    <t>Cable    "I"   Number :</t>
  </si>
  <si>
    <t>HCMB__A046-01E00058E</t>
  </si>
  <si>
    <t>Serial Number "I" :</t>
  </si>
  <si>
    <t>Cable  "O"   Number :</t>
  </si>
  <si>
    <t>HCMB__A047-02G00249C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</si>
  <si>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</si>
  <si>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</si>
  <si>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</si>
  <si>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</si>
  <si>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</si>
  <si>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</si>
  <si>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</si>
  <si>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</si>
  <si>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</si>
  <si>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</si>
  <si>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</si>
  <si>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</si>
  <si>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</si>
  <si>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</si>
  <si>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07.05.04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</si>
  <si>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</si>
  <si>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</si>
  <si>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</si>
  <si>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</si>
  <si>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</si>
  <si>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</si>
  <si>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</si>
  <si>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</si>
  <si>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</si>
  <si>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</si>
  <si>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04.05.04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</si>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</sst>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CF0015_C__N-3655P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>
        <f>IF(C75="","",C75)</f>
        <v>38114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N-3655I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N-3655E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184000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23.7</v>
      </c>
      <c r="C32" s="130" t="s">
        <v>64</v>
      </c>
      <c r="D32" s="131">
        <f>IF(F32="","",IF(ABS(F36-1520)&gt;7.5,"",""))</f>
      </c>
      <c r="E32" s="132"/>
      <c r="F32" s="133">
        <v>1530.5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1530.5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1509.2795298108595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25.4</v>
      </c>
      <c r="C41" s="130" t="s">
        <v>64</v>
      </c>
      <c r="D41" s="131">
        <f>IF(F41="","",IF(ABS(F43)&gt;75,"RÜCKSPRACHE!",""))</f>
      </c>
      <c r="E41" s="132"/>
      <c r="F41" s="159">
        <v>2.108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68.78099712868703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164">
        <v>38114</v>
      </c>
      <c r="F46" s="93" t="s">
        <v>50</v>
      </c>
      <c r="G46" s="94" t="s">
        <v>75</v>
      </c>
      <c r="H46" s="95"/>
    </row>
    <row r="47" spans="1:12" ht="15" customHeight="1">
      <c r="A47" s="165"/>
      <c r="B47" s="39" t="s">
        <v>76</v>
      </c>
      <c r="C47" s="166"/>
      <c r="D47" s="167"/>
      <c r="E47" s="168"/>
      <c r="F47" s="169" t="s">
        <v>77</v>
      </c>
      <c r="G47" s="169" t="s">
        <v>78</v>
      </c>
      <c r="H47" s="99" t="s">
        <v>79</v>
      </c>
      <c r="I47" s="158"/>
      <c r="L47" s="111"/>
    </row>
    <row r="48" spans="1:9" ht="15" customHeight="1" hidden="1">
      <c r="A48" s="170"/>
      <c r="B48" s="109"/>
      <c r="C48" s="109"/>
      <c r="D48" s="102"/>
      <c r="E48" s="171"/>
      <c r="F48" s="111"/>
      <c r="G48" s="111"/>
      <c r="H48" s="172"/>
      <c r="I48" s="158"/>
    </row>
    <row r="49" spans="1:10" ht="2.25" customHeight="1">
      <c r="A49" s="170"/>
      <c r="B49" s="109"/>
      <c r="C49" s="109"/>
      <c r="D49" s="109"/>
      <c r="E49" s="102"/>
      <c r="F49" s="173"/>
      <c r="G49" s="174"/>
      <c r="H49" s="175"/>
      <c r="I49" s="176"/>
      <c r="J49" s="177"/>
    </row>
    <row r="50" spans="1:9" ht="2.25" customHeight="1" hidden="1" thickBot="1">
      <c r="A50" s="139"/>
      <c r="B50" s="178"/>
      <c r="C50" s="178"/>
      <c r="D50" s="178"/>
      <c r="E50" s="102"/>
      <c r="F50" s="102"/>
      <c r="G50" s="178"/>
      <c r="H50" s="172"/>
      <c r="I50" s="179"/>
    </row>
    <row r="51" spans="1:9" ht="15" customHeight="1">
      <c r="A51" s="139"/>
      <c r="B51" s="140" t="s">
        <v>66</v>
      </c>
      <c r="C51" s="178"/>
      <c r="D51" s="180">
        <f>IF(F51="","",IF(ABS(F51-13.6)&gt;0.3,"",""))</f>
      </c>
      <c r="E51" s="181" t="s">
        <v>80</v>
      </c>
      <c r="F51" s="182">
        <v>12.98</v>
      </c>
      <c r="G51" s="183">
        <v>0.54694</v>
      </c>
      <c r="H51" s="172"/>
      <c r="I51" s="184"/>
    </row>
    <row r="52" spans="1:9" ht="2.25" customHeight="1">
      <c r="A52" s="139"/>
      <c r="B52" s="178"/>
      <c r="C52" s="178"/>
      <c r="D52" s="178"/>
      <c r="E52" s="185"/>
      <c r="F52" s="186"/>
      <c r="G52" s="187"/>
      <c r="H52" s="172"/>
      <c r="I52" s="184"/>
    </row>
    <row r="53" spans="1:9" ht="12.75">
      <c r="A53" s="188"/>
      <c r="B53" s="189"/>
      <c r="C53" s="189"/>
      <c r="D53" s="180">
        <f>IF(F53="","",IF(ABS(F53-13.3)&gt;0.3,"",""))</f>
      </c>
      <c r="E53" s="190" t="s">
        <v>81</v>
      </c>
      <c r="F53" s="182">
        <v>12.99</v>
      </c>
      <c r="G53" s="183">
        <v>4.97</v>
      </c>
      <c r="H53" s="143" t="s">
        <v>54</v>
      </c>
      <c r="I53" s="191"/>
    </row>
    <row r="54" spans="1:9" ht="2.25" customHeight="1">
      <c r="A54" s="139"/>
      <c r="B54" s="186"/>
      <c r="C54" s="178"/>
      <c r="D54" s="178"/>
      <c r="E54" s="192"/>
      <c r="F54" s="186"/>
      <c r="G54" s="187"/>
      <c r="H54" s="103"/>
      <c r="I54" s="184"/>
    </row>
    <row r="55" spans="1:9" s="198" customFormat="1" ht="12.75">
      <c r="A55" s="193"/>
      <c r="B55" s="186"/>
      <c r="C55" s="186"/>
      <c r="D55" s="180">
        <f>IF(F55="","",IF(ABS(F55-12.7)&gt;0.3,"RÜCKSPRACHE!",""))</f>
      </c>
      <c r="E55" s="194" t="s">
        <v>82</v>
      </c>
      <c r="F55" s="182">
        <v>12.41</v>
      </c>
      <c r="G55" s="195">
        <v>16.83</v>
      </c>
      <c r="H55" s="196" t="s">
        <v>67</v>
      </c>
      <c r="I55" s="197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1"/>
    </row>
    <row r="57" ht="4.5" customHeight="1" thickBot="1"/>
    <row r="58" spans="1:9" ht="15" customHeight="1" thickBot="1">
      <c r="A58" s="116"/>
      <c r="B58" s="89" t="s">
        <v>83</v>
      </c>
      <c r="C58" s="199"/>
      <c r="D58" s="91" t="s">
        <v>49</v>
      </c>
      <c r="E58" s="164">
        <v>38114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7"/>
      <c r="D59" s="96" t="s">
        <v>86</v>
      </c>
      <c r="E59" s="167"/>
      <c r="F59" s="167"/>
      <c r="G59" s="167"/>
      <c r="H59" s="99" t="s">
        <v>87</v>
      </c>
      <c r="I59" s="158"/>
      <c r="L59" s="200"/>
    </row>
    <row r="60" spans="1:9" ht="15" customHeight="1">
      <c r="A60" s="201"/>
      <c r="B60" s="31"/>
      <c r="C60" s="111"/>
      <c r="D60" s="60"/>
      <c r="E60" s="202" t="s">
        <v>88</v>
      </c>
      <c r="F60" s="203">
        <v>984</v>
      </c>
      <c r="G60" s="204" t="s">
        <v>89</v>
      </c>
      <c r="H60" s="205"/>
      <c r="I60" s="158"/>
    </row>
    <row r="61" spans="1:9" ht="2.25" customHeight="1">
      <c r="A61" s="206"/>
      <c r="B61" s="111"/>
      <c r="C61" s="111"/>
      <c r="D61" s="111"/>
      <c r="E61" s="111"/>
      <c r="F61" s="207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8">
        <f>IF(F62="","",IF(MIN(F60,F62)/MAX(F60,F62)&lt;0.994,"RÜCKSPRACHE!",""))</f>
      </c>
      <c r="E62" s="209" t="s">
        <v>88</v>
      </c>
      <c r="F62" s="108">
        <v>984</v>
      </c>
      <c r="G62" s="111" t="s">
        <v>118</v>
      </c>
      <c r="H62" s="210" t="s">
        <v>67</v>
      </c>
      <c r="I62" s="158"/>
    </row>
    <row r="63" spans="1:9" s="220" customFormat="1" ht="24.75" customHeight="1" thickBot="1">
      <c r="A63" s="211" t="s">
        <v>90</v>
      </c>
      <c r="B63" s="212" t="s">
        <v>91</v>
      </c>
      <c r="C63" s="213"/>
      <c r="D63" s="214" t="s">
        <v>49</v>
      </c>
      <c r="E63" s="215" t="s">
        <v>92</v>
      </c>
      <c r="F63" s="216"/>
      <c r="G63" s="217"/>
      <c r="H63" s="218"/>
      <c r="I63" s="219"/>
    </row>
    <row r="64" spans="1:9" ht="15" customHeight="1">
      <c r="A64" s="221"/>
      <c r="B64" s="222" t="s">
        <v>93</v>
      </c>
      <c r="C64" s="167"/>
      <c r="D64" s="96" t="s">
        <v>94</v>
      </c>
      <c r="E64" s="167"/>
      <c r="F64" s="167"/>
      <c r="G64" s="167"/>
      <c r="H64" s="223"/>
      <c r="I64" s="158"/>
    </row>
    <row r="65" spans="1:9" ht="15" customHeight="1">
      <c r="A65" s="201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4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5" t="s">
        <v>98</v>
      </c>
      <c r="G67" s="8" t="s">
        <v>99</v>
      </c>
      <c r="H67" s="226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7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5" t="s">
        <v>98</v>
      </c>
      <c r="G69" s="111" t="s">
        <v>118</v>
      </c>
      <c r="H69" s="210"/>
      <c r="I69" s="158"/>
    </row>
    <row r="70" spans="1:9" ht="2.25" customHeight="1" thickBot="1">
      <c r="A70" s="228"/>
      <c r="B70" s="229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30"/>
      <c r="B72" s="231"/>
      <c r="C72" s="232" t="s">
        <v>102</v>
      </c>
      <c r="D72" s="233"/>
      <c r="E72" s="232" t="s">
        <v>103</v>
      </c>
      <c r="F72" s="233"/>
      <c r="G72" s="232" t="s">
        <v>104</v>
      </c>
      <c r="H72" s="234"/>
      <c r="I72" s="158"/>
    </row>
    <row r="73" spans="1:9" s="241" customFormat="1" ht="12.75">
      <c r="A73" s="235" t="s">
        <v>105</v>
      </c>
      <c r="B73" s="236"/>
      <c r="C73" s="237" t="s">
        <v>67</v>
      </c>
      <c r="D73" s="238"/>
      <c r="E73" s="237" t="s">
        <v>30</v>
      </c>
      <c r="F73" s="238"/>
      <c r="G73" s="237" t="s">
        <v>30</v>
      </c>
      <c r="H73" s="239"/>
      <c r="I73" s="240"/>
    </row>
    <row r="74" spans="1:9" s="241" customFormat="1" ht="12.75">
      <c r="A74" s="242" t="s">
        <v>106</v>
      </c>
      <c r="B74" s="236"/>
      <c r="C74" s="243" t="s">
        <v>107</v>
      </c>
      <c r="D74" s="244"/>
      <c r="E74" s="237" t="s">
        <v>108</v>
      </c>
      <c r="F74" s="238"/>
      <c r="G74" s="237" t="s">
        <v>108</v>
      </c>
      <c r="H74" s="239"/>
      <c r="I74" s="240"/>
    </row>
    <row r="75" spans="1:9" s="241" customFormat="1" ht="12.75">
      <c r="A75" s="242" t="s">
        <v>109</v>
      </c>
      <c r="B75" s="236"/>
      <c r="C75" s="245">
        <v>38114</v>
      </c>
      <c r="D75" s="238"/>
      <c r="E75" s="245">
        <v>38114</v>
      </c>
      <c r="F75" s="238"/>
      <c r="G75" s="245">
        <v>38117</v>
      </c>
      <c r="H75" s="239"/>
      <c r="I75" s="240"/>
    </row>
    <row r="76" spans="1:9" s="241" customFormat="1" ht="13.5" thickBot="1">
      <c r="A76" s="246" t="s">
        <v>110</v>
      </c>
      <c r="B76" s="247"/>
      <c r="C76" s="248">
        <f>IF((OR(H62="",E58="",H55="",E46="",H43="",E39="",H43="",E39="",H36="",E30="",G23="",E22="",C73="",C75="")),"Datum und Name kontrollieren!","")</f>
      </c>
      <c r="D76" s="249"/>
      <c r="E76" s="250"/>
      <c r="F76" s="251"/>
      <c r="G76" s="252"/>
      <c r="H76" s="253"/>
      <c r="I76" s="240"/>
    </row>
    <row r="77" s="241" customFormat="1" ht="12.75">
      <c r="I77" s="240"/>
    </row>
    <row r="78" spans="1:9" s="241" customFormat="1" ht="14.25" hidden="1">
      <c r="A78" s="254"/>
      <c r="C78" s="255"/>
      <c r="I78" s="240"/>
    </row>
    <row r="79" s="241" customFormat="1" ht="12.75" hidden="1">
      <c r="I79" s="240"/>
    </row>
    <row r="80" spans="1:9" s="241" customFormat="1" ht="15.75" hidden="1">
      <c r="A80" s="256"/>
      <c r="B80" s="240"/>
      <c r="E80" s="257"/>
      <c r="F80" s="258"/>
      <c r="I80" s="240"/>
    </row>
    <row r="81" spans="1:9" s="241" customFormat="1" ht="6.75" customHeight="1" hidden="1">
      <c r="A81" s="256"/>
      <c r="B81" s="240"/>
      <c r="E81" s="257"/>
      <c r="F81" s="259"/>
      <c r="I81" s="240"/>
    </row>
    <row r="82" spans="1:9" s="241" customFormat="1" ht="15.75" hidden="1">
      <c r="A82" s="256"/>
      <c r="E82" s="257"/>
      <c r="F82" s="259"/>
      <c r="I82" s="240"/>
    </row>
    <row r="83" spans="1:9" s="241" customFormat="1" ht="4.5" customHeight="1" hidden="1">
      <c r="A83" s="256"/>
      <c r="E83" s="257"/>
      <c r="F83" s="259"/>
      <c r="I83" s="240"/>
    </row>
    <row r="84" spans="1:9" s="241" customFormat="1" ht="15.75" hidden="1">
      <c r="A84" s="256"/>
      <c r="C84" s="260"/>
      <c r="E84" s="257"/>
      <c r="F84" s="261"/>
      <c r="I84" s="240"/>
    </row>
    <row r="85" spans="1:9" s="241" customFormat="1" ht="15.75" hidden="1">
      <c r="A85" s="256"/>
      <c r="C85" s="262"/>
      <c r="E85" s="257"/>
      <c r="F85" s="261"/>
      <c r="I85" s="240"/>
    </row>
    <row r="86" spans="5:9" s="241" customFormat="1" ht="12.75" hidden="1">
      <c r="E86" s="263"/>
      <c r="I86" s="240"/>
    </row>
    <row r="87" spans="5:9" s="241" customFormat="1" ht="12.75" hidden="1">
      <c r="E87" s="263"/>
      <c r="F87" s="263"/>
      <c r="G87" s="264"/>
      <c r="I87" s="240"/>
    </row>
    <row r="88" spans="1:9" s="241" customFormat="1" ht="15.75" hidden="1">
      <c r="A88" s="256"/>
      <c r="B88" s="240"/>
      <c r="E88" s="257"/>
      <c r="F88" s="265"/>
      <c r="I88" s="240"/>
    </row>
    <row r="89" s="241" customFormat="1" ht="6.75" customHeight="1" hidden="1">
      <c r="I89" s="240"/>
    </row>
    <row r="90" spans="5:9" s="241" customFormat="1" ht="12.75" hidden="1">
      <c r="E90" s="257"/>
      <c r="F90" s="259"/>
      <c r="I90" s="240"/>
    </row>
    <row r="91" s="241" customFormat="1" ht="12.75" hidden="1">
      <c r="I91" s="240"/>
    </row>
    <row r="92" s="241" customFormat="1" ht="12.75" hidden="1">
      <c r="I92" s="240"/>
    </row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2004-06-04T08:47:16Z</dcterms:created>
  <dcterms:modified xsi:type="dcterms:W3CDTF">2004-06-04T08:47:16Z</dcterms:modified>
  <cp:category/>
  <cp:version/>
  <cp:contentType/>
  <cp:contentStatus/>
</cp:coreProperties>
</file>