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56P" sheetId="1" r:id="rId1"/>
  </sheets>
  <definedNames>
    <definedName name="_xlnm.Print_Area" localSheetId="0">'N-3656P'!$A$1:$H$76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<sst xmlns="http://schemas.openxmlformats.org/spreadsheetml/2006/main" count="152" uniqueCount="118">
  <si>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</si>
  <si>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</si>
  <si>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</si>
  <si>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</si>
  <si>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</si>
  <si>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</si>
  <si>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</si>
  <si>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</si>
  <si>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</si>
  <si>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</si>
  <si>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N-3656P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</si>
  <si>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</si>
  <si>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</si>
  <si>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</si>
  <si>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</si>
  <si>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</si>
  <si>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</si>
  <si>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</si>
  <si>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</si>
  <si>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</si>
  <si>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</si>
  <si>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</si>
  <si>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N-3656I</t>
  </si>
  <si>
    <t>BNN SERIAL NUMBER OUTER LAYER :</t>
  </si>
  <si>
    <t>N-3656E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</si>
  <si>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</si>
  <si>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</si>
  <si>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</si>
  <si>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</si>
  <si>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</si>
  <si>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</si>
  <si>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</si>
  <si>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</si>
  <si>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</si>
  <si>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</si>
  <si>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04.05.04</t>
  </si>
  <si>
    <t>TIME :</t>
  </si>
  <si>
    <t>BNN INT. REG. NO :</t>
  </si>
  <si>
    <t>DATE OF REPORT :</t>
  </si>
  <si>
    <t>Cable    "I"   Number :</t>
  </si>
  <si>
    <t>HCMB__A046-01E00058F</t>
  </si>
  <si>
    <t>Serial Number "I" :</t>
  </si>
  <si>
    <t>Cable  "O"   Number :</t>
  </si>
  <si>
    <t>HCMB__A047-02G00250A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</si>
  <si>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</si>
  <si>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</si>
  <si>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</si>
  <si>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</si>
  <si>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</si>
  <si>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</si>
  <si>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</si>
  <si>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</si>
  <si>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</si>
  <si>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</si>
  <si>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</si>
  <si>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</si>
  <si>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</si>
  <si>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</si>
  <si>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</si>
  <si>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</si>
  <si>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</si>
  <si>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</si>
  <si>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</si>
  <si>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</si>
  <si>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</si>
  <si>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</si>
  <si>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</si>
  <si>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</si>
  <si>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05.05.04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</si>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</sst>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CF0015_C__N-3656P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38114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N-3656I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N-3656E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192000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118">
        <v>38114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23.7</v>
      </c>
      <c r="C32" s="131" t="s">
        <v>63</v>
      </c>
      <c r="D32" s="132">
        <f>IF(F32="","",IF(ABS(F36-1520)&gt;7.5,"",""))</f>
      </c>
      <c r="E32" s="133"/>
      <c r="F32" s="134">
        <v>1532.6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1532.6</v>
      </c>
      <c r="G34" s="102" t="s">
        <v>114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115</v>
      </c>
      <c r="C36" s="152"/>
      <c r="D36" s="152"/>
      <c r="E36" s="152"/>
      <c r="F36" s="153">
        <f>IF(B32=0,"",F34/(1+(0.0038*(B32-20))))</f>
        <v>1511.3504131905408</v>
      </c>
      <c r="G36" s="154" t="s">
        <v>114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68</v>
      </c>
      <c r="F39" s="93" t="s">
        <v>50</v>
      </c>
      <c r="G39" s="94" t="s">
        <v>69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70</v>
      </c>
      <c r="I40" s="159"/>
    </row>
    <row r="41" spans="1:9" ht="15" customHeight="1">
      <c r="A41" s="129" t="s">
        <v>62</v>
      </c>
      <c r="B41" s="130">
        <v>23.2</v>
      </c>
      <c r="C41" s="131" t="s">
        <v>63</v>
      </c>
      <c r="D41" s="132">
        <f>IF(F41="","",IF(ABS(F43)&gt;75,"RÜCKSPRACHE!",""))</f>
      </c>
      <c r="E41" s="133"/>
      <c r="F41" s="160">
        <v>2.075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71</v>
      </c>
      <c r="C43" s="139"/>
      <c r="D43" s="133"/>
      <c r="E43" s="142"/>
      <c r="F43" s="143">
        <f>((F41/B40)/(1+(0.004*(B41-20))))*1000</f>
        <v>68.29252238020011</v>
      </c>
      <c r="G43" s="102" t="s">
        <v>116</v>
      </c>
      <c r="H43" s="155" t="s">
        <v>72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118">
        <v>38114</v>
      </c>
      <c r="F46" s="93" t="s">
        <v>50</v>
      </c>
      <c r="G46" s="94" t="s">
        <v>74</v>
      </c>
      <c r="H46" s="95"/>
    </row>
    <row r="47" spans="1:12" ht="15" customHeight="1">
      <c r="A47" s="165"/>
      <c r="B47" s="39" t="s">
        <v>75</v>
      </c>
      <c r="C47" s="166"/>
      <c r="D47" s="167"/>
      <c r="E47" s="168"/>
      <c r="F47" s="169" t="s">
        <v>76</v>
      </c>
      <c r="G47" s="169" t="s">
        <v>77</v>
      </c>
      <c r="H47" s="99" t="s">
        <v>78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>
        <f>IF(F51="","",IF(ABS(F51-13.6)&gt;0.3,"",""))</f>
      </c>
      <c r="E51" s="181" t="s">
        <v>79</v>
      </c>
      <c r="F51" s="182">
        <v>13</v>
      </c>
      <c r="G51" s="183">
        <v>0.5453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80</v>
      </c>
      <c r="F53" s="182">
        <v>13.04</v>
      </c>
      <c r="G53" s="183">
        <v>4.97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81</v>
      </c>
      <c r="F55" s="182">
        <v>12.45</v>
      </c>
      <c r="G55" s="195">
        <v>17.05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82</v>
      </c>
      <c r="C58" s="199"/>
      <c r="D58" s="91" t="s">
        <v>49</v>
      </c>
      <c r="E58" s="118">
        <v>38114</v>
      </c>
      <c r="F58" s="93" t="s">
        <v>50</v>
      </c>
      <c r="G58" s="94" t="s">
        <v>83</v>
      </c>
      <c r="H58" s="95"/>
      <c r="I58" s="159"/>
    </row>
    <row r="59" spans="1:12" ht="12.75">
      <c r="A59" s="121"/>
      <c r="B59" s="39" t="s">
        <v>84</v>
      </c>
      <c r="C59" s="167"/>
      <c r="D59" s="96" t="s">
        <v>85</v>
      </c>
      <c r="E59" s="167"/>
      <c r="F59" s="167"/>
      <c r="G59" s="167"/>
      <c r="H59" s="99" t="s">
        <v>86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87</v>
      </c>
      <c r="F60" s="203">
        <v>984</v>
      </c>
      <c r="G60" s="204" t="s">
        <v>88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87</v>
      </c>
      <c r="F62" s="108">
        <v>984</v>
      </c>
      <c r="G62" s="111" t="s">
        <v>117</v>
      </c>
      <c r="H62" s="210" t="s">
        <v>66</v>
      </c>
      <c r="I62" s="159"/>
    </row>
    <row r="63" spans="1:9" s="220" customFormat="1" ht="24.75" customHeight="1" thickBot="1">
      <c r="A63" s="211" t="s">
        <v>89</v>
      </c>
      <c r="B63" s="212" t="s">
        <v>90</v>
      </c>
      <c r="C63" s="213"/>
      <c r="D63" s="214" t="s">
        <v>49</v>
      </c>
      <c r="E63" s="215" t="s">
        <v>91</v>
      </c>
      <c r="F63" s="216"/>
      <c r="G63" s="217"/>
      <c r="H63" s="218"/>
      <c r="I63" s="219"/>
    </row>
    <row r="64" spans="1:9" ht="15" customHeight="1">
      <c r="A64" s="221"/>
      <c r="B64" s="222" t="s">
        <v>92</v>
      </c>
      <c r="C64" s="167"/>
      <c r="D64" s="96" t="s">
        <v>93</v>
      </c>
      <c r="E64" s="167"/>
      <c r="F64" s="167"/>
      <c r="G64" s="167"/>
      <c r="H64" s="223"/>
      <c r="I64" s="159"/>
    </row>
    <row r="65" spans="1:9" ht="15" customHeight="1">
      <c r="A65" s="201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96</v>
      </c>
      <c r="F67" s="225" t="s">
        <v>97</v>
      </c>
      <c r="G67" s="8" t="s">
        <v>98</v>
      </c>
      <c r="H67" s="226" t="s">
        <v>99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100</v>
      </c>
      <c r="F69" s="225" t="s">
        <v>97</v>
      </c>
      <c r="G69" s="111" t="s">
        <v>117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101</v>
      </c>
      <c r="D72" s="233"/>
      <c r="E72" s="232" t="s">
        <v>102</v>
      </c>
      <c r="F72" s="233"/>
      <c r="G72" s="232" t="s">
        <v>103</v>
      </c>
      <c r="H72" s="234"/>
      <c r="I72" s="159"/>
    </row>
    <row r="73" spans="1:9" s="241" customFormat="1" ht="12.75">
      <c r="A73" s="235" t="s">
        <v>104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105</v>
      </c>
      <c r="B74" s="236"/>
      <c r="C74" s="243" t="s">
        <v>106</v>
      </c>
      <c r="D74" s="244"/>
      <c r="E74" s="237" t="s">
        <v>107</v>
      </c>
      <c r="F74" s="238"/>
      <c r="G74" s="237" t="s">
        <v>107</v>
      </c>
      <c r="H74" s="239"/>
      <c r="I74" s="240"/>
    </row>
    <row r="75" spans="1:9" s="241" customFormat="1" ht="12.75">
      <c r="A75" s="242" t="s">
        <v>108</v>
      </c>
      <c r="B75" s="236"/>
      <c r="C75" s="245">
        <v>38114</v>
      </c>
      <c r="D75" s="238"/>
      <c r="E75" s="245">
        <v>38114</v>
      </c>
      <c r="F75" s="238"/>
      <c r="G75" s="245">
        <v>38117</v>
      </c>
      <c r="H75" s="239"/>
      <c r="I75" s="240"/>
    </row>
    <row r="76" spans="1:9" s="241" customFormat="1" ht="13.5" thickBot="1">
      <c r="A76" s="246" t="s">
        <v>109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2004-06-04T08:47:16Z</dcterms:created>
  <dcterms:modified xsi:type="dcterms:W3CDTF">2004-06-04T08:47:16Z</dcterms:modified>
  <cp:category/>
  <cp:version/>
  <cp:contentType/>
  <cp:contentStatus/>
</cp:coreProperties>
</file>