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746P" sheetId="1" r:id="rId1"/>
  </sheets>
  <definedNames>
    <definedName name="_xlnm.Print_Area" localSheetId="0">'N-3746P'!$A$1:$H$76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<sst xmlns="http://schemas.openxmlformats.org/spreadsheetml/2006/main" count="155" uniqueCount="117">
  <si>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</si>
  <si>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</si>
  <si>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</si>
  <si>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</si>
  <si>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</si>
  <si>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</si>
  <si>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</si>
  <si>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</si>
  <si>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</si>
  <si>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</si>
  <si>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N-3746P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</si>
  <si>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</si>
  <si>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</si>
  <si>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</si>
  <si>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</si>
  <si>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</si>
  <si>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</si>
  <si>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</si>
  <si>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</si>
  <si>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</si>
  <si>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</si>
  <si>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</si>
  <si>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N-3746I</t>
  </si>
  <si>
    <t>BNN SERIAL NUMBER OUTER LAYER :</t>
  </si>
  <si>
    <t>N-3746E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</si>
  <si>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</si>
  <si>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</si>
  <si>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</si>
  <si>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</si>
  <si>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</si>
  <si>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</si>
  <si>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</si>
  <si>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</si>
  <si>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</si>
  <si>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</si>
  <si>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18.06.04</t>
  </si>
  <si>
    <t>TIME :</t>
  </si>
  <si>
    <t>BNN INT. REG. NO :</t>
  </si>
  <si>
    <t>DATE OF REPORT :</t>
  </si>
  <si>
    <t>Cable    "I"   Number :</t>
  </si>
  <si>
    <t>HCMB__A046-01E00089D</t>
  </si>
  <si>
    <t>Serial Number "I" :</t>
  </si>
  <si>
    <t>Cable  "O"   Number :</t>
  </si>
  <si>
    <t>HCMB__A047-02G00226B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</si>
  <si>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</si>
  <si>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</si>
  <si>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</si>
  <si>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</si>
  <si>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</si>
  <si>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</si>
  <si>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</si>
  <si>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</si>
  <si>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</si>
  <si>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</si>
  <si>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</si>
  <si>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Mattias</t>
  </si>
  <si>
    <t>ITP step 7a</t>
  </si>
  <si>
    <t>R[dc]  of the POLE</t>
  </si>
  <si>
    <t>22.06.04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</si>
  <si>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</si>
  <si>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</si>
  <si>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</si>
  <si>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</si>
  <si>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</si>
  <si>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</si>
  <si>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</si>
  <si>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</si>
  <si>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</si>
  <si>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</si>
  <si>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FUG Power Supply [BM 00127], Testo 965 [BM 00116], HP34401A [BM 00122]</t>
  </si>
  <si>
    <t>ITP step 7c</t>
  </si>
  <si>
    <t>Splice</t>
  </si>
  <si>
    <t>Schmitt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</si>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</sst>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  <numFmt numFmtId="223" formatCode="[$-407]dddd\,\ d\.\ mmmm\ yyyy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CF0015_C__N-3746P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22.06.04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N-3746I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N-3746E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110</v>
      </c>
      <c r="C25" s="31"/>
      <c r="D25" s="102"/>
      <c r="E25" s="107">
        <f>IF(F25="","",IF(ABS(F25)&lt;40000,"RÜCKSPRACHE!",""))</f>
      </c>
      <c r="F25" s="108">
        <v>158000</v>
      </c>
      <c r="G25" s="109" t="s">
        <v>111</v>
      </c>
      <c r="H25" s="103" t="s">
        <v>112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24.5</v>
      </c>
      <c r="C32" s="130" t="s">
        <v>64</v>
      </c>
      <c r="D32" s="131">
        <f>IF(F32="","",IF(ABS(F36-1520)&gt;7.5,"RÜCKSPRACHE!",""))</f>
      </c>
      <c r="E32" s="132"/>
      <c r="F32" s="133">
        <v>1545.4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1545.4</v>
      </c>
      <c r="G34" s="102" t="s">
        <v>113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114</v>
      </c>
      <c r="C36" s="151"/>
      <c r="D36" s="151"/>
      <c r="E36" s="151"/>
      <c r="F36" s="152">
        <f>IF(B32=0,"",F34/(1+(0.0038*(B32-20))))</f>
        <v>1519.417953003638</v>
      </c>
      <c r="G36" s="153" t="s">
        <v>113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35</v>
      </c>
      <c r="F39" s="93" t="s">
        <v>50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24.8</v>
      </c>
      <c r="C41" s="130" t="s">
        <v>64</v>
      </c>
      <c r="D41" s="131">
        <f>IF(F41="","",IF(ABS(F43)&gt;75,"RÜCKSPRACHE!",""))</f>
      </c>
      <c r="E41" s="132"/>
      <c r="F41" s="159">
        <v>2.078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67.96180010465723</v>
      </c>
      <c r="G43" s="102" t="s">
        <v>115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58</v>
      </c>
      <c r="F46" s="93" t="s">
        <v>50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13.61</v>
      </c>
      <c r="G51" s="182">
        <v>0.56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13.32</v>
      </c>
      <c r="G53" s="182">
        <v>4.94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12.71</v>
      </c>
      <c r="G55" s="194">
        <v>15.42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58</v>
      </c>
      <c r="F58" s="93" t="s">
        <v>50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116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91</v>
      </c>
      <c r="C64" s="166"/>
      <c r="D64" s="96" t="s">
        <v>92</v>
      </c>
      <c r="E64" s="166"/>
      <c r="F64" s="166"/>
      <c r="G64" s="166"/>
      <c r="H64" s="222"/>
      <c r="I64" s="158"/>
    </row>
    <row r="65" spans="1:9" ht="15" customHeight="1">
      <c r="A65" s="200" t="s">
        <v>93</v>
      </c>
      <c r="B65" s="111"/>
      <c r="C65" s="111"/>
      <c r="D65" s="25" t="s">
        <v>94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95</v>
      </c>
      <c r="F67" s="224" t="s">
        <v>96</v>
      </c>
      <c r="G67" s="8" t="s">
        <v>97</v>
      </c>
      <c r="H67" s="225" t="s">
        <v>98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99</v>
      </c>
      <c r="F69" s="224" t="s">
        <v>96</v>
      </c>
      <c r="G69" s="111" t="s">
        <v>116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100</v>
      </c>
      <c r="D72" s="232"/>
      <c r="E72" s="231" t="s">
        <v>101</v>
      </c>
      <c r="F72" s="232"/>
      <c r="G72" s="231" t="s">
        <v>102</v>
      </c>
      <c r="H72" s="233"/>
      <c r="I72" s="158"/>
    </row>
    <row r="73" spans="1:9" s="240" customFormat="1" ht="12.75">
      <c r="A73" s="234" t="s">
        <v>103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104</v>
      </c>
      <c r="B74" s="235"/>
      <c r="C74" s="242" t="s">
        <v>105</v>
      </c>
      <c r="D74" s="243"/>
      <c r="E74" s="236" t="s">
        <v>106</v>
      </c>
      <c r="F74" s="237"/>
      <c r="G74" s="236" t="s">
        <v>106</v>
      </c>
      <c r="H74" s="238"/>
      <c r="I74" s="239"/>
    </row>
    <row r="75" spans="1:9" s="240" customFormat="1" ht="12.75">
      <c r="A75" s="241" t="s">
        <v>107</v>
      </c>
      <c r="B75" s="235"/>
      <c r="C75" s="244" t="s">
        <v>58</v>
      </c>
      <c r="D75" s="237"/>
      <c r="E75" s="244">
        <v>38162</v>
      </c>
      <c r="F75" s="237"/>
      <c r="G75" s="244">
        <v>38162</v>
      </c>
      <c r="H75" s="238"/>
      <c r="I75" s="239"/>
    </row>
    <row r="76" spans="1:9" s="240" customFormat="1" ht="13.5" thickBot="1">
      <c r="A76" s="245" t="s">
        <v>108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2004-07-12T13:43:03Z</dcterms:created>
  <dcterms:modified xsi:type="dcterms:W3CDTF">2004-07-12T13:43:03Z</dcterms:modified>
  <cp:category/>
  <cp:version/>
  <cp:contentType/>
  <cp:contentStatus/>
</cp:coreProperties>
</file>