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20" windowWidth="7890" windowHeight="7710" tabRatio="856" activeTab="8"/>
  </bookViews>
  <sheets>
    <sheet name="Original data" sheetId="1" r:id="rId1"/>
    <sheet name="Summary Data" sheetId="2" r:id="rId2"/>
    <sheet name="C1 module" sheetId="3" r:id="rId3"/>
    <sheet name="C1 direction" sheetId="4" r:id="rId4"/>
    <sheet name="Harmonics" sheetId="5" r:id="rId5"/>
    <sheet name="Harmonics averages" sheetId="6" r:id="rId6"/>
    <sheet name="Harmonics sigma" sheetId="7" r:id="rId7"/>
    <sheet name="Dx Dy" sheetId="8" r:id="rId8"/>
    <sheet name="Work sheet" sheetId="9" r:id="rId9"/>
  </sheets>
  <definedNames/>
  <calcPr fullCalcOnLoad="1"/>
</workbook>
</file>

<file path=xl/sharedStrings.xml><?xml version="1.0" encoding="utf-8"?>
<sst xmlns="http://schemas.openxmlformats.org/spreadsheetml/2006/main" count="395" uniqueCount="138">
  <si>
    <t>File</t>
  </si>
  <si>
    <t>C1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</si>
  <si>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</si>
  <si>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</si>
  <si>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</si>
  <si>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</si>
  <si>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</si>
  <si>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</si>
  <si>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</si>
  <si>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</si>
  <si>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</si>
  <si>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</si>
  <si>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</si>
  <si>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</si>
  <si>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</si>
  <si>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</si>
  <si>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</si>
  <si>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</si>
  <si>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</si>
  <si>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</si>
  <si>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</si>
  <si>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</si>
  <si>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</si>
  <si>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</si>
  <si>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</si>
  <si>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</si>
  <si>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</si>
  <si>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</si>
  <si>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</si>
  <si>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</si>
  <si>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</si>
  <si>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</si>
  <si>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</si>
  <si>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</si>
  <si>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</si>
  <si>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</si>
  <si>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</si>
  <si>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</si>
  <si>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</si>
  <si>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</si>
  <si>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</si>
  <si>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</si>
  <si>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</si>
  <si>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</si>
  <si>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</si>
  <si>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</si>
  <si>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</si>
  <si>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</si>
  <si>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</si>
  <si>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</si>
  <si>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</si>
  <si>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</si>
  <si>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</si>
  <si>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</si>
  <si>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</si>
  <si>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</si>
  <si>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</si>
  <si>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</si>
  <si>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</si>
  <si>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</si>
  <si>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</si>
  <si>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C1 (mT)</t>
  </si>
  <si>
    <t>Measured harmonics- Aperture 1</t>
  </si>
  <si>
    <t>Measured harmonics- Aperture 2</t>
  </si>
  <si>
    <t>Zero vector</t>
  </si>
  <si>
    <t>normal multipoles</t>
  </si>
  <si>
    <t>skew multipoles</t>
  </si>
  <si>
    <t>average</t>
  </si>
  <si>
    <t>sigma</t>
  </si>
  <si>
    <t>Specified harmonics</t>
  </si>
  <si>
    <t>normal harmonics</t>
  </si>
  <si>
    <t>skew harmonics</t>
  </si>
  <si>
    <t>uncertain</t>
  </si>
  <si>
    <t>min</t>
  </si>
  <si>
    <t>max</t>
  </si>
  <si>
    <t xml:space="preserve">average </t>
  </si>
  <si>
    <t>Random harmonics</t>
  </si>
  <si>
    <t>d (mm)</t>
  </si>
  <si>
    <t>sig(n)=d alpha beta^n</t>
  </si>
  <si>
    <t>normal</t>
  </si>
  <si>
    <t>skew</t>
  </si>
  <si>
    <t>Scaling law constants</t>
  </si>
  <si>
    <t>alpha</t>
  </si>
  <si>
    <t>beta</t>
  </si>
  <si>
    <t>ten times !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</si>
  <si>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</si>
  <si>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</si>
  <si>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</si>
  <si>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</si>
  <si>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</si>
  <si>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</si>
  <si>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</si>
  <si>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</si>
  <si>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</si>
  <si>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</si>
  <si>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</si>
  <si>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</si>
  <si>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</si>
  <si>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</si>
  <si>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</si>
  <si>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</si>
  <si>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</si>
  <si>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</si>
  <si>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</si>
  <si>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</si>
  <si>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</si>
  <si>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</si>
  <si>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</si>
  <si>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</si>
  <si>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</si>
  <si>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</si>
  <si>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</si>
  <si>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</si>
  <si>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</si>
  <si>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</si>
  <si>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</si>
  <si>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</si>
  <si>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</si>
  <si>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</si>
  <si>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</si>
  <si>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</si>
  <si>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O. Pagano</t>
  </si>
  <si>
    <t>ave</t>
  </si>
  <si>
    <t>Expected harmonics (no uncertainty)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</si>
  <si>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</si>
  <si>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</si>
  <si>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</si>
  <si>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</si>
  <si>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</si>
  <si>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</si>
  <si>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</si>
  <si>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Aperture 1 - Assembled cold mass</t>
  </si>
  <si>
    <t xml:space="preserve"> Aperture 2 - Assembled cold mass</t>
  </si>
  <si>
    <t xml:space="preserve"> Aperture 1 - Assembled cold mass</t>
  </si>
  <si>
    <t>CERN IT 2708/LHC/LHC Rev 1.1 Annex b.18</t>
  </si>
  <si>
    <t>Ref. Test Proced.</t>
  </si>
  <si>
    <t>MBP2N1</t>
  </si>
  <si>
    <t>Noell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</si>
</sst>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0.000"/>
    <numFmt numFmtId="165" formatCode="0.0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##"/>
    <numFmt numFmtId="176" formatCode="0.00E+0"/>
    <numFmt numFmtId="177" formatCode="0.0###"/>
    <numFmt numFmtId="178" formatCode="0.0#"/>
    <numFmt numFmtId="179" formatCode="0.000E+00"/>
    <numFmt numFmtId="180" formatCode="0.00000"/>
    <numFmt numFmtId="181" formatCode="00000"/>
    <numFmt numFmtId="182" formatCode="0.0000E+00"/>
    <numFmt numFmtId="183" formatCode="dd/mm/yyyy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"/>
      <name val="Arial"/>
      <family val="2"/>
    </font>
    <font>
      <sz val="13.5"/>
      <name val="Arial"/>
      <family val="2"/>
    </font>
    <font>
      <sz val="10.25"/>
      <name val="Arial"/>
      <family val="0"/>
    </font>
    <font>
      <b/>
      <sz val="14.25"/>
      <name val="Arial"/>
      <family val="2"/>
    </font>
    <font>
      <b/>
      <sz val="17.5"/>
      <name val="Arial"/>
      <family val="2"/>
    </font>
    <font>
      <b/>
      <sz val="13"/>
      <name val="Arial"/>
      <family val="2"/>
    </font>
    <font>
      <sz val="9.5"/>
      <name val="Arial"/>
      <family val="0"/>
    </font>
    <font>
      <b/>
      <sz val="17.25"/>
      <name val="Arial"/>
      <family val="2"/>
    </font>
    <font>
      <b/>
      <sz val="13.25"/>
      <name val="Arial"/>
      <family val="2"/>
    </font>
    <font>
      <sz val="9.2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8" fillId="0" borderId="0" xfId="0" applyNumberFormat="1" applyFont="1" applyFill="1" applyBorder="1" applyAlignment="1">
      <alignment horizontal="left"/>
    </xf>
    <xf numFmtId="1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7" xfId="0" applyNumberFormat="1" applyFont="1" applyBorder="1" applyAlignment="1">
      <alignment/>
    </xf>
    <xf numFmtId="166" fontId="2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MBP2N1 - Cold mass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23686501"/>
        <c:axId val="11851918"/>
      </c:scatterChart>
      <c:valAx>
        <c:axId val="2368650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1851918"/>
        <c:crossesAt val="0"/>
        <c:crossBetween val="midCat"/>
        <c:dispUnits/>
      </c:valAx>
      <c:valAx>
        <c:axId val="11851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68650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04"/>
          <c:y val="0.602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"/>
          <c:w val="0.39325"/>
          <c:h val="0.825"/>
        </c:manualLayout>
      </c:layout>
      <c:lineChart>
        <c:grouping val="standard"/>
        <c:varyColors val="0"/>
        <c:axId val="5613135"/>
        <c:axId val="50518216"/>
      </c:lineChart>
      <c:catAx>
        <c:axId val="5613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518216"/>
        <c:crosses val="autoZero"/>
        <c:auto val="1"/>
        <c:lblOffset val="100"/>
        <c:noMultiLvlLbl val="0"/>
      </c:catAx>
      <c:valAx>
        <c:axId val="5051821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613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MBP2N1 - Cold mass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9558399"/>
        <c:axId val="20481272"/>
      </c:scatterChart>
      <c:valAx>
        <c:axId val="39558399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20481272"/>
        <c:crosses val="autoZero"/>
        <c:crossBetween val="midCat"/>
        <c:dispUnits/>
      </c:valAx>
      <c:valAx>
        <c:axId val="20481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3955839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7"/>
          <c:y val="0.206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MBP2N1 - Cold mass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-5.434122583611069</c:v>
                </c:pt>
                <c:pt idx="1">
                  <c:v>8.613597069320782</c:v>
                </c:pt>
                <c:pt idx="2">
                  <c:v>-0.8634671921070117</c:v>
                </c:pt>
                <c:pt idx="3">
                  <c:v>-0.5194340294026052</c:v>
                </c:pt>
                <c:pt idx="4">
                  <c:v>-0.11143125255868702</c:v>
                </c:pt>
                <c:pt idx="5">
                  <c:v>0.624679030056437</c:v>
                </c:pt>
                <c:pt idx="6">
                  <c:v>-0.06562935715595011</c:v>
                </c:pt>
                <c:pt idx="7">
                  <c:v>0.2835862272893579</c:v>
                </c:pt>
                <c:pt idx="8">
                  <c:v>-1.3877787807814457E-17</c:v>
                </c:pt>
                <c:pt idx="9">
                  <c:v>0.6348974424364408</c:v>
                </c:pt>
                <c:pt idx="10">
                  <c:v>0.005199365387708425</c:v>
                </c:pt>
                <c:pt idx="11">
                  <c:v>0.7588186673923714</c:v>
                </c:pt>
                <c:pt idx="12">
                  <c:v>0.043107288843505426</c:v>
                </c:pt>
                <c:pt idx="13">
                  <c:v>0.10569390342257987</c:v>
                </c:pt>
                <c:pt idx="14">
                  <c:v>-0.011868190755505888</c:v>
                </c:pt>
                <c:pt idx="15">
                  <c:v>-0.5470623504979798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-5.5530609072548165</c:v>
                </c:pt>
                <c:pt idx="1">
                  <c:v>8.744208077143343</c:v>
                </c:pt>
                <c:pt idx="2">
                  <c:v>-0.7928979726289157</c:v>
                </c:pt>
                <c:pt idx="3">
                  <c:v>-0.6109754810835081</c:v>
                </c:pt>
                <c:pt idx="4">
                  <c:v>-0.057847672521349966</c:v>
                </c:pt>
                <c:pt idx="5">
                  <c:v>0.5744648410396718</c:v>
                </c:pt>
                <c:pt idx="6">
                  <c:v>-0.04721176634028256</c:v>
                </c:pt>
                <c:pt idx="7">
                  <c:v>0.2820568003129826</c:v>
                </c:pt>
                <c:pt idx="8">
                  <c:v>-1.3877787807814457E-17</c:v>
                </c:pt>
                <c:pt idx="9">
                  <c:v>0.6391433965686094</c:v>
                </c:pt>
                <c:pt idx="10">
                  <c:v>-0.0065438821663338365</c:v>
                </c:pt>
                <c:pt idx="11">
                  <c:v>0.7676194567551404</c:v>
                </c:pt>
                <c:pt idx="12">
                  <c:v>0.04319666535246594</c:v>
                </c:pt>
                <c:pt idx="13">
                  <c:v>0.10344405932047082</c:v>
                </c:pt>
                <c:pt idx="14">
                  <c:v>-0.01586393052328796</c:v>
                </c:pt>
                <c:pt idx="15">
                  <c:v>-0.5490576684582662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-5.586818040043403</c:v>
                </c:pt>
                <c:pt idx="1">
                  <c:v>8.285538899904378</c:v>
                </c:pt>
                <c:pt idx="2">
                  <c:v>-0.597779849050786</c:v>
                </c:pt>
                <c:pt idx="3">
                  <c:v>-0.5394238547656096</c:v>
                </c:pt>
                <c:pt idx="4">
                  <c:v>0.008285036876998081</c:v>
                </c:pt>
                <c:pt idx="5">
                  <c:v>0.5714860630850567</c:v>
                </c:pt>
                <c:pt idx="6">
                  <c:v>-0.01308965742491626</c:v>
                </c:pt>
                <c:pt idx="7">
                  <c:v>0.29353023798657163</c:v>
                </c:pt>
                <c:pt idx="8">
                  <c:v>2.7755575615628914E-17</c:v>
                </c:pt>
                <c:pt idx="9">
                  <c:v>0.6426012284701017</c:v>
                </c:pt>
                <c:pt idx="10">
                  <c:v>-0.011901611488676096</c:v>
                </c:pt>
                <c:pt idx="11">
                  <c:v>0.779137047693267</c:v>
                </c:pt>
                <c:pt idx="12">
                  <c:v>0.03842594340241931</c:v>
                </c:pt>
                <c:pt idx="13">
                  <c:v>0.07191155811490818</c:v>
                </c:pt>
                <c:pt idx="14">
                  <c:v>-0.012034635568223886</c:v>
                </c:pt>
                <c:pt idx="15">
                  <c:v>-0.5479980823962485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-5.438498730183812</c:v>
                </c:pt>
                <c:pt idx="1">
                  <c:v>7.872990323396528</c:v>
                </c:pt>
                <c:pt idx="2">
                  <c:v>-0.7799587023302933</c:v>
                </c:pt>
                <c:pt idx="3">
                  <c:v>-0.8489159556882242</c:v>
                </c:pt>
                <c:pt idx="4">
                  <c:v>-0.07982091349143502</c:v>
                </c:pt>
                <c:pt idx="5">
                  <c:v>0.5319087382563655</c:v>
                </c:pt>
                <c:pt idx="6">
                  <c:v>-0.04553524400551742</c:v>
                </c:pt>
                <c:pt idx="7">
                  <c:v>0.3027172365129278</c:v>
                </c:pt>
                <c:pt idx="8">
                  <c:v>6.938893903907228E-18</c:v>
                </c:pt>
                <c:pt idx="9">
                  <c:v>0.6477929137164644</c:v>
                </c:pt>
                <c:pt idx="10">
                  <c:v>0.0226030697298047</c:v>
                </c:pt>
                <c:pt idx="11">
                  <c:v>0.7726464473026101</c:v>
                </c:pt>
                <c:pt idx="12">
                  <c:v>0.038744861339532644</c:v>
                </c:pt>
                <c:pt idx="13">
                  <c:v>0.060019991381974</c:v>
                </c:pt>
                <c:pt idx="14">
                  <c:v>-0.013318731092583002</c:v>
                </c:pt>
                <c:pt idx="15">
                  <c:v>-0.5524416936567031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-6.14813360882682</c:v>
                </c:pt>
                <c:pt idx="1">
                  <c:v>8.082871997651546</c:v>
                </c:pt>
                <c:pt idx="2">
                  <c:v>-0.5072174495610583</c:v>
                </c:pt>
                <c:pt idx="3">
                  <c:v>-0.696316260660487</c:v>
                </c:pt>
                <c:pt idx="4">
                  <c:v>0.10967888740823623</c:v>
                </c:pt>
                <c:pt idx="5">
                  <c:v>0.5896235967886212</c:v>
                </c:pt>
                <c:pt idx="6">
                  <c:v>-0.014944727957713422</c:v>
                </c:pt>
                <c:pt idx="7">
                  <c:v>0.2974353460151808</c:v>
                </c:pt>
                <c:pt idx="8">
                  <c:v>6.938893903907228E-18</c:v>
                </c:pt>
                <c:pt idx="9">
                  <c:v>0.6447283856898989</c:v>
                </c:pt>
                <c:pt idx="10">
                  <c:v>0.0018714289057991662</c:v>
                </c:pt>
                <c:pt idx="11">
                  <c:v>0.7534928170880251</c:v>
                </c:pt>
                <c:pt idx="12">
                  <c:v>0.0426258479540861</c:v>
                </c:pt>
                <c:pt idx="13">
                  <c:v>0.05350831990772216</c:v>
                </c:pt>
                <c:pt idx="14">
                  <c:v>-0.022799663882966965</c:v>
                </c:pt>
                <c:pt idx="15">
                  <c:v>-0.545006804597171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-5.348850356354519</c:v>
                </c:pt>
                <c:pt idx="1">
                  <c:v>7.611539718740559</c:v>
                </c:pt>
                <c:pt idx="2">
                  <c:v>-0.5597844213580045</c:v>
                </c:pt>
                <c:pt idx="3">
                  <c:v>-0.8378998432128946</c:v>
                </c:pt>
                <c:pt idx="4">
                  <c:v>-0.06899127545875627</c:v>
                </c:pt>
                <c:pt idx="5">
                  <c:v>0.5254049305277965</c:v>
                </c:pt>
                <c:pt idx="6">
                  <c:v>-0.03434435165755945</c:v>
                </c:pt>
                <c:pt idx="7">
                  <c:v>0.29698485754799775</c:v>
                </c:pt>
                <c:pt idx="8">
                  <c:v>0</c:v>
                </c:pt>
                <c:pt idx="9">
                  <c:v>0.6489078291092762</c:v>
                </c:pt>
                <c:pt idx="10">
                  <c:v>0.020379887235085353</c:v>
                </c:pt>
                <c:pt idx="11">
                  <c:v>0.7426158456068604</c:v>
                </c:pt>
                <c:pt idx="12">
                  <c:v>0.05739012458279011</c:v>
                </c:pt>
                <c:pt idx="13">
                  <c:v>0.065834094493605</c:v>
                </c:pt>
                <c:pt idx="14">
                  <c:v>-0.022958601363766307</c:v>
                </c:pt>
                <c:pt idx="15">
                  <c:v>-0.551278430159562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-4.84741989084766</c:v>
                </c:pt>
                <c:pt idx="1">
                  <c:v>8.121177966304636</c:v>
                </c:pt>
                <c:pt idx="2">
                  <c:v>-0.725795694976134</c:v>
                </c:pt>
                <c:pt idx="3">
                  <c:v>-0.7876990937258762</c:v>
                </c:pt>
                <c:pt idx="4">
                  <c:v>-0.05746154460022959</c:v>
                </c:pt>
                <c:pt idx="5">
                  <c:v>0.57369968649771</c:v>
                </c:pt>
                <c:pt idx="6">
                  <c:v>-0.04226185862778252</c:v>
                </c:pt>
                <c:pt idx="7">
                  <c:v>0.29054080751296624</c:v>
                </c:pt>
                <c:pt idx="8">
                  <c:v>6.938893903907228E-18</c:v>
                </c:pt>
                <c:pt idx="9">
                  <c:v>0.6396040777334804</c:v>
                </c:pt>
                <c:pt idx="10">
                  <c:v>-0.0005734501295016512</c:v>
                </c:pt>
                <c:pt idx="11">
                  <c:v>0.7546678853376696</c:v>
                </c:pt>
                <c:pt idx="12">
                  <c:v>0.028756858950781297</c:v>
                </c:pt>
                <c:pt idx="13">
                  <c:v>0.06279458318763328</c:v>
                </c:pt>
                <c:pt idx="14">
                  <c:v>-0.006878920492163583</c:v>
                </c:pt>
                <c:pt idx="15">
                  <c:v>-0.5473602942419087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-5.710634130205298</c:v>
                </c:pt>
                <c:pt idx="1">
                  <c:v>7.558165402737066</c:v>
                </c:pt>
                <c:pt idx="2">
                  <c:v>-0.8141933865592795</c:v>
                </c:pt>
                <c:pt idx="3">
                  <c:v>-0.8494129305370223</c:v>
                </c:pt>
                <c:pt idx="4">
                  <c:v>-0.002123401826868994</c:v>
                </c:pt>
                <c:pt idx="5">
                  <c:v>0.5265593461755527</c:v>
                </c:pt>
                <c:pt idx="6">
                  <c:v>-0.03411352457427316</c:v>
                </c:pt>
                <c:pt idx="7">
                  <c:v>0.28603684952884334</c:v>
                </c:pt>
                <c:pt idx="8">
                  <c:v>-6.938893903907228E-18</c:v>
                </c:pt>
                <c:pt idx="9">
                  <c:v>0.6481366014635571</c:v>
                </c:pt>
                <c:pt idx="10">
                  <c:v>-0.028939344924500936</c:v>
                </c:pt>
                <c:pt idx="11">
                  <c:v>0.7507513390263577</c:v>
                </c:pt>
                <c:pt idx="12">
                  <c:v>0.03360792175859034</c:v>
                </c:pt>
                <c:pt idx="13">
                  <c:v>0.07794730231033986</c:v>
                </c:pt>
                <c:pt idx="14">
                  <c:v>-0.0011014084335454234</c:v>
                </c:pt>
                <c:pt idx="15">
                  <c:v>-0.5506055336718403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-5.3057399447934435</c:v>
                </c:pt>
                <c:pt idx="1">
                  <c:v>7.668000074776631</c:v>
                </c:pt>
                <c:pt idx="2">
                  <c:v>-0.7067733333701738</c:v>
                </c:pt>
                <c:pt idx="3">
                  <c:v>-0.7026639717168437</c:v>
                </c:pt>
                <c:pt idx="4">
                  <c:v>0.0454865680195662</c:v>
                </c:pt>
                <c:pt idx="5">
                  <c:v>0.5749232648249755</c:v>
                </c:pt>
                <c:pt idx="6">
                  <c:v>-0.03031413522437825</c:v>
                </c:pt>
                <c:pt idx="7">
                  <c:v>0.2825854493934082</c:v>
                </c:pt>
                <c:pt idx="8">
                  <c:v>6.938893903907228E-18</c:v>
                </c:pt>
                <c:pt idx="9">
                  <c:v>0.6389677027540713</c:v>
                </c:pt>
                <c:pt idx="10">
                  <c:v>-0.01833321503591079</c:v>
                </c:pt>
                <c:pt idx="11">
                  <c:v>0.7453598237135318</c:v>
                </c:pt>
                <c:pt idx="12">
                  <c:v>0.023632328984523734</c:v>
                </c:pt>
                <c:pt idx="13">
                  <c:v>0.08077219320665166</c:v>
                </c:pt>
                <c:pt idx="14">
                  <c:v>-0.01101405698271267</c:v>
                </c:pt>
                <c:pt idx="15">
                  <c:v>-0.5471673865741626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-5.4717717568817</c:v>
                </c:pt>
                <c:pt idx="1">
                  <c:v>7.671447592733412</c:v>
                </c:pt>
                <c:pt idx="2">
                  <c:v>-0.5426073104296485</c:v>
                </c:pt>
                <c:pt idx="3">
                  <c:v>-0.8676790519993023</c:v>
                </c:pt>
                <c:pt idx="4">
                  <c:v>-0.07122725204254443</c:v>
                </c:pt>
                <c:pt idx="5">
                  <c:v>0.5365000950479633</c:v>
                </c:pt>
                <c:pt idx="6">
                  <c:v>-0.03483157294057358</c:v>
                </c:pt>
                <c:pt idx="7">
                  <c:v>0.2871960345940535</c:v>
                </c:pt>
                <c:pt idx="8">
                  <c:v>6.938893903907228E-18</c:v>
                </c:pt>
                <c:pt idx="9">
                  <c:v>0.6402460597792814</c:v>
                </c:pt>
                <c:pt idx="10">
                  <c:v>-0.00868969961815431</c:v>
                </c:pt>
                <c:pt idx="11">
                  <c:v>0.7311204761554778</c:v>
                </c:pt>
                <c:pt idx="12">
                  <c:v>0.03135550068105695</c:v>
                </c:pt>
                <c:pt idx="13">
                  <c:v>0.07218268719670838</c:v>
                </c:pt>
                <c:pt idx="14">
                  <c:v>-0.012474641104182026</c:v>
                </c:pt>
                <c:pt idx="15">
                  <c:v>-0.548129111571684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-6.075524881000174</c:v>
                </c:pt>
                <c:pt idx="1">
                  <c:v>8.251257616697723</c:v>
                </c:pt>
                <c:pt idx="2">
                  <c:v>-0.6329289741384231</c:v>
                </c:pt>
                <c:pt idx="3">
                  <c:v>-0.6912541562865153</c:v>
                </c:pt>
                <c:pt idx="4">
                  <c:v>-0.026212014778619147</c:v>
                </c:pt>
                <c:pt idx="5">
                  <c:v>0.5906171236021612</c:v>
                </c:pt>
                <c:pt idx="6">
                  <c:v>-0.03384061344650072</c:v>
                </c:pt>
                <c:pt idx="7">
                  <c:v>0.28486391508204506</c:v>
                </c:pt>
                <c:pt idx="8">
                  <c:v>1.3877787807814457E-17</c:v>
                </c:pt>
                <c:pt idx="9">
                  <c:v>0.6356760050954485</c:v>
                </c:pt>
                <c:pt idx="10">
                  <c:v>0.008033712810707576</c:v>
                </c:pt>
                <c:pt idx="11">
                  <c:v>0.7590501999618894</c:v>
                </c:pt>
                <c:pt idx="12">
                  <c:v>0.038509658238105704</c:v>
                </c:pt>
                <c:pt idx="13">
                  <c:v>0.07164454693903176</c:v>
                </c:pt>
                <c:pt idx="14">
                  <c:v>-0.020943332223560263</c:v>
                </c:pt>
                <c:pt idx="15">
                  <c:v>-0.5509902329407467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-5.885230377988071</c:v>
                </c:pt>
                <c:pt idx="1">
                  <c:v>8.410864532166904</c:v>
                </c:pt>
                <c:pt idx="2">
                  <c:v>-0.50370760905203</c:v>
                </c:pt>
                <c:pt idx="3">
                  <c:v>-0.6715446698310558</c:v>
                </c:pt>
                <c:pt idx="4">
                  <c:v>0.05343204712106971</c:v>
                </c:pt>
                <c:pt idx="5">
                  <c:v>0.6127606173911203</c:v>
                </c:pt>
                <c:pt idx="6">
                  <c:v>-0.016405251075385006</c:v>
                </c:pt>
                <c:pt idx="7">
                  <c:v>0.3026714342040757</c:v>
                </c:pt>
                <c:pt idx="8">
                  <c:v>-1.3877787807814457E-17</c:v>
                </c:pt>
                <c:pt idx="9">
                  <c:v>0.6347892940792308</c:v>
                </c:pt>
                <c:pt idx="10">
                  <c:v>-0.0029563419176503215</c:v>
                </c:pt>
                <c:pt idx="11">
                  <c:v>0.7181689217499581</c:v>
                </c:pt>
                <c:pt idx="12">
                  <c:v>0.04560056418116763</c:v>
                </c:pt>
                <c:pt idx="13">
                  <c:v>0.07822185627322109</c:v>
                </c:pt>
                <c:pt idx="14">
                  <c:v>-0.023964214905043222</c:v>
                </c:pt>
                <c:pt idx="15">
                  <c:v>-0.54551414590415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-5.0600176517444355</c:v>
                </c:pt>
                <c:pt idx="1">
                  <c:v>7.991855539632034</c:v>
                </c:pt>
                <c:pt idx="2">
                  <c:v>-0.726015302377188</c:v>
                </c:pt>
                <c:pt idx="3">
                  <c:v>-0.6466850603294574</c:v>
                </c:pt>
                <c:pt idx="4">
                  <c:v>-0.08325472428074601</c:v>
                </c:pt>
                <c:pt idx="5">
                  <c:v>0.580942461268181</c:v>
                </c:pt>
                <c:pt idx="6">
                  <c:v>-0.04670313460591977</c:v>
                </c:pt>
                <c:pt idx="7">
                  <c:v>0.2731372610335571</c:v>
                </c:pt>
                <c:pt idx="8">
                  <c:v>0</c:v>
                </c:pt>
                <c:pt idx="9">
                  <c:v>0.6343142977205727</c:v>
                </c:pt>
                <c:pt idx="10">
                  <c:v>-0.009648458665021623</c:v>
                </c:pt>
                <c:pt idx="11">
                  <c:v>0.736708818821268</c:v>
                </c:pt>
                <c:pt idx="12">
                  <c:v>0.03750231009490518</c:v>
                </c:pt>
                <c:pt idx="13">
                  <c:v>0.10715089972555354</c:v>
                </c:pt>
                <c:pt idx="14">
                  <c:v>-0.007940627147108026</c:v>
                </c:pt>
                <c:pt idx="15">
                  <c:v>-0.53950457869263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-5.576144648301558</c:v>
                </c:pt>
                <c:pt idx="1">
                  <c:v>8.452838589723623</c:v>
                </c:pt>
                <c:pt idx="2">
                  <c:v>-0.7732884693469736</c:v>
                </c:pt>
                <c:pt idx="3">
                  <c:v>-0.5670951006764926</c:v>
                </c:pt>
                <c:pt idx="4">
                  <c:v>-0.0819234870248756</c:v>
                </c:pt>
                <c:pt idx="5">
                  <c:v>0.6429899235197973</c:v>
                </c:pt>
                <c:pt idx="6">
                  <c:v>-0.031382357850747514</c:v>
                </c:pt>
                <c:pt idx="7">
                  <c:v>0.2828702728332355</c:v>
                </c:pt>
                <c:pt idx="8">
                  <c:v>0</c:v>
                </c:pt>
                <c:pt idx="9">
                  <c:v>0.630465586632437</c:v>
                </c:pt>
                <c:pt idx="10">
                  <c:v>-0.023624765779763218</c:v>
                </c:pt>
                <c:pt idx="11">
                  <c:v>0.7400527807884729</c:v>
                </c:pt>
                <c:pt idx="12">
                  <c:v>0.03747056815794614</c:v>
                </c:pt>
                <c:pt idx="13">
                  <c:v>0.08981588101861691</c:v>
                </c:pt>
                <c:pt idx="14">
                  <c:v>-0.015693629591186087</c:v>
                </c:pt>
                <c:pt idx="15">
                  <c:v>-0.543913468469485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-5.652818116745616</c:v>
                </c:pt>
                <c:pt idx="1">
                  <c:v>8.02182625433635</c:v>
                </c:pt>
                <c:pt idx="2">
                  <c:v>-0.6625218952916543</c:v>
                </c:pt>
                <c:pt idx="3">
                  <c:v>-0.4966008654953341</c:v>
                </c:pt>
                <c:pt idx="4">
                  <c:v>-0.028023956560382222</c:v>
                </c:pt>
                <c:pt idx="5">
                  <c:v>0.6698704747527554</c:v>
                </c:pt>
                <c:pt idx="6">
                  <c:v>-0.014684550237202847</c:v>
                </c:pt>
                <c:pt idx="7">
                  <c:v>0.27998288938900046</c:v>
                </c:pt>
                <c:pt idx="8">
                  <c:v>0</c:v>
                </c:pt>
                <c:pt idx="9">
                  <c:v>0.6296910584448674</c:v>
                </c:pt>
                <c:pt idx="10">
                  <c:v>-0.02683862799255879</c:v>
                </c:pt>
                <c:pt idx="11">
                  <c:v>0.7138600760218734</c:v>
                </c:pt>
                <c:pt idx="12">
                  <c:v>0.028580663075139356</c:v>
                </c:pt>
                <c:pt idx="13">
                  <c:v>0.07786255528020816</c:v>
                </c:pt>
                <c:pt idx="14">
                  <c:v>-0.013128804703837933</c:v>
                </c:pt>
                <c:pt idx="15">
                  <c:v>-0.5438782143674115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-5.353865876129111</c:v>
                </c:pt>
                <c:pt idx="1">
                  <c:v>7.738473423273675</c:v>
                </c:pt>
                <c:pt idx="2">
                  <c:v>-0.7541365112776701</c:v>
                </c:pt>
                <c:pt idx="3">
                  <c:v>-0.48761383104085915</c:v>
                </c:pt>
                <c:pt idx="4">
                  <c:v>0.058967548240041356</c:v>
                </c:pt>
                <c:pt idx="5">
                  <c:v>0.6287135629160201</c:v>
                </c:pt>
                <c:pt idx="6">
                  <c:v>-0.027699044817072457</c:v>
                </c:pt>
                <c:pt idx="7">
                  <c:v>0.2712117939582684</c:v>
                </c:pt>
                <c:pt idx="8">
                  <c:v>1.3877787807814457E-17</c:v>
                </c:pt>
                <c:pt idx="9">
                  <c:v>0.6305190040130243</c:v>
                </c:pt>
                <c:pt idx="10">
                  <c:v>-0.02515476764674989</c:v>
                </c:pt>
                <c:pt idx="11">
                  <c:v>0.7186476526410374</c:v>
                </c:pt>
                <c:pt idx="12">
                  <c:v>0.019809469111885924</c:v>
                </c:pt>
                <c:pt idx="13">
                  <c:v>0.10943198508637293</c:v>
                </c:pt>
                <c:pt idx="14">
                  <c:v>-0.014664048670486318</c:v>
                </c:pt>
                <c:pt idx="15">
                  <c:v>-0.5388491420247609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-5.371864640924619</c:v>
                </c:pt>
                <c:pt idx="1">
                  <c:v>8.181793103968202</c:v>
                </c:pt>
                <c:pt idx="2">
                  <c:v>-0.5479142513725865</c:v>
                </c:pt>
                <c:pt idx="3">
                  <c:v>-0.6422502320546624</c:v>
                </c:pt>
                <c:pt idx="4">
                  <c:v>0.12131804625567302</c:v>
                </c:pt>
                <c:pt idx="5">
                  <c:v>0.5616192104366711</c:v>
                </c:pt>
                <c:pt idx="6">
                  <c:v>-0.006661806608170208</c:v>
                </c:pt>
                <c:pt idx="7">
                  <c:v>0.2665626147142728</c:v>
                </c:pt>
                <c:pt idx="8">
                  <c:v>4.163336342344337E-17</c:v>
                </c:pt>
                <c:pt idx="9">
                  <c:v>0.6309359382486299</c:v>
                </c:pt>
                <c:pt idx="10">
                  <c:v>-0.022417141865952034</c:v>
                </c:pt>
                <c:pt idx="11">
                  <c:v>0.7520783574796033</c:v>
                </c:pt>
                <c:pt idx="12">
                  <c:v>0.04692517818528938</c:v>
                </c:pt>
                <c:pt idx="13">
                  <c:v>0.11815199756471872</c:v>
                </c:pt>
                <c:pt idx="14">
                  <c:v>-0.013627014837934767</c:v>
                </c:pt>
                <c:pt idx="15">
                  <c:v>-0.5423997424114357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-4.55241338049317</c:v>
                </c:pt>
                <c:pt idx="1">
                  <c:v>8.055530484652706</c:v>
                </c:pt>
                <c:pt idx="2">
                  <c:v>-0.45321199804927753</c:v>
                </c:pt>
                <c:pt idx="3">
                  <c:v>-0.8121392393501379</c:v>
                </c:pt>
                <c:pt idx="4">
                  <c:v>-0.05867019114958705</c:v>
                </c:pt>
                <c:pt idx="5">
                  <c:v>0.4515576353917441</c:v>
                </c:pt>
                <c:pt idx="6">
                  <c:v>-0.009897128205786327</c:v>
                </c:pt>
                <c:pt idx="7">
                  <c:v>0.281709670167015</c:v>
                </c:pt>
                <c:pt idx="8">
                  <c:v>0</c:v>
                </c:pt>
                <c:pt idx="9">
                  <c:v>0.6427815265367598</c:v>
                </c:pt>
                <c:pt idx="10">
                  <c:v>-0.022733732817410833</c:v>
                </c:pt>
                <c:pt idx="11">
                  <c:v>0.7327600184173402</c:v>
                </c:pt>
                <c:pt idx="12">
                  <c:v>0.024141816520850512</c:v>
                </c:pt>
                <c:pt idx="13">
                  <c:v>0.10904472241969454</c:v>
                </c:pt>
                <c:pt idx="14">
                  <c:v>-0.0003730702402745655</c:v>
                </c:pt>
                <c:pt idx="15">
                  <c:v>-0.5479359609561184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1.039749979334004</c:v>
                </c:pt>
                <c:pt idx="1">
                  <c:v>0.002559445562554441</c:v>
                </c:pt>
                <c:pt idx="2">
                  <c:v>0.08118690015432653</c:v>
                </c:pt>
                <c:pt idx="3">
                  <c:v>0.04068241320137902</c:v>
                </c:pt>
                <c:pt idx="4">
                  <c:v>0.023468920559739703</c:v>
                </c:pt>
                <c:pt idx="5">
                  <c:v>0.03618731957388977</c:v>
                </c:pt>
                <c:pt idx="6">
                  <c:v>0.01551904856593915</c:v>
                </c:pt>
                <c:pt idx="7">
                  <c:v>0.006864644614756166</c:v>
                </c:pt>
                <c:pt idx="8">
                  <c:v>-2.7755575615628914E-17</c:v>
                </c:pt>
                <c:pt idx="9">
                  <c:v>-0.019866426631187123</c:v>
                </c:pt>
                <c:pt idx="10">
                  <c:v>0.11354306063305362</c:v>
                </c:pt>
                <c:pt idx="11">
                  <c:v>0.011402156365566702</c:v>
                </c:pt>
                <c:pt idx="12">
                  <c:v>0.03430331459856459</c:v>
                </c:pt>
                <c:pt idx="13">
                  <c:v>-0.1214601187873432</c:v>
                </c:pt>
                <c:pt idx="14">
                  <c:v>0.01640644461266133</c:v>
                </c:pt>
                <c:pt idx="15">
                  <c:v>-0.01659491470978825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1.1156244782679723</c:v>
                </c:pt>
                <c:pt idx="1">
                  <c:v>-0.17125760885819313</c:v>
                </c:pt>
                <c:pt idx="2">
                  <c:v>0.33810305265987284</c:v>
                </c:pt>
                <c:pt idx="3">
                  <c:v>-0.03640892070461354</c:v>
                </c:pt>
                <c:pt idx="4">
                  <c:v>0.01666868127858906</c:v>
                </c:pt>
                <c:pt idx="5">
                  <c:v>0.011898510350699193</c:v>
                </c:pt>
                <c:pt idx="6">
                  <c:v>-0.013499897599505525</c:v>
                </c:pt>
                <c:pt idx="7">
                  <c:v>0.013059065818594798</c:v>
                </c:pt>
                <c:pt idx="8">
                  <c:v>2.7755575615628914E-17</c:v>
                </c:pt>
                <c:pt idx="9">
                  <c:v>-0.01601201045420732</c:v>
                </c:pt>
                <c:pt idx="10">
                  <c:v>0.11427160178068577</c:v>
                </c:pt>
                <c:pt idx="11">
                  <c:v>-0.0052116041206674195</c:v>
                </c:pt>
                <c:pt idx="12">
                  <c:v>0.02735833998531792</c:v>
                </c:pt>
                <c:pt idx="13">
                  <c:v>-0.11641295243280661</c:v>
                </c:pt>
                <c:pt idx="14">
                  <c:v>-0.0027350073947235085</c:v>
                </c:pt>
                <c:pt idx="15">
                  <c:v>-0.02065042991201481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0.5586013213742596</c:v>
                </c:pt>
                <c:pt idx="1">
                  <c:v>-0.012252162053413139</c:v>
                </c:pt>
                <c:pt idx="2">
                  <c:v>-0.17050648477238994</c:v>
                </c:pt>
                <c:pt idx="3">
                  <c:v>-0.03985542924281804</c:v>
                </c:pt>
                <c:pt idx="4">
                  <c:v>0.0018064733126239713</c:v>
                </c:pt>
                <c:pt idx="5">
                  <c:v>0.03735155107816358</c:v>
                </c:pt>
                <c:pt idx="6">
                  <c:v>0.016091745634211584</c:v>
                </c:pt>
                <c:pt idx="7">
                  <c:v>0.039069679115758316</c:v>
                </c:pt>
                <c:pt idx="8">
                  <c:v>0</c:v>
                </c:pt>
                <c:pt idx="9">
                  <c:v>-0.015802179044912122</c:v>
                </c:pt>
                <c:pt idx="10">
                  <c:v>0.11653364735721122</c:v>
                </c:pt>
                <c:pt idx="11">
                  <c:v>0.008485227193142413</c:v>
                </c:pt>
                <c:pt idx="12">
                  <c:v>0.012416492393431651</c:v>
                </c:pt>
                <c:pt idx="13">
                  <c:v>-0.1135026128225653</c:v>
                </c:pt>
                <c:pt idx="14">
                  <c:v>0.022014877185698792</c:v>
                </c:pt>
                <c:pt idx="15">
                  <c:v>-0.012857951122760575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2.3882903492883996</c:v>
                </c:pt>
                <c:pt idx="1">
                  <c:v>-0.008821458226056955</c:v>
                </c:pt>
                <c:pt idx="2">
                  <c:v>-0.13141996396990344</c:v>
                </c:pt>
                <c:pt idx="3">
                  <c:v>0.01507929744547925</c:v>
                </c:pt>
                <c:pt idx="4">
                  <c:v>-0.016338495457102475</c:v>
                </c:pt>
                <c:pt idx="5">
                  <c:v>0.041555832333624206</c:v>
                </c:pt>
                <c:pt idx="6">
                  <c:v>0.00017031445799723516</c:v>
                </c:pt>
                <c:pt idx="7">
                  <c:v>0.011748669777924929</c:v>
                </c:pt>
                <c:pt idx="8">
                  <c:v>0</c:v>
                </c:pt>
                <c:pt idx="9">
                  <c:v>-0.01541812463370404</c:v>
                </c:pt>
                <c:pt idx="10">
                  <c:v>0.12851426337324975</c:v>
                </c:pt>
                <c:pt idx="11">
                  <c:v>0.006568868313587635</c:v>
                </c:pt>
                <c:pt idx="12">
                  <c:v>0.015895078608926822</c:v>
                </c:pt>
                <c:pt idx="13">
                  <c:v>-0.07421518287314495</c:v>
                </c:pt>
                <c:pt idx="14">
                  <c:v>0.016173925777080156</c:v>
                </c:pt>
                <c:pt idx="15">
                  <c:v>-0.013696064157660646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1.75444366923205</c:v>
                </c:pt>
                <c:pt idx="1">
                  <c:v>-0.7479590646443348</c:v>
                </c:pt>
                <c:pt idx="2">
                  <c:v>0.2203363045824964</c:v>
                </c:pt>
                <c:pt idx="3">
                  <c:v>-0.11414142723960534</c:v>
                </c:pt>
                <c:pt idx="4">
                  <c:v>-0.01961835706868989</c:v>
                </c:pt>
                <c:pt idx="5">
                  <c:v>0.0290348977920455</c:v>
                </c:pt>
                <c:pt idx="6">
                  <c:v>-0.014776462337123389</c:v>
                </c:pt>
                <c:pt idx="7">
                  <c:v>0.020141968729429305</c:v>
                </c:pt>
                <c:pt idx="8">
                  <c:v>5.551115123125783E-17</c:v>
                </c:pt>
                <c:pt idx="9">
                  <c:v>-0.020122884712819682</c:v>
                </c:pt>
                <c:pt idx="10">
                  <c:v>0.14800548277322167</c:v>
                </c:pt>
                <c:pt idx="11">
                  <c:v>-0.023308002690456728</c:v>
                </c:pt>
                <c:pt idx="12">
                  <c:v>0.020356471623947617</c:v>
                </c:pt>
                <c:pt idx="13">
                  <c:v>-0.0861421117018365</c:v>
                </c:pt>
                <c:pt idx="14">
                  <c:v>0.022347402886831354</c:v>
                </c:pt>
                <c:pt idx="15">
                  <c:v>-0.0067712340605724595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2.6976260654004154</c:v>
                </c:pt>
                <c:pt idx="1">
                  <c:v>-0.3858538400991035</c:v>
                </c:pt>
                <c:pt idx="2">
                  <c:v>0.28217453224763994</c:v>
                </c:pt>
                <c:pt idx="3">
                  <c:v>-0.0698075689088165</c:v>
                </c:pt>
                <c:pt idx="4">
                  <c:v>0.018889636607899246</c:v>
                </c:pt>
                <c:pt idx="5">
                  <c:v>0.019881025827570276</c:v>
                </c:pt>
                <c:pt idx="6">
                  <c:v>-0.037650525527727886</c:v>
                </c:pt>
                <c:pt idx="7">
                  <c:v>0.008042126201484107</c:v>
                </c:pt>
                <c:pt idx="8">
                  <c:v>0</c:v>
                </c:pt>
                <c:pt idx="9">
                  <c:v>-0.012580544761509382</c:v>
                </c:pt>
                <c:pt idx="10">
                  <c:v>0.17310716096782378</c:v>
                </c:pt>
                <c:pt idx="11">
                  <c:v>-0.00030128271591766797</c:v>
                </c:pt>
                <c:pt idx="12">
                  <c:v>0.01909252667155001</c:v>
                </c:pt>
                <c:pt idx="13">
                  <c:v>-0.0886328729906416</c:v>
                </c:pt>
                <c:pt idx="14">
                  <c:v>0.005101663274410355</c:v>
                </c:pt>
                <c:pt idx="15">
                  <c:v>-0.021072178856783377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0.4561611768962547</c:v>
                </c:pt>
                <c:pt idx="1">
                  <c:v>-0.5826757177059156</c:v>
                </c:pt>
                <c:pt idx="2">
                  <c:v>-0.029477848847363486</c:v>
                </c:pt>
                <c:pt idx="3">
                  <c:v>-0.11069693802959127</c:v>
                </c:pt>
                <c:pt idx="4">
                  <c:v>-0.05004395283366319</c:v>
                </c:pt>
                <c:pt idx="5">
                  <c:v>0.0021505739054626105</c:v>
                </c:pt>
                <c:pt idx="6">
                  <c:v>0.008371484365869</c:v>
                </c:pt>
                <c:pt idx="7">
                  <c:v>0.008437218957139855</c:v>
                </c:pt>
                <c:pt idx="8">
                  <c:v>2.7755575615628914E-17</c:v>
                </c:pt>
                <c:pt idx="9">
                  <c:v>-0.02805511230888879</c:v>
                </c:pt>
                <c:pt idx="10">
                  <c:v>0.11923526930039022</c:v>
                </c:pt>
                <c:pt idx="11">
                  <c:v>-0.024816582675048545</c:v>
                </c:pt>
                <c:pt idx="12">
                  <c:v>0.019766473455547398</c:v>
                </c:pt>
                <c:pt idx="13">
                  <c:v>-0.08730154265734241</c:v>
                </c:pt>
                <c:pt idx="14">
                  <c:v>0.029736659263114897</c:v>
                </c:pt>
                <c:pt idx="15">
                  <c:v>-0.002843206595805293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0.4024378321237556</c:v>
                </c:pt>
                <c:pt idx="1">
                  <c:v>-0.9948256339686528</c:v>
                </c:pt>
                <c:pt idx="2">
                  <c:v>-0.019327499933962808</c:v>
                </c:pt>
                <c:pt idx="3">
                  <c:v>-0.1489850593464493</c:v>
                </c:pt>
                <c:pt idx="4">
                  <c:v>-0.01519965108142643</c:v>
                </c:pt>
                <c:pt idx="5">
                  <c:v>0.033068183364188715</c:v>
                </c:pt>
                <c:pt idx="6">
                  <c:v>0.01994273298049353</c:v>
                </c:pt>
                <c:pt idx="7">
                  <c:v>0.019001763149571242</c:v>
                </c:pt>
                <c:pt idx="8">
                  <c:v>2.7755575615628914E-17</c:v>
                </c:pt>
                <c:pt idx="9">
                  <c:v>-0.010672947899797221</c:v>
                </c:pt>
                <c:pt idx="10">
                  <c:v>0.11561515629449887</c:v>
                </c:pt>
                <c:pt idx="11">
                  <c:v>0.0035448096799985097</c:v>
                </c:pt>
                <c:pt idx="12">
                  <c:v>0.02473907947745003</c:v>
                </c:pt>
                <c:pt idx="13">
                  <c:v>-0.09702021422097487</c:v>
                </c:pt>
                <c:pt idx="14">
                  <c:v>0.03257129665748194</c:v>
                </c:pt>
                <c:pt idx="15">
                  <c:v>-0.01611133548892714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0.3003505115468925</c:v>
                </c:pt>
                <c:pt idx="1">
                  <c:v>-0.22529731581453838</c:v>
                </c:pt>
                <c:pt idx="2">
                  <c:v>-0.10045389829915816</c:v>
                </c:pt>
                <c:pt idx="3">
                  <c:v>-0.11516166569062383</c:v>
                </c:pt>
                <c:pt idx="4">
                  <c:v>-0.006708774745221691</c:v>
                </c:pt>
                <c:pt idx="5">
                  <c:v>0.05708980421574163</c:v>
                </c:pt>
                <c:pt idx="6">
                  <c:v>0.025724623276601577</c:v>
                </c:pt>
                <c:pt idx="7">
                  <c:v>0.016134253252525675</c:v>
                </c:pt>
                <c:pt idx="8">
                  <c:v>5.551115123125783E-17</c:v>
                </c:pt>
                <c:pt idx="9">
                  <c:v>-0.02589871586221234</c:v>
                </c:pt>
                <c:pt idx="10">
                  <c:v>0.13270244967265432</c:v>
                </c:pt>
                <c:pt idx="11">
                  <c:v>0.0039050831893706543</c:v>
                </c:pt>
                <c:pt idx="12">
                  <c:v>0.02170090329730901</c:v>
                </c:pt>
                <c:pt idx="13">
                  <c:v>-0.09462635122290183</c:v>
                </c:pt>
                <c:pt idx="14">
                  <c:v>0.02648150410691573</c:v>
                </c:pt>
                <c:pt idx="15">
                  <c:v>-0.001425836445809901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1.1445266129389031</c:v>
                </c:pt>
                <c:pt idx="1">
                  <c:v>-0.06812868767410381</c:v>
                </c:pt>
                <c:pt idx="2">
                  <c:v>0.26611622596042683</c:v>
                </c:pt>
                <c:pt idx="3">
                  <c:v>-0.0661301133157974</c:v>
                </c:pt>
                <c:pt idx="4">
                  <c:v>0.03657311760699457</c:v>
                </c:pt>
                <c:pt idx="5">
                  <c:v>0.07256895653000144</c:v>
                </c:pt>
                <c:pt idx="6">
                  <c:v>-0.015340355360910614</c:v>
                </c:pt>
                <c:pt idx="7">
                  <c:v>0.012885469232067421</c:v>
                </c:pt>
                <c:pt idx="8">
                  <c:v>-2.7755575615628914E-17</c:v>
                </c:pt>
                <c:pt idx="9">
                  <c:v>-0.020561151441277056</c:v>
                </c:pt>
                <c:pt idx="10">
                  <c:v>0.16550650670744832</c:v>
                </c:pt>
                <c:pt idx="11">
                  <c:v>-0.007612949772474284</c:v>
                </c:pt>
                <c:pt idx="12">
                  <c:v>0.03120875184852238</c:v>
                </c:pt>
                <c:pt idx="13">
                  <c:v>-0.07776057865588873</c:v>
                </c:pt>
                <c:pt idx="14">
                  <c:v>0.02038464482114824</c:v>
                </c:pt>
                <c:pt idx="15">
                  <c:v>-0.008510357510141458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0.17756176908903265</c:v>
                </c:pt>
                <c:pt idx="1">
                  <c:v>-0.6482079732680496</c:v>
                </c:pt>
                <c:pt idx="2">
                  <c:v>0.16265206861645426</c:v>
                </c:pt>
                <c:pt idx="3">
                  <c:v>-0.1972970439241556</c:v>
                </c:pt>
                <c:pt idx="4">
                  <c:v>0.031573065979744463</c:v>
                </c:pt>
                <c:pt idx="5">
                  <c:v>0.025105295722005715</c:v>
                </c:pt>
                <c:pt idx="6">
                  <c:v>0.0006152747822988358</c:v>
                </c:pt>
                <c:pt idx="7">
                  <c:v>0.02879644253293793</c:v>
                </c:pt>
                <c:pt idx="8">
                  <c:v>0</c:v>
                </c:pt>
                <c:pt idx="9">
                  <c:v>-0.013834905498585393</c:v>
                </c:pt>
                <c:pt idx="10">
                  <c:v>0.11947771700270934</c:v>
                </c:pt>
                <c:pt idx="11">
                  <c:v>0.007598708918334584</c:v>
                </c:pt>
                <c:pt idx="12">
                  <c:v>0.024103689903302895</c:v>
                </c:pt>
                <c:pt idx="13">
                  <c:v>-0.09621147520059227</c:v>
                </c:pt>
                <c:pt idx="14">
                  <c:v>0.010933827657212819</c:v>
                </c:pt>
                <c:pt idx="15">
                  <c:v>-0.018946609154083215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1.068439804122176</c:v>
                </c:pt>
                <c:pt idx="1">
                  <c:v>-0.7540646928327635</c:v>
                </c:pt>
                <c:pt idx="2">
                  <c:v>0.2825813989004478</c:v>
                </c:pt>
                <c:pt idx="3">
                  <c:v>-0.1275020333629253</c:v>
                </c:pt>
                <c:pt idx="4">
                  <c:v>0.04289033456822411</c:v>
                </c:pt>
                <c:pt idx="5">
                  <c:v>0.02914034382252593</c:v>
                </c:pt>
                <c:pt idx="6">
                  <c:v>-0.005895273345859993</c:v>
                </c:pt>
                <c:pt idx="7">
                  <c:v>0.03286734439553868</c:v>
                </c:pt>
                <c:pt idx="8">
                  <c:v>2.7755575615628914E-17</c:v>
                </c:pt>
                <c:pt idx="9">
                  <c:v>-0.013097192004813343</c:v>
                </c:pt>
                <c:pt idx="10">
                  <c:v>0.14621583999869084</c:v>
                </c:pt>
                <c:pt idx="11">
                  <c:v>0.015888263877223415</c:v>
                </c:pt>
                <c:pt idx="12">
                  <c:v>0.026544101377418236</c:v>
                </c:pt>
                <c:pt idx="13">
                  <c:v>-0.09913586667917831</c:v>
                </c:pt>
                <c:pt idx="14">
                  <c:v>0.017749193527664235</c:v>
                </c:pt>
                <c:pt idx="15">
                  <c:v>-0.021133184230327454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1.626751434539202</c:v>
                </c:pt>
                <c:pt idx="1">
                  <c:v>0.1360813400180884</c:v>
                </c:pt>
                <c:pt idx="2">
                  <c:v>0.36678747571655146</c:v>
                </c:pt>
                <c:pt idx="3">
                  <c:v>0.0721982431881063</c:v>
                </c:pt>
                <c:pt idx="4">
                  <c:v>0.028268170881619023</c:v>
                </c:pt>
                <c:pt idx="5">
                  <c:v>0.04153903456431479</c:v>
                </c:pt>
                <c:pt idx="6">
                  <c:v>-0.014126296827249266</c:v>
                </c:pt>
                <c:pt idx="7">
                  <c:v>0.004194962207250793</c:v>
                </c:pt>
                <c:pt idx="8">
                  <c:v>0</c:v>
                </c:pt>
                <c:pt idx="9">
                  <c:v>-0.030192068028386587</c:v>
                </c:pt>
                <c:pt idx="10">
                  <c:v>0.12279916838681834</c:v>
                </c:pt>
                <c:pt idx="11">
                  <c:v>-0.0071627748997206975</c:v>
                </c:pt>
                <c:pt idx="12">
                  <c:v>0.03134823754933026</c:v>
                </c:pt>
                <c:pt idx="13">
                  <c:v>-0.08750495817326413</c:v>
                </c:pt>
                <c:pt idx="14">
                  <c:v>0.00015017658227022349</c:v>
                </c:pt>
                <c:pt idx="15">
                  <c:v>0.0018629477911217846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0.5802795679975044</c:v>
                </c:pt>
                <c:pt idx="1">
                  <c:v>0.23924978959242985</c:v>
                </c:pt>
                <c:pt idx="2">
                  <c:v>0.05679956926310991</c:v>
                </c:pt>
                <c:pt idx="3">
                  <c:v>0.03540458060981721</c:v>
                </c:pt>
                <c:pt idx="4">
                  <c:v>0.0256931168729347</c:v>
                </c:pt>
                <c:pt idx="5">
                  <c:v>0.03384434671939572</c:v>
                </c:pt>
                <c:pt idx="6">
                  <c:v>0.018943217622309896</c:v>
                </c:pt>
                <c:pt idx="7">
                  <c:v>0.031654618751997515</c:v>
                </c:pt>
                <c:pt idx="8">
                  <c:v>0</c:v>
                </c:pt>
                <c:pt idx="9">
                  <c:v>-0.019402901193115954</c:v>
                </c:pt>
                <c:pt idx="10">
                  <c:v>0.11990972308943665</c:v>
                </c:pt>
                <c:pt idx="11">
                  <c:v>0.012029742729641347</c:v>
                </c:pt>
                <c:pt idx="12">
                  <c:v>0.025829317202470385</c:v>
                </c:pt>
                <c:pt idx="13">
                  <c:v>-0.12507470564284506</c:v>
                </c:pt>
                <c:pt idx="14">
                  <c:v>0.02438956417966473</c:v>
                </c:pt>
                <c:pt idx="15">
                  <c:v>-0.00403343311674768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0.4953933180460723</c:v>
                </c:pt>
                <c:pt idx="1">
                  <c:v>0.002881185910876702</c:v>
                </c:pt>
                <c:pt idx="2">
                  <c:v>-0.26234233040171334</c:v>
                </c:pt>
                <c:pt idx="3">
                  <c:v>-0.0002671699046539692</c:v>
                </c:pt>
                <c:pt idx="4">
                  <c:v>-0.002699601398021001</c:v>
                </c:pt>
                <c:pt idx="5">
                  <c:v>0.03166877232048553</c:v>
                </c:pt>
                <c:pt idx="6">
                  <c:v>0.012903945706058823</c:v>
                </c:pt>
                <c:pt idx="7">
                  <c:v>0.008385591079816155</c:v>
                </c:pt>
                <c:pt idx="8">
                  <c:v>2.7755575615628914E-17</c:v>
                </c:pt>
                <c:pt idx="9">
                  <c:v>-0.023030807002060488</c:v>
                </c:pt>
                <c:pt idx="10">
                  <c:v>0.1292985650032527</c:v>
                </c:pt>
                <c:pt idx="11">
                  <c:v>-0.005490937075877318</c:v>
                </c:pt>
                <c:pt idx="12">
                  <c:v>0.015013099270430848</c:v>
                </c:pt>
                <c:pt idx="13">
                  <c:v>-0.09539586258517666</c:v>
                </c:pt>
                <c:pt idx="14">
                  <c:v>0.029100116502912242</c:v>
                </c:pt>
                <c:pt idx="15">
                  <c:v>-0.009088061999267547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0.34997930157456386</c:v>
                </c:pt>
                <c:pt idx="1">
                  <c:v>0.002632590751066876</c:v>
                </c:pt>
                <c:pt idx="2">
                  <c:v>-0.5374605001927951</c:v>
                </c:pt>
                <c:pt idx="3">
                  <c:v>-0.05661699584491018</c:v>
                </c:pt>
                <c:pt idx="4">
                  <c:v>-0.01920500869473149</c:v>
                </c:pt>
                <c:pt idx="5">
                  <c:v>0.07673074993504293</c:v>
                </c:pt>
                <c:pt idx="6">
                  <c:v>0.011559736638925969</c:v>
                </c:pt>
                <c:pt idx="7">
                  <c:v>0.02305767246960303</c:v>
                </c:pt>
                <c:pt idx="8">
                  <c:v>5.551115123125783E-17</c:v>
                </c:pt>
                <c:pt idx="9">
                  <c:v>-0.011851934729406039</c:v>
                </c:pt>
                <c:pt idx="10">
                  <c:v>0.1480247819415191</c:v>
                </c:pt>
                <c:pt idx="11">
                  <c:v>0.037188050064232855</c:v>
                </c:pt>
                <c:pt idx="12">
                  <c:v>0.02071857175023715</c:v>
                </c:pt>
                <c:pt idx="13">
                  <c:v>-0.11184610996007248</c:v>
                </c:pt>
                <c:pt idx="14">
                  <c:v>0.015631418896222098</c:v>
                </c:pt>
                <c:pt idx="15">
                  <c:v>-0.019873952794951903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0.4344477346539395</c:v>
                </c:pt>
                <c:pt idx="1">
                  <c:v>-0.6564973924261474</c:v>
                </c:pt>
                <c:pt idx="2">
                  <c:v>0.12172257165094313</c:v>
                </c:pt>
                <c:pt idx="3">
                  <c:v>-0.03603376751980224</c:v>
                </c:pt>
                <c:pt idx="4">
                  <c:v>0.06259849712817638</c:v>
                </c:pt>
                <c:pt idx="5">
                  <c:v>0.009685039286094415</c:v>
                </c:pt>
                <c:pt idx="6">
                  <c:v>-0.004690875236876307</c:v>
                </c:pt>
                <c:pt idx="7">
                  <c:v>0.019633959654780188</c:v>
                </c:pt>
                <c:pt idx="8">
                  <c:v>0</c:v>
                </c:pt>
                <c:pt idx="9">
                  <c:v>-0.015348494665007288</c:v>
                </c:pt>
                <c:pt idx="10">
                  <c:v>0.10228823498953113</c:v>
                </c:pt>
                <c:pt idx="11">
                  <c:v>0.010205711836124162</c:v>
                </c:pt>
                <c:pt idx="12">
                  <c:v>0.03122587737668641</c:v>
                </c:pt>
                <c:pt idx="13">
                  <c:v>-0.103982718111888</c:v>
                </c:pt>
                <c:pt idx="14">
                  <c:v>0.007583732960860547</c:v>
                </c:pt>
                <c:pt idx="15">
                  <c:v>-0.003514647636685417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0.5316455718893132</c:v>
                </c:pt>
                <c:pt idx="1">
                  <c:v>-1.1028721571210964</c:v>
                </c:pt>
                <c:pt idx="2">
                  <c:v>0.2274326790345416</c:v>
                </c:pt>
                <c:pt idx="3">
                  <c:v>-0.12640232686680158</c:v>
                </c:pt>
                <c:pt idx="4">
                  <c:v>0.02933311247494512</c:v>
                </c:pt>
                <c:pt idx="5">
                  <c:v>0.07266043770122861</c:v>
                </c:pt>
                <c:pt idx="6">
                  <c:v>0.03284059955809999</c:v>
                </c:pt>
                <c:pt idx="7">
                  <c:v>0.011885268783639614</c:v>
                </c:pt>
                <c:pt idx="8">
                  <c:v>0</c:v>
                </c:pt>
                <c:pt idx="9">
                  <c:v>-0.017323996003292205</c:v>
                </c:pt>
                <c:pt idx="10">
                  <c:v>0.05005884837111393</c:v>
                </c:pt>
                <c:pt idx="11">
                  <c:v>-0.04946957399597281</c:v>
                </c:pt>
                <c:pt idx="12">
                  <c:v>0.02258724420868073</c:v>
                </c:pt>
                <c:pt idx="13">
                  <c:v>-0.056268574198237685</c:v>
                </c:pt>
                <c:pt idx="14">
                  <c:v>0.01993718833152934</c:v>
                </c:pt>
                <c:pt idx="15">
                  <c:v>-0.007094200232514013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5.350893760109437</c:v>
                </c:pt>
                <c:pt idx="1">
                  <c:v>9.496858858023247</c:v>
                </c:pt>
                <c:pt idx="2">
                  <c:v>0.7442417583448924</c:v>
                </c:pt>
                <c:pt idx="3">
                  <c:v>-0.6299250678422469</c:v>
                </c:pt>
                <c:pt idx="4">
                  <c:v>0.06515050062621877</c:v>
                </c:pt>
                <c:pt idx="5">
                  <c:v>0.6241046064008842</c:v>
                </c:pt>
                <c:pt idx="6">
                  <c:v>0.038914558053879264</c:v>
                </c:pt>
                <c:pt idx="7">
                  <c:v>0.2987471916110546</c:v>
                </c:pt>
                <c:pt idx="8">
                  <c:v>-2.7755575615628914E-17</c:v>
                </c:pt>
                <c:pt idx="9">
                  <c:v>0.6382517565716389</c:v>
                </c:pt>
                <c:pt idx="10">
                  <c:v>0.0010840247425729713</c:v>
                </c:pt>
                <c:pt idx="11">
                  <c:v>0.7931112519968999</c:v>
                </c:pt>
                <c:pt idx="12">
                  <c:v>-0.020815583429433855</c:v>
                </c:pt>
                <c:pt idx="13">
                  <c:v>0.07572808309632419</c:v>
                </c:pt>
                <c:pt idx="14">
                  <c:v>-0.005883678311437643</c:v>
                </c:pt>
                <c:pt idx="15">
                  <c:v>-0.5453208138585803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5.640484977771702</c:v>
                </c:pt>
                <c:pt idx="1">
                  <c:v>9.337785468924874</c:v>
                </c:pt>
                <c:pt idx="2">
                  <c:v>0.73711558536058</c:v>
                </c:pt>
                <c:pt idx="3">
                  <c:v>-0.5992138978098637</c:v>
                </c:pt>
                <c:pt idx="4">
                  <c:v>0.025037617881344232</c:v>
                </c:pt>
                <c:pt idx="5">
                  <c:v>0.6245345263860507</c:v>
                </c:pt>
                <c:pt idx="6">
                  <c:v>0.01560505292481652</c:v>
                </c:pt>
                <c:pt idx="7">
                  <c:v>0.2804001423767715</c:v>
                </c:pt>
                <c:pt idx="8">
                  <c:v>-1.3877787807814457E-17</c:v>
                </c:pt>
                <c:pt idx="9">
                  <c:v>0.6374291759478994</c:v>
                </c:pt>
                <c:pt idx="10">
                  <c:v>0.028391795088094016</c:v>
                </c:pt>
                <c:pt idx="11">
                  <c:v>0.7876503227265579</c:v>
                </c:pt>
                <c:pt idx="12">
                  <c:v>-0.019384009224782346</c:v>
                </c:pt>
                <c:pt idx="13">
                  <c:v>0.08878206190020922</c:v>
                </c:pt>
                <c:pt idx="14">
                  <c:v>0.0025253172095505115</c:v>
                </c:pt>
                <c:pt idx="15">
                  <c:v>-0.5426002164116455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5.7042066391957915</c:v>
                </c:pt>
                <c:pt idx="1">
                  <c:v>8.948930968471357</c:v>
                </c:pt>
                <c:pt idx="2">
                  <c:v>0.6365567836837507</c:v>
                </c:pt>
                <c:pt idx="3">
                  <c:v>-0.5699157213493254</c:v>
                </c:pt>
                <c:pt idx="4">
                  <c:v>-0.017980805964916968</c:v>
                </c:pt>
                <c:pt idx="5">
                  <c:v>0.6135169727562323</c:v>
                </c:pt>
                <c:pt idx="6">
                  <c:v>0.011997336729281669</c:v>
                </c:pt>
                <c:pt idx="7">
                  <c:v>0.29558559964630854</c:v>
                </c:pt>
                <c:pt idx="8">
                  <c:v>0</c:v>
                </c:pt>
                <c:pt idx="9">
                  <c:v>0.6416312911184676</c:v>
                </c:pt>
                <c:pt idx="10">
                  <c:v>0.03661066875729108</c:v>
                </c:pt>
                <c:pt idx="11">
                  <c:v>0.7939285606833955</c:v>
                </c:pt>
                <c:pt idx="12">
                  <c:v>-0.012259400622407683</c:v>
                </c:pt>
                <c:pt idx="13">
                  <c:v>0.06306389452659071</c:v>
                </c:pt>
                <c:pt idx="14">
                  <c:v>0.0019155691609147076</c:v>
                </c:pt>
                <c:pt idx="15">
                  <c:v>-0.5452412891345026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6.076499136035764</c:v>
                </c:pt>
                <c:pt idx="1">
                  <c:v>8.640381091811088</c:v>
                </c:pt>
                <c:pt idx="2">
                  <c:v>0.6225743059124559</c:v>
                </c:pt>
                <c:pt idx="3">
                  <c:v>-0.7104148095753473</c:v>
                </c:pt>
                <c:pt idx="4">
                  <c:v>0.0034475549777561523</c:v>
                </c:pt>
                <c:pt idx="5">
                  <c:v>0.6244280844976432</c:v>
                </c:pt>
                <c:pt idx="6">
                  <c:v>0.009394437738538992</c:v>
                </c:pt>
                <c:pt idx="7">
                  <c:v>0.30727406055204626</c:v>
                </c:pt>
                <c:pt idx="8">
                  <c:v>1.3877787807814457E-17</c:v>
                </c:pt>
                <c:pt idx="9">
                  <c:v>0.6427121595905732</c:v>
                </c:pt>
                <c:pt idx="10">
                  <c:v>0.01609545739517132</c:v>
                </c:pt>
                <c:pt idx="11">
                  <c:v>0.7625058250211203</c:v>
                </c:pt>
                <c:pt idx="12">
                  <c:v>-0.017712322205199523</c:v>
                </c:pt>
                <c:pt idx="13">
                  <c:v>0.06481617739846525</c:v>
                </c:pt>
                <c:pt idx="14">
                  <c:v>0.00025108780260300195</c:v>
                </c:pt>
                <c:pt idx="15">
                  <c:v>-0.544591241311506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6.766662643666466</c:v>
                </c:pt>
                <c:pt idx="1">
                  <c:v>8.82823297884081</c:v>
                </c:pt>
                <c:pt idx="2">
                  <c:v>0.7290911497536849</c:v>
                </c:pt>
                <c:pt idx="3">
                  <c:v>-0.71437143946575</c:v>
                </c:pt>
                <c:pt idx="4">
                  <c:v>-0.02320258211386128</c:v>
                </c:pt>
                <c:pt idx="5">
                  <c:v>0.6053824423699465</c:v>
                </c:pt>
                <c:pt idx="6">
                  <c:v>0.015683383370429557</c:v>
                </c:pt>
                <c:pt idx="7">
                  <c:v>0.28318114814280737</c:v>
                </c:pt>
                <c:pt idx="8">
                  <c:v>0</c:v>
                </c:pt>
                <c:pt idx="9">
                  <c:v>0.6395697008785641</c:v>
                </c:pt>
                <c:pt idx="10">
                  <c:v>0.001937112921216351</c:v>
                </c:pt>
                <c:pt idx="11">
                  <c:v>0.758273486019243</c:v>
                </c:pt>
                <c:pt idx="12">
                  <c:v>-0.014963990491710481</c:v>
                </c:pt>
                <c:pt idx="13">
                  <c:v>0.10318827595918376</c:v>
                </c:pt>
                <c:pt idx="14">
                  <c:v>-0.001635546563699547</c:v>
                </c:pt>
                <c:pt idx="15">
                  <c:v>-0.5474901618057791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6.460851720647703</c:v>
                </c:pt>
                <c:pt idx="1">
                  <c:v>8.60158690416089</c:v>
                </c:pt>
                <c:pt idx="2">
                  <c:v>0.5650476997847298</c:v>
                </c:pt>
                <c:pt idx="3">
                  <c:v>-0.8086316731154708</c:v>
                </c:pt>
                <c:pt idx="4">
                  <c:v>-0.049660734851488086</c:v>
                </c:pt>
                <c:pt idx="5">
                  <c:v>0.5947929799951666</c:v>
                </c:pt>
                <c:pt idx="6">
                  <c:v>0.002096883592936267</c:v>
                </c:pt>
                <c:pt idx="7">
                  <c:v>0.3086104063369303</c:v>
                </c:pt>
                <c:pt idx="8">
                  <c:v>1.3877787807814457E-17</c:v>
                </c:pt>
                <c:pt idx="9">
                  <c:v>0.6411165832617823</c:v>
                </c:pt>
                <c:pt idx="10">
                  <c:v>0.004613630029349815</c:v>
                </c:pt>
                <c:pt idx="11">
                  <c:v>0.7583662839853267</c:v>
                </c:pt>
                <c:pt idx="12">
                  <c:v>-0.01782736349162536</c:v>
                </c:pt>
                <c:pt idx="13">
                  <c:v>0.06916968745401225</c:v>
                </c:pt>
                <c:pt idx="14">
                  <c:v>0.01738746736688078</c:v>
                </c:pt>
                <c:pt idx="15">
                  <c:v>-0.5434266762296276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6.125915960929579</c:v>
                </c:pt>
                <c:pt idx="1">
                  <c:v>8.908461326597115</c:v>
                </c:pt>
                <c:pt idx="2">
                  <c:v>0.9673902106848882</c:v>
                </c:pt>
                <c:pt idx="3">
                  <c:v>-0.687880926669556</c:v>
                </c:pt>
                <c:pt idx="4">
                  <c:v>0.005228600448286061</c:v>
                </c:pt>
                <c:pt idx="5">
                  <c:v>0.6282987968178143</c:v>
                </c:pt>
                <c:pt idx="6">
                  <c:v>0.027633614379933443</c:v>
                </c:pt>
                <c:pt idx="7">
                  <c:v>0.27997980301404524</c:v>
                </c:pt>
                <c:pt idx="8">
                  <c:v>-2.7755575615628914E-17</c:v>
                </c:pt>
                <c:pt idx="9">
                  <c:v>0.6336325143879457</c:v>
                </c:pt>
                <c:pt idx="10">
                  <c:v>0.0033077040993330885</c:v>
                </c:pt>
                <c:pt idx="11">
                  <c:v>0.7669082640526261</c:v>
                </c:pt>
                <c:pt idx="12">
                  <c:v>-0.026692171665779748</c:v>
                </c:pt>
                <c:pt idx="13">
                  <c:v>0.0694037187638077</c:v>
                </c:pt>
                <c:pt idx="14">
                  <c:v>0.0066387836403968</c:v>
                </c:pt>
                <c:pt idx="15">
                  <c:v>-0.5515299772094236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5.871546514483149</c:v>
                </c:pt>
                <c:pt idx="1">
                  <c:v>8.646049569866133</c:v>
                </c:pt>
                <c:pt idx="2">
                  <c:v>0.8741071269124125</c:v>
                </c:pt>
                <c:pt idx="3">
                  <c:v>-0.7606982774332444</c:v>
                </c:pt>
                <c:pt idx="4">
                  <c:v>0.0425243239148804</c:v>
                </c:pt>
                <c:pt idx="5">
                  <c:v>0.6154921289828897</c:v>
                </c:pt>
                <c:pt idx="6">
                  <c:v>0.03457840679085874</c:v>
                </c:pt>
                <c:pt idx="7">
                  <c:v>0.3007134124300317</c:v>
                </c:pt>
                <c:pt idx="8">
                  <c:v>0</c:v>
                </c:pt>
                <c:pt idx="9">
                  <c:v>0.6371794782572847</c:v>
                </c:pt>
                <c:pt idx="10">
                  <c:v>-0.009315155284127206</c:v>
                </c:pt>
                <c:pt idx="11">
                  <c:v>0.7265313637438992</c:v>
                </c:pt>
                <c:pt idx="12">
                  <c:v>-0.02438068657511552</c:v>
                </c:pt>
                <c:pt idx="13">
                  <c:v>0.08106206747911988</c:v>
                </c:pt>
                <c:pt idx="14">
                  <c:v>0.005186698707297811</c:v>
                </c:pt>
                <c:pt idx="15">
                  <c:v>-0.5446497589493372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5.374368007500332</c:v>
                </c:pt>
                <c:pt idx="1">
                  <c:v>8.220025430475134</c:v>
                </c:pt>
                <c:pt idx="2">
                  <c:v>0.6780016124886057</c:v>
                </c:pt>
                <c:pt idx="3">
                  <c:v>-0.5933788110745863</c:v>
                </c:pt>
                <c:pt idx="4">
                  <c:v>0.04533463156787411</c:v>
                </c:pt>
                <c:pt idx="5">
                  <c:v>0.6453298737744417</c:v>
                </c:pt>
                <c:pt idx="6">
                  <c:v>0.0336667928484682</c:v>
                </c:pt>
                <c:pt idx="7">
                  <c:v>0.2789185880404212</c:v>
                </c:pt>
                <c:pt idx="8">
                  <c:v>0</c:v>
                </c:pt>
                <c:pt idx="9">
                  <c:v>0.6332687571423508</c:v>
                </c:pt>
                <c:pt idx="10">
                  <c:v>-0.037136334706323465</c:v>
                </c:pt>
                <c:pt idx="11">
                  <c:v>0.7528844899041498</c:v>
                </c:pt>
                <c:pt idx="12">
                  <c:v>-0.02938436762589918</c:v>
                </c:pt>
                <c:pt idx="13">
                  <c:v>0.08342458292543589</c:v>
                </c:pt>
                <c:pt idx="14">
                  <c:v>0.021863423255454525</c:v>
                </c:pt>
                <c:pt idx="15">
                  <c:v>-0.5412254381304467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4.869251999851832</c:v>
                </c:pt>
                <c:pt idx="1">
                  <c:v>8.500011884105353</c:v>
                </c:pt>
                <c:pt idx="2">
                  <c:v>0.8395592471557425</c:v>
                </c:pt>
                <c:pt idx="3">
                  <c:v>-0.5958339358533364</c:v>
                </c:pt>
                <c:pt idx="4">
                  <c:v>0.12018287100904355</c:v>
                </c:pt>
                <c:pt idx="5">
                  <c:v>0.6294696594739277</c:v>
                </c:pt>
                <c:pt idx="6">
                  <c:v>0.02251859635115151</c:v>
                </c:pt>
                <c:pt idx="7">
                  <c:v>0.29576965339765193</c:v>
                </c:pt>
                <c:pt idx="8">
                  <c:v>-1.734723475976807E-18</c:v>
                </c:pt>
                <c:pt idx="9">
                  <c:v>0.6328917172524777</c:v>
                </c:pt>
                <c:pt idx="10">
                  <c:v>-0.012774004888521234</c:v>
                </c:pt>
                <c:pt idx="11">
                  <c:v>0.759425526611273</c:v>
                </c:pt>
                <c:pt idx="12">
                  <c:v>-0.04212120298009627</c:v>
                </c:pt>
                <c:pt idx="13">
                  <c:v>0.06294204133753017</c:v>
                </c:pt>
                <c:pt idx="14">
                  <c:v>0.014632390236274051</c:v>
                </c:pt>
                <c:pt idx="15">
                  <c:v>-0.5456015990341011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5.376804006046744</c:v>
                </c:pt>
                <c:pt idx="1">
                  <c:v>8.682390386528045</c:v>
                </c:pt>
                <c:pt idx="2">
                  <c:v>0.8267508812033767</c:v>
                </c:pt>
                <c:pt idx="3">
                  <c:v>-0.49872865610669864</c:v>
                </c:pt>
                <c:pt idx="4">
                  <c:v>0.04443793840048874</c:v>
                </c:pt>
                <c:pt idx="5">
                  <c:v>0.6393161734004001</c:v>
                </c:pt>
                <c:pt idx="6">
                  <c:v>0.019548237894507266</c:v>
                </c:pt>
                <c:pt idx="7">
                  <c:v>0.2874701255690424</c:v>
                </c:pt>
                <c:pt idx="8">
                  <c:v>6.938893903907228E-18</c:v>
                </c:pt>
                <c:pt idx="9">
                  <c:v>0.63610148166503</c:v>
                </c:pt>
                <c:pt idx="10">
                  <c:v>0.0013656820838371143</c:v>
                </c:pt>
                <c:pt idx="11">
                  <c:v>0.7641651922112958</c:v>
                </c:pt>
                <c:pt idx="12">
                  <c:v>-0.04076358169175429</c:v>
                </c:pt>
                <c:pt idx="13">
                  <c:v>0.050248793645862724</c:v>
                </c:pt>
                <c:pt idx="14">
                  <c:v>0.00016016104494795402</c:v>
                </c:pt>
                <c:pt idx="15">
                  <c:v>-0.5502523624992437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5.339252223099583</c:v>
                </c:pt>
                <c:pt idx="1">
                  <c:v>8.456923225491641</c:v>
                </c:pt>
                <c:pt idx="2">
                  <c:v>0.9210235902247292</c:v>
                </c:pt>
                <c:pt idx="3">
                  <c:v>-0.6612873520689635</c:v>
                </c:pt>
                <c:pt idx="4">
                  <c:v>0.0016524673470973486</c:v>
                </c:pt>
                <c:pt idx="5">
                  <c:v>0.6551456251855108</c:v>
                </c:pt>
                <c:pt idx="6">
                  <c:v>0.04175535078103011</c:v>
                </c:pt>
                <c:pt idx="7">
                  <c:v>0.31207117315067545</c:v>
                </c:pt>
                <c:pt idx="8">
                  <c:v>6.938893903907228E-18</c:v>
                </c:pt>
                <c:pt idx="9">
                  <c:v>0.6330930616579824</c:v>
                </c:pt>
                <c:pt idx="10">
                  <c:v>-0.01489319203471489</c:v>
                </c:pt>
                <c:pt idx="11">
                  <c:v>0.7266549389783629</c:v>
                </c:pt>
                <c:pt idx="12">
                  <c:v>-0.026000219350620128</c:v>
                </c:pt>
                <c:pt idx="13">
                  <c:v>0.059469507488864766</c:v>
                </c:pt>
                <c:pt idx="14">
                  <c:v>0.0022076168968781715</c:v>
                </c:pt>
                <c:pt idx="15">
                  <c:v>-0.5439645680953998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5.4215343861153915</c:v>
                </c:pt>
                <c:pt idx="1">
                  <c:v>8.701031001089452</c:v>
                </c:pt>
                <c:pt idx="2">
                  <c:v>0.7003192148750331</c:v>
                </c:pt>
                <c:pt idx="3">
                  <c:v>-0.4935908266375912</c:v>
                </c:pt>
                <c:pt idx="4">
                  <c:v>0.054717958811570454</c:v>
                </c:pt>
                <c:pt idx="5">
                  <c:v>0.641254770543005</c:v>
                </c:pt>
                <c:pt idx="6">
                  <c:v>0.029113815260061487</c:v>
                </c:pt>
                <c:pt idx="7">
                  <c:v>0.30473920864321347</c:v>
                </c:pt>
                <c:pt idx="8">
                  <c:v>3.469446951953614E-18</c:v>
                </c:pt>
                <c:pt idx="9">
                  <c:v>0.6357780870593095</c:v>
                </c:pt>
                <c:pt idx="10">
                  <c:v>-0.00754670558974482</c:v>
                </c:pt>
                <c:pt idx="11">
                  <c:v>0.7451733679358284</c:v>
                </c:pt>
                <c:pt idx="12">
                  <c:v>-0.031079050594408058</c:v>
                </c:pt>
                <c:pt idx="13">
                  <c:v>0.06376719569261466</c:v>
                </c:pt>
                <c:pt idx="14">
                  <c:v>0.010177608445433046</c:v>
                </c:pt>
                <c:pt idx="15">
                  <c:v>-0.5497513734282984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5.800508532436693</c:v>
                </c:pt>
                <c:pt idx="1">
                  <c:v>8.881729821526266</c:v>
                </c:pt>
                <c:pt idx="2">
                  <c:v>0.65670200513989</c:v>
                </c:pt>
                <c:pt idx="3">
                  <c:v>-0.4375946682925478</c:v>
                </c:pt>
                <c:pt idx="4">
                  <c:v>0.07206880495665387</c:v>
                </c:pt>
                <c:pt idx="5">
                  <c:v>0.681908567720242</c:v>
                </c:pt>
                <c:pt idx="6">
                  <c:v>0.00862688378961416</c:v>
                </c:pt>
                <c:pt idx="7">
                  <c:v>0.28524498525464587</c:v>
                </c:pt>
                <c:pt idx="8">
                  <c:v>0</c:v>
                </c:pt>
                <c:pt idx="9">
                  <c:v>0.6312132810075031</c:v>
                </c:pt>
                <c:pt idx="10">
                  <c:v>0.03322513109409439</c:v>
                </c:pt>
                <c:pt idx="11">
                  <c:v>0.7291084366064022</c:v>
                </c:pt>
                <c:pt idx="12">
                  <c:v>-0.025906717892246613</c:v>
                </c:pt>
                <c:pt idx="13">
                  <c:v>0.09223076117727522</c:v>
                </c:pt>
                <c:pt idx="14">
                  <c:v>0.02684468525965642</c:v>
                </c:pt>
                <c:pt idx="15">
                  <c:v>-0.5380142904641991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5.846053856867041</c:v>
                </c:pt>
                <c:pt idx="1">
                  <c:v>8.3000269545748</c:v>
                </c:pt>
                <c:pt idx="2">
                  <c:v>0.6176584760558226</c:v>
                </c:pt>
                <c:pt idx="3">
                  <c:v>-0.516701200156522</c:v>
                </c:pt>
                <c:pt idx="4">
                  <c:v>0.05208345282029163</c:v>
                </c:pt>
                <c:pt idx="5">
                  <c:v>0.6391184662533428</c:v>
                </c:pt>
                <c:pt idx="6">
                  <c:v>0.028395565622509004</c:v>
                </c:pt>
                <c:pt idx="7">
                  <c:v>0.286579180801395</c:v>
                </c:pt>
                <c:pt idx="8">
                  <c:v>3.469446951953614E-18</c:v>
                </c:pt>
                <c:pt idx="9">
                  <c:v>0.6351083339507246</c:v>
                </c:pt>
                <c:pt idx="10">
                  <c:v>0.0421516747168598</c:v>
                </c:pt>
                <c:pt idx="11">
                  <c:v>0.7496033733089347</c:v>
                </c:pt>
                <c:pt idx="12">
                  <c:v>-0.03979536134114118</c:v>
                </c:pt>
                <c:pt idx="13">
                  <c:v>0.06663258777545324</c:v>
                </c:pt>
                <c:pt idx="14">
                  <c:v>0.02628559566405602</c:v>
                </c:pt>
                <c:pt idx="15">
                  <c:v>-0.5429984587415347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5.3995841405340945</c:v>
                </c:pt>
                <c:pt idx="1">
                  <c:v>8.400549273823119</c:v>
                </c:pt>
                <c:pt idx="2">
                  <c:v>0.8946840152172509</c:v>
                </c:pt>
                <c:pt idx="3">
                  <c:v>-0.7729590414855962</c:v>
                </c:pt>
                <c:pt idx="4">
                  <c:v>0.09561621466330174</c:v>
                </c:pt>
                <c:pt idx="5">
                  <c:v>0.5979077090753793</c:v>
                </c:pt>
                <c:pt idx="6">
                  <c:v>0.03604818588983988</c:v>
                </c:pt>
                <c:pt idx="7">
                  <c:v>0.29434535760890124</c:v>
                </c:pt>
                <c:pt idx="8">
                  <c:v>2.7755575615628914E-17</c:v>
                </c:pt>
                <c:pt idx="9">
                  <c:v>0.6355141521194816</c:v>
                </c:pt>
                <c:pt idx="10">
                  <c:v>0.006454514847565318</c:v>
                </c:pt>
                <c:pt idx="11">
                  <c:v>0.7608318874511941</c:v>
                </c:pt>
                <c:pt idx="12">
                  <c:v>-0.028691037712507528</c:v>
                </c:pt>
                <c:pt idx="13">
                  <c:v>0.08565185094380004</c:v>
                </c:pt>
                <c:pt idx="14">
                  <c:v>0.006887378341563343</c:v>
                </c:pt>
                <c:pt idx="15">
                  <c:v>-0.5631080216781106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5.807470029268736</c:v>
                </c:pt>
                <c:pt idx="1">
                  <c:v>8.436044635920707</c:v>
                </c:pt>
                <c:pt idx="2">
                  <c:v>0.7389414415639127</c:v>
                </c:pt>
                <c:pt idx="3">
                  <c:v>-0.8533870796626348</c:v>
                </c:pt>
                <c:pt idx="4">
                  <c:v>0.017653403856001067</c:v>
                </c:pt>
                <c:pt idx="5">
                  <c:v>0.5399059496238992</c:v>
                </c:pt>
                <c:pt idx="6">
                  <c:v>0.032820895800481906</c:v>
                </c:pt>
                <c:pt idx="7">
                  <c:v>0.29538225447739236</c:v>
                </c:pt>
                <c:pt idx="8">
                  <c:v>-1.3877787807814457E-17</c:v>
                </c:pt>
                <c:pt idx="9">
                  <c:v>0.6376998900257412</c:v>
                </c:pt>
                <c:pt idx="10">
                  <c:v>0.023234200267685783</c:v>
                </c:pt>
                <c:pt idx="11">
                  <c:v>0.7542647285387931</c:v>
                </c:pt>
                <c:pt idx="12">
                  <c:v>-0.016116838128396788</c:v>
                </c:pt>
                <c:pt idx="13">
                  <c:v>0.08944057252982583</c:v>
                </c:pt>
                <c:pt idx="14">
                  <c:v>-0.0011554015971579693</c:v>
                </c:pt>
                <c:pt idx="15">
                  <c:v>-0.5499452799930757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5.541391186844244</c:v>
                </c:pt>
                <c:pt idx="1">
                  <c:v>8.773929603176528</c:v>
                </c:pt>
                <c:pt idx="2">
                  <c:v>0.8505739201930845</c:v>
                </c:pt>
                <c:pt idx="3">
                  <c:v>-0.5136729505041272</c:v>
                </c:pt>
                <c:pt idx="4">
                  <c:v>0.02172714212441605</c:v>
                </c:pt>
                <c:pt idx="5">
                  <c:v>0.5951607074157886</c:v>
                </c:pt>
                <c:pt idx="6">
                  <c:v>0.015307816899705961</c:v>
                </c:pt>
                <c:pt idx="7">
                  <c:v>0.30836815493186004</c:v>
                </c:pt>
                <c:pt idx="8">
                  <c:v>3.469446951953614E-18</c:v>
                </c:pt>
                <c:pt idx="9">
                  <c:v>0.633613355905069</c:v>
                </c:pt>
                <c:pt idx="10">
                  <c:v>0.05238122036279103</c:v>
                </c:pt>
                <c:pt idx="11">
                  <c:v>0.7396598296480701</c:v>
                </c:pt>
                <c:pt idx="12">
                  <c:v>-0.03214757494009852</c:v>
                </c:pt>
                <c:pt idx="13">
                  <c:v>0.08882901357002711</c:v>
                </c:pt>
                <c:pt idx="14">
                  <c:v>0.010067739322265002</c:v>
                </c:pt>
                <c:pt idx="15">
                  <c:v>-0.5466756037362539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1.1310622183954107</c:v>
                </c:pt>
                <c:pt idx="1">
                  <c:v>0.12770386098949837</c:v>
                </c:pt>
                <c:pt idx="2">
                  <c:v>0.05711119308513733</c:v>
                </c:pt>
                <c:pt idx="3">
                  <c:v>-0.07511277083819111</c:v>
                </c:pt>
                <c:pt idx="4">
                  <c:v>0.003352897501907426</c:v>
                </c:pt>
                <c:pt idx="5">
                  <c:v>-0.01881745027262317</c:v>
                </c:pt>
                <c:pt idx="6">
                  <c:v>0.005821843867042778</c:v>
                </c:pt>
                <c:pt idx="7">
                  <c:v>-0.005923007013707224</c:v>
                </c:pt>
                <c:pt idx="8">
                  <c:v>2.7755575615628914E-17</c:v>
                </c:pt>
                <c:pt idx="9">
                  <c:v>-0.018857385725752122</c:v>
                </c:pt>
                <c:pt idx="10">
                  <c:v>0.11626951124327961</c:v>
                </c:pt>
                <c:pt idx="11">
                  <c:v>-0.012421396665652121</c:v>
                </c:pt>
                <c:pt idx="12">
                  <c:v>0.028124162544281347</c:v>
                </c:pt>
                <c:pt idx="13">
                  <c:v>-0.12317654307988438</c:v>
                </c:pt>
                <c:pt idx="14">
                  <c:v>0.03266552573693401</c:v>
                </c:pt>
                <c:pt idx="15">
                  <c:v>-0.008676712382842131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0.35202638227130933</c:v>
                </c:pt>
                <c:pt idx="1">
                  <c:v>-0.2771209659867366</c:v>
                </c:pt>
                <c:pt idx="2">
                  <c:v>-0.09082518284740959</c:v>
                </c:pt>
                <c:pt idx="3">
                  <c:v>-0.1021759122844772</c:v>
                </c:pt>
                <c:pt idx="4">
                  <c:v>-0.038775117634903974</c:v>
                </c:pt>
                <c:pt idx="5">
                  <c:v>0.009913143903323743</c:v>
                </c:pt>
                <c:pt idx="6">
                  <c:v>0.009796738688538122</c:v>
                </c:pt>
                <c:pt idx="7">
                  <c:v>0.024605754104352416</c:v>
                </c:pt>
                <c:pt idx="8">
                  <c:v>2.7755575615628914E-17</c:v>
                </c:pt>
                <c:pt idx="9">
                  <c:v>-0.012578972300031285</c:v>
                </c:pt>
                <c:pt idx="10">
                  <c:v>0.119295612381419</c:v>
                </c:pt>
                <c:pt idx="11">
                  <c:v>-0.005649208355293432</c:v>
                </c:pt>
                <c:pt idx="12">
                  <c:v>0.017684411368532483</c:v>
                </c:pt>
                <c:pt idx="13">
                  <c:v>-0.12896275287220763</c:v>
                </c:pt>
                <c:pt idx="14">
                  <c:v>0.014409539019923923</c:v>
                </c:pt>
                <c:pt idx="15">
                  <c:v>-0.009767631476296406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0.4415282527234955</c:v>
                </c:pt>
                <c:pt idx="1">
                  <c:v>-0.5186053933571154</c:v>
                </c:pt>
                <c:pt idx="2">
                  <c:v>0.021035814688182983</c:v>
                </c:pt>
                <c:pt idx="3">
                  <c:v>-0.1397694651104721</c:v>
                </c:pt>
                <c:pt idx="4">
                  <c:v>0.021713669112843365</c:v>
                </c:pt>
                <c:pt idx="5">
                  <c:v>0.04326898740074765</c:v>
                </c:pt>
                <c:pt idx="6">
                  <c:v>0.02624378733112162</c:v>
                </c:pt>
                <c:pt idx="7">
                  <c:v>0.03548812912064936</c:v>
                </c:pt>
                <c:pt idx="8">
                  <c:v>5.551115123125783E-17</c:v>
                </c:pt>
                <c:pt idx="9">
                  <c:v>-0.012232178067631602</c:v>
                </c:pt>
                <c:pt idx="10">
                  <c:v>0.12654575367652887</c:v>
                </c:pt>
                <c:pt idx="11">
                  <c:v>0.0014245630102320507</c:v>
                </c:pt>
                <c:pt idx="12">
                  <c:v>0.0234369687698157</c:v>
                </c:pt>
                <c:pt idx="13">
                  <c:v>-0.1253980859933163</c:v>
                </c:pt>
                <c:pt idx="14">
                  <c:v>0.03351013048584848</c:v>
                </c:pt>
                <c:pt idx="15">
                  <c:v>-0.007964920319878319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0.9918784004733949</c:v>
                </c:pt>
                <c:pt idx="1">
                  <c:v>0.14659264207624698</c:v>
                </c:pt>
                <c:pt idx="2">
                  <c:v>0.023432761018418263</c:v>
                </c:pt>
                <c:pt idx="3">
                  <c:v>0.05644050616264671</c:v>
                </c:pt>
                <c:pt idx="4">
                  <c:v>0.03138429539103725</c:v>
                </c:pt>
                <c:pt idx="5">
                  <c:v>0.023427069863838537</c:v>
                </c:pt>
                <c:pt idx="6">
                  <c:v>0.01676126583742185</c:v>
                </c:pt>
                <c:pt idx="7">
                  <c:v>0.0013936380565073639</c:v>
                </c:pt>
                <c:pt idx="8">
                  <c:v>-2.7755575615628914E-17</c:v>
                </c:pt>
                <c:pt idx="9">
                  <c:v>-0.01780391403261316</c:v>
                </c:pt>
                <c:pt idx="10">
                  <c:v>0.1270497481935331</c:v>
                </c:pt>
                <c:pt idx="11">
                  <c:v>-0.001878472267444124</c:v>
                </c:pt>
                <c:pt idx="12">
                  <c:v>0.016925123335712187</c:v>
                </c:pt>
                <c:pt idx="13">
                  <c:v>-0.08355310853801227</c:v>
                </c:pt>
                <c:pt idx="14">
                  <c:v>0.018540063496700933</c:v>
                </c:pt>
                <c:pt idx="15">
                  <c:v>-0.0030076558285028945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1.3065691774805723</c:v>
                </c:pt>
                <c:pt idx="1">
                  <c:v>0.5281578082566063</c:v>
                </c:pt>
                <c:pt idx="2">
                  <c:v>0.3801827111058715</c:v>
                </c:pt>
                <c:pt idx="3">
                  <c:v>0.18791015102248898</c:v>
                </c:pt>
                <c:pt idx="4">
                  <c:v>-0.013678097217666982</c:v>
                </c:pt>
                <c:pt idx="5">
                  <c:v>0.020601150768372885</c:v>
                </c:pt>
                <c:pt idx="6">
                  <c:v>-0.03394069627647572</c:v>
                </c:pt>
                <c:pt idx="7">
                  <c:v>0.017495752122445557</c:v>
                </c:pt>
                <c:pt idx="8">
                  <c:v>5.551115123125783E-17</c:v>
                </c:pt>
                <c:pt idx="9">
                  <c:v>-0.013543003050749536</c:v>
                </c:pt>
                <c:pt idx="10">
                  <c:v>0.13074300091969798</c:v>
                </c:pt>
                <c:pt idx="11">
                  <c:v>0.01978499381111605</c:v>
                </c:pt>
                <c:pt idx="12">
                  <c:v>0.03684282004153944</c:v>
                </c:pt>
                <c:pt idx="13">
                  <c:v>-0.12593578338095618</c:v>
                </c:pt>
                <c:pt idx="14">
                  <c:v>-0.007416162658548595</c:v>
                </c:pt>
                <c:pt idx="15">
                  <c:v>-0.008396382374167288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1.6060007307289739</c:v>
                </c:pt>
                <c:pt idx="1">
                  <c:v>0.39272890921675907</c:v>
                </c:pt>
                <c:pt idx="2">
                  <c:v>0.4115247858166558</c:v>
                </c:pt>
                <c:pt idx="3">
                  <c:v>0.21759538895780522</c:v>
                </c:pt>
                <c:pt idx="4">
                  <c:v>-0.033832100762152165</c:v>
                </c:pt>
                <c:pt idx="5">
                  <c:v>0.009395983052428565</c:v>
                </c:pt>
                <c:pt idx="6">
                  <c:v>-0.028776424420323875</c:v>
                </c:pt>
                <c:pt idx="7">
                  <c:v>0.02409811850977992</c:v>
                </c:pt>
                <c:pt idx="8">
                  <c:v>2.7755575615628914E-17</c:v>
                </c:pt>
                <c:pt idx="9">
                  <c:v>-0.008297477016368127</c:v>
                </c:pt>
                <c:pt idx="10">
                  <c:v>0.11192731915885576</c:v>
                </c:pt>
                <c:pt idx="11">
                  <c:v>0.04520500286007298</c:v>
                </c:pt>
                <c:pt idx="12">
                  <c:v>0.02567489085609377</c:v>
                </c:pt>
                <c:pt idx="13">
                  <c:v>-0.10041584194453032</c:v>
                </c:pt>
                <c:pt idx="14">
                  <c:v>0.010666993891180893</c:v>
                </c:pt>
                <c:pt idx="15">
                  <c:v>-0.010400050103649486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0.90222077427177</c:v>
                </c:pt>
                <c:pt idx="1">
                  <c:v>-0.2727184330599611</c:v>
                </c:pt>
                <c:pt idx="2">
                  <c:v>-0.10421172541719394</c:v>
                </c:pt>
                <c:pt idx="3">
                  <c:v>-0.02400211081035173</c:v>
                </c:pt>
                <c:pt idx="4">
                  <c:v>-0.004038526307903759</c:v>
                </c:pt>
                <c:pt idx="5">
                  <c:v>0.003572990480966096</c:v>
                </c:pt>
                <c:pt idx="6">
                  <c:v>0.009510018574023935</c:v>
                </c:pt>
                <c:pt idx="7">
                  <c:v>0.029167751914947616</c:v>
                </c:pt>
                <c:pt idx="8">
                  <c:v>2.7755575615628914E-17</c:v>
                </c:pt>
                <c:pt idx="9">
                  <c:v>0.0011438448669558315</c:v>
                </c:pt>
                <c:pt idx="10">
                  <c:v>0.10180650041738279</c:v>
                </c:pt>
                <c:pt idx="11">
                  <c:v>0.04689544208770571</c:v>
                </c:pt>
                <c:pt idx="12">
                  <c:v>0.030340066954086444</c:v>
                </c:pt>
                <c:pt idx="13">
                  <c:v>-0.10872697705275818</c:v>
                </c:pt>
                <c:pt idx="14">
                  <c:v>0.02437945038283821</c:v>
                </c:pt>
                <c:pt idx="15">
                  <c:v>-0.022311196807595607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1.0952385832816267</c:v>
                </c:pt>
                <c:pt idx="1">
                  <c:v>-0.17606914425547657</c:v>
                </c:pt>
                <c:pt idx="2">
                  <c:v>0.014370471010185341</c:v>
                </c:pt>
                <c:pt idx="3">
                  <c:v>0.012413532127334129</c:v>
                </c:pt>
                <c:pt idx="4">
                  <c:v>0.03343696889738276</c:v>
                </c:pt>
                <c:pt idx="5">
                  <c:v>-0.0006056313271573825</c:v>
                </c:pt>
                <c:pt idx="6">
                  <c:v>0.013044835431028766</c:v>
                </c:pt>
                <c:pt idx="7">
                  <c:v>0.016454866515317107</c:v>
                </c:pt>
                <c:pt idx="8">
                  <c:v>-2.7755575615628914E-17</c:v>
                </c:pt>
                <c:pt idx="9">
                  <c:v>-0.015515842320094992</c:v>
                </c:pt>
                <c:pt idx="10">
                  <c:v>0.11627650302166048</c:v>
                </c:pt>
                <c:pt idx="11">
                  <c:v>0.015214004898809686</c:v>
                </c:pt>
                <c:pt idx="12">
                  <c:v>0.03982269307392641</c:v>
                </c:pt>
                <c:pt idx="13">
                  <c:v>-0.10468141535914563</c:v>
                </c:pt>
                <c:pt idx="14">
                  <c:v>0.03421920504650067</c:v>
                </c:pt>
                <c:pt idx="15">
                  <c:v>-0.013850238061718896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0.7669690495760217</c:v>
                </c:pt>
                <c:pt idx="1">
                  <c:v>-0.021275209281894872</c:v>
                </c:pt>
                <c:pt idx="2">
                  <c:v>0.23683052520043157</c:v>
                </c:pt>
                <c:pt idx="3">
                  <c:v>0.03865951415779198</c:v>
                </c:pt>
                <c:pt idx="4">
                  <c:v>0.014854544001700137</c:v>
                </c:pt>
                <c:pt idx="5">
                  <c:v>0.005158669881470933</c:v>
                </c:pt>
                <c:pt idx="6">
                  <c:v>-0.011397049847039285</c:v>
                </c:pt>
                <c:pt idx="7">
                  <c:v>0.013816504456979448</c:v>
                </c:pt>
                <c:pt idx="8">
                  <c:v>0</c:v>
                </c:pt>
                <c:pt idx="9">
                  <c:v>-0.013571554152879061</c:v>
                </c:pt>
                <c:pt idx="10">
                  <c:v>0.11914352511990335</c:v>
                </c:pt>
                <c:pt idx="11">
                  <c:v>0.016235222905513703</c:v>
                </c:pt>
                <c:pt idx="12">
                  <c:v>0.043987235631058136</c:v>
                </c:pt>
                <c:pt idx="13">
                  <c:v>-0.08183530695362037</c:v>
                </c:pt>
                <c:pt idx="14">
                  <c:v>0.027694537475287627</c:v>
                </c:pt>
                <c:pt idx="15">
                  <c:v>-0.02082734359271316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0.4468949715591346</c:v>
                </c:pt>
                <c:pt idx="1">
                  <c:v>-0.02141610089874743</c:v>
                </c:pt>
                <c:pt idx="2">
                  <c:v>0.09274614600487033</c:v>
                </c:pt>
                <c:pt idx="3">
                  <c:v>-0.14595695888214233</c:v>
                </c:pt>
                <c:pt idx="4">
                  <c:v>0.024233094363245666</c:v>
                </c:pt>
                <c:pt idx="5">
                  <c:v>-0.017001004122971865</c:v>
                </c:pt>
                <c:pt idx="6">
                  <c:v>0.0067808037061468235</c:v>
                </c:pt>
                <c:pt idx="7">
                  <c:v>-0.0005964956991189596</c:v>
                </c:pt>
                <c:pt idx="8">
                  <c:v>-2.7755575615628914E-17</c:v>
                </c:pt>
                <c:pt idx="9">
                  <c:v>-0.02038142904493229</c:v>
                </c:pt>
                <c:pt idx="10">
                  <c:v>0.09434695459594404</c:v>
                </c:pt>
                <c:pt idx="11">
                  <c:v>-0.03346284651240111</c:v>
                </c:pt>
                <c:pt idx="12">
                  <c:v>0.046573334671006175</c:v>
                </c:pt>
                <c:pt idx="13">
                  <c:v>-0.0771678668500893</c:v>
                </c:pt>
                <c:pt idx="14">
                  <c:v>0.044271214783534046</c:v>
                </c:pt>
                <c:pt idx="15">
                  <c:v>-0.015877710589560102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0.8150321168885613</c:v>
                </c:pt>
                <c:pt idx="1">
                  <c:v>-0.22887937523658652</c:v>
                </c:pt>
                <c:pt idx="2">
                  <c:v>0.03695474920654808</c:v>
                </c:pt>
                <c:pt idx="3">
                  <c:v>-0.11592560600348492</c:v>
                </c:pt>
                <c:pt idx="4">
                  <c:v>-0.0003032313606351478</c:v>
                </c:pt>
                <c:pt idx="5">
                  <c:v>-0.012750674048793985</c:v>
                </c:pt>
                <c:pt idx="6">
                  <c:v>0.01592740765385922</c:v>
                </c:pt>
                <c:pt idx="7">
                  <c:v>0.009432555733848578</c:v>
                </c:pt>
                <c:pt idx="8">
                  <c:v>0</c:v>
                </c:pt>
                <c:pt idx="9">
                  <c:v>-0.022707635908355034</c:v>
                </c:pt>
                <c:pt idx="10">
                  <c:v>0.12049752847932506</c:v>
                </c:pt>
                <c:pt idx="11">
                  <c:v>-0.005015722946706464</c:v>
                </c:pt>
                <c:pt idx="12">
                  <c:v>0.03633929344800066</c:v>
                </c:pt>
                <c:pt idx="13">
                  <c:v>-0.11229507626778665</c:v>
                </c:pt>
                <c:pt idx="14">
                  <c:v>0.03198112017527361</c:v>
                </c:pt>
                <c:pt idx="15">
                  <c:v>-0.0022374987176199818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0.8817779030232025</c:v>
                </c:pt>
                <c:pt idx="1">
                  <c:v>0.33338933447908836</c:v>
                </c:pt>
                <c:pt idx="2">
                  <c:v>0.16354916275402787</c:v>
                </c:pt>
                <c:pt idx="3">
                  <c:v>0.05152252546505565</c:v>
                </c:pt>
                <c:pt idx="4">
                  <c:v>0.1105842730535258</c:v>
                </c:pt>
                <c:pt idx="5">
                  <c:v>0.040344599576828455</c:v>
                </c:pt>
                <c:pt idx="6">
                  <c:v>0.0031699536406031154</c:v>
                </c:pt>
                <c:pt idx="7">
                  <c:v>0.001782447091187092</c:v>
                </c:pt>
                <c:pt idx="8">
                  <c:v>0</c:v>
                </c:pt>
                <c:pt idx="9">
                  <c:v>-0.019337996665334124</c:v>
                </c:pt>
                <c:pt idx="10">
                  <c:v>0.11488382444290068</c:v>
                </c:pt>
                <c:pt idx="11">
                  <c:v>-0.0008187623872695881</c:v>
                </c:pt>
                <c:pt idx="12">
                  <c:v>0.04690701351134499</c:v>
                </c:pt>
                <c:pt idx="13">
                  <c:v>-0.10172486063478803</c:v>
                </c:pt>
                <c:pt idx="14">
                  <c:v>0.019591059458360822</c:v>
                </c:pt>
                <c:pt idx="15">
                  <c:v>-0.00889282228187658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-0.15940748035549157</c:v>
                </c:pt>
                <c:pt idx="1">
                  <c:v>-0.058785067513821634</c:v>
                </c:pt>
                <c:pt idx="2">
                  <c:v>0.196748358158581</c:v>
                </c:pt>
                <c:pt idx="3">
                  <c:v>0.09609002372690184</c:v>
                </c:pt>
                <c:pt idx="4">
                  <c:v>0.01672281180424301</c:v>
                </c:pt>
                <c:pt idx="5">
                  <c:v>0.04059637588413793</c:v>
                </c:pt>
                <c:pt idx="6">
                  <c:v>0.0009284105900650291</c:v>
                </c:pt>
                <c:pt idx="7">
                  <c:v>0.009196106481418154</c:v>
                </c:pt>
                <c:pt idx="8">
                  <c:v>0</c:v>
                </c:pt>
                <c:pt idx="9">
                  <c:v>-0.019368276968002026</c:v>
                </c:pt>
                <c:pt idx="10">
                  <c:v>0.08896739427928932</c:v>
                </c:pt>
                <c:pt idx="11">
                  <c:v>-0.01235921139697442</c:v>
                </c:pt>
                <c:pt idx="12">
                  <c:v>0.05383415618967201</c:v>
                </c:pt>
                <c:pt idx="13">
                  <c:v>-0.08144450176006046</c:v>
                </c:pt>
                <c:pt idx="14">
                  <c:v>0.03659232871576688</c:v>
                </c:pt>
                <c:pt idx="15">
                  <c:v>-0.01458451236194148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0.5406735753307857</c:v>
                </c:pt>
                <c:pt idx="1">
                  <c:v>-0.4408013268161105</c:v>
                </c:pt>
                <c:pt idx="2">
                  <c:v>0.26778323122881137</c:v>
                </c:pt>
                <c:pt idx="3">
                  <c:v>-0.07349333112104688</c:v>
                </c:pt>
                <c:pt idx="4">
                  <c:v>0.03394370805880896</c:v>
                </c:pt>
                <c:pt idx="5">
                  <c:v>0.0020821376613643127</c:v>
                </c:pt>
                <c:pt idx="6">
                  <c:v>-0.00937651771534359</c:v>
                </c:pt>
                <c:pt idx="7">
                  <c:v>0.007812631021010805</c:v>
                </c:pt>
                <c:pt idx="8">
                  <c:v>2.7755575615628914E-17</c:v>
                </c:pt>
                <c:pt idx="9">
                  <c:v>-0.020677443793241174</c:v>
                </c:pt>
                <c:pt idx="10">
                  <c:v>0.0941406697413738</c:v>
                </c:pt>
                <c:pt idx="11">
                  <c:v>0.008114093318184613</c:v>
                </c:pt>
                <c:pt idx="12">
                  <c:v>0.043016557127222715</c:v>
                </c:pt>
                <c:pt idx="13">
                  <c:v>-0.08061863864812507</c:v>
                </c:pt>
                <c:pt idx="14">
                  <c:v>0.0434896572377686</c:v>
                </c:pt>
                <c:pt idx="15">
                  <c:v>0.0032743944655393847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-1.0768956921578579</c:v>
                </c:pt>
                <c:pt idx="1">
                  <c:v>-0.3151621073626937</c:v>
                </c:pt>
                <c:pt idx="2">
                  <c:v>0.2191200443574637</c:v>
                </c:pt>
                <c:pt idx="3">
                  <c:v>-0.07488623681766719</c:v>
                </c:pt>
                <c:pt idx="4">
                  <c:v>0.01649202700774141</c:v>
                </c:pt>
                <c:pt idx="5">
                  <c:v>0.032545481491468714</c:v>
                </c:pt>
                <c:pt idx="6">
                  <c:v>0.023621366291181597</c:v>
                </c:pt>
                <c:pt idx="7">
                  <c:v>-0.004655617811293023</c:v>
                </c:pt>
                <c:pt idx="8">
                  <c:v>0</c:v>
                </c:pt>
                <c:pt idx="9">
                  <c:v>-0.02477683879603951</c:v>
                </c:pt>
                <c:pt idx="10">
                  <c:v>0.09043419177425759</c:v>
                </c:pt>
                <c:pt idx="11">
                  <c:v>-0.01675475722557814</c:v>
                </c:pt>
                <c:pt idx="12">
                  <c:v>0.04427847237992387</c:v>
                </c:pt>
                <c:pt idx="13">
                  <c:v>-0.0868575060350469</c:v>
                </c:pt>
                <c:pt idx="14">
                  <c:v>0.047429816738083254</c:v>
                </c:pt>
                <c:pt idx="15">
                  <c:v>0.009031668854337519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0.6977242594889959</c:v>
                </c:pt>
                <c:pt idx="1">
                  <c:v>-0.10180674565328601</c:v>
                </c:pt>
                <c:pt idx="2">
                  <c:v>0.08032996841605737</c:v>
                </c:pt>
                <c:pt idx="3">
                  <c:v>0.018551935833891274</c:v>
                </c:pt>
                <c:pt idx="4">
                  <c:v>0.021829320485733106</c:v>
                </c:pt>
                <c:pt idx="5">
                  <c:v>-0.012009669717348289</c:v>
                </c:pt>
                <c:pt idx="6">
                  <c:v>0.008293858887590565</c:v>
                </c:pt>
                <c:pt idx="7">
                  <c:v>0.009987026504019586</c:v>
                </c:pt>
                <c:pt idx="8">
                  <c:v>-2.7755575615628914E-17</c:v>
                </c:pt>
                <c:pt idx="9">
                  <c:v>-0.01872066292346558</c:v>
                </c:pt>
                <c:pt idx="10">
                  <c:v>0.11195491827696663</c:v>
                </c:pt>
                <c:pt idx="11">
                  <c:v>0.022684941267891078</c:v>
                </c:pt>
                <c:pt idx="12">
                  <c:v>0.040603075312523045</c:v>
                </c:pt>
                <c:pt idx="13">
                  <c:v>-0.1067933536152489</c:v>
                </c:pt>
                <c:pt idx="14">
                  <c:v>0.04194719572603825</c:v>
                </c:pt>
                <c:pt idx="15">
                  <c:v>-0.006254672282776218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0.5790212625587522</c:v>
                </c:pt>
                <c:pt idx="1">
                  <c:v>0.03633865291952584</c:v>
                </c:pt>
                <c:pt idx="2">
                  <c:v>-0.012685804727109798</c:v>
                </c:pt>
                <c:pt idx="3">
                  <c:v>-0.010116801682711025</c:v>
                </c:pt>
                <c:pt idx="4">
                  <c:v>0.0034262133623209207</c:v>
                </c:pt>
                <c:pt idx="5">
                  <c:v>0.03193222753927144</c:v>
                </c:pt>
                <c:pt idx="6">
                  <c:v>0.011585935782612092</c:v>
                </c:pt>
                <c:pt idx="7">
                  <c:v>0.006888663238648306</c:v>
                </c:pt>
                <c:pt idx="8">
                  <c:v>0</c:v>
                </c:pt>
                <c:pt idx="9">
                  <c:v>-0.01745045249979668</c:v>
                </c:pt>
                <c:pt idx="10">
                  <c:v>0.10227526996671198</c:v>
                </c:pt>
                <c:pt idx="11">
                  <c:v>0.005626683794070493</c:v>
                </c:pt>
                <c:pt idx="12">
                  <c:v>0.0364622902926005</c:v>
                </c:pt>
                <c:pt idx="13">
                  <c:v>-0.10359695569974249</c:v>
                </c:pt>
                <c:pt idx="14">
                  <c:v>0.018769534720088632</c:v>
                </c:pt>
                <c:pt idx="15">
                  <c:v>-0.005140234305281788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1.1323547582069053</c:v>
                </c:pt>
                <c:pt idx="1">
                  <c:v>-0.39397237189724593</c:v>
                </c:pt>
                <c:pt idx="2">
                  <c:v>-0.023735638568933695</c:v>
                </c:pt>
                <c:pt idx="3">
                  <c:v>-0.09376327617179343</c:v>
                </c:pt>
                <c:pt idx="4">
                  <c:v>-0.014055694754010355</c:v>
                </c:pt>
                <c:pt idx="5">
                  <c:v>0.021683757272911445</c:v>
                </c:pt>
                <c:pt idx="6">
                  <c:v>-0.009024542768231988</c:v>
                </c:pt>
                <c:pt idx="7">
                  <c:v>-0.023032454671018332</c:v>
                </c:pt>
                <c:pt idx="8">
                  <c:v>0</c:v>
                </c:pt>
                <c:pt idx="9">
                  <c:v>-0.01963590866461537</c:v>
                </c:pt>
                <c:pt idx="10">
                  <c:v>0.1136606391420035</c:v>
                </c:pt>
                <c:pt idx="11">
                  <c:v>-0.03657482592897898</c:v>
                </c:pt>
                <c:pt idx="12">
                  <c:v>0.028077902507525468</c:v>
                </c:pt>
                <c:pt idx="13">
                  <c:v>-0.06529760491514325</c:v>
                </c:pt>
                <c:pt idx="14">
                  <c:v>0.026840378578957547</c:v>
                </c:pt>
                <c:pt idx="15">
                  <c:v>-0.002687761240185811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0113721"/>
        <c:axId val="48370306"/>
      </c:barChart>
      <c:catAx>
        <c:axId val="5011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8370306"/>
        <c:crosses val="autoZero"/>
        <c:auto val="1"/>
        <c:lblOffset val="100"/>
        <c:noMultiLvlLbl val="0"/>
      </c:catAx>
      <c:valAx>
        <c:axId val="48370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0113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MBP2N1
Cold mass - Avrg normal multipoles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25"/>
          <c:w val="0.88725"/>
          <c:h val="0.833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sheet'!$V$68:$V$83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sheet'!$V$108:$V$123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9799565"/>
        <c:axId val="668694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sheet'!$K$48:$K$63</c:f>
              <c:numCache>
                <c:ptCount val="16"/>
                <c:pt idx="0">
                  <c:v>0.6400000000000001</c:v>
                </c:pt>
                <c:pt idx="1">
                  <c:v>4.35</c:v>
                </c:pt>
                <c:pt idx="2">
                  <c:v>1.69</c:v>
                </c:pt>
                <c:pt idx="3">
                  <c:v>1.26</c:v>
                </c:pt>
                <c:pt idx="4">
                  <c:v>0.26</c:v>
                </c:pt>
                <c:pt idx="5">
                  <c:v>0.98</c:v>
                </c:pt>
                <c:pt idx="6">
                  <c:v>0.12</c:v>
                </c:pt>
                <c:pt idx="7">
                  <c:v>0.34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sheet'!$I$48:$I$63</c:f>
              <c:numCache>
                <c:ptCount val="16"/>
                <c:pt idx="0">
                  <c:v>-3.44</c:v>
                </c:pt>
                <c:pt idx="1">
                  <c:v>-4.35</c:v>
                </c:pt>
                <c:pt idx="2">
                  <c:v>-1.25</c:v>
                </c:pt>
                <c:pt idx="3">
                  <c:v>-1.26</c:v>
                </c:pt>
                <c:pt idx="4">
                  <c:v>-0.28</c:v>
                </c:pt>
                <c:pt idx="5">
                  <c:v>-0.34</c:v>
                </c:pt>
                <c:pt idx="6">
                  <c:v>-0.12</c:v>
                </c:pt>
                <c:pt idx="7">
                  <c:v>-0.08000000000000002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sheet'!$J$48:$J$63</c:f>
              <c:numCache>
                <c:ptCount val="16"/>
                <c:pt idx="0">
                  <c:v>-1.4</c:v>
                </c:pt>
                <c:pt idx="1">
                  <c:v>0</c:v>
                </c:pt>
                <c:pt idx="2">
                  <c:v>0.22</c:v>
                </c:pt>
                <c:pt idx="3">
                  <c:v>0</c:v>
                </c:pt>
                <c:pt idx="4">
                  <c:v>-0.01</c:v>
                </c:pt>
                <c:pt idx="5">
                  <c:v>0.32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64954535"/>
        <c:axId val="47719904"/>
      </c:lineChart>
      <c:catAx>
        <c:axId val="2979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number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869494"/>
        <c:crosses val="autoZero"/>
        <c:auto val="1"/>
        <c:lblOffset val="100"/>
        <c:noMultiLvlLbl val="0"/>
      </c:catAx>
      <c:valAx>
        <c:axId val="6686949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9799565"/>
        <c:crossesAt val="1"/>
        <c:crossBetween val="between"/>
        <c:dispUnits/>
      </c:valAx>
      <c:catAx>
        <c:axId val="64954535"/>
        <c:scaling>
          <c:orientation val="minMax"/>
        </c:scaling>
        <c:axPos val="b"/>
        <c:delete val="1"/>
        <c:majorTickMark val="in"/>
        <c:minorTickMark val="none"/>
        <c:tickLblPos val="nextTo"/>
        <c:crossAx val="47719904"/>
        <c:crosses val="autoZero"/>
        <c:auto val="1"/>
        <c:lblOffset val="100"/>
        <c:noMultiLvlLbl val="0"/>
      </c:catAx>
      <c:valAx>
        <c:axId val="47719904"/>
        <c:scaling>
          <c:orientation val="minMax"/>
        </c:scaling>
        <c:axPos val="l"/>
        <c:delete val="1"/>
        <c:majorTickMark val="in"/>
        <c:minorTickMark val="none"/>
        <c:tickLblPos val="nextTo"/>
        <c:crossAx val="6495453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MBP2N1
 Cold mass - Average skew multipoles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"/>
          <c:w val="0.888"/>
          <c:h val="0.83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sheet'!$V$88:$V$103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sheet'!$V$128:$V$143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6825953"/>
        <c:axId val="401069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sheet'!$N$48:$N$63</c:f>
              <c:numCache>
                <c:ptCount val="16"/>
                <c:pt idx="0">
                  <c:v>5.1</c:v>
                </c:pt>
                <c:pt idx="1">
                  <c:v>1.37</c:v>
                </c:pt>
                <c:pt idx="2">
                  <c:v>1.47</c:v>
                </c:pt>
                <c:pt idx="3">
                  <c:v>1</c:v>
                </c:pt>
                <c:pt idx="4">
                  <c:v>0.42000000000000004</c:v>
                </c:pt>
                <c:pt idx="5">
                  <c:v>0.23</c:v>
                </c:pt>
                <c:pt idx="6">
                  <c:v>0.24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sheet'!$L$48:$L$63</c:f>
              <c:numCache>
                <c:ptCount val="16"/>
                <c:pt idx="0">
                  <c:v>-5.1</c:v>
                </c:pt>
                <c:pt idx="1">
                  <c:v>-1.21</c:v>
                </c:pt>
                <c:pt idx="2">
                  <c:v>-1.47</c:v>
                </c:pt>
                <c:pt idx="3">
                  <c:v>-0.98</c:v>
                </c:pt>
                <c:pt idx="4">
                  <c:v>-0.42000000000000004</c:v>
                </c:pt>
                <c:pt idx="5">
                  <c:v>-0.19000000000000003</c:v>
                </c:pt>
                <c:pt idx="6">
                  <c:v>-0.24</c:v>
                </c:pt>
                <c:pt idx="7">
                  <c:v>-0.22000000000000003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sheet'!$M$48:$M$63</c:f>
              <c:numCache>
                <c:ptCount val="16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-0.01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25418555"/>
        <c:axId val="27440404"/>
      </c:lineChart>
      <c:catAx>
        <c:axId val="26825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106986"/>
        <c:crosses val="autoZero"/>
        <c:auto val="1"/>
        <c:lblOffset val="100"/>
        <c:noMultiLvlLbl val="0"/>
      </c:catAx>
      <c:valAx>
        <c:axId val="40106986"/>
        <c:scaling>
          <c:orientation val="minMax"/>
          <c:max val="4"/>
          <c:min val="-4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6825953"/>
        <c:crossesAt val="1"/>
        <c:crossBetween val="between"/>
        <c:dispUnits/>
      </c:valAx>
      <c:catAx>
        <c:axId val="25418555"/>
        <c:scaling>
          <c:orientation val="minMax"/>
        </c:scaling>
        <c:axPos val="b"/>
        <c:delete val="1"/>
        <c:majorTickMark val="in"/>
        <c:minorTickMark val="none"/>
        <c:tickLblPos val="nextTo"/>
        <c:crossAx val="27440404"/>
        <c:crosses val="autoZero"/>
        <c:auto val="1"/>
        <c:lblOffset val="100"/>
        <c:noMultiLvlLbl val="0"/>
      </c:catAx>
      <c:valAx>
        <c:axId val="27440404"/>
        <c:scaling>
          <c:orientation val="minMax"/>
        </c:scaling>
        <c:axPos val="l"/>
        <c:delete val="1"/>
        <c:majorTickMark val="in"/>
        <c:minorTickMark val="none"/>
        <c:tickLblPos val="nextTo"/>
        <c:crossAx val="254185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679571"/>
        <c:axId val="25680684"/>
      </c:bar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680684"/>
        <c:crosses val="autoZero"/>
        <c:auto val="1"/>
        <c:lblOffset val="100"/>
        <c:noMultiLvlLbl val="0"/>
      </c:catAx>
      <c:valAx>
        <c:axId val="256806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679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MBP2N1 - Cold mass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sheet'!$E$6:$E$21</c:f>
              <c:numCache>
                <c:ptCount val="16"/>
                <c:pt idx="0">
                  <c:v>0.39005096406843115</c:v>
                </c:pt>
                <c:pt idx="1">
                  <c:v>0.3478561200292364</c:v>
                </c:pt>
                <c:pt idx="2">
                  <c:v>0.12393008976217919</c:v>
                </c:pt>
                <c:pt idx="3">
                  <c:v>0.12915886197727244</c:v>
                </c:pt>
                <c:pt idx="4">
                  <c:v>0.06987614563779826</c:v>
                </c:pt>
                <c:pt idx="5">
                  <c:v>0.05113599226222336</c:v>
                </c:pt>
                <c:pt idx="6">
                  <c:v>0.015705584409803325</c:v>
                </c:pt>
                <c:pt idx="7">
                  <c:v>0.010140132469388346</c:v>
                </c:pt>
                <c:pt idx="8">
                  <c:v>1.408039396732764E-17</c:v>
                </c:pt>
                <c:pt idx="9">
                  <c:v>0.006332054758536459</c:v>
                </c:pt>
                <c:pt idx="10">
                  <c:v>0.0015779997621260002</c:v>
                </c:pt>
                <c:pt idx="11">
                  <c:v>0.0018608756463603156</c:v>
                </c:pt>
                <c:pt idx="12">
                  <c:v>0.000946425317524885</c:v>
                </c:pt>
                <c:pt idx="13">
                  <c:v>0.001985122965901426</c:v>
                </c:pt>
                <c:pt idx="14">
                  <c:v>0.0006709582410985078</c:v>
                </c:pt>
                <c:pt idx="15">
                  <c:v>0.00038422124908609075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sheet'!$I$6:$I$21</c:f>
              <c:numCache>
                <c:ptCount val="16"/>
                <c:pt idx="0">
                  <c:v>0.7346517674685045</c:v>
                </c:pt>
                <c:pt idx="1">
                  <c:v>0.4095034568948537</c:v>
                </c:pt>
                <c:pt idx="2">
                  <c:v>0.23908733387412762</c:v>
                </c:pt>
                <c:pt idx="3">
                  <c:v>0.07351706096498732</c:v>
                </c:pt>
                <c:pt idx="4">
                  <c:v>0.02812457861961933</c:v>
                </c:pt>
                <c:pt idx="5">
                  <c:v>0.021370768414605928</c:v>
                </c:pt>
                <c:pt idx="6">
                  <c:v>0.017984305970620732</c:v>
                </c:pt>
                <c:pt idx="7">
                  <c:v>0.010077002122552789</c:v>
                </c:pt>
                <c:pt idx="8">
                  <c:v>2.5633610378295006E-17</c:v>
                </c:pt>
                <c:pt idx="9">
                  <c:v>0.0056240839662352595</c:v>
                </c:pt>
                <c:pt idx="10">
                  <c:v>0.0026761092884215855</c:v>
                </c:pt>
                <c:pt idx="11">
                  <c:v>0.0018764192246801359</c:v>
                </c:pt>
                <c:pt idx="12">
                  <c:v>0.0006119293322479666</c:v>
                </c:pt>
                <c:pt idx="13">
                  <c:v>0.001753748975401257</c:v>
                </c:pt>
                <c:pt idx="14">
                  <c:v>0.0010028793614463862</c:v>
                </c:pt>
                <c:pt idx="15">
                  <c:v>0.0007582724697173252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sheet'!$M$6:$M$21</c:f>
              <c:numCache>
                <c:ptCount val="16"/>
                <c:pt idx="0">
                  <c:v>0.45112419263672804</c:v>
                </c:pt>
                <c:pt idx="1">
                  <c:v>0.33129985347682694</c:v>
                </c:pt>
                <c:pt idx="2">
                  <c:v>0.11738683181516932</c:v>
                </c:pt>
                <c:pt idx="3">
                  <c:v>0.11960703698263372</c:v>
                </c:pt>
                <c:pt idx="4">
                  <c:v>0.04264564571957482</c:v>
                </c:pt>
                <c:pt idx="5">
                  <c:v>0.030174648105735287</c:v>
                </c:pt>
                <c:pt idx="6">
                  <c:v>0.011711080982134286</c:v>
                </c:pt>
                <c:pt idx="7">
                  <c:v>0.01086405110450424</c:v>
                </c:pt>
                <c:pt idx="8">
                  <c:v>1.3752861151443986E-17</c:v>
                </c:pt>
                <c:pt idx="9">
                  <c:v>0.0032950240221894813</c:v>
                </c:pt>
                <c:pt idx="10">
                  <c:v>0.0022968063575293804</c:v>
                </c:pt>
                <c:pt idx="11">
                  <c:v>0.0020230044888481</c:v>
                </c:pt>
                <c:pt idx="12">
                  <c:v>0.0008969726961210601</c:v>
                </c:pt>
                <c:pt idx="13">
                  <c:v>0.0014155396181693258</c:v>
                </c:pt>
                <c:pt idx="14">
                  <c:v>0.000977777580716517</c:v>
                </c:pt>
                <c:pt idx="15">
                  <c:v>0.0005383301347738541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sheet'!$Q$6:$Q$21</c:f>
              <c:numCache>
                <c:ptCount val="16"/>
                <c:pt idx="0">
                  <c:v>0.5980975240502135</c:v>
                </c:pt>
                <c:pt idx="1">
                  <c:v>0.2932678759901028</c:v>
                </c:pt>
                <c:pt idx="2">
                  <c:v>0.14955049033129947</c:v>
                </c:pt>
                <c:pt idx="3">
                  <c:v>0.10539608538505293</c:v>
                </c:pt>
                <c:pt idx="4">
                  <c:v>0.03253386674155242</c:v>
                </c:pt>
                <c:pt idx="5">
                  <c:v>0.020407213396891048</c:v>
                </c:pt>
                <c:pt idx="6">
                  <c:v>0.016301978470065946</c:v>
                </c:pt>
                <c:pt idx="7">
                  <c:v>0.014075276455915133</c:v>
                </c:pt>
                <c:pt idx="8">
                  <c:v>2.6597614379553217E-17</c:v>
                </c:pt>
                <c:pt idx="9">
                  <c:v>0.005984426771458561</c:v>
                </c:pt>
                <c:pt idx="10">
                  <c:v>0.0012889232300856376</c:v>
                </c:pt>
                <c:pt idx="11">
                  <c:v>0.0022588436227805307</c:v>
                </c:pt>
                <c:pt idx="12">
                  <c:v>0.0010525095713842718</c:v>
                </c:pt>
                <c:pt idx="13">
                  <c:v>0.0019133833614767466</c:v>
                </c:pt>
                <c:pt idx="14">
                  <c:v>0.001383837562639621</c:v>
                </c:pt>
                <c:pt idx="15">
                  <c:v>0.0007794763384997327</c:v>
                </c:pt>
              </c:numCache>
            </c:numRef>
          </c:yVal>
          <c:smooth val="0"/>
        </c:ser>
        <c:axId val="45637045"/>
        <c:axId val="8080222"/>
      </c:scatterChart>
      <c:valAx>
        <c:axId val="4563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080222"/>
        <c:crossesAt val="0.001"/>
        <c:crossBetween val="midCat"/>
        <c:dispUnits/>
      </c:valAx>
      <c:valAx>
        <c:axId val="8080222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5637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HCMBB_A001-01000001 (Alstom 1/30) 
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05"/>
          <c:w val="0.737"/>
          <c:h val="0.7997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0</c:v>
                </c:pt>
                <c:pt idx="1">
                  <c:v>-0.2741959697622452</c:v>
                </c:pt>
                <c:pt idx="2">
                  <c:v>-0.29050138039516804</c:v>
                </c:pt>
                <c:pt idx="3">
                  <c:v>-0.22425835757507612</c:v>
                </c:pt>
                <c:pt idx="4">
                  <c:v>-0.1497421793497815</c:v>
                </c:pt>
                <c:pt idx="5">
                  <c:v>-0.36364684721464174</c:v>
                </c:pt>
                <c:pt idx="6">
                  <c:v>-0.2459802286635978</c:v>
                </c:pt>
                <c:pt idx="7">
                  <c:v>-0.22467159188816863</c:v>
                </c:pt>
                <c:pt idx="8">
                  <c:v>-0.23613796518419727</c:v>
                </c:pt>
                <c:pt idx="9">
                  <c:v>-0.1656473648509803</c:v>
                </c:pt>
                <c:pt idx="10">
                  <c:v>-0.05108082226268921</c:v>
                </c:pt>
                <c:pt idx="11">
                  <c:v>-0.15392044208104663</c:v>
                </c:pt>
                <c:pt idx="12">
                  <c:v>-0.14637187725236964</c:v>
                </c:pt>
                <c:pt idx="13">
                  <c:v>-0.04793101981635573</c:v>
                </c:pt>
                <c:pt idx="14">
                  <c:v>-0.13452320352582492</c:v>
                </c:pt>
                <c:pt idx="15">
                  <c:v>-0.040787207256935146</c:v>
                </c:pt>
                <c:pt idx="16">
                  <c:v>-0.25398353204644514</c:v>
                </c:pt>
                <c:pt idx="17">
                  <c:v>-0.27577413188113387</c:v>
                </c:pt>
                <c:pt idx="18">
                  <c:v>0.04784077343590212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</c:v>
                </c:pt>
                <c:pt idx="1">
                  <c:v>0.4973827246741842</c:v>
                </c:pt>
                <c:pt idx="2">
                  <c:v>0.4720067836258674</c:v>
                </c:pt>
                <c:pt idx="3">
                  <c:v>0.5380760011155508</c:v>
                </c:pt>
                <c:pt idx="4">
                  <c:v>0.494920784911772</c:v>
                </c:pt>
                <c:pt idx="5">
                  <c:v>0.44164931402848695</c:v>
                </c:pt>
                <c:pt idx="6">
                  <c:v>0.4212555819930653</c:v>
                </c:pt>
                <c:pt idx="7">
                  <c:v>0.45705176146998683</c:v>
                </c:pt>
                <c:pt idx="8">
                  <c:v>0.3384567434283342</c:v>
                </c:pt>
                <c:pt idx="9">
                  <c:v>0.37774214076612045</c:v>
                </c:pt>
                <c:pt idx="10">
                  <c:v>0.42709605403720385</c:v>
                </c:pt>
                <c:pt idx="11">
                  <c:v>0.49991105743755826</c:v>
                </c:pt>
                <c:pt idx="12">
                  <c:v>0.4281444034100979</c:v>
                </c:pt>
                <c:pt idx="13">
                  <c:v>0.4249031900424764</c:v>
                </c:pt>
                <c:pt idx="14">
                  <c:v>0.3447172402860948</c:v>
                </c:pt>
                <c:pt idx="15">
                  <c:v>0.4723977977444526</c:v>
                </c:pt>
                <c:pt idx="16">
                  <c:v>0.41263760524163745</c:v>
                </c:pt>
                <c:pt idx="17">
                  <c:v>0.40527730842698917</c:v>
                </c:pt>
                <c:pt idx="18">
                  <c:v>0.2971539332814774</c:v>
                </c:pt>
                <c:pt idx="19">
                  <c:v>0</c:v>
                </c:pt>
              </c:numCache>
            </c:numRef>
          </c:val>
          <c:smooth val="0"/>
        </c:ser>
        <c:axId val="52010761"/>
        <c:axId val="65443666"/>
      </c:lineChart>
      <c:catAx>
        <c:axId val="5201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65443666"/>
        <c:crosses val="autoZero"/>
        <c:auto val="1"/>
        <c:lblOffset val="100"/>
        <c:noMultiLvlLbl val="0"/>
      </c:catAx>
      <c:valAx>
        <c:axId val="65443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52010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441"/>
          <c:w val="0.382"/>
          <c:h val="0.1177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HCMBB_A001-01000001 (Alstom 1/30) 
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185"/>
          <c:w val="0.7385"/>
          <c:h val="0.809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0</c:v>
                </c:pt>
                <c:pt idx="1">
                  <c:v>-0.3373130221974584</c:v>
                </c:pt>
                <c:pt idx="2">
                  <c:v>-0.3122765021784299</c:v>
                </c:pt>
                <c:pt idx="3">
                  <c:v>-0.22666635386378425</c:v>
                </c:pt>
                <c:pt idx="4">
                  <c:v>-0.0804505786445449</c:v>
                </c:pt>
                <c:pt idx="5">
                  <c:v>-0.13237363979431765</c:v>
                </c:pt>
                <c:pt idx="6">
                  <c:v>-0.1679756241675821</c:v>
                </c:pt>
                <c:pt idx="7">
                  <c:v>-0.07725750975171189</c:v>
                </c:pt>
                <c:pt idx="8">
                  <c:v>-0.1432072849448384</c:v>
                </c:pt>
                <c:pt idx="9">
                  <c:v>-0.15827987562041326</c:v>
                </c:pt>
                <c:pt idx="10">
                  <c:v>-0.14281980495286872</c:v>
                </c:pt>
                <c:pt idx="11">
                  <c:v>-0.1860931157302303</c:v>
                </c:pt>
                <c:pt idx="12">
                  <c:v>-0.26924419741072925</c:v>
                </c:pt>
                <c:pt idx="13">
                  <c:v>-0.2308037954770191</c:v>
                </c:pt>
                <c:pt idx="14">
                  <c:v>-0.30758443841618494</c:v>
                </c:pt>
                <c:pt idx="15">
                  <c:v>-0.17741271001426026</c:v>
                </c:pt>
                <c:pt idx="16">
                  <c:v>-0.33624398667827055</c:v>
                </c:pt>
                <c:pt idx="17">
                  <c:v>-0.31457753053752713</c:v>
                </c:pt>
                <c:pt idx="18">
                  <c:v>-0.05130348761231169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0</c:v>
                </c:pt>
                <c:pt idx="1">
                  <c:v>0.45256018109760937</c:v>
                </c:pt>
                <c:pt idx="2">
                  <c:v>0.4338610145263329</c:v>
                </c:pt>
                <c:pt idx="3">
                  <c:v>0.5232874145930806</c:v>
                </c:pt>
                <c:pt idx="4">
                  <c:v>0.5137277730812038</c:v>
                </c:pt>
                <c:pt idx="5">
                  <c:v>0.5267971439148881</c:v>
                </c:pt>
                <c:pt idx="6">
                  <c:v>0.470616421756193</c:v>
                </c:pt>
                <c:pt idx="7">
                  <c:v>0.4763981897690182</c:v>
                </c:pt>
                <c:pt idx="8">
                  <c:v>0.42046808076722125</c:v>
                </c:pt>
                <c:pt idx="9">
                  <c:v>0.44240069326739134</c:v>
                </c:pt>
                <c:pt idx="10">
                  <c:v>0.46703201055537125</c:v>
                </c:pt>
                <c:pt idx="11">
                  <c:v>0.44633168453674493</c:v>
                </c:pt>
                <c:pt idx="12">
                  <c:v>0.44524778289098244</c:v>
                </c:pt>
                <c:pt idx="13">
                  <c:v>0.2849985110901894</c:v>
                </c:pt>
                <c:pt idx="14">
                  <c:v>0.48773258889008814</c:v>
                </c:pt>
                <c:pt idx="15">
                  <c:v>0.4658047161842921</c:v>
                </c:pt>
                <c:pt idx="16">
                  <c:v>0.36671265065929226</c:v>
                </c:pt>
                <c:pt idx="17">
                  <c:v>0.34057520630436294</c:v>
                </c:pt>
                <c:pt idx="18">
                  <c:v>0.20125467446658113</c:v>
                </c:pt>
                <c:pt idx="19">
                  <c:v>0</c:v>
                </c:pt>
              </c:numCache>
            </c:numRef>
          </c:val>
          <c:smooth val="0"/>
        </c:ser>
        <c:axId val="52122083"/>
        <c:axId val="66445564"/>
      </c:lineChart>
      <c:catAx>
        <c:axId val="52122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66445564"/>
        <c:crosses val="autoZero"/>
        <c:auto val="1"/>
        <c:lblOffset val="100"/>
        <c:noMultiLvlLbl val="0"/>
      </c:catAx>
      <c:valAx>
        <c:axId val="66445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52122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413"/>
          <c:w val="0.45075"/>
          <c:h val="0.1102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0.28725</cdr:y>
    </cdr:from>
    <cdr:to>
      <cdr:x>0.283</cdr:x>
      <cdr:y>0.306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15049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0.2865</cdr:y>
    </cdr:from>
    <cdr:to>
      <cdr:x>0.28425</cdr:x>
      <cdr:y>0.30525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5049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0.2785</cdr:y>
    </cdr:from>
    <cdr:to>
      <cdr:x>0.193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6383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0.045</cdr:y>
    </cdr:from>
    <cdr:to>
      <cdr:x>0.99875</cdr:x>
      <cdr:y>0.9375</cdr:y>
    </cdr:to>
    <cdr:graphicFrame>
      <cdr:nvGraphicFramePr>
        <cdr:cNvPr id="2" name="Chart 2"/>
        <cdr:cNvGraphicFramePr/>
      </cdr:nvGraphicFramePr>
      <cdr:xfrm>
        <a:off x="4676775" y="257175"/>
        <a:ext cx="5019675" cy="5257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0.045</cdr:y>
    </cdr:from>
    <cdr:to>
      <cdr:x>0.482</cdr:x>
      <cdr:y>0.9375</cdr:y>
    </cdr:to>
    <cdr:graphicFrame>
      <cdr:nvGraphicFramePr>
        <cdr:cNvPr id="3" name="Chart 3"/>
        <cdr:cNvGraphicFramePr/>
      </cdr:nvGraphicFramePr>
      <cdr:xfrm>
        <a:off x="9525" y="257175"/>
        <a:ext cx="4676775" cy="52578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Shape 1025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0.1925</cdr:y>
    </cdr:from>
    <cdr:to>
      <cdr:x>0.90475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0.902</cdr:x>
      <cdr:y>0.20175</cdr:y>
    </cdr:from>
    <cdr:to>
      <cdr:x>0.93375</cdr:x>
      <cdr:y>0.2155</cdr:y>
    </cdr:to>
    <cdr:sp>
      <cdr:nvSpPr>
        <cdr:cNvPr id="2" name="Rectangle 2"/>
        <cdr:cNvSpPr>
          <a:spLocks/>
        </cdr:cNvSpPr>
      </cdr:nvSpPr>
      <cdr:spPr>
        <a:xfrm>
          <a:off x="8391525" y="1152525"/>
          <a:ext cx="29527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0.24525</cdr:y>
    </cdr:from>
    <cdr:to>
      <cdr:x>0.93375</cdr:x>
      <cdr:y>0.25975</cdr:y>
    </cdr:to>
    <cdr:sp>
      <cdr:nvSpPr>
        <cdr:cNvPr id="3" name="Rectangle 3"/>
        <cdr:cNvSpPr>
          <a:spLocks/>
        </cdr:cNvSpPr>
      </cdr:nvSpPr>
      <cdr:spPr>
        <a:xfrm>
          <a:off x="8391525" y="1400175"/>
          <a:ext cx="29527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0.65775</cdr:x>
      <cdr:y>0.13825</cdr:y>
    </cdr:from>
    <cdr:to>
      <cdr:x>0.6585</cdr:x>
      <cdr:y>0.89925</cdr:y>
    </cdr:to>
    <cdr:sp>
      <cdr:nvSpPr>
        <cdr:cNvPr id="4" name="Line 4"/>
        <cdr:cNvSpPr>
          <a:spLocks/>
        </cdr:cNvSpPr>
      </cdr:nvSpPr>
      <cdr:spPr>
        <a:xfrm flipH="1">
          <a:off x="6115050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0.662</cdr:x>
      <cdr:y>0.19025</cdr:y>
    </cdr:from>
    <cdr:to>
      <cdr:x>0.71475</cdr:x>
      <cdr:y>0.256</cdr:y>
    </cdr:to>
    <cdr:sp>
      <cdr:nvSpPr>
        <cdr:cNvPr id="5" name="TextBox 5"/>
        <cdr:cNvSpPr txBox="1">
          <a:spLocks noChangeArrowheads="1"/>
        </cdr:cNvSpPr>
      </cdr:nvSpPr>
      <cdr:spPr>
        <a:xfrm>
          <a:off x="6153150" y="1085850"/>
          <a:ext cx="4953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0.60125</cdr:x>
      <cdr:y>0.13925</cdr:y>
    </cdr:from>
    <cdr:to>
      <cdr:x>0.60125</cdr:x>
      <cdr:y>0.92125</cdr:y>
    </cdr:to>
    <cdr:sp>
      <cdr:nvSpPr>
        <cdr:cNvPr id="1" name="Line 1"/>
        <cdr:cNvSpPr>
          <a:spLocks/>
        </cdr:cNvSpPr>
      </cdr:nvSpPr>
      <cdr:spPr>
        <a:xfrm flipH="1" flipV="1">
          <a:off x="2724150" y="790575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</cdr:x>
      <cdr:y>0.14975</cdr:y>
    </cdr:from>
    <cdr:to>
      <cdr:x>0.72575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847725"/>
          <a:ext cx="46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0.1375</cdr:y>
    </cdr:from>
    <cdr:to>
      <cdr:x>0.6055</cdr:x>
      <cdr:y>0.9185</cdr:y>
    </cdr:to>
    <cdr:sp>
      <cdr:nvSpPr>
        <cdr:cNvPr id="1" name="Line 1"/>
        <cdr:cNvSpPr>
          <a:spLocks/>
        </cdr:cNvSpPr>
      </cdr:nvSpPr>
      <cdr:spPr>
        <a:xfrm flipH="1" flipV="1">
          <a:off x="2771775" y="781050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0.15475</cdr:y>
    </cdr:from>
    <cdr:to>
      <cdr:x>0.7255</cdr:x>
      <cdr:y>0.2155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8763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0.495</cdr:x>
      <cdr:y>1</cdr:y>
    </cdr:to>
    <cdr:graphicFrame>
      <cdr:nvGraphicFramePr>
        <cdr:cNvPr id="1" name="Chart 3"/>
        <cdr:cNvGraphicFramePr/>
      </cdr:nvGraphicFramePr>
      <cdr:xfrm>
        <a:off x="76200" y="0"/>
        <a:ext cx="4533900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0.50675</cdr:x>
      <cdr:y>0</cdr:y>
    </cdr:from>
    <cdr:to>
      <cdr:x>1</cdr:x>
      <cdr:y>1</cdr:y>
    </cdr:to>
    <cdr:graphicFrame>
      <cdr:nvGraphicFramePr>
        <cdr:cNvPr id="2" name="Chart 4"/>
        <cdr:cNvGraphicFramePr/>
      </cdr:nvGraphicFramePr>
      <cdr:xfrm>
        <a:off x="4714875" y="0"/>
        <a:ext cx="4591050" cy="57150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workbookViewId="0" topLeftCell="A1">
      <selection activeCell="L6" sqref="L6"/>
    </sheetView>
  </sheetViews>
  <sheetFormatPr defaultColWidth="9.140625" defaultRowHeight="12.75"/>
  <cols>
    <col min="1" max="1" width="10.57421875" style="0" bestFit="1" customWidth="1"/>
    <col min="2" max="10" width="6.28125" style="0" bestFit="1" customWidth="1"/>
    <col min="11" max="21" width="7.00390625" style="0" bestFit="1" customWidth="1"/>
    <col min="22" max="22" width="8.8515625" style="0" bestFit="1" customWidth="1"/>
    <col min="24" max="24" width="10.57421875" style="0" bestFit="1" customWidth="1"/>
    <col min="25" max="33" width="6.28125" style="0" bestFit="1" customWidth="1"/>
    <col min="34" max="44" width="7.00390625" style="0" bestFit="1" customWidth="1"/>
    <col min="45" max="45" width="8.8515625" style="0" bestFit="1" customWidth="1"/>
  </cols>
  <sheetData>
    <row r="1" spans="1:11" ht="12.75">
      <c r="A1" s="126" t="s">
        <v>110</v>
      </c>
      <c r="B1" s="124"/>
      <c r="C1" s="129" t="s">
        <v>125</v>
      </c>
      <c r="D1" s="129"/>
      <c r="E1" s="129"/>
      <c r="F1" s="129"/>
      <c r="G1" s="129"/>
      <c r="H1" s="129"/>
      <c r="I1" s="129"/>
      <c r="J1" s="129"/>
      <c r="K1" s="130"/>
    </row>
    <row r="2" spans="1:20" ht="12.75">
      <c r="A2" s="114" t="s">
        <v>111</v>
      </c>
      <c r="B2" s="115"/>
      <c r="C2" s="116" t="s">
        <v>136</v>
      </c>
      <c r="D2" s="116"/>
      <c r="E2" s="116"/>
      <c r="F2" s="115" t="s">
        <v>112</v>
      </c>
      <c r="G2" s="115"/>
      <c r="H2" s="115"/>
      <c r="I2" s="116" t="s">
        <v>125</v>
      </c>
      <c r="J2" s="116"/>
      <c r="K2" s="117"/>
      <c r="L2" s="99"/>
      <c r="M2" s="99"/>
      <c r="N2" s="99"/>
      <c r="O2" s="99"/>
      <c r="P2" s="99"/>
      <c r="Q2" s="99"/>
      <c r="R2" s="99"/>
      <c r="S2" s="99"/>
      <c r="T2" s="99"/>
    </row>
    <row r="3" spans="1:20" ht="12.75">
      <c r="A3" s="114" t="s">
        <v>135</v>
      </c>
      <c r="B3" s="115"/>
      <c r="C3" s="116" t="s">
        <v>134</v>
      </c>
      <c r="D3" s="116"/>
      <c r="E3" s="116"/>
      <c r="F3" s="116"/>
      <c r="G3" s="116"/>
      <c r="H3" s="116"/>
      <c r="I3" s="116"/>
      <c r="J3" s="116"/>
      <c r="K3" s="117"/>
      <c r="L3" s="99"/>
      <c r="M3" s="99"/>
      <c r="N3" s="99"/>
      <c r="O3" s="99"/>
      <c r="P3" s="99"/>
      <c r="Q3" s="99"/>
      <c r="R3" s="99"/>
      <c r="S3" s="99"/>
      <c r="T3" s="99"/>
    </row>
    <row r="4" spans="1:13" ht="12.75">
      <c r="A4" s="114" t="s">
        <v>113</v>
      </c>
      <c r="B4" s="115"/>
      <c r="C4" s="116" t="s">
        <v>137</v>
      </c>
      <c r="D4" s="116"/>
      <c r="E4" s="116"/>
      <c r="F4" s="115"/>
      <c r="G4" s="115"/>
      <c r="H4" s="115"/>
      <c r="I4" s="118"/>
      <c r="J4" s="118"/>
      <c r="K4" s="119"/>
      <c r="L4" s="111"/>
      <c r="M4" s="111"/>
    </row>
    <row r="5" spans="1:11" ht="12.75">
      <c r="A5" s="114" t="s">
        <v>118</v>
      </c>
      <c r="B5" s="115"/>
      <c r="C5" s="116" t="s">
        <v>120</v>
      </c>
      <c r="D5" s="116"/>
      <c r="E5" s="116"/>
      <c r="F5" s="115" t="s">
        <v>119</v>
      </c>
      <c r="G5" s="115"/>
      <c r="H5" s="115"/>
      <c r="I5" s="116">
        <v>34</v>
      </c>
      <c r="J5" s="116"/>
      <c r="K5" s="117"/>
    </row>
    <row r="6" spans="1:11" ht="12.75">
      <c r="A6" s="114" t="s">
        <v>114</v>
      </c>
      <c r="B6" s="115"/>
      <c r="C6" s="116" t="s">
        <v>121</v>
      </c>
      <c r="D6" s="116"/>
      <c r="E6" s="116"/>
      <c r="F6" s="115" t="s">
        <v>115</v>
      </c>
      <c r="G6" s="115"/>
      <c r="H6" s="115"/>
      <c r="I6" s="116" t="s">
        <v>121</v>
      </c>
      <c r="J6" s="116"/>
      <c r="K6" s="117"/>
    </row>
    <row r="7" spans="1:11" ht="13.5" thickBot="1">
      <c r="A7" s="127" t="s">
        <v>116</v>
      </c>
      <c r="B7" s="128"/>
      <c r="C7" s="143" t="s">
        <v>125</v>
      </c>
      <c r="D7" s="143"/>
      <c r="E7" s="143"/>
      <c r="F7" s="128" t="s">
        <v>117</v>
      </c>
      <c r="G7" s="128"/>
      <c r="H7" s="128"/>
      <c r="I7" s="143" t="s">
        <v>125</v>
      </c>
      <c r="J7" s="143"/>
      <c r="K7" s="144"/>
    </row>
    <row r="8" ht="13.5" thickBot="1"/>
    <row r="9" spans="1:45" ht="13.5" thickBot="1">
      <c r="A9" s="7" t="s">
        <v>0</v>
      </c>
      <c r="B9" s="124" t="s">
        <v>131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/>
      <c r="V9" s="4" t="s">
        <v>57</v>
      </c>
      <c r="X9" s="7" t="s">
        <v>0</v>
      </c>
      <c r="Y9" s="124" t="s">
        <v>132</v>
      </c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5"/>
      <c r="AS9" s="4" t="s">
        <v>57</v>
      </c>
    </row>
    <row r="10" spans="1:45" ht="12.75">
      <c r="A10" s="8" t="s">
        <v>61</v>
      </c>
      <c r="B10" s="19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1"/>
      <c r="V10" s="34"/>
      <c r="W10" s="30"/>
      <c r="X10" s="33" t="s">
        <v>1</v>
      </c>
      <c r="Y10" s="19"/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1"/>
      <c r="AS10" s="21"/>
    </row>
    <row r="11" spans="1:45" ht="13.5" thickBot="1">
      <c r="A11" s="31" t="s">
        <v>60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35"/>
      <c r="W11" s="30"/>
      <c r="X11" s="32" t="s">
        <v>60</v>
      </c>
      <c r="Y11" s="23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5"/>
    </row>
    <row r="12" spans="1:45" ht="13.5" thickBot="1">
      <c r="A12" s="13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  <c r="K12" s="14" t="s">
        <v>12</v>
      </c>
      <c r="L12" s="14" t="s">
        <v>13</v>
      </c>
      <c r="M12" s="14" t="s">
        <v>14</v>
      </c>
      <c r="N12" s="14" t="s">
        <v>15</v>
      </c>
      <c r="O12" s="14" t="s">
        <v>16</v>
      </c>
      <c r="P12" s="14" t="s">
        <v>17</v>
      </c>
      <c r="Q12" s="14" t="s">
        <v>18</v>
      </c>
      <c r="R12" s="14" t="s">
        <v>19</v>
      </c>
      <c r="S12" s="14" t="s">
        <v>20</v>
      </c>
      <c r="T12" s="14" t="s">
        <v>21</v>
      </c>
      <c r="U12" s="15" t="s">
        <v>22</v>
      </c>
      <c r="V12" s="39"/>
      <c r="X12" s="13" t="s">
        <v>2</v>
      </c>
      <c r="Y12" s="14" t="s">
        <v>3</v>
      </c>
      <c r="Z12" s="14" t="s">
        <v>4</v>
      </c>
      <c r="AA12" s="14" t="s">
        <v>5</v>
      </c>
      <c r="AB12" s="14" t="s">
        <v>6</v>
      </c>
      <c r="AC12" s="14" t="s">
        <v>7</v>
      </c>
      <c r="AD12" s="14" t="s">
        <v>8</v>
      </c>
      <c r="AE12" s="14" t="s">
        <v>9</v>
      </c>
      <c r="AF12" s="14" t="s">
        <v>10</v>
      </c>
      <c r="AG12" s="14" t="s">
        <v>11</v>
      </c>
      <c r="AH12" s="14" t="s">
        <v>12</v>
      </c>
      <c r="AI12" s="14" t="s">
        <v>13</v>
      </c>
      <c r="AJ12" s="14" t="s">
        <v>14</v>
      </c>
      <c r="AK12" s="14" t="s">
        <v>15</v>
      </c>
      <c r="AL12" s="14" t="s">
        <v>16</v>
      </c>
      <c r="AM12" s="14" t="s">
        <v>17</v>
      </c>
      <c r="AN12" s="14" t="s">
        <v>18</v>
      </c>
      <c r="AO12" s="14" t="s">
        <v>19</v>
      </c>
      <c r="AP12" s="14" t="s">
        <v>20</v>
      </c>
      <c r="AQ12" s="14" t="s">
        <v>21</v>
      </c>
      <c r="AR12" s="15" t="s">
        <v>22</v>
      </c>
      <c r="AS12" s="40"/>
    </row>
    <row r="13" spans="1:46" ht="12.75">
      <c r="A13" s="9" t="s">
        <v>23</v>
      </c>
      <c r="B13" s="27">
        <v>0</v>
      </c>
      <c r="C13" s="27">
        <v>10000.4132407309</v>
      </c>
      <c r="D13" s="27">
        <v>10000.335824272182</v>
      </c>
      <c r="E13" s="27">
        <v>9999.487693829096</v>
      </c>
      <c r="F13" s="27">
        <v>10001.395733004243</v>
      </c>
      <c r="G13" s="27">
        <v>10001.492417206093</v>
      </c>
      <c r="H13" s="27">
        <v>10000.683747280478</v>
      </c>
      <c r="I13" s="27">
        <v>10000.926191301009</v>
      </c>
      <c r="J13" s="27">
        <v>10001.216813922023</v>
      </c>
      <c r="K13" s="27">
        <v>9999.747347870445</v>
      </c>
      <c r="L13" s="27">
        <v>10000.926310363422</v>
      </c>
      <c r="M13" s="27">
        <v>10000.94507105748</v>
      </c>
      <c r="N13" s="27">
        <v>9999.232153681325</v>
      </c>
      <c r="O13" s="27">
        <v>9999.061240388142</v>
      </c>
      <c r="P13" s="27">
        <v>9999.752422250185</v>
      </c>
      <c r="Q13" s="27">
        <v>9999.60103055691</v>
      </c>
      <c r="R13" s="27">
        <v>9998.518376136763</v>
      </c>
      <c r="S13" s="27">
        <v>10000.877444663212</v>
      </c>
      <c r="T13" s="27">
        <v>9995.386941486075</v>
      </c>
      <c r="U13" s="27">
        <v>0</v>
      </c>
      <c r="V13" s="29"/>
      <c r="W13" s="28"/>
      <c r="X13" s="29" t="s">
        <v>23</v>
      </c>
      <c r="Y13" s="27">
        <v>0</v>
      </c>
      <c r="Z13" s="27">
        <v>10000.5765693754</v>
      </c>
      <c r="AA13" s="27">
        <v>10000.462228860262</v>
      </c>
      <c r="AB13" s="27">
        <v>9999.232306347589</v>
      </c>
      <c r="AC13" s="27">
        <v>10000.400058954732</v>
      </c>
      <c r="AD13" s="27">
        <v>10000.741013757015</v>
      </c>
      <c r="AE13" s="27">
        <v>9999.937458409066</v>
      </c>
      <c r="AF13" s="27">
        <v>10001.894265557288</v>
      </c>
      <c r="AG13" s="27">
        <v>10000.473483022977</v>
      </c>
      <c r="AH13" s="27">
        <v>9998.737702525194</v>
      </c>
      <c r="AI13" s="27">
        <v>9999.093215359226</v>
      </c>
      <c r="AJ13" s="27">
        <v>10000.985779214623</v>
      </c>
      <c r="AK13" s="27">
        <v>9999.473660323854</v>
      </c>
      <c r="AL13" s="27">
        <v>10000.507052464482</v>
      </c>
      <c r="AM13" s="27">
        <v>10001.596917513434</v>
      </c>
      <c r="AN13" s="27">
        <v>10001.293590769863</v>
      </c>
      <c r="AO13" s="27">
        <v>10000.371280114221</v>
      </c>
      <c r="AP13" s="27">
        <v>10001.518564330274</v>
      </c>
      <c r="AQ13" s="27">
        <v>9992.70485310049</v>
      </c>
      <c r="AR13" s="27">
        <v>0</v>
      </c>
      <c r="AS13" s="29"/>
      <c r="AT13" s="26"/>
    </row>
    <row r="14" spans="1:45" ht="12.75">
      <c r="A14" s="9" t="s">
        <v>24</v>
      </c>
      <c r="B14" s="22">
        <v>0</v>
      </c>
      <c r="C14" s="22">
        <v>-5.77436112251224</v>
      </c>
      <c r="D14" s="22">
        <v>-5.862595990445666</v>
      </c>
      <c r="E14" s="22">
        <v>-5.80557755439693</v>
      </c>
      <c r="F14" s="22">
        <v>-5.50880438795599</v>
      </c>
      <c r="G14" s="22">
        <v>-6.224716437642177</v>
      </c>
      <c r="H14" s="22">
        <v>-5.4752031038533335</v>
      </c>
      <c r="I14" s="22">
        <v>-4.885553260424784</v>
      </c>
      <c r="J14" s="22">
        <v>-5.78651109473385</v>
      </c>
      <c r="K14" s="22">
        <v>-5.434929456528206</v>
      </c>
      <c r="L14" s="22">
        <v>-5.594382151303048</v>
      </c>
      <c r="M14" s="22">
        <v>-6.219815842536127</v>
      </c>
      <c r="N14" s="22">
        <v>-6.1098973885268935</v>
      </c>
      <c r="O14" s="22">
        <v>-5.280307592990894</v>
      </c>
      <c r="P14" s="22">
        <v>-5.893629321445758</v>
      </c>
      <c r="Q14" s="22">
        <v>-5.8190335514649885</v>
      </c>
      <c r="R14" s="22">
        <v>-5.66272593851364</v>
      </c>
      <c r="S14" s="22">
        <v>-5.647866211944219</v>
      </c>
      <c r="T14" s="22">
        <v>-4.574496094464532</v>
      </c>
      <c r="U14" s="22">
        <v>0</v>
      </c>
      <c r="V14" s="37">
        <v>0</v>
      </c>
      <c r="W14" s="1"/>
      <c r="X14" s="10" t="s">
        <v>24</v>
      </c>
      <c r="Y14" s="22">
        <v>0</v>
      </c>
      <c r="Z14" s="22">
        <v>5.034148119422124</v>
      </c>
      <c r="AA14" s="22">
        <v>5.3336110914597</v>
      </c>
      <c r="AB14" s="22">
        <v>5.4972934054524245</v>
      </c>
      <c r="AC14" s="22">
        <v>5.912584109413602</v>
      </c>
      <c r="AD14" s="22">
        <v>6.362468953416689</v>
      </c>
      <c r="AE14" s="22">
        <v>6.19240709420329</v>
      </c>
      <c r="AF14" s="22">
        <v>5.901040207171243</v>
      </c>
      <c r="AG14" s="22">
        <v>5.637086366053692</v>
      </c>
      <c r="AH14" s="22">
        <v>5.213923068888711</v>
      </c>
      <c r="AI14" s="22">
        <v>4.816065283185228</v>
      </c>
      <c r="AJ14" s="22">
        <v>5.228943611518875</v>
      </c>
      <c r="AK14" s="22">
        <v>5.17390983570928</v>
      </c>
      <c r="AL14" s="22">
        <v>5.3729547482635205</v>
      </c>
      <c r="AM14" s="22">
        <v>5.676854546390555</v>
      </c>
      <c r="AN14" s="22">
        <v>5.820969854791645</v>
      </c>
      <c r="AO14" s="22">
        <v>5.1514616213816105</v>
      </c>
      <c r="AP14" s="22">
        <v>5.530146446614523</v>
      </c>
      <c r="AQ14" s="22">
        <v>5.6030629080813945</v>
      </c>
      <c r="AR14" s="22">
        <v>0</v>
      </c>
      <c r="AS14" s="37">
        <v>0</v>
      </c>
    </row>
    <row r="15" spans="1:45" ht="12.75">
      <c r="A15" s="9" t="s">
        <v>25</v>
      </c>
      <c r="B15" s="22">
        <v>0</v>
      </c>
      <c r="C15" s="22">
        <v>8.660513526855576</v>
      </c>
      <c r="D15" s="22">
        <v>8.763635636968406</v>
      </c>
      <c r="E15" s="22">
        <v>8.329778155059326</v>
      </c>
      <c r="F15" s="22">
        <v>7.905145843841029</v>
      </c>
      <c r="G15" s="22">
        <v>8.081323734706002</v>
      </c>
      <c r="H15" s="22">
        <v>7.610914837545197</v>
      </c>
      <c r="I15" s="22">
        <v>8.140450185072899</v>
      </c>
      <c r="J15" s="22">
        <v>7.584950798300225</v>
      </c>
      <c r="K15" s="22">
        <v>7.699952939474554</v>
      </c>
      <c r="L15" s="22">
        <v>7.669936775210647</v>
      </c>
      <c r="M15" s="22">
        <v>8.262573843062983</v>
      </c>
      <c r="N15" s="22">
        <v>8.414805710918678</v>
      </c>
      <c r="O15" s="22">
        <v>8.004028987178845</v>
      </c>
      <c r="P15" s="22">
        <v>8.493346625896699</v>
      </c>
      <c r="Q15" s="22">
        <v>8.067931625310628</v>
      </c>
      <c r="R15" s="22">
        <v>7.817778619686551</v>
      </c>
      <c r="S15" s="22">
        <v>8.204986367712868</v>
      </c>
      <c r="T15" s="22">
        <v>8.052724441823102</v>
      </c>
      <c r="U15" s="22">
        <v>0</v>
      </c>
      <c r="V15" s="37">
        <v>0</v>
      </c>
      <c r="W15" s="1"/>
      <c r="X15" s="10" t="s">
        <v>25</v>
      </c>
      <c r="Y15" s="22">
        <v>0</v>
      </c>
      <c r="Z15" s="22">
        <v>9.45952597239568</v>
      </c>
      <c r="AA15" s="22">
        <v>9.309753551596646</v>
      </c>
      <c r="AB15" s="22">
        <v>8.92596324582562</v>
      </c>
      <c r="AC15" s="22">
        <v>8.628899675145604</v>
      </c>
      <c r="AD15" s="22">
        <v>8.755891879556664</v>
      </c>
      <c r="AE15" s="22">
        <v>8.552121153296099</v>
      </c>
      <c r="AF15" s="22">
        <v>8.882793892575906</v>
      </c>
      <c r="AG15" s="22">
        <v>8.610676100425</v>
      </c>
      <c r="AH15" s="22">
        <v>8.187493117408174</v>
      </c>
      <c r="AI15" s="22">
        <v>8.4897826129771</v>
      </c>
      <c r="AJ15" s="22">
        <v>8.660756643285001</v>
      </c>
      <c r="AK15" s="22">
        <v>8.425581338185344</v>
      </c>
      <c r="AL15" s="22">
        <v>8.68428187290512</v>
      </c>
      <c r="AM15" s="22">
        <v>8.85145137436292</v>
      </c>
      <c r="AN15" s="22">
        <v>8.2821100028178</v>
      </c>
      <c r="AO15" s="22">
        <v>8.358205778292099</v>
      </c>
      <c r="AP15" s="22">
        <v>8.403945447688084</v>
      </c>
      <c r="AQ15" s="22">
        <v>8.784310327019718</v>
      </c>
      <c r="AR15" s="22">
        <v>0</v>
      </c>
      <c r="AS15" s="37">
        <v>0</v>
      </c>
    </row>
    <row r="16" spans="1:45" ht="12.75">
      <c r="A16" s="9" t="s">
        <v>26</v>
      </c>
      <c r="B16" s="22">
        <v>0</v>
      </c>
      <c r="C16" s="22">
        <v>-0.822815350418651</v>
      </c>
      <c r="D16" s="22">
        <v>-0.7415507196788483</v>
      </c>
      <c r="E16" s="22">
        <v>-0.5617874482209</v>
      </c>
      <c r="F16" s="22">
        <v>-0.7634935378015152</v>
      </c>
      <c r="G16" s="22">
        <v>-0.4719541566126603</v>
      </c>
      <c r="H16" s="22">
        <v>-0.5164245697706854</v>
      </c>
      <c r="I16" s="22">
        <v>-0.6977514508147393</v>
      </c>
      <c r="J16" s="22">
        <v>-0.7699892802289368</v>
      </c>
      <c r="K16" s="22">
        <v>-0.6679373268096491</v>
      </c>
      <c r="L16" s="22">
        <v>-0.5035851900388595</v>
      </c>
      <c r="M16" s="22">
        <v>-0.5797715467702931</v>
      </c>
      <c r="N16" s="22">
        <v>-0.44547364269342915</v>
      </c>
      <c r="O16" s="22">
        <v>-0.6947078399640113</v>
      </c>
      <c r="P16" s="22">
        <v>-0.7320177790558847</v>
      </c>
      <c r="Q16" s="22">
        <v>-0.639635319049999</v>
      </c>
      <c r="R16" s="22">
        <v>-0.709696469904221</v>
      </c>
      <c r="S16" s="22">
        <v>-0.4956269806498518</v>
      </c>
      <c r="T16" s="22">
        <v>-0.4371491710212551</v>
      </c>
      <c r="U16" s="22">
        <v>0</v>
      </c>
      <c r="V16" s="37">
        <v>0</v>
      </c>
      <c r="W16" s="1"/>
      <c r="X16" s="10" t="s">
        <v>26</v>
      </c>
      <c r="Y16" s="22">
        <v>0</v>
      </c>
      <c r="Z16" s="22">
        <v>0.7956637851479968</v>
      </c>
      <c r="AA16" s="22">
        <v>0.7909842267111704</v>
      </c>
      <c r="AB16" s="22">
        <v>0.6877097734769739</v>
      </c>
      <c r="AC16" s="22">
        <v>0.6429245119096993</v>
      </c>
      <c r="AD16" s="22">
        <v>0.7728845849441468</v>
      </c>
      <c r="AE16" s="22">
        <v>0.5918779110863787</v>
      </c>
      <c r="AF16" s="22">
        <v>1.0081672065233136</v>
      </c>
      <c r="AG16" s="22">
        <v>0.9165909893616344</v>
      </c>
      <c r="AH16" s="22">
        <v>0.6984984750566343</v>
      </c>
      <c r="AI16" s="22">
        <v>0.8603588557772559</v>
      </c>
      <c r="AJ16" s="22">
        <v>0.8594170757899449</v>
      </c>
      <c r="AK16" s="22">
        <v>0.9408149502606218</v>
      </c>
      <c r="AL16" s="22">
        <v>0.6961281188450261</v>
      </c>
      <c r="AM16" s="22">
        <v>0.6769822700771531</v>
      </c>
      <c r="AN16" s="22">
        <v>0.6306928854762028</v>
      </c>
      <c r="AO16" s="22">
        <v>0.9403185462769679</v>
      </c>
      <c r="AP16" s="22">
        <v>0.796692217363332</v>
      </c>
      <c r="AQ16" s="22">
        <v>0.8510791376984992</v>
      </c>
      <c r="AR16" s="22">
        <v>0</v>
      </c>
      <c r="AS16" s="37">
        <v>0</v>
      </c>
    </row>
    <row r="17" spans="1:45" ht="12.75">
      <c r="A17" s="9" t="s">
        <v>27</v>
      </c>
      <c r="B17" s="22">
        <v>0</v>
      </c>
      <c r="C17" s="22">
        <v>-0.5171642742349312</v>
      </c>
      <c r="D17" s="22">
        <v>-0.6134371464281515</v>
      </c>
      <c r="E17" s="22">
        <v>-0.5526073274956445</v>
      </c>
      <c r="F17" s="22">
        <v>-0.8582356903494854</v>
      </c>
      <c r="G17" s="22">
        <v>-0.712938370605651</v>
      </c>
      <c r="H17" s="22">
        <v>-0.847489589452577</v>
      </c>
      <c r="I17" s="22">
        <v>-0.7923662061212057</v>
      </c>
      <c r="J17" s="22">
        <v>-0.8555841989048083</v>
      </c>
      <c r="K17" s="22">
        <v>-0.7132640522337355</v>
      </c>
      <c r="L17" s="22">
        <v>-0.879781999811317</v>
      </c>
      <c r="M17" s="22">
        <v>-0.7037719078485588</v>
      </c>
      <c r="N17" s="22">
        <v>-0.6889786509560003</v>
      </c>
      <c r="O17" s="22">
        <v>-0.6446809693151367</v>
      </c>
      <c r="P17" s="22">
        <v>-0.5724610736296968</v>
      </c>
      <c r="Q17" s="22">
        <v>-0.5071003755880272</v>
      </c>
      <c r="R17" s="22">
        <v>-0.491276998209782</v>
      </c>
      <c r="S17" s="22">
        <v>-0.6607696463188779</v>
      </c>
      <c r="T17" s="22">
        <v>-0.814597762224577</v>
      </c>
      <c r="U17" s="22">
        <v>0</v>
      </c>
      <c r="V17" s="37">
        <v>0</v>
      </c>
      <c r="W17" s="1"/>
      <c r="X17" s="10" t="s">
        <v>27</v>
      </c>
      <c r="Y17" s="22">
        <v>0</v>
      </c>
      <c r="Z17" s="22">
        <v>-0.6471794703345</v>
      </c>
      <c r="AA17" s="22">
        <v>-0.6047939447398567</v>
      </c>
      <c r="AB17" s="22">
        <v>-0.5861218036689457</v>
      </c>
      <c r="AC17" s="22">
        <v>-0.7289126021728549</v>
      </c>
      <c r="AD17" s="22">
        <v>-0.7136322081462749</v>
      </c>
      <c r="AE17" s="22">
        <v>-0.8080049855474726</v>
      </c>
      <c r="AF17" s="22">
        <v>-0.6978478226570928</v>
      </c>
      <c r="AG17" s="22">
        <v>-0.770778512650673</v>
      </c>
      <c r="AH17" s="22">
        <v>-0.6048134545929366</v>
      </c>
      <c r="AI17" s="22">
        <v>-0.612299085330972</v>
      </c>
      <c r="AJ17" s="22">
        <v>-0.5155985652130766</v>
      </c>
      <c r="AK17" s="22">
        <v>-0.6855468063407657</v>
      </c>
      <c r="AL17" s="22">
        <v>-0.507947834206899</v>
      </c>
      <c r="AM17" s="22">
        <v>-0.45097841285773904</v>
      </c>
      <c r="AN17" s="22">
        <v>-0.5338088523609058</v>
      </c>
      <c r="AO17" s="22">
        <v>-0.789557498354484</v>
      </c>
      <c r="AP17" s="22">
        <v>-0.8594867111311979</v>
      </c>
      <c r="AQ17" s="22">
        <v>-0.5174972773233422</v>
      </c>
      <c r="AR17" s="22">
        <v>0</v>
      </c>
      <c r="AS17" s="37">
        <v>0</v>
      </c>
    </row>
    <row r="18" spans="1:45" ht="12.75">
      <c r="A18" s="9" t="s">
        <v>28</v>
      </c>
      <c r="B18" s="22">
        <v>0</v>
      </c>
      <c r="C18" s="22">
        <v>-0.18676999217510412</v>
      </c>
      <c r="D18" s="22">
        <v>-0.1201585185178997</v>
      </c>
      <c r="E18" s="22">
        <v>-0.04041978794986034</v>
      </c>
      <c r="F18" s="22">
        <v>-0.09969398264446411</v>
      </c>
      <c r="G18" s="22">
        <v>0.07876565070676231</v>
      </c>
      <c r="H18" s="22">
        <v>-0.10155713139766415</v>
      </c>
      <c r="I18" s="22">
        <v>-0.07116651014036357</v>
      </c>
      <c r="J18" s="22">
        <v>-0.03126540814427997</v>
      </c>
      <c r="K18" s="22">
        <v>0.007202817135087913</v>
      </c>
      <c r="L18" s="22">
        <v>-0.10805551479581564</v>
      </c>
      <c r="M18" s="22">
        <v>-0.06633836681946918</v>
      </c>
      <c r="N18" s="22">
        <v>-0.006616412446138781</v>
      </c>
      <c r="O18" s="22">
        <v>-0.13400447440034008</v>
      </c>
      <c r="P18" s="22">
        <v>-0.1527513787777994</v>
      </c>
      <c r="Q18" s="22">
        <v>-0.07273107717799336</v>
      </c>
      <c r="R18" s="22">
        <v>-0.023176220794924873</v>
      </c>
      <c r="S18" s="22">
        <v>0.05916385698521465</v>
      </c>
      <c r="T18" s="22">
        <v>-0.0717368349126576</v>
      </c>
      <c r="U18" s="22">
        <v>0</v>
      </c>
      <c r="V18" s="37">
        <v>0</v>
      </c>
      <c r="W18" s="1"/>
      <c r="X18" s="10" t="s">
        <v>28</v>
      </c>
      <c r="Y18" s="22">
        <v>0</v>
      </c>
      <c r="Z18" s="22">
        <v>0.010553644272759122</v>
      </c>
      <c r="AA18" s="22">
        <v>-0.037627110548967835</v>
      </c>
      <c r="AB18" s="22">
        <v>-0.07120369319104784</v>
      </c>
      <c r="AC18" s="22">
        <v>-0.031830574881054674</v>
      </c>
      <c r="AD18" s="22">
        <v>-0.10254445861493505</v>
      </c>
      <c r="AE18" s="22">
        <v>-0.10133840648946775</v>
      </c>
      <c r="AF18" s="22">
        <v>-0.043338881612584756</v>
      </c>
      <c r="AG18" s="22">
        <v>-0.007335710938124962</v>
      </c>
      <c r="AH18" s="22">
        <v>0.007292101865691958</v>
      </c>
      <c r="AI18" s="22">
        <v>0.11130744382740884</v>
      </c>
      <c r="AJ18" s="22">
        <v>0.013407856799231344</v>
      </c>
      <c r="AK18" s="22">
        <v>-0.03780903666141505</v>
      </c>
      <c r="AL18" s="22">
        <v>0.03752204395376796</v>
      </c>
      <c r="AM18" s="22">
        <v>0.039996962910427813</v>
      </c>
      <c r="AN18" s="22">
        <v>0.0370543329087194</v>
      </c>
      <c r="AO18" s="22">
        <v>0.045593829144883524</v>
      </c>
      <c r="AP18" s="22">
        <v>-0.03727341018828256</v>
      </c>
      <c r="AQ18" s="22">
        <v>0.02906945599558977</v>
      </c>
      <c r="AR18" s="22">
        <v>0</v>
      </c>
      <c r="AS18" s="37">
        <v>0</v>
      </c>
    </row>
    <row r="19" spans="1:45" ht="12.75">
      <c r="A19" s="9" t="s">
        <v>29</v>
      </c>
      <c r="B19" s="22">
        <v>0</v>
      </c>
      <c r="C19" s="22">
        <v>0.6231950208290318</v>
      </c>
      <c r="D19" s="22">
        <v>0.5762673842258967</v>
      </c>
      <c r="E19" s="22">
        <v>0.5582904241127578</v>
      </c>
      <c r="F19" s="22">
        <v>0.5207924986908633</v>
      </c>
      <c r="G19" s="22">
        <v>0.5811490675948101</v>
      </c>
      <c r="H19" s="22">
        <v>0.5247461155200508</v>
      </c>
      <c r="I19" s="22">
        <v>0.5627886949951315</v>
      </c>
      <c r="J19" s="22">
        <v>0.5173202231664931</v>
      </c>
      <c r="K19" s="22">
        <v>0.5637604255735322</v>
      </c>
      <c r="L19" s="22">
        <v>0.5317210564299037</v>
      </c>
      <c r="M19" s="22">
        <v>0.5849881678090079</v>
      </c>
      <c r="N19" s="22">
        <v>0.6083206981578364</v>
      </c>
      <c r="O19" s="22">
        <v>0.5850529341352133</v>
      </c>
      <c r="P19" s="22">
        <v>0.6347041497519104</v>
      </c>
      <c r="Q19" s="22">
        <v>0.6590509225388421</v>
      </c>
      <c r="R19" s="22">
        <v>0.6285103819204079</v>
      </c>
      <c r="S19" s="22">
        <v>0.5613559747848991</v>
      </c>
      <c r="T19" s="22">
        <v>0.4470661972364248</v>
      </c>
      <c r="U19" s="22">
        <v>0</v>
      </c>
      <c r="V19" s="37">
        <v>0</v>
      </c>
      <c r="W19" s="1"/>
      <c r="X19" s="10" t="s">
        <v>29</v>
      </c>
      <c r="Y19" s="22">
        <v>0</v>
      </c>
      <c r="Z19" s="22">
        <v>0.6067122854705898</v>
      </c>
      <c r="AA19" s="22">
        <v>0.6125349838389392</v>
      </c>
      <c r="AB19" s="22">
        <v>0.5946588293076984</v>
      </c>
      <c r="AC19" s="22">
        <v>0.6083650840566897</v>
      </c>
      <c r="AD19" s="22">
        <v>0.6031233221340742</v>
      </c>
      <c r="AE19" s="22">
        <v>0.5924760362834047</v>
      </c>
      <c r="AF19" s="22">
        <v>0.6159031155234864</v>
      </c>
      <c r="AG19" s="22">
        <v>0.6065778902855508</v>
      </c>
      <c r="AH19" s="22">
        <v>0.6388571236384344</v>
      </c>
      <c r="AI19" s="22">
        <v>0.6186607427067965</v>
      </c>
      <c r="AJ19" s="22">
        <v>0.6236350492197935</v>
      </c>
      <c r="AK19" s="22">
        <v>0.6427804981733147</v>
      </c>
      <c r="AL19" s="22">
        <v>0.6312236255916724</v>
      </c>
      <c r="AM19" s="22">
        <v>0.6774193545945748</v>
      </c>
      <c r="AN19" s="22">
        <v>0.6235318565824706</v>
      </c>
      <c r="AO19" s="22">
        <v>0.5859328885413684</v>
      </c>
      <c r="AP19" s="22">
        <v>0.5279505538973134</v>
      </c>
      <c r="AQ19" s="22">
        <v>0.5917988733107545</v>
      </c>
      <c r="AR19" s="22">
        <v>0</v>
      </c>
      <c r="AS19" s="37">
        <v>0</v>
      </c>
    </row>
    <row r="20" spans="1:45" ht="12.75">
      <c r="A20" s="9" t="s">
        <v>30</v>
      </c>
      <c r="B20" s="22">
        <v>0</v>
      </c>
      <c r="C20" s="22">
        <v>-0.09626444667874194</v>
      </c>
      <c r="D20" s="22">
        <v>-0.07761649701711423</v>
      </c>
      <c r="E20" s="22">
        <v>-0.03810978936950747</v>
      </c>
      <c r="F20" s="22">
        <v>-0.054295838663029006</v>
      </c>
      <c r="G20" s="22">
        <v>-0.028933402744347504</v>
      </c>
      <c r="H20" s="22">
        <v>-0.04980072315151994</v>
      </c>
      <c r="I20" s="22">
        <v>-0.050364901194061035</v>
      </c>
      <c r="J20" s="22">
        <v>-0.05041749481972563</v>
      </c>
      <c r="K20" s="22">
        <v>-0.04676296959316825</v>
      </c>
      <c r="L20" s="22">
        <v>-0.04890447634043536</v>
      </c>
      <c r="M20" s="22">
        <v>-0.05534138639934569</v>
      </c>
      <c r="N20" s="22">
        <v>-0.04869706958339408</v>
      </c>
      <c r="O20" s="22">
        <v>-0.07274732947329486</v>
      </c>
      <c r="P20" s="22">
        <v>-0.06211834348112854</v>
      </c>
      <c r="Q20" s="22">
        <v>-0.03016317187669676</v>
      </c>
      <c r="R20" s="22">
        <v>-0.06535995293272856</v>
      </c>
      <c r="S20" s="22">
        <v>-0.0418275558536263</v>
      </c>
      <c r="T20" s="22">
        <v>-0.017268873017724572</v>
      </c>
      <c r="U20" s="22">
        <v>0</v>
      </c>
      <c r="V20" s="37">
        <v>0</v>
      </c>
      <c r="W20" s="1"/>
      <c r="X20" s="10" t="s">
        <v>30</v>
      </c>
      <c r="Y20" s="22">
        <v>0</v>
      </c>
      <c r="Z20" s="22">
        <v>0.01853132872434817</v>
      </c>
      <c r="AA20" s="22">
        <v>-0.012534003100398244</v>
      </c>
      <c r="AB20" s="22">
        <v>-0.01152003279520662</v>
      </c>
      <c r="AC20" s="22">
        <v>-0.003019689170322342</v>
      </c>
      <c r="AD20" s="22">
        <v>-0.020768121281733977</v>
      </c>
      <c r="AE20" s="22">
        <v>-0.027611582931423972</v>
      </c>
      <c r="AF20" s="22">
        <v>0.003594054432775045</v>
      </c>
      <c r="AG20" s="22">
        <v>0.004905225369504406</v>
      </c>
      <c r="AH20" s="22">
        <v>0.0154985352066421</v>
      </c>
      <c r="AI20" s="22">
        <v>0.01783208625085178</v>
      </c>
      <c r="AJ20" s="22">
        <v>0.0063574590277361565</v>
      </c>
      <c r="AK20" s="22">
        <v>0.026799016362457774</v>
      </c>
      <c r="AL20" s="22">
        <v>0.022551539559315492</v>
      </c>
      <c r="AM20" s="22">
        <v>-0.006602308983002306</v>
      </c>
      <c r="AN20" s="22">
        <v>0.026051551113207293</v>
      </c>
      <c r="AO20" s="22">
        <v>0.009411477293197584</v>
      </c>
      <c r="AP20" s="22">
        <v>0.0039055974281286326</v>
      </c>
      <c r="AQ20" s="22">
        <v>0.02425232898309808</v>
      </c>
      <c r="AR20" s="22">
        <v>0</v>
      </c>
      <c r="AS20" s="37">
        <v>0</v>
      </c>
    </row>
    <row r="21" spans="1:45" ht="12.75">
      <c r="A21" s="9" t="s">
        <v>31</v>
      </c>
      <c r="B21" s="22">
        <v>0</v>
      </c>
      <c r="C21" s="22">
        <v>0.2627017798867471</v>
      </c>
      <c r="D21" s="22">
        <v>0.26185443460464375</v>
      </c>
      <c r="E21" s="22">
        <v>0.24788082547942428</v>
      </c>
      <c r="F21" s="22">
        <v>0.25134860640582435</v>
      </c>
      <c r="G21" s="22">
        <v>0.24522185070665994</v>
      </c>
      <c r="H21" s="22">
        <v>0.257698302824513</v>
      </c>
      <c r="I21" s="22">
        <v>0.2465718067275963</v>
      </c>
      <c r="J21" s="22">
        <v>0.2542609346616226</v>
      </c>
      <c r="K21" s="22">
        <v>0.24770215243858246</v>
      </c>
      <c r="L21" s="22">
        <v>0.24736587891565134</v>
      </c>
      <c r="M21" s="22">
        <v>0.25167756187180906</v>
      </c>
      <c r="N21" s="22">
        <v>0.2763862820936671</v>
      </c>
      <c r="O21" s="22">
        <v>0.2661469885245942</v>
      </c>
      <c r="P21" s="22">
        <v>0.25209179709528545</v>
      </c>
      <c r="Q21" s="22">
        <v>0.24258827590076</v>
      </c>
      <c r="R21" s="22">
        <v>0.26521474155862845</v>
      </c>
      <c r="S21" s="22">
        <v>0.26155626395798715</v>
      </c>
      <c r="T21" s="22">
        <v>0.27403265031231683</v>
      </c>
      <c r="U21" s="22">
        <v>0</v>
      </c>
      <c r="V21" s="37">
        <v>0</v>
      </c>
      <c r="W21" s="1"/>
      <c r="X21" s="10" t="s">
        <v>31</v>
      </c>
      <c r="Y21" s="22">
        <v>0</v>
      </c>
      <c r="Z21" s="22">
        <v>0.2625219980995436</v>
      </c>
      <c r="AA21" s="22">
        <v>0.25134345247676554</v>
      </c>
      <c r="AB21" s="22">
        <v>0.24722404867557085</v>
      </c>
      <c r="AC21" s="22">
        <v>0.2624822409372324</v>
      </c>
      <c r="AD21" s="22">
        <v>0.2680429500217806</v>
      </c>
      <c r="AE21" s="22">
        <v>0.28440808424418457</v>
      </c>
      <c r="AF21" s="22">
        <v>0.24865806165868065</v>
      </c>
      <c r="AG21" s="22">
        <v>0.28799796703660696</v>
      </c>
      <c r="AH21" s="22">
        <v>0.255643684825155</v>
      </c>
      <c r="AI21" s="22">
        <v>0.2605157838266763</v>
      </c>
      <c r="AJ21" s="22">
        <v>0.24210660910539317</v>
      </c>
      <c r="AK21" s="22">
        <v>0.27961037706783864</v>
      </c>
      <c r="AL21" s="22">
        <v>0.269640145179187</v>
      </c>
      <c r="AM21" s="22">
        <v>0.26493683007977814</v>
      </c>
      <c r="AN21" s="22">
        <v>0.24317340852937408</v>
      </c>
      <c r="AO21" s="22">
        <v>0.27184398817843997</v>
      </c>
      <c r="AP21" s="22">
        <v>0.2762226330353751</v>
      </c>
      <c r="AQ21" s="22">
        <v>0.2916780076354104</v>
      </c>
      <c r="AR21" s="22">
        <v>0</v>
      </c>
      <c r="AS21" s="37">
        <v>0</v>
      </c>
    </row>
    <row r="22" spans="1:45" ht="12.75">
      <c r="A22" s="9" t="s">
        <v>32</v>
      </c>
      <c r="B22" s="22">
        <v>0</v>
      </c>
      <c r="C22" s="22">
        <v>-0.11605936019757057</v>
      </c>
      <c r="D22" s="22">
        <v>-0.10918811908363016</v>
      </c>
      <c r="E22" s="22">
        <v>-0.07618083703530566</v>
      </c>
      <c r="F22" s="22">
        <v>-0.024505315958971874</v>
      </c>
      <c r="G22" s="22">
        <v>-0.04119178285421455</v>
      </c>
      <c r="H22" s="22">
        <v>-0.05770264726213403</v>
      </c>
      <c r="I22" s="22">
        <v>-0.01989331970954425</v>
      </c>
      <c r="J22" s="22">
        <v>-0.049832278036335144</v>
      </c>
      <c r="K22" s="22">
        <v>-0.05021422531844056</v>
      </c>
      <c r="L22" s="22">
        <v>-0.045561607068965</v>
      </c>
      <c r="M22" s="22">
        <v>-0.06319380440531183</v>
      </c>
      <c r="N22" s="22">
        <v>-0.09315634738118428</v>
      </c>
      <c r="O22" s="22">
        <v>-0.07957527189544769</v>
      </c>
      <c r="P22" s="22">
        <v>-0.10338062965955128</v>
      </c>
      <c r="Q22" s="22">
        <v>-0.05639647775660853</v>
      </c>
      <c r="R22" s="22">
        <v>-0.11893585559748945</v>
      </c>
      <c r="S22" s="22">
        <v>-0.11128962295852207</v>
      </c>
      <c r="T22" s="22">
        <v>-0.01716471640404442</v>
      </c>
      <c r="U22" s="22">
        <v>0</v>
      </c>
      <c r="V22" s="37">
        <v>0</v>
      </c>
      <c r="W22" s="1"/>
      <c r="X22" s="10" t="s">
        <v>32</v>
      </c>
      <c r="Y22" s="22">
        <v>0</v>
      </c>
      <c r="Z22" s="22">
        <v>-0.09245736065066223</v>
      </c>
      <c r="AA22" s="22">
        <v>-0.10080339510597187</v>
      </c>
      <c r="AB22" s="22">
        <v>-0.07624911501213258</v>
      </c>
      <c r="AC22" s="22">
        <v>-0.04879713366683487</v>
      </c>
      <c r="AD22" s="22">
        <v>-0.1283268338550766</v>
      </c>
      <c r="AE22" s="22">
        <v>-0.08752527229071297</v>
      </c>
      <c r="AF22" s="22">
        <v>-0.08066393237439376</v>
      </c>
      <c r="AG22" s="22">
        <v>-0.08338376146809204</v>
      </c>
      <c r="AH22" s="22">
        <v>-0.05665511535525501</v>
      </c>
      <c r="AI22" s="22">
        <v>-0.013200036375183605</v>
      </c>
      <c r="AJ22" s="22">
        <v>-0.048104202299925326</v>
      </c>
      <c r="AK22" s="22">
        <v>-0.0475762597737117</v>
      </c>
      <c r="AL22" s="22">
        <v>-0.012442571752936546</v>
      </c>
      <c r="AM22" s="22">
        <v>-0.04468651398144483</v>
      </c>
      <c r="AN22" s="22">
        <v>-0.00812969520338365</v>
      </c>
      <c r="AO22" s="22">
        <v>-0.08726842674230678</v>
      </c>
      <c r="AP22" s="22">
        <v>-0.09619800852785357</v>
      </c>
      <c r="AQ22" s="22">
        <v>0.020699524441259623</v>
      </c>
      <c r="AR22" s="22">
        <v>0</v>
      </c>
      <c r="AS22" s="37">
        <v>0</v>
      </c>
    </row>
    <row r="23" spans="1:45" ht="12.75">
      <c r="A23" s="9" t="s">
        <v>33</v>
      </c>
      <c r="B23" s="22">
        <v>0</v>
      </c>
      <c r="C23" s="22">
        <v>0.6282875082596815</v>
      </c>
      <c r="D23" s="22">
        <v>0.6327215566010942</v>
      </c>
      <c r="E23" s="22">
        <v>0.6312750427032399</v>
      </c>
      <c r="F23" s="22">
        <v>0.6348396962506111</v>
      </c>
      <c r="G23" s="22">
        <v>0.6311137173548964</v>
      </c>
      <c r="H23" s="22">
        <v>0.6372096472509041</v>
      </c>
      <c r="I23" s="22">
        <v>0.628594999701795</v>
      </c>
      <c r="J23" s="22">
        <v>0.6401340978239616</v>
      </c>
      <c r="K23" s="22">
        <v>0.629779612076506</v>
      </c>
      <c r="L23" s="22">
        <v>0.6289848315724106</v>
      </c>
      <c r="M23" s="22">
        <v>0.6266985717482274</v>
      </c>
      <c r="N23" s="22">
        <v>0.6267412333883514</v>
      </c>
      <c r="O23" s="22">
        <v>0.6311919715982905</v>
      </c>
      <c r="P23" s="22">
        <v>0.6224140454625017</v>
      </c>
      <c r="Q23" s="22">
        <v>0.6202343635842813</v>
      </c>
      <c r="R23" s="22">
        <v>0.6270878399722721</v>
      </c>
      <c r="S23" s="22">
        <v>0.6285506783832232</v>
      </c>
      <c r="T23" s="22">
        <v>0.6409069643445438</v>
      </c>
      <c r="U23" s="22">
        <v>0</v>
      </c>
      <c r="V23" s="37">
        <v>0</v>
      </c>
      <c r="W23" s="1"/>
      <c r="X23" s="10" t="s">
        <v>33</v>
      </c>
      <c r="Y23" s="22">
        <v>0</v>
      </c>
      <c r="Z23" s="22">
        <v>0.627820678534553</v>
      </c>
      <c r="AA23" s="22">
        <v>0.6278642235699173</v>
      </c>
      <c r="AB23" s="22">
        <v>0.6280799520371819</v>
      </c>
      <c r="AC23" s="22">
        <v>0.6308700006035965</v>
      </c>
      <c r="AD23" s="22">
        <v>0.6332966141452878</v>
      </c>
      <c r="AE23" s="22">
        <v>0.6342031841091973</v>
      </c>
      <c r="AF23" s="22">
        <v>0.6253350709336594</v>
      </c>
      <c r="AG23" s="22">
        <v>0.6328128341956</v>
      </c>
      <c r="AH23" s="22">
        <v>0.6268598403683152</v>
      </c>
      <c r="AI23" s="22">
        <v>0.6242375149704651</v>
      </c>
      <c r="AJ23" s="22">
        <v>0.6244153386076448</v>
      </c>
      <c r="AK23" s="22">
        <v>0.6247778076568602</v>
      </c>
      <c r="AL23" s="22">
        <v>0.6275138766630595</v>
      </c>
      <c r="AM23" s="22">
        <v>0.625521217391497</v>
      </c>
      <c r="AN23" s="22">
        <v>0.6249715692265867</v>
      </c>
      <c r="AO23" s="22">
        <v>0.6287424044747532</v>
      </c>
      <c r="AP23" s="22">
        <v>0.6313829980288758</v>
      </c>
      <c r="AQ23" s="22">
        <v>0.6287821718196509</v>
      </c>
      <c r="AR23" s="22">
        <v>0</v>
      </c>
      <c r="AS23" s="37">
        <v>0</v>
      </c>
    </row>
    <row r="24" spans="1:45" ht="12.75">
      <c r="A24" s="9" t="s">
        <v>34</v>
      </c>
      <c r="B24" s="22">
        <v>0</v>
      </c>
      <c r="C24" s="22">
        <v>-0.1653322945099162</v>
      </c>
      <c r="D24" s="22">
        <v>-0.16289465543215081</v>
      </c>
      <c r="E24" s="22">
        <v>-0.13045026559756862</v>
      </c>
      <c r="F24" s="22">
        <v>-0.025798932823828773</v>
      </c>
      <c r="G24" s="22">
        <v>-0.0583471503117668</v>
      </c>
      <c r="H24" s="22">
        <v>-0.06533280700246905</v>
      </c>
      <c r="I24" s="22">
        <v>-0.03510601989116905</v>
      </c>
      <c r="J24" s="22">
        <v>-0.10365677140145961</v>
      </c>
      <c r="K24" s="22">
        <v>-0.0983786258106558</v>
      </c>
      <c r="L24" s="22">
        <v>-0.07553200128112528</v>
      </c>
      <c r="M24" s="22">
        <v>-0.08916976728625178</v>
      </c>
      <c r="N24" s="22">
        <v>-0.13598663385551701</v>
      </c>
      <c r="O24" s="22">
        <v>-0.12389433241720704</v>
      </c>
      <c r="P24" s="22">
        <v>-0.17466875721072966</v>
      </c>
      <c r="Q24" s="22">
        <v>-0.10934538145621983</v>
      </c>
      <c r="R24" s="22">
        <v>-0.19751284260137553</v>
      </c>
      <c r="S24" s="22">
        <v>-0.18390797086619604</v>
      </c>
      <c r="T24" s="22">
        <v>-0.04229050064966638</v>
      </c>
      <c r="U24" s="22">
        <v>0</v>
      </c>
      <c r="V24" s="37">
        <v>0</v>
      </c>
      <c r="W24" s="1"/>
      <c r="X24" s="10" t="s">
        <v>34</v>
      </c>
      <c r="Y24" s="22">
        <v>0</v>
      </c>
      <c r="Z24" s="22">
        <v>-0.13074169894223772</v>
      </c>
      <c r="AA24" s="22">
        <v>-0.11640208259936537</v>
      </c>
      <c r="AB24" s="22">
        <v>-0.0731228861396592</v>
      </c>
      <c r="AC24" s="22">
        <v>-0.05363607353385539</v>
      </c>
      <c r="AD24" s="22">
        <v>-0.18312831421172732</v>
      </c>
      <c r="AE24" s="22">
        <v>-0.13070650455254987</v>
      </c>
      <c r="AF24" s="22">
        <v>-0.12065407207301482</v>
      </c>
      <c r="AG24" s="22">
        <v>-0.12669033549170902</v>
      </c>
      <c r="AH24" s="22">
        <v>-0.121346371527861</v>
      </c>
      <c r="AI24" s="22">
        <v>-0.025026269611723544</v>
      </c>
      <c r="AJ24" s="22">
        <v>-0.06679997754834847</v>
      </c>
      <c r="AK24" s="22">
        <v>-0.08104877666153719</v>
      </c>
      <c r="AL24" s="22">
        <v>-0.02529436818401499</v>
      </c>
      <c r="AM24" s="22">
        <v>-0.03233182381558543</v>
      </c>
      <c r="AN24" s="22">
        <v>0.030769187919741994</v>
      </c>
      <c r="AO24" s="22">
        <v>-0.12435451939278991</v>
      </c>
      <c r="AP24" s="22">
        <v>-0.11371715526578494</v>
      </c>
      <c r="AQ24" s="22">
        <v>0.08461669253606259</v>
      </c>
      <c r="AR24" s="22">
        <v>0</v>
      </c>
      <c r="AS24" s="37">
        <v>0</v>
      </c>
    </row>
    <row r="25" spans="1:45" ht="12.75">
      <c r="A25" s="9" t="s">
        <v>35</v>
      </c>
      <c r="B25" s="22">
        <v>0</v>
      </c>
      <c r="C25" s="22">
        <v>0.7295188010823415</v>
      </c>
      <c r="D25" s="22">
        <v>0.7404862294945257</v>
      </c>
      <c r="E25" s="22">
        <v>0.7427318613325942</v>
      </c>
      <c r="F25" s="22">
        <v>0.7342157886717661</v>
      </c>
      <c r="G25" s="22">
        <v>0.7112893029762012</v>
      </c>
      <c r="H25" s="22">
        <v>0.7074661818047534</v>
      </c>
      <c r="I25" s="22">
        <v>0.7220481962742966</v>
      </c>
      <c r="J25" s="22">
        <v>0.7223791853097987</v>
      </c>
      <c r="K25" s="22">
        <v>0.7156845272051361</v>
      </c>
      <c r="L25" s="22">
        <v>0.6953614728138291</v>
      </c>
      <c r="M25" s="22">
        <v>0.7275798232747065</v>
      </c>
      <c r="N25" s="22">
        <v>0.6891771354994858</v>
      </c>
      <c r="O25" s="22">
        <v>0.718581595593397</v>
      </c>
      <c r="P25" s="22">
        <v>0.7078542943215118</v>
      </c>
      <c r="Q25" s="22">
        <v>0.6840050000012232</v>
      </c>
      <c r="R25" s="22">
        <v>0.7045692955144021</v>
      </c>
      <c r="S25" s="22">
        <v>0.7294611914886501</v>
      </c>
      <c r="T25" s="22">
        <v>0.7247926883404046</v>
      </c>
      <c r="U25" s="22">
        <v>0</v>
      </c>
      <c r="V25" s="37">
        <v>0</v>
      </c>
      <c r="W25" s="1"/>
      <c r="X25" s="10" t="s">
        <v>35</v>
      </c>
      <c r="Y25" s="22">
        <v>0</v>
      </c>
      <c r="Z25" s="22">
        <v>0.7701938394878984</v>
      </c>
      <c r="AA25" s="22">
        <v>0.7719797822196051</v>
      </c>
      <c r="AB25" s="22">
        <v>0.7601813195335672</v>
      </c>
      <c r="AC25" s="22">
        <v>0.7344249572060881</v>
      </c>
      <c r="AD25" s="22">
        <v>0.749241652174756</v>
      </c>
      <c r="AE25" s="22">
        <v>0.7449430116968037</v>
      </c>
      <c r="AF25" s="22">
        <v>0.7464233116958501</v>
      </c>
      <c r="AG25" s="22">
        <v>0.7133741357660323</v>
      </c>
      <c r="AH25" s="22">
        <v>0.7335406240051485</v>
      </c>
      <c r="AI25" s="22">
        <v>0.7301217567342161</v>
      </c>
      <c r="AJ25" s="22">
        <v>0.7307982083094853</v>
      </c>
      <c r="AK25" s="22">
        <v>0.6979678012516161</v>
      </c>
      <c r="AL25" s="22">
        <v>0.7126729163801415</v>
      </c>
      <c r="AM25" s="22">
        <v>0.7106242074635495</v>
      </c>
      <c r="AN25" s="22">
        <v>0.712969858906459</v>
      </c>
      <c r="AO25" s="22">
        <v>0.7437902075751972</v>
      </c>
      <c r="AP25" s="22">
        <v>0.7387075518113981</v>
      </c>
      <c r="AQ25" s="22">
        <v>0.7268608224214044</v>
      </c>
      <c r="AR25" s="22">
        <v>0</v>
      </c>
      <c r="AS25" s="37">
        <v>0</v>
      </c>
    </row>
    <row r="26" spans="1:45" ht="12.75">
      <c r="A26" s="9" t="s">
        <v>36</v>
      </c>
      <c r="B26" s="22">
        <v>0</v>
      </c>
      <c r="C26" s="22">
        <v>0.0009579806436059641</v>
      </c>
      <c r="D26" s="22">
        <v>0.004551882878230442</v>
      </c>
      <c r="E26" s="22">
        <v>0.01368470661764657</v>
      </c>
      <c r="F26" s="22">
        <v>0.044584224496243635</v>
      </c>
      <c r="G26" s="22">
        <v>0.03997442492586431</v>
      </c>
      <c r="H26" s="22">
        <v>0.04522441966818626</v>
      </c>
      <c r="I26" s="22">
        <v>0.041995601035841615</v>
      </c>
      <c r="J26" s="22">
        <v>0.03295611141281961</v>
      </c>
      <c r="K26" s="22">
        <v>0.018294693926086607</v>
      </c>
      <c r="L26" s="22">
        <v>0.022174173163882233</v>
      </c>
      <c r="M26" s="22">
        <v>0.02668710268426417</v>
      </c>
      <c r="N26" s="22">
        <v>0.017553998901512945</v>
      </c>
      <c r="O26" s="22">
        <v>0.021606224985781016</v>
      </c>
      <c r="P26" s="22">
        <v>0.0011424539004726642</v>
      </c>
      <c r="Q26" s="22">
        <v>0.017831199253588392</v>
      </c>
      <c r="R26" s="22">
        <v>-0.00864694909197996</v>
      </c>
      <c r="S26" s="22">
        <v>0.01792020424088912</v>
      </c>
      <c r="T26" s="22">
        <v>0.02685273072901484</v>
      </c>
      <c r="U26" s="22">
        <v>0</v>
      </c>
      <c r="V26" s="37">
        <v>0</v>
      </c>
      <c r="W26" s="1"/>
      <c r="X26" s="10" t="s">
        <v>36</v>
      </c>
      <c r="Y26" s="22">
        <v>0</v>
      </c>
      <c r="Z26" s="22">
        <v>-0.04852117945234623</v>
      </c>
      <c r="AA26" s="22">
        <v>-0.05073468771184414</v>
      </c>
      <c r="AB26" s="22">
        <v>-0.031630688867077206</v>
      </c>
      <c r="AC26" s="22">
        <v>-0.02960728772013803</v>
      </c>
      <c r="AD26" s="22">
        <v>-0.06287672059244762</v>
      </c>
      <c r="AE26" s="22">
        <v>-0.03999931010068316</v>
      </c>
      <c r="AF26" s="22">
        <v>-0.04496647454900867</v>
      </c>
      <c r="AG26" s="22">
        <v>-0.03236767986107864</v>
      </c>
      <c r="AH26" s="22">
        <v>-0.03950857074617434</v>
      </c>
      <c r="AI26" s="22">
        <v>-0.029325383783676603</v>
      </c>
      <c r="AJ26" s="22">
        <v>-0.03954340882106365</v>
      </c>
      <c r="AK26" s="22">
        <v>-0.02486526641526985</v>
      </c>
      <c r="AL26" s="22">
        <v>-0.015787346985429045</v>
      </c>
      <c r="AM26" s="22">
        <v>-0.02897188812257841</v>
      </c>
      <c r="AN26" s="22">
        <v>-0.02062409661559465</v>
      </c>
      <c r="AO26" s="22">
        <v>-0.04806854717077859</v>
      </c>
      <c r="AP26" s="22">
        <v>-0.04185964777412353</v>
      </c>
      <c r="AQ26" s="22">
        <v>-0.009199629655912553</v>
      </c>
      <c r="AR26" s="22">
        <v>0</v>
      </c>
      <c r="AS26" s="37">
        <v>0</v>
      </c>
    </row>
    <row r="27" spans="1:45" ht="12.75">
      <c r="A27" s="9" t="s">
        <v>37</v>
      </c>
      <c r="B27" s="22">
        <v>0</v>
      </c>
      <c r="C27" s="22">
        <v>0.1398232351479858</v>
      </c>
      <c r="D27" s="22">
        <v>0.14557986582325008</v>
      </c>
      <c r="E27" s="22">
        <v>0.16285522432473445</v>
      </c>
      <c r="F27" s="22">
        <v>0.17080267365062798</v>
      </c>
      <c r="G27" s="22">
        <v>0.16267232425382983</v>
      </c>
      <c r="H27" s="22">
        <v>0.1528297012181955</v>
      </c>
      <c r="I27" s="22">
        <v>0.1510404402694842</v>
      </c>
      <c r="J27" s="22">
        <v>0.13585259150662488</v>
      </c>
      <c r="K27" s="22">
        <v>0.14935714766655658</v>
      </c>
      <c r="L27" s="22">
        <v>0.154413188635637</v>
      </c>
      <c r="M27" s="22">
        <v>0.143471146815478</v>
      </c>
      <c r="N27" s="22">
        <v>0.12970309409270675</v>
      </c>
      <c r="O27" s="22">
        <v>0.12145794171168242</v>
      </c>
      <c r="P27" s="22">
        <v>0.14729024392364878</v>
      </c>
      <c r="Q27" s="22">
        <v>0.15049311843314064</v>
      </c>
      <c r="R27" s="22">
        <v>0.11423896242977821</v>
      </c>
      <c r="S27" s="22">
        <v>0.12670206998841363</v>
      </c>
      <c r="T27" s="22">
        <v>0.12263230089943847</v>
      </c>
      <c r="U27" s="22">
        <v>0</v>
      </c>
      <c r="V27" s="37">
        <v>0</v>
      </c>
      <c r="W27" s="1"/>
      <c r="X27" s="10" t="s">
        <v>37</v>
      </c>
      <c r="Y27" s="22">
        <v>0</v>
      </c>
      <c r="Z27" s="22">
        <v>0.13883589015108672</v>
      </c>
      <c r="AA27" s="22">
        <v>0.1422721022308129</v>
      </c>
      <c r="AB27" s="22">
        <v>0.1535029126994802</v>
      </c>
      <c r="AC27" s="22">
        <v>0.15695412597494446</v>
      </c>
      <c r="AD27" s="22">
        <v>0.13292306071920135</v>
      </c>
      <c r="AE27" s="22">
        <v>0.11241932142318009</v>
      </c>
      <c r="AF27" s="22">
        <v>0.12700940419146967</v>
      </c>
      <c r="AG27" s="22">
        <v>0.09451548843645906</v>
      </c>
      <c r="AH27" s="22">
        <v>0.12063426206486934</v>
      </c>
      <c r="AI27" s="22">
        <v>0.12649087723728197</v>
      </c>
      <c r="AJ27" s="22">
        <v>0.13920688865047834</v>
      </c>
      <c r="AK27" s="22">
        <v>0.12398599086537193</v>
      </c>
      <c r="AL27" s="22">
        <v>0.13050072393946183</v>
      </c>
      <c r="AM27" s="22">
        <v>0.12107576343645199</v>
      </c>
      <c r="AN27" s="22">
        <v>0.14608574971784355</v>
      </c>
      <c r="AO27" s="22">
        <v>0.11720486532690003</v>
      </c>
      <c r="AP27" s="22">
        <v>0.12233593959372076</v>
      </c>
      <c r="AQ27" s="22">
        <v>0.12132822963707252</v>
      </c>
      <c r="AR27" s="22">
        <v>0</v>
      </c>
      <c r="AS27" s="37">
        <v>0</v>
      </c>
    </row>
    <row r="28" spans="1:45" ht="12.75">
      <c r="A28" s="9" t="s">
        <v>38</v>
      </c>
      <c r="B28" s="22">
        <v>0</v>
      </c>
      <c r="C28" s="22">
        <v>0.16887670560522822</v>
      </c>
      <c r="D28" s="22">
        <v>0.15394051622722785</v>
      </c>
      <c r="E28" s="22">
        <v>0.11120407620692607</v>
      </c>
      <c r="F28" s="22">
        <v>0.03513331828317839</v>
      </c>
      <c r="G28" s="22">
        <v>0.04845831371805587</v>
      </c>
      <c r="H28" s="22">
        <v>0.07352916504410488</v>
      </c>
      <c r="I28" s="22">
        <v>0.03419608350357771</v>
      </c>
      <c r="J28" s="22">
        <v>0.07948685120351251</v>
      </c>
      <c r="K28" s="22">
        <v>0.0710907683562212</v>
      </c>
      <c r="L28" s="22">
        <v>0.06494493742020713</v>
      </c>
      <c r="M28" s="22">
        <v>0.08351969004925874</v>
      </c>
      <c r="N28" s="22">
        <v>0.12312851150826717</v>
      </c>
      <c r="O28" s="22">
        <v>0.10875468305786201</v>
      </c>
      <c r="P28" s="22">
        <v>0.14361606972395013</v>
      </c>
      <c r="Q28" s="22">
        <v>0.08167041418451342</v>
      </c>
      <c r="R28" s="22">
        <v>0.1627221288740649</v>
      </c>
      <c r="S28" s="22">
        <v>0.1480894777511773</v>
      </c>
      <c r="T28" s="22">
        <v>0.02742812198904089</v>
      </c>
      <c r="U28" s="22">
        <v>0</v>
      </c>
      <c r="V28" s="37">
        <v>0</v>
      </c>
      <c r="W28" s="1"/>
      <c r="X28" s="10" t="s">
        <v>38</v>
      </c>
      <c r="Y28" s="22">
        <v>0</v>
      </c>
      <c r="Z28" s="22">
        <v>0.1389073016732047</v>
      </c>
      <c r="AA28" s="22">
        <v>0.15521849385620404</v>
      </c>
      <c r="AB28" s="22">
        <v>0.12103147359229813</v>
      </c>
      <c r="AC28" s="22">
        <v>0.07840339906112045</v>
      </c>
      <c r="AD28" s="22">
        <v>0.1892362913069616</v>
      </c>
      <c r="AE28" s="22">
        <v>0.14731998241632327</v>
      </c>
      <c r="AF28" s="22">
        <v>0.1328604210569631</v>
      </c>
      <c r="AG28" s="22">
        <v>0.1306457032121793</v>
      </c>
      <c r="AH28" s="22">
        <v>0.11364688958186278</v>
      </c>
      <c r="AI28" s="22">
        <v>0.04724517691528185</v>
      </c>
      <c r="AJ28" s="22">
        <v>0.08092593727267924</v>
      </c>
      <c r="AK28" s="22">
        <v>0.0807285835617292</v>
      </c>
      <c r="AL28" s="22">
        <v>0.04081022002346921</v>
      </c>
      <c r="AM28" s="22">
        <v>0.09390037059814955</v>
      </c>
      <c r="AN28" s="22">
        <v>0.04311463114654178</v>
      </c>
      <c r="AO28" s="22">
        <v>0.14392368635269628</v>
      </c>
      <c r="AP28" s="22">
        <v>0.14354474192862673</v>
      </c>
      <c r="AQ28" s="22">
        <v>-0.013795512326712327</v>
      </c>
      <c r="AR28" s="22">
        <v>0</v>
      </c>
      <c r="AS28" s="37">
        <v>0</v>
      </c>
    </row>
    <row r="29" spans="1:45" ht="13.5" thickBot="1">
      <c r="A29" s="12" t="s">
        <v>39</v>
      </c>
      <c r="B29" s="22">
        <v>0</v>
      </c>
      <c r="C29" s="22">
        <v>-0.5470623504979798</v>
      </c>
      <c r="D29" s="22">
        <v>-0.5490576684582662</v>
      </c>
      <c r="E29" s="22">
        <v>-0.5479980823962485</v>
      </c>
      <c r="F29" s="22">
        <v>-0.5524416936567031</v>
      </c>
      <c r="G29" s="22">
        <v>-0.545006804597171</v>
      </c>
      <c r="H29" s="22">
        <v>-0.551278430159562</v>
      </c>
      <c r="I29" s="22">
        <v>-0.5473602942419087</v>
      </c>
      <c r="J29" s="22">
        <v>-0.5506055336718403</v>
      </c>
      <c r="K29" s="22">
        <v>-0.5471673865741626</v>
      </c>
      <c r="L29" s="22">
        <v>-0.548129111571684</v>
      </c>
      <c r="M29" s="22">
        <v>-0.5509902329407467</v>
      </c>
      <c r="N29" s="22">
        <v>-0.54551414590415</v>
      </c>
      <c r="O29" s="22">
        <v>-0.53950457869263</v>
      </c>
      <c r="P29" s="22">
        <v>-0.543913468469485</v>
      </c>
      <c r="Q29" s="22">
        <v>-0.5438782143674115</v>
      </c>
      <c r="R29" s="22">
        <v>-0.5388491420247609</v>
      </c>
      <c r="S29" s="22">
        <v>-0.5423997424114357</v>
      </c>
      <c r="T29" s="22">
        <v>-0.5479359609561184</v>
      </c>
      <c r="U29" s="22">
        <v>0</v>
      </c>
      <c r="V29" s="38">
        <v>0</v>
      </c>
      <c r="W29" s="1"/>
      <c r="X29" s="11" t="s">
        <v>39</v>
      </c>
      <c r="Y29" s="24">
        <v>0</v>
      </c>
      <c r="Z29" s="24">
        <v>-0.5453208138585803</v>
      </c>
      <c r="AA29" s="24">
        <v>-0.5426002164116455</v>
      </c>
      <c r="AB29" s="24">
        <v>-0.5452412891345026</v>
      </c>
      <c r="AC29" s="24">
        <v>-0.544591241311506</v>
      </c>
      <c r="AD29" s="24">
        <v>-0.5474901618057791</v>
      </c>
      <c r="AE29" s="24">
        <v>-0.5434266762296276</v>
      </c>
      <c r="AF29" s="24">
        <v>-0.5515299772094236</v>
      </c>
      <c r="AG29" s="24">
        <v>-0.5446497589493372</v>
      </c>
      <c r="AH29" s="24">
        <v>-0.5412254381304467</v>
      </c>
      <c r="AI29" s="24">
        <v>-0.5456015990341011</v>
      </c>
      <c r="AJ29" s="24">
        <v>-0.5502523624992437</v>
      </c>
      <c r="AK29" s="24">
        <v>-0.5439645680953998</v>
      </c>
      <c r="AL29" s="24">
        <v>-0.5497513734282984</v>
      </c>
      <c r="AM29" s="24">
        <v>-0.5380142904641991</v>
      </c>
      <c r="AN29" s="24">
        <v>-0.5429984587415347</v>
      </c>
      <c r="AO29" s="24">
        <v>-0.5631080216781106</v>
      </c>
      <c r="AP29" s="24">
        <v>-0.5499452799930757</v>
      </c>
      <c r="AQ29" s="24">
        <v>-0.5466756037362539</v>
      </c>
      <c r="AR29" s="24">
        <v>0</v>
      </c>
      <c r="AS29" s="38">
        <v>0</v>
      </c>
    </row>
    <row r="30" spans="1:45" ht="12.75">
      <c r="A30" s="87" t="s">
        <v>40</v>
      </c>
      <c r="B30" s="20">
        <v>0</v>
      </c>
      <c r="C30" s="20">
        <v>-1.610419819329258</v>
      </c>
      <c r="D30" s="20">
        <v>5.383603842918329</v>
      </c>
      <c r="E30" s="20">
        <v>3.184155696933681</v>
      </c>
      <c r="F30" s="20">
        <v>4.878832958976478</v>
      </c>
      <c r="G30" s="20">
        <v>-1.9889888352148617</v>
      </c>
      <c r="H30" s="20">
        <v>15.665640494520227</v>
      </c>
      <c r="I30" s="20">
        <v>-10.374898652585419</v>
      </c>
      <c r="J30" s="20">
        <v>8.415305733565908</v>
      </c>
      <c r="K30" s="20">
        <v>-10.379647084245317</v>
      </c>
      <c r="L30" s="20">
        <v>5.1287807764151445</v>
      </c>
      <c r="M30" s="20">
        <v>4.318162162343164</v>
      </c>
      <c r="N30" s="20">
        <v>6.055051036768287</v>
      </c>
      <c r="O30" s="20">
        <v>-16.711052121439952</v>
      </c>
      <c r="P30" s="20">
        <v>-8.58140103783633</v>
      </c>
      <c r="Q30" s="20">
        <v>-4.6788920615356355</v>
      </c>
      <c r="R30" s="20">
        <v>7.3950417626779235</v>
      </c>
      <c r="S30" s="20">
        <v>-6.611423404508219</v>
      </c>
      <c r="T30" s="20">
        <v>0.5121485515762073</v>
      </c>
      <c r="U30" s="20">
        <v>0</v>
      </c>
      <c r="V30" s="36" t="s">
        <v>125</v>
      </c>
      <c r="W30" s="1"/>
      <c r="X30" s="10" t="s">
        <v>40</v>
      </c>
      <c r="Y30" s="22">
        <v>0</v>
      </c>
      <c r="Z30" s="22">
        <v>-1.4111981287004092</v>
      </c>
      <c r="AA30" s="22">
        <v>0.5909604784199629</v>
      </c>
      <c r="AB30" s="22">
        <v>-0.8268101725420496</v>
      </c>
      <c r="AC30" s="22">
        <v>-3.371136746298179</v>
      </c>
      <c r="AD30" s="22">
        <v>-2.3925032422555557</v>
      </c>
      <c r="AE30" s="22">
        <v>-1.5833278901094436</v>
      </c>
      <c r="AF30" s="22">
        <v>16.095186039735196</v>
      </c>
      <c r="AG30" s="22">
        <v>1.93405734871587</v>
      </c>
      <c r="AH30" s="22">
        <v>10.390742876426142</v>
      </c>
      <c r="AI30" s="22">
        <v>5.185879507533752</v>
      </c>
      <c r="AJ30" s="22">
        <v>-11.20621687836194</v>
      </c>
      <c r="AK30" s="22">
        <v>-2.4654381265267387</v>
      </c>
      <c r="AL30" s="22">
        <v>3.0707625626820687</v>
      </c>
      <c r="AM30" s="22">
        <v>-6.041302954685788</v>
      </c>
      <c r="AN30" s="22">
        <v>-1.7729111391835635</v>
      </c>
      <c r="AO30" s="22">
        <v>-1.2868447900696942</v>
      </c>
      <c r="AP30" s="22">
        <v>-5.144685620937457</v>
      </c>
      <c r="AQ30" s="22">
        <v>0.2347868761577585</v>
      </c>
      <c r="AR30" s="22">
        <v>0</v>
      </c>
      <c r="AS30" s="36"/>
    </row>
    <row r="31" spans="1:45" ht="12.75">
      <c r="A31" s="9" t="s">
        <v>41</v>
      </c>
      <c r="B31" s="22">
        <v>0</v>
      </c>
      <c r="C31" s="22">
        <v>1.5034234578890413</v>
      </c>
      <c r="D31" s="22">
        <v>1.5718865660423857</v>
      </c>
      <c r="E31" s="22">
        <v>1.072868033024235</v>
      </c>
      <c r="F31" s="22">
        <v>2.8667730114917633</v>
      </c>
      <c r="G31" s="22">
        <v>2.2676736006787896</v>
      </c>
      <c r="H31" s="22">
        <v>3.127601963116706</v>
      </c>
      <c r="I31" s="22">
        <v>0.9182225264784512</v>
      </c>
      <c r="J31" s="22">
        <v>0.7953226039089101</v>
      </c>
      <c r="K31" s="22">
        <v>0.7061887845731669</v>
      </c>
      <c r="L31" s="22">
        <v>1.5678659126901748</v>
      </c>
      <c r="M31" s="22">
        <v>0.6266879822890113</v>
      </c>
      <c r="N31" s="22">
        <v>1.5345491849682897</v>
      </c>
      <c r="O31" s="22">
        <v>1.8927285969479752</v>
      </c>
      <c r="P31" s="22">
        <v>1.061235050504059</v>
      </c>
      <c r="Q31" s="22">
        <v>0.9383504122655516</v>
      </c>
      <c r="R31" s="22">
        <v>0.6876226894432023</v>
      </c>
      <c r="S31" s="22">
        <v>0.7887489512713055</v>
      </c>
      <c r="T31" s="22">
        <v>0.7290708188389017</v>
      </c>
      <c r="U31" s="22">
        <v>0</v>
      </c>
      <c r="V31" s="37">
        <v>0</v>
      </c>
      <c r="W31" s="1"/>
      <c r="X31" s="10" t="s">
        <v>41</v>
      </c>
      <c r="Y31" s="22">
        <v>0</v>
      </c>
      <c r="Z31" s="22">
        <v>1.6781990577486448</v>
      </c>
      <c r="AA31" s="22">
        <v>0.8759549701408248</v>
      </c>
      <c r="AB31" s="22">
        <v>1.0184819919229182</v>
      </c>
      <c r="AC31" s="22">
        <v>1.4907034336076375</v>
      </c>
      <c r="AD31" s="22">
        <v>1.7371427461006355</v>
      </c>
      <c r="AE31" s="22">
        <v>2.0176027074141154</v>
      </c>
      <c r="AF31" s="22">
        <v>1.3847289791158874</v>
      </c>
      <c r="AG31" s="22">
        <v>1.4414180510352126</v>
      </c>
      <c r="AH31" s="22">
        <v>1.1304340386292058</v>
      </c>
      <c r="AI31" s="22">
        <v>0.8732184274247872</v>
      </c>
      <c r="AJ31" s="22">
        <v>1.3271599203473847</v>
      </c>
      <c r="AK31" s="22">
        <v>1.2992501852732234</v>
      </c>
      <c r="AL31" s="22">
        <v>0.27475175883168734</v>
      </c>
      <c r="AM31" s="22">
        <v>0.9060561319709975</v>
      </c>
      <c r="AN31" s="22">
        <v>-0.6153418406846469</v>
      </c>
      <c r="AO31" s="22">
        <v>1.1044780588805174</v>
      </c>
      <c r="AP31" s="22">
        <v>0.9765438086338751</v>
      </c>
      <c r="AQ31" s="22">
        <v>1.4374788673649066</v>
      </c>
      <c r="AR31" s="22">
        <v>0</v>
      </c>
      <c r="AS31" s="37">
        <v>0</v>
      </c>
    </row>
    <row r="32" spans="1:45" ht="12.75">
      <c r="A32" s="9" t="s">
        <v>42</v>
      </c>
      <c r="B32" s="22">
        <v>0</v>
      </c>
      <c r="C32" s="22">
        <v>-0.06469064687632681</v>
      </c>
      <c r="D32" s="22">
        <v>-0.24346339592607502</v>
      </c>
      <c r="E32" s="22">
        <v>-0.05470143194400845</v>
      </c>
      <c r="F32" s="22">
        <v>-0.07470000329718643</v>
      </c>
      <c r="G32" s="22">
        <v>-0.7949932854160804</v>
      </c>
      <c r="H32" s="22">
        <v>-0.43442983952854336</v>
      </c>
      <c r="I32" s="22">
        <v>-0.6397532037198016</v>
      </c>
      <c r="J32" s="22">
        <v>-1.049463757074961</v>
      </c>
      <c r="K32" s="22">
        <v>-0.27268660658421523</v>
      </c>
      <c r="L32" s="22">
        <v>-0.11397617390649703</v>
      </c>
      <c r="M32" s="22">
        <v>-0.6970935475352367</v>
      </c>
      <c r="N32" s="22">
        <v>-0.799482971284522</v>
      </c>
      <c r="O32" s="22">
        <v>0.08808548209572195</v>
      </c>
      <c r="P32" s="22">
        <v>0.17673305308840948</v>
      </c>
      <c r="Q32" s="22">
        <v>-0.03976434350682012</v>
      </c>
      <c r="R32" s="22">
        <v>-0.009191174007775998</v>
      </c>
      <c r="S32" s="22">
        <v>-0.6902763079367856</v>
      </c>
      <c r="T32" s="22">
        <v>-1.1201219573525205</v>
      </c>
      <c r="U32" s="22">
        <v>0</v>
      </c>
      <c r="V32" s="37">
        <v>0</v>
      </c>
      <c r="W32" s="1"/>
      <c r="X32" s="10" t="s">
        <v>42</v>
      </c>
      <c r="Y32" s="22">
        <v>0</v>
      </c>
      <c r="Z32" s="22">
        <v>0.1981855087841201</v>
      </c>
      <c r="AA32" s="22">
        <v>-0.20353144818734603</v>
      </c>
      <c r="AB32" s="22">
        <v>-0.45153355652737404</v>
      </c>
      <c r="AC32" s="22">
        <v>0.20441146669460486</v>
      </c>
      <c r="AD32" s="22">
        <v>0.5696689264048223</v>
      </c>
      <c r="AE32" s="22">
        <v>0.4228468785818397</v>
      </c>
      <c r="AF32" s="22">
        <v>-0.18437197800671384</v>
      </c>
      <c r="AG32" s="22">
        <v>-0.11935431144018335</v>
      </c>
      <c r="AH32" s="22">
        <v>0.019974786369545444</v>
      </c>
      <c r="AI32" s="22">
        <v>0.0431331893367721</v>
      </c>
      <c r="AJ32" s="22">
        <v>-0.15253540938814655</v>
      </c>
      <c r="AK32" s="22">
        <v>0.40206559757357707</v>
      </c>
      <c r="AL32" s="22">
        <v>-0.007812520305613385</v>
      </c>
      <c r="AM32" s="22">
        <v>-0.4051631221701475</v>
      </c>
      <c r="AN32" s="22">
        <v>-0.2637398399477753</v>
      </c>
      <c r="AO32" s="22">
        <v>-0.03345602090103897</v>
      </c>
      <c r="AP32" s="22">
        <v>0.09785816161815322</v>
      </c>
      <c r="AQ32" s="22">
        <v>-0.3498571572724235</v>
      </c>
      <c r="AR32" s="22">
        <v>0</v>
      </c>
      <c r="AS32" s="37">
        <v>0</v>
      </c>
    </row>
    <row r="33" spans="1:45" ht="12.75">
      <c r="A33" s="9" t="s">
        <v>43</v>
      </c>
      <c r="B33" s="22">
        <v>0</v>
      </c>
      <c r="C33" s="22">
        <v>0.02582287840996504</v>
      </c>
      <c r="D33" s="22">
        <v>0.2799960245021586</v>
      </c>
      <c r="E33" s="22">
        <v>-0.2357228486107587</v>
      </c>
      <c r="F33" s="22">
        <v>-0.23512670576518996</v>
      </c>
      <c r="G33" s="22">
        <v>0.1352470877540314</v>
      </c>
      <c r="H33" s="22">
        <v>0.19184994128799288</v>
      </c>
      <c r="I33" s="22">
        <v>-0.11608503424003982</v>
      </c>
      <c r="J33" s="22">
        <v>-0.09873718322985706</v>
      </c>
      <c r="K33" s="22">
        <v>-0.1703098512845815</v>
      </c>
      <c r="L33" s="22">
        <v>0.17232916822653838</v>
      </c>
      <c r="M33" s="22">
        <v>0.09805759333258127</v>
      </c>
      <c r="N33" s="22">
        <v>0.21922141083064905</v>
      </c>
      <c r="O33" s="22">
        <v>0.3205572423166021</v>
      </c>
      <c r="P33" s="22">
        <v>-0.008997268036815519</v>
      </c>
      <c r="Q33" s="22">
        <v>-0.31726671788844374</v>
      </c>
      <c r="R33" s="22">
        <v>-0.5747414010814349</v>
      </c>
      <c r="S33" s="22">
        <v>0.07189195406552992</v>
      </c>
      <c r="T33" s="22">
        <v>0.19044619236580354</v>
      </c>
      <c r="U33" s="22">
        <v>0</v>
      </c>
      <c r="V33" s="37">
        <v>0</v>
      </c>
      <c r="W33" s="1"/>
      <c r="X33" s="10" t="s">
        <v>43</v>
      </c>
      <c r="Y33" s="22">
        <v>0</v>
      </c>
      <c r="Z33" s="22">
        <v>-0.013299184489107236</v>
      </c>
      <c r="AA33" s="22">
        <v>-0.15028275157164261</v>
      </c>
      <c r="AB33" s="22">
        <v>-0.04474133005843925</v>
      </c>
      <c r="AC33" s="22">
        <v>-0.06306374154786287</v>
      </c>
      <c r="AD33" s="22">
        <v>0.2918058497413108</v>
      </c>
      <c r="AE33" s="22">
        <v>0.3197955431707551</v>
      </c>
      <c r="AF33" s="22">
        <v>-0.17734914341318997</v>
      </c>
      <c r="AG33" s="22">
        <v>-0.04725056090069109</v>
      </c>
      <c r="AH33" s="22">
        <v>0.18172540178156477</v>
      </c>
      <c r="AI33" s="22">
        <v>0.03282173131820739</v>
      </c>
      <c r="AJ33" s="22">
        <v>-0.019384737310438233</v>
      </c>
      <c r="AK33" s="22">
        <v>0.09318159325339122</v>
      </c>
      <c r="AL33" s="22">
        <v>0.14484616063403546</v>
      </c>
      <c r="AM33" s="22">
        <v>0.23354806243858753</v>
      </c>
      <c r="AN33" s="22">
        <v>0.1604689780863105</v>
      </c>
      <c r="AO33" s="22">
        <v>0.0027167883618261896</v>
      </c>
      <c r="AP33" s="22">
        <v>-0.0932983511505382</v>
      </c>
      <c r="AQ33" s="22">
        <v>-0.06093749921279971</v>
      </c>
      <c r="AR33" s="22">
        <v>0</v>
      </c>
      <c r="AS33" s="37">
        <v>0</v>
      </c>
    </row>
    <row r="34" spans="1:45" ht="12.75">
      <c r="A34" s="9" t="s">
        <v>44</v>
      </c>
      <c r="B34" s="22">
        <v>0</v>
      </c>
      <c r="C34" s="22">
        <v>0.00370319177251012</v>
      </c>
      <c r="D34" s="22">
        <v>-0.061457051341651074</v>
      </c>
      <c r="E34" s="22">
        <v>-0.052954102683160226</v>
      </c>
      <c r="F34" s="22">
        <v>-0.001813005630791703</v>
      </c>
      <c r="G34" s="22">
        <v>-0.10534367660420982</v>
      </c>
      <c r="H34" s="22">
        <v>-0.08907843956197439</v>
      </c>
      <c r="I34" s="22">
        <v>-0.121687695366137</v>
      </c>
      <c r="J34" s="22">
        <v>-0.15540195493048337</v>
      </c>
      <c r="K34" s="22">
        <v>-0.11789692738713155</v>
      </c>
      <c r="L34" s="22">
        <v>-0.08606201960109676</v>
      </c>
      <c r="M34" s="22">
        <v>-0.21273855858599444</v>
      </c>
      <c r="N34" s="22">
        <v>-0.1392277637224231</v>
      </c>
      <c r="O34" s="22">
        <v>0.05522168966263678</v>
      </c>
      <c r="P34" s="22">
        <v>0.0013935589416641941</v>
      </c>
      <c r="Q34" s="22">
        <v>-0.015675876372674383</v>
      </c>
      <c r="R34" s="22">
        <v>-0.06457709968061673</v>
      </c>
      <c r="S34" s="22">
        <v>-0.04215696478399504</v>
      </c>
      <c r="T34" s="22">
        <v>-0.13155127321122723</v>
      </c>
      <c r="U34" s="22">
        <v>0</v>
      </c>
      <c r="V34" s="37">
        <v>0</v>
      </c>
      <c r="W34" s="1"/>
      <c r="X34" s="10" t="s">
        <v>44</v>
      </c>
      <c r="Y34" s="22">
        <v>0</v>
      </c>
      <c r="Z34" s="22">
        <v>-0.08261165777626434</v>
      </c>
      <c r="AA34" s="22">
        <v>-0.11281246750184125</v>
      </c>
      <c r="AB34" s="22">
        <v>-0.1597497257139344</v>
      </c>
      <c r="AC34" s="22">
        <v>0.04578628905358788</v>
      </c>
      <c r="AD34" s="22">
        <v>0.1661680448099129</v>
      </c>
      <c r="AE34" s="22">
        <v>0.20112458254780238</v>
      </c>
      <c r="AF34" s="22">
        <v>-0.036135187507271224</v>
      </c>
      <c r="AG34" s="22">
        <v>0.004294948184853778</v>
      </c>
      <c r="AH34" s="22">
        <v>0.034611147803365966</v>
      </c>
      <c r="AI34" s="22">
        <v>-0.13374414338901344</v>
      </c>
      <c r="AJ34" s="22">
        <v>-0.11896149727872854</v>
      </c>
      <c r="AK34" s="22">
        <v>0.0379112577593919</v>
      </c>
      <c r="AL34" s="22">
        <v>0.09921934412956795</v>
      </c>
      <c r="AM34" s="22">
        <v>-0.07404348312712684</v>
      </c>
      <c r="AN34" s="22">
        <v>-0.07117659713979875</v>
      </c>
      <c r="AO34" s="22">
        <v>0.015965207965407235</v>
      </c>
      <c r="AP34" s="22">
        <v>-0.0207674975799214</v>
      </c>
      <c r="AQ34" s="22">
        <v>-0.09054110137135271</v>
      </c>
      <c r="AR34" s="22">
        <v>0</v>
      </c>
      <c r="AS34" s="37">
        <v>0</v>
      </c>
    </row>
    <row r="35" spans="1:45" ht="12.75">
      <c r="A35" s="9" t="s">
        <v>45</v>
      </c>
      <c r="B35" s="22">
        <v>0</v>
      </c>
      <c r="C35" s="22">
        <v>0.12215564969107356</v>
      </c>
      <c r="D35" s="22">
        <v>0.10577660242555423</v>
      </c>
      <c r="E35" s="22">
        <v>0.10316627485230258</v>
      </c>
      <c r="F35" s="22">
        <v>0.07729295264933621</v>
      </c>
      <c r="G35" s="22">
        <v>0.08748847344962446</v>
      </c>
      <c r="H35" s="22">
        <v>0.10553023110579225</v>
      </c>
      <c r="I35" s="22">
        <v>0.044849728555106945</v>
      </c>
      <c r="J35" s="22">
        <v>0.06055096172116303</v>
      </c>
      <c r="K35" s="22">
        <v>0.07888824156086827</v>
      </c>
      <c r="L35" s="22">
        <v>0.12115334458720523</v>
      </c>
      <c r="M35" s="22">
        <v>0.1230149473744513</v>
      </c>
      <c r="N35" s="22">
        <v>0.13713030997519907</v>
      </c>
      <c r="O35" s="22">
        <v>0.08461388714476543</v>
      </c>
      <c r="P35" s="22">
        <v>0.13373774192124127</v>
      </c>
      <c r="Q35" s="22">
        <v>0.1043393296179764</v>
      </c>
      <c r="R35" s="22">
        <v>0.05521389353259809</v>
      </c>
      <c r="S35" s="22">
        <v>0.13023375645028634</v>
      </c>
      <c r="T35" s="22">
        <v>0.059821356330187314</v>
      </c>
      <c r="U35" s="22">
        <v>0</v>
      </c>
      <c r="V35" s="37">
        <v>0</v>
      </c>
      <c r="W35" s="1"/>
      <c r="X35" s="10" t="s">
        <v>45</v>
      </c>
      <c r="Y35" s="22">
        <v>0</v>
      </c>
      <c r="Z35" s="22">
        <v>0.11212935025899642</v>
      </c>
      <c r="AA35" s="22">
        <v>0.0633526638897535</v>
      </c>
      <c r="AB35" s="22">
        <v>0.13207930297517756</v>
      </c>
      <c r="AC35" s="22">
        <v>0.13670647212004386</v>
      </c>
      <c r="AD35" s="22">
        <v>0.07874252599019119</v>
      </c>
      <c r="AE35" s="22">
        <v>0.054115619220127295</v>
      </c>
      <c r="AF35" s="22">
        <v>0.09544753036258016</v>
      </c>
      <c r="AG35" s="22">
        <v>0.10638003317250955</v>
      </c>
      <c r="AH35" s="22">
        <v>0.09972377036809696</v>
      </c>
      <c r="AI35" s="22">
        <v>0.11776234407662692</v>
      </c>
      <c r="AJ35" s="22">
        <v>0.11060757087313361</v>
      </c>
      <c r="AK35" s="22">
        <v>0.20557625767457705</v>
      </c>
      <c r="AL35" s="22">
        <v>0.11064957149097532</v>
      </c>
      <c r="AM35" s="22">
        <v>0.11639746218186005</v>
      </c>
      <c r="AN35" s="22">
        <v>0.11993001451170468</v>
      </c>
      <c r="AO35" s="22">
        <v>0.10870233594490744</v>
      </c>
      <c r="AP35" s="22">
        <v>0.076534729887611</v>
      </c>
      <c r="AQ35" s="22">
        <v>0.048437576728579956</v>
      </c>
      <c r="AR35" s="22">
        <v>0</v>
      </c>
      <c r="AS35" s="37">
        <v>0</v>
      </c>
    </row>
    <row r="36" spans="1:45" ht="12.75">
      <c r="A36" s="9" t="s">
        <v>46</v>
      </c>
      <c r="B36" s="22">
        <v>0</v>
      </c>
      <c r="C36" s="22">
        <v>0.00717687169116156</v>
      </c>
      <c r="D36" s="22">
        <v>-0.007853588963442765</v>
      </c>
      <c r="E36" s="22">
        <v>0.021883478421316785</v>
      </c>
      <c r="F36" s="22">
        <v>0.028047873112010582</v>
      </c>
      <c r="G36" s="22">
        <v>0.02023300006469389</v>
      </c>
      <c r="H36" s="22">
        <v>0.008765883818608947</v>
      </c>
      <c r="I36" s="22">
        <v>-0.009758469898778044</v>
      </c>
      <c r="J36" s="22">
        <v>0.02017987495535288</v>
      </c>
      <c r="K36" s="22">
        <v>0.04348704185891464</v>
      </c>
      <c r="L36" s="22">
        <v>0.0608233402784748</v>
      </c>
      <c r="M36" s="22">
        <v>0.01081944243891965</v>
      </c>
      <c r="N36" s="22">
        <v>0.01426280872644907</v>
      </c>
      <c r="O36" s="22">
        <v>0.030731812897218297</v>
      </c>
      <c r="P36" s="22">
        <v>0.011182166817746989</v>
      </c>
      <c r="Q36" s="22">
        <v>0.020923285101220962</v>
      </c>
      <c r="R36" s="22">
        <v>0.05837770365520786</v>
      </c>
      <c r="S36" s="22">
        <v>-0.001428289625952442</v>
      </c>
      <c r="T36" s="22">
        <v>0.06999142879156696</v>
      </c>
      <c r="U36" s="22">
        <v>0</v>
      </c>
      <c r="V36" s="37">
        <v>0</v>
      </c>
      <c r="W36" s="1"/>
      <c r="X36" s="10" t="s">
        <v>46</v>
      </c>
      <c r="Y36" s="22">
        <v>0</v>
      </c>
      <c r="Z36" s="22">
        <v>-0.023456726381982873</v>
      </c>
      <c r="AA36" s="22">
        <v>-0.0008309085234895347</v>
      </c>
      <c r="AB36" s="22">
        <v>0.03241357737534571</v>
      </c>
      <c r="AC36" s="22">
        <v>0.017895364287939156</v>
      </c>
      <c r="AD36" s="22">
        <v>0.012403707353384058</v>
      </c>
      <c r="AE36" s="22">
        <v>0.0016205809191144477</v>
      </c>
      <c r="AF36" s="22">
        <v>-0.001680482691807289</v>
      </c>
      <c r="AG36" s="22">
        <v>-0.00580862998224653</v>
      </c>
      <c r="AH36" s="22">
        <v>0.005194465299934295</v>
      </c>
      <c r="AI36" s="22">
        <v>-0.015112890172590016</v>
      </c>
      <c r="AJ36" s="22">
        <v>-0.01614610802494225</v>
      </c>
      <c r="AK36" s="22">
        <v>0.04139399317329889</v>
      </c>
      <c r="AL36" s="22">
        <v>0.04346064489452604</v>
      </c>
      <c r="AM36" s="22">
        <v>-0.0007496073572376832</v>
      </c>
      <c r="AN36" s="22">
        <v>0.0363049604216575</v>
      </c>
      <c r="AO36" s="22">
        <v>-0.017175391146373162</v>
      </c>
      <c r="AP36" s="22">
        <v>0.024750626891024086</v>
      </c>
      <c r="AQ36" s="22">
        <v>0.02526937166797312</v>
      </c>
      <c r="AR36" s="22">
        <v>0</v>
      </c>
      <c r="AS36" s="37">
        <v>0</v>
      </c>
    </row>
    <row r="37" spans="1:45" ht="12.75">
      <c r="A37" s="9" t="s">
        <v>47</v>
      </c>
      <c r="B37" s="22">
        <v>0</v>
      </c>
      <c r="C37" s="22">
        <v>0.07971376041367728</v>
      </c>
      <c r="D37" s="22">
        <v>0.045775496424119294</v>
      </c>
      <c r="E37" s="22">
        <v>0.07774839917449414</v>
      </c>
      <c r="F37" s="22">
        <v>0.06105317851952627</v>
      </c>
      <c r="G37" s="22">
        <v>0.046338556663724606</v>
      </c>
      <c r="H37" s="22">
        <v>0.02117496627659412</v>
      </c>
      <c r="I37" s="22">
        <v>0.06378947216492574</v>
      </c>
      <c r="J37" s="22">
        <v>0.07053572927009336</v>
      </c>
      <c r="K37" s="22">
        <v>0.078009347643087</v>
      </c>
      <c r="L37" s="22">
        <v>0.03980618886061946</v>
      </c>
      <c r="M37" s="22">
        <v>0.05370215260587344</v>
      </c>
      <c r="N37" s="22">
        <v>0.05366464546147746</v>
      </c>
      <c r="O37" s="22">
        <v>0.023887081951479858</v>
      </c>
      <c r="P37" s="22">
        <v>0.08043183934162725</v>
      </c>
      <c r="Q37" s="22">
        <v>0.06789837960636741</v>
      </c>
      <c r="R37" s="22">
        <v>0.0612750355450761</v>
      </c>
      <c r="S37" s="22">
        <v>0.0405117447081538</v>
      </c>
      <c r="T37" s="22">
        <v>0.058601032852560145</v>
      </c>
      <c r="U37" s="22">
        <v>0</v>
      </c>
      <c r="V37" s="37">
        <v>0</v>
      </c>
      <c r="W37" s="1"/>
      <c r="X37" s="10" t="s">
        <v>47</v>
      </c>
      <c r="Y37" s="22">
        <v>0</v>
      </c>
      <c r="Z37" s="22">
        <v>0.07470560635503096</v>
      </c>
      <c r="AA37" s="22">
        <v>0.06945428016214764</v>
      </c>
      <c r="AB37" s="22">
        <v>0.08991631648423028</v>
      </c>
      <c r="AC37" s="22">
        <v>0.07973461606060432</v>
      </c>
      <c r="AD37" s="22">
        <v>0.02952273731909414</v>
      </c>
      <c r="AE37" s="22">
        <v>0.02948036136274375</v>
      </c>
      <c r="AF37" s="22">
        <v>0.06409846316774666</v>
      </c>
      <c r="AG37" s="22">
        <v>0.06054113522083614</v>
      </c>
      <c r="AH37" s="22">
        <v>0.034818049428862144</v>
      </c>
      <c r="AI37" s="22">
        <v>0.059329391050523546</v>
      </c>
      <c r="AJ37" s="22">
        <v>0.07422157741224834</v>
      </c>
      <c r="AK37" s="22">
        <v>0.06097702464647134</v>
      </c>
      <c r="AL37" s="22">
        <v>0.05478997164702475</v>
      </c>
      <c r="AM37" s="22">
        <v>0.03420350684821689</v>
      </c>
      <c r="AN37" s="22">
        <v>0.0778806020604239</v>
      </c>
      <c r="AO37" s="22">
        <v>0.06468471711597344</v>
      </c>
      <c r="AP37" s="22">
        <v>0.06898355559837183</v>
      </c>
      <c r="AQ37" s="22">
        <v>0.031380047130062386</v>
      </c>
      <c r="AR37" s="22">
        <v>0</v>
      </c>
      <c r="AS37" s="37">
        <v>0</v>
      </c>
    </row>
    <row r="38" spans="1:45" ht="12.75">
      <c r="A38" s="9" t="s">
        <v>48</v>
      </c>
      <c r="B38" s="22">
        <v>0</v>
      </c>
      <c r="C38" s="22">
        <v>-0.05195588798221321</v>
      </c>
      <c r="D38" s="22">
        <v>-0.0395539900000388</v>
      </c>
      <c r="E38" s="22">
        <v>-0.005768268904875189</v>
      </c>
      <c r="F38" s="22">
        <v>-0.003123983681105641</v>
      </c>
      <c r="G38" s="22">
        <v>-0.0051917043308492145</v>
      </c>
      <c r="H38" s="22">
        <v>-0.022188439154419946</v>
      </c>
      <c r="I38" s="22">
        <v>-0.0038424963585613064</v>
      </c>
      <c r="J38" s="22">
        <v>-0.004200274478906675</v>
      </c>
      <c r="K38" s="22">
        <v>-0.009612310536408833</v>
      </c>
      <c r="L38" s="22">
        <v>-0.011613394224460637</v>
      </c>
      <c r="M38" s="22">
        <v>-0.002568312228398012</v>
      </c>
      <c r="N38" s="22">
        <v>-0.013015872489014695</v>
      </c>
      <c r="O38" s="22">
        <v>-0.02134685191796548</v>
      </c>
      <c r="P38" s="22">
        <v>-0.02506608057940455</v>
      </c>
      <c r="Q38" s="22">
        <v>-0.021782030341878436</v>
      </c>
      <c r="R38" s="22">
        <v>-0.024944414285423586</v>
      </c>
      <c r="S38" s="22">
        <v>-0.022175737769887884</v>
      </c>
      <c r="T38" s="22">
        <v>0.007980570135619806</v>
      </c>
      <c r="U38" s="22">
        <v>0</v>
      </c>
      <c r="V38" s="37">
        <v>0</v>
      </c>
      <c r="W38" s="1"/>
      <c r="X38" s="10" t="s">
        <v>48</v>
      </c>
      <c r="Y38" s="22">
        <v>0</v>
      </c>
      <c r="Z38" s="22">
        <v>-0.05763793172823285</v>
      </c>
      <c r="AA38" s="22">
        <v>-0.028008338657024824</v>
      </c>
      <c r="AB38" s="22">
        <v>-0.010161480642457435</v>
      </c>
      <c r="AC38" s="22">
        <v>-0.02611456926289591</v>
      </c>
      <c r="AD38" s="22">
        <v>-0.04531542486759957</v>
      </c>
      <c r="AE38" s="22">
        <v>-0.01620933828244729</v>
      </c>
      <c r="AF38" s="22">
        <v>-0.010463448703467292</v>
      </c>
      <c r="AG38" s="22">
        <v>-0.014630358203752025</v>
      </c>
      <c r="AH38" s="22">
        <v>-0.009898697655541994</v>
      </c>
      <c r="AI38" s="22">
        <v>-0.00784021874116169</v>
      </c>
      <c r="AJ38" s="22">
        <v>-0.01847278845899529</v>
      </c>
      <c r="AK38" s="22">
        <v>-0.02135934763682249</v>
      </c>
      <c r="AL38" s="22">
        <v>0.0024022147777110203</v>
      </c>
      <c r="AM38" s="22">
        <v>-0.009509580866272474</v>
      </c>
      <c r="AN38" s="22">
        <v>-0.010451643518176804</v>
      </c>
      <c r="AO38" s="22">
        <v>-0.030149676998057644</v>
      </c>
      <c r="AP38" s="22">
        <v>-0.036345602094459445</v>
      </c>
      <c r="AQ38" s="22">
        <v>-0.01700460983937519</v>
      </c>
      <c r="AR38" s="22">
        <v>0</v>
      </c>
      <c r="AS38" s="37">
        <v>0</v>
      </c>
    </row>
    <row r="39" spans="1:45" ht="12.75">
      <c r="A39" s="9" t="s">
        <v>49</v>
      </c>
      <c r="B39" s="22">
        <v>0</v>
      </c>
      <c r="C39" s="22">
        <v>0.17367134245283922</v>
      </c>
      <c r="D39" s="22">
        <v>0.16654390600528013</v>
      </c>
      <c r="E39" s="22">
        <v>0.19777716365416392</v>
      </c>
      <c r="F39" s="22">
        <v>0.19271121142961595</v>
      </c>
      <c r="G39" s="22">
        <v>0.1975678846526968</v>
      </c>
      <c r="H39" s="22">
        <v>0.17827804345799025</v>
      </c>
      <c r="I39" s="22">
        <v>0.1775604257050165</v>
      </c>
      <c r="J39" s="22">
        <v>0.15972084645434</v>
      </c>
      <c r="K39" s="22">
        <v>0.16690428945356867</v>
      </c>
      <c r="L39" s="22">
        <v>0.17502405936024387</v>
      </c>
      <c r="M39" s="22">
        <v>0.16679359404084454</v>
      </c>
      <c r="N39" s="22">
        <v>0.16784258253513853</v>
      </c>
      <c r="O39" s="22">
        <v>0.11077293958942877</v>
      </c>
      <c r="P39" s="22">
        <v>0.18439488318784858</v>
      </c>
      <c r="Q39" s="22">
        <v>0.1731191614736387</v>
      </c>
      <c r="R39" s="22">
        <v>0.13994399101473953</v>
      </c>
      <c r="S39" s="22">
        <v>0.13056045848045378</v>
      </c>
      <c r="T39" s="22">
        <v>0.07642877045957343</v>
      </c>
      <c r="U39" s="22">
        <v>0</v>
      </c>
      <c r="V39" s="37">
        <v>0</v>
      </c>
      <c r="W39" s="1"/>
      <c r="X39" s="10" t="s">
        <v>49</v>
      </c>
      <c r="Y39" s="22">
        <v>0</v>
      </c>
      <c r="Z39" s="22">
        <v>0.18854052731412926</v>
      </c>
      <c r="AA39" s="22">
        <v>0.1783202848913524</v>
      </c>
      <c r="AB39" s="22">
        <v>0.201549776151315</v>
      </c>
      <c r="AC39" s="22">
        <v>0.1857140825904432</v>
      </c>
      <c r="AD39" s="22">
        <v>0.17040674667092898</v>
      </c>
      <c r="AE39" s="22">
        <v>0.15962989370979483</v>
      </c>
      <c r="AF39" s="22">
        <v>0.1690972223206047</v>
      </c>
      <c r="AG39" s="22">
        <v>0.12913950196607027</v>
      </c>
      <c r="AH39" s="22">
        <v>0.1412298784800866</v>
      </c>
      <c r="AI39" s="22">
        <v>0.15749363778724204</v>
      </c>
      <c r="AJ39" s="22">
        <v>0.18621484943789912</v>
      </c>
      <c r="AK39" s="22">
        <v>0.15947578190268266</v>
      </c>
      <c r="AL39" s="22">
        <v>0.1574349586176904</v>
      </c>
      <c r="AM39" s="22">
        <v>0.1287177329512127</v>
      </c>
      <c r="AN39" s="22">
        <v>0.17426048325057958</v>
      </c>
      <c r="AO39" s="22">
        <v>0.15671700577135037</v>
      </c>
      <c r="AP39" s="22">
        <v>0.15475655074556294</v>
      </c>
      <c r="AQ39" s="22">
        <v>0.10942515443807768</v>
      </c>
      <c r="AR39" s="22">
        <v>0</v>
      </c>
      <c r="AS39" s="37">
        <v>0</v>
      </c>
    </row>
    <row r="40" spans="1:45" ht="12.75">
      <c r="A40" s="9" t="s">
        <v>50</v>
      </c>
      <c r="B40" s="22">
        <v>0</v>
      </c>
      <c r="C40" s="22">
        <v>-0.03232420017296814</v>
      </c>
      <c r="D40" s="22">
        <v>-0.027576278359953313</v>
      </c>
      <c r="E40" s="22">
        <v>-0.02595397648783434</v>
      </c>
      <c r="F40" s="22">
        <v>-0.018325238137647883</v>
      </c>
      <c r="G40" s="22">
        <v>-0.02565843265165642</v>
      </c>
      <c r="H40" s="22">
        <v>-0.018998886276815126</v>
      </c>
      <c r="I40" s="22">
        <v>-0.030951084890273536</v>
      </c>
      <c r="J40" s="22">
        <v>-0.01654583024594653</v>
      </c>
      <c r="K40" s="22">
        <v>-0.032362642835505315</v>
      </c>
      <c r="L40" s="22">
        <v>-0.026500879311305334</v>
      </c>
      <c r="M40" s="22">
        <v>-0.020600873005075276</v>
      </c>
      <c r="N40" s="22">
        <v>-0.02331432119087187</v>
      </c>
      <c r="O40" s="22">
        <v>-0.03650384157254407</v>
      </c>
      <c r="P40" s="22">
        <v>-0.032185268264347554</v>
      </c>
      <c r="Q40" s="22">
        <v>-0.030406405536733964</v>
      </c>
      <c r="R40" s="22">
        <v>-0.02362493025106792</v>
      </c>
      <c r="S40" s="22">
        <v>-0.025062191950538555</v>
      </c>
      <c r="T40" s="22">
        <v>-0.018388366028405427</v>
      </c>
      <c r="U40" s="22">
        <v>0</v>
      </c>
      <c r="V40" s="37">
        <v>0</v>
      </c>
      <c r="W40" s="1"/>
      <c r="X40" s="10" t="s">
        <v>50</v>
      </c>
      <c r="Y40" s="22">
        <v>0</v>
      </c>
      <c r="Z40" s="22">
        <v>-0.030094303518989285</v>
      </c>
      <c r="AA40" s="22">
        <v>-0.02336757087031989</v>
      </c>
      <c r="AB40" s="22">
        <v>-0.020868209929054752</v>
      </c>
      <c r="AC40" s="22">
        <v>-0.02326174590791042</v>
      </c>
      <c r="AD40" s="22">
        <v>-0.027489456331926142</v>
      </c>
      <c r="AE40" s="22">
        <v>-0.017111895154112818</v>
      </c>
      <c r="AF40" s="22">
        <v>-0.007365338234054244</v>
      </c>
      <c r="AG40" s="22">
        <v>-0.022687509298402398</v>
      </c>
      <c r="AH40" s="22">
        <v>-0.019918308740253972</v>
      </c>
      <c r="AI40" s="22">
        <v>-0.022117984057221287</v>
      </c>
      <c r="AJ40" s="22">
        <v>-0.028671382314027574</v>
      </c>
      <c r="AK40" s="22">
        <v>-0.02468853702828841</v>
      </c>
      <c r="AL40" s="22">
        <v>-0.021004803650664452</v>
      </c>
      <c r="AM40" s="22">
        <v>-0.023729721964683186</v>
      </c>
      <c r="AN40" s="22">
        <v>-0.02470452473255972</v>
      </c>
      <c r="AO40" s="22">
        <v>-0.027466937162243934</v>
      </c>
      <c r="AP40" s="22">
        <v>-0.026111710299409088</v>
      </c>
      <c r="AQ40" s="22">
        <v>-0.01718895681836611</v>
      </c>
      <c r="AR40" s="22">
        <v>0</v>
      </c>
      <c r="AS40" s="37">
        <v>0</v>
      </c>
    </row>
    <row r="41" spans="1:45" ht="12.75">
      <c r="A41" s="9" t="s">
        <v>51</v>
      </c>
      <c r="B41" s="22">
        <v>0</v>
      </c>
      <c r="C41" s="22">
        <v>0.3489530690288433</v>
      </c>
      <c r="D41" s="22">
        <v>0.3459974182413697</v>
      </c>
      <c r="E41" s="22">
        <v>0.39100833140285496</v>
      </c>
      <c r="F41" s="22">
        <v>0.39371363157887806</v>
      </c>
      <c r="G41" s="22">
        <v>0.41407235747180293</v>
      </c>
      <c r="H41" s="22">
        <v>0.4074749486747752</v>
      </c>
      <c r="I41" s="22">
        <v>0.36283198433481356</v>
      </c>
      <c r="J41" s="22">
        <v>0.3294410857397111</v>
      </c>
      <c r="K41" s="22">
        <v>0.35616834257241947</v>
      </c>
      <c r="L41" s="22">
        <v>0.39574295703624246</v>
      </c>
      <c r="M41" s="22">
        <v>0.34802824207796407</v>
      </c>
      <c r="N41" s="22">
        <v>0.36158008651683665</v>
      </c>
      <c r="O41" s="22">
        <v>0.26964847236127465</v>
      </c>
      <c r="P41" s="22">
        <v>0.3652786478567128</v>
      </c>
      <c r="Q41" s="22">
        <v>0.35540254375373836</v>
      </c>
      <c r="R41" s="22">
        <v>0.32570347936324584</v>
      </c>
      <c r="S41" s="22">
        <v>0.27810721561287643</v>
      </c>
      <c r="T41" s="22">
        <v>0.15473010436011048</v>
      </c>
      <c r="U41" s="22">
        <v>0</v>
      </c>
      <c r="V41" s="37">
        <v>0</v>
      </c>
      <c r="W41" s="1"/>
      <c r="X41" s="10" t="s">
        <v>51</v>
      </c>
      <c r="Y41" s="22">
        <v>0</v>
      </c>
      <c r="Z41" s="22">
        <v>0.39618669249714905</v>
      </c>
      <c r="AA41" s="22">
        <v>0.38481853073545613</v>
      </c>
      <c r="AB41" s="22">
        <v>0.41969573755440615</v>
      </c>
      <c r="AC41" s="22">
        <v>0.3860148385583896</v>
      </c>
      <c r="AD41" s="22">
        <v>0.37029772936091065</v>
      </c>
      <c r="AE41" s="22">
        <v>0.3299532712874197</v>
      </c>
      <c r="AF41" s="22">
        <v>0.33987563894647105</v>
      </c>
      <c r="AG41" s="22">
        <v>0.2877794550052098</v>
      </c>
      <c r="AH41" s="22">
        <v>0.31542046655133377</v>
      </c>
      <c r="AI41" s="22">
        <v>0.31614697371652234</v>
      </c>
      <c r="AJ41" s="22">
        <v>0.3818397458987383</v>
      </c>
      <c r="AK41" s="22">
        <v>0.327860720348916</v>
      </c>
      <c r="AL41" s="22">
        <v>0.30343853164424267</v>
      </c>
      <c r="AM41" s="22">
        <v>0.2678068445970849</v>
      </c>
      <c r="AN41" s="22">
        <v>0.3289687265444875</v>
      </c>
      <c r="AO41" s="22">
        <v>0.33016448358773876</v>
      </c>
      <c r="AP41" s="22">
        <v>0.31826342503866784</v>
      </c>
      <c r="AQ41" s="22">
        <v>0.264885883200892</v>
      </c>
      <c r="AR41" s="22">
        <v>0</v>
      </c>
      <c r="AS41" s="37">
        <v>0</v>
      </c>
    </row>
    <row r="42" spans="1:45" ht="12.75">
      <c r="A42" s="9" t="s">
        <v>52</v>
      </c>
      <c r="B42" s="22">
        <v>0</v>
      </c>
      <c r="C42" s="22">
        <v>-0.009920610655052564</v>
      </c>
      <c r="D42" s="22">
        <v>-0.022448481284350896</v>
      </c>
      <c r="E42" s="22">
        <v>-0.0007804434830027511</v>
      </c>
      <c r="F42" s="22">
        <v>0.018495045560912426</v>
      </c>
      <c r="G42" s="22">
        <v>-0.016792612094344208</v>
      </c>
      <c r="H42" s="22">
        <v>0.005501812624309991</v>
      </c>
      <c r="I42" s="22">
        <v>-0.014404977215591967</v>
      </c>
      <c r="J42" s="22">
        <v>0.005707271942653747</v>
      </c>
      <c r="K42" s="22">
        <v>0.0002694555333050512</v>
      </c>
      <c r="L42" s="22">
        <v>-0.009888249895997642</v>
      </c>
      <c r="M42" s="22">
        <v>0.005169549825066646</v>
      </c>
      <c r="N42" s="22">
        <v>0.006519146496541742</v>
      </c>
      <c r="O42" s="22">
        <v>-0.014045822410252203</v>
      </c>
      <c r="P42" s="22">
        <v>-0.007680392543290733</v>
      </c>
      <c r="Q42" s="22">
        <v>-0.009589025511070083</v>
      </c>
      <c r="R42" s="22">
        <v>0.019815925878546668</v>
      </c>
      <c r="S42" s="22">
        <v>-0.0020360431752324513</v>
      </c>
      <c r="T42" s="22">
        <v>-0.047099386074854546</v>
      </c>
      <c r="U42" s="22">
        <v>0</v>
      </c>
      <c r="V42" s="37">
        <v>0</v>
      </c>
      <c r="W42" s="1"/>
      <c r="X42" s="10" t="s">
        <v>52</v>
      </c>
      <c r="Y42" s="22">
        <v>0</v>
      </c>
      <c r="Z42" s="22">
        <v>-0.04911899219220631</v>
      </c>
      <c r="AA42" s="22">
        <v>-0.0405429179803711</v>
      </c>
      <c r="AB42" s="22">
        <v>-0.027916399745321306</v>
      </c>
      <c r="AC42" s="22">
        <v>-0.022605755343486564</v>
      </c>
      <c r="AD42" s="22">
        <v>-0.023283955203666044</v>
      </c>
      <c r="AE42" s="22">
        <v>0.02008821246346085</v>
      </c>
      <c r="AF42" s="22">
        <v>0.017311830409680717</v>
      </c>
      <c r="AG42" s="22">
        <v>-0.006420943245918961</v>
      </c>
      <c r="AH42" s="22">
        <v>-0.005854573729228221</v>
      </c>
      <c r="AI42" s="22">
        <v>-0.04668234340462797</v>
      </c>
      <c r="AJ42" s="22">
        <v>-0.031839194684662384</v>
      </c>
      <c r="AK42" s="22">
        <v>-0.019718687688079772</v>
      </c>
      <c r="AL42" s="22">
        <v>-0.021220404742421026</v>
      </c>
      <c r="AM42" s="22">
        <v>-0.007899494960054865</v>
      </c>
      <c r="AN42" s="22">
        <v>-0.027423624402506987</v>
      </c>
      <c r="AO42" s="22">
        <v>-0.008718704908706708</v>
      </c>
      <c r="AP42" s="22">
        <v>-0.02393919736932499</v>
      </c>
      <c r="AQ42" s="22">
        <v>-0.03665889549885299</v>
      </c>
      <c r="AR42" s="22">
        <v>0</v>
      </c>
      <c r="AS42" s="37">
        <v>0</v>
      </c>
    </row>
    <row r="43" spans="1:45" ht="12.75">
      <c r="A43" s="9" t="s">
        <v>53</v>
      </c>
      <c r="B43" s="22">
        <v>0</v>
      </c>
      <c r="C43" s="22">
        <v>0.08394921168670708</v>
      </c>
      <c r="D43" s="22">
        <v>0.07850547840814633</v>
      </c>
      <c r="E43" s="22">
        <v>0.08504871007808809</v>
      </c>
      <c r="F43" s="22">
        <v>0.09084315167945164</v>
      </c>
      <c r="G43" s="22">
        <v>0.0947189088093392</v>
      </c>
      <c r="H43" s="22">
        <v>0.0815278495965511</v>
      </c>
      <c r="I43" s="22">
        <v>0.08272919955896749</v>
      </c>
      <c r="J43" s="22">
        <v>0.07701533935929383</v>
      </c>
      <c r="K43" s="22">
        <v>0.08117183277486018</v>
      </c>
      <c r="L43" s="22">
        <v>0.09334448502260013</v>
      </c>
      <c r="M43" s="22">
        <v>0.0810771107662691</v>
      </c>
      <c r="N43" s="22">
        <v>0.07453383216181213</v>
      </c>
      <c r="O43" s="22">
        <v>0.06567764712404528</v>
      </c>
      <c r="P43" s="22">
        <v>0.08560902630231257</v>
      </c>
      <c r="Q43" s="22">
        <v>0.07702320442199048</v>
      </c>
      <c r="R43" s="22">
        <v>0.0581317386144487</v>
      </c>
      <c r="S43" s="22">
        <v>0.07028990938920272</v>
      </c>
      <c r="T43" s="22">
        <v>0.044924062211746794</v>
      </c>
      <c r="U43" s="22">
        <v>0</v>
      </c>
      <c r="V43" s="37">
        <v>0</v>
      </c>
      <c r="W43" s="1"/>
      <c r="X43" s="10" t="s">
        <v>53</v>
      </c>
      <c r="Y43" s="22">
        <v>0</v>
      </c>
      <c r="Z43" s="22">
        <v>0.087001887595761</v>
      </c>
      <c r="AA43" s="22">
        <v>0.07464033000097023</v>
      </c>
      <c r="AB43" s="22">
        <v>0.0951992913372219</v>
      </c>
      <c r="AC43" s="22">
        <v>0.083153902356774</v>
      </c>
      <c r="AD43" s="22">
        <v>0.07851428667042715</v>
      </c>
      <c r="AE43" s="22">
        <v>0.0650259617477639</v>
      </c>
      <c r="AF43" s="22">
        <v>0.08071449920743112</v>
      </c>
      <c r="AG43" s="22">
        <v>0.07341807885296482</v>
      </c>
      <c r="AH43" s="22">
        <v>0.08429113893861735</v>
      </c>
      <c r="AI43" s="22">
        <v>0.09323026704429233</v>
      </c>
      <c r="AJ43" s="22">
        <v>0.09945826643898684</v>
      </c>
      <c r="AK43" s="22">
        <v>0.09612066566975781</v>
      </c>
      <c r="AL43" s="22">
        <v>0.10180505854234756</v>
      </c>
      <c r="AM43" s="22">
        <v>0.08142637555022188</v>
      </c>
      <c r="AN43" s="22">
        <v>0.10318965186491</v>
      </c>
      <c r="AO43" s="22">
        <v>0.0835936730840903</v>
      </c>
      <c r="AP43" s="22">
        <v>0.07868145513833452</v>
      </c>
      <c r="AQ43" s="22">
        <v>0.054843783214907106</v>
      </c>
      <c r="AR43" s="22">
        <v>0</v>
      </c>
      <c r="AS43" s="37">
        <v>0</v>
      </c>
    </row>
    <row r="44" spans="1:45" ht="12.75">
      <c r="A44" s="9" t="s">
        <v>54</v>
      </c>
      <c r="B44" s="22">
        <v>0</v>
      </c>
      <c r="C44" s="22">
        <v>0.008876399119400712</v>
      </c>
      <c r="D44" s="22">
        <v>0.0033758184169933522</v>
      </c>
      <c r="E44" s="22">
        <v>-0.013130202126472711</v>
      </c>
      <c r="F44" s="22">
        <v>-0.040550327006860176</v>
      </c>
      <c r="G44" s="22">
        <v>-0.03476469597667734</v>
      </c>
      <c r="H44" s="22">
        <v>-0.023159036250330507</v>
      </c>
      <c r="I44" s="22">
        <v>-0.05823830625694934</v>
      </c>
      <c r="J44" s="22">
        <v>-0.04438766613873702</v>
      </c>
      <c r="K44" s="22">
        <v>-0.03878569138177303</v>
      </c>
      <c r="L44" s="22">
        <v>-0.023348520860147284</v>
      </c>
      <c r="M44" s="22">
        <v>-0.027654394345123963</v>
      </c>
      <c r="N44" s="22">
        <v>-0.001943326727411425</v>
      </c>
      <c r="O44" s="22">
        <v>-0.030633721009302693</v>
      </c>
      <c r="P44" s="22">
        <v>-0.002442889441446952</v>
      </c>
      <c r="Q44" s="22">
        <v>-0.029296551002675822</v>
      </c>
      <c r="R44" s="22">
        <v>-0.010520340789300624</v>
      </c>
      <c r="S44" s="22">
        <v>-0.013616078625785996</v>
      </c>
      <c r="T44" s="22">
        <v>-0.04761772192915231</v>
      </c>
      <c r="U44" s="22">
        <v>0</v>
      </c>
      <c r="V44" s="37">
        <v>0</v>
      </c>
      <c r="W44" s="1"/>
      <c r="X44" s="10" t="s">
        <v>54</v>
      </c>
      <c r="Y44" s="22">
        <v>0</v>
      </c>
      <c r="Z44" s="22">
        <v>-0.008898041411243805</v>
      </c>
      <c r="AA44" s="22">
        <v>-0.006909987701268407</v>
      </c>
      <c r="AB44" s="22">
        <v>-0.02026113872308076</v>
      </c>
      <c r="AC44" s="22">
        <v>-0.018303466859514034</v>
      </c>
      <c r="AD44" s="22">
        <v>0.022286215394097496</v>
      </c>
      <c r="AE44" s="22">
        <v>-0.001732564257410571</v>
      </c>
      <c r="AF44" s="22">
        <v>-0.013882847917318156</v>
      </c>
      <c r="AG44" s="22">
        <v>-0.03728749246565764</v>
      </c>
      <c r="AH44" s="22">
        <v>-0.020355347138967753</v>
      </c>
      <c r="AI44" s="22">
        <v>-0.0515084095553087</v>
      </c>
      <c r="AJ44" s="22">
        <v>-0.045825000241185285</v>
      </c>
      <c r="AK44" s="22">
        <v>-0.04560662060795162</v>
      </c>
      <c r="AL44" s="22">
        <v>-0.058421613690836476</v>
      </c>
      <c r="AM44" s="22">
        <v>-0.036451635357233905</v>
      </c>
      <c r="AN44" s="22">
        <v>-0.06189237708483912</v>
      </c>
      <c r="AO44" s="22">
        <v>-0.015118042262498247</v>
      </c>
      <c r="AP44" s="22">
        <v>-0.006114237065372521</v>
      </c>
      <c r="AQ44" s="22">
        <v>-0.07424073288120962</v>
      </c>
      <c r="AR44" s="22">
        <v>0</v>
      </c>
      <c r="AS44" s="37">
        <v>0</v>
      </c>
    </row>
    <row r="45" spans="1:45" ht="12.75">
      <c r="A45" s="9" t="s">
        <v>55</v>
      </c>
      <c r="B45" s="22">
        <v>0</v>
      </c>
      <c r="C45" s="22">
        <v>-0.2113403371089216</v>
      </c>
      <c r="D45" s="22">
        <v>-0.22086778202941668</v>
      </c>
      <c r="E45" s="22">
        <v>-0.2451343320754249</v>
      </c>
      <c r="F45" s="22">
        <v>-0.24989928340205403</v>
      </c>
      <c r="G45" s="22">
        <v>-0.24702831022137756</v>
      </c>
      <c r="H45" s="22">
        <v>-0.23574640241690759</v>
      </c>
      <c r="I45" s="22">
        <v>-0.21547914710580832</v>
      </c>
      <c r="J45" s="22">
        <v>-0.18315085994544106</v>
      </c>
      <c r="K45" s="22">
        <v>-0.20113407230571337</v>
      </c>
      <c r="L45" s="22">
        <v>-0.21940678428151092</v>
      </c>
      <c r="M45" s="22">
        <v>-0.21720599850912195</v>
      </c>
      <c r="N45" s="22">
        <v>-0.20549690225837164</v>
      </c>
      <c r="O45" s="22">
        <v>-0.14496791948804125</v>
      </c>
      <c r="P45" s="22">
        <v>-0.22412215614852835</v>
      </c>
      <c r="Q45" s="22">
        <v>-0.20782101250806564</v>
      </c>
      <c r="R45" s="22">
        <v>-0.16405827527653566</v>
      </c>
      <c r="S45" s="22">
        <v>-0.1652372317421512</v>
      </c>
      <c r="T45" s="22">
        <v>-0.08350819165624372</v>
      </c>
      <c r="U45" s="22">
        <v>0</v>
      </c>
      <c r="V45" s="37">
        <v>0</v>
      </c>
      <c r="W45" s="1"/>
      <c r="X45" s="10" t="s">
        <v>55</v>
      </c>
      <c r="Y45" s="22">
        <v>0</v>
      </c>
      <c r="Z45" s="22">
        <v>-0.22037356381823106</v>
      </c>
      <c r="AA45" s="22">
        <v>-0.2239654939364102</v>
      </c>
      <c r="AB45" s="22">
        <v>-0.2409322719154962</v>
      </c>
      <c r="AC45" s="22">
        <v>-0.23471090277856743</v>
      </c>
      <c r="AD45" s="22">
        <v>-0.23211765576018922</v>
      </c>
      <c r="AE45" s="22">
        <v>-0.2023808311093464</v>
      </c>
      <c r="AF45" s="22">
        <v>-0.2081523665426922</v>
      </c>
      <c r="AG45" s="22">
        <v>-0.1361994459556724</v>
      </c>
      <c r="AH45" s="22">
        <v>-0.1614759670456512</v>
      </c>
      <c r="AI45" s="22">
        <v>-0.1742824261682679</v>
      </c>
      <c r="AJ45" s="22">
        <v>-0.22659096792142258</v>
      </c>
      <c r="AK45" s="22">
        <v>-0.1983795065576077</v>
      </c>
      <c r="AL45" s="22">
        <v>-0.1826001999890657</v>
      </c>
      <c r="AM45" s="22">
        <v>-0.1314781389753248</v>
      </c>
      <c r="AN45" s="22">
        <v>-0.19433926809727758</v>
      </c>
      <c r="AO45" s="22">
        <v>-0.17524900361461035</v>
      </c>
      <c r="AP45" s="22">
        <v>-0.18966604100180876</v>
      </c>
      <c r="AQ45" s="22">
        <v>-0.1261717536147325</v>
      </c>
      <c r="AR45" s="22">
        <v>0</v>
      </c>
      <c r="AS45" s="37">
        <v>0</v>
      </c>
    </row>
    <row r="46" spans="1:45" ht="13.5" thickBot="1">
      <c r="A46" s="12" t="s">
        <v>56</v>
      </c>
      <c r="B46" s="24">
        <v>0</v>
      </c>
      <c r="C46" s="24">
        <v>-0.01659491470978825</v>
      </c>
      <c r="D46" s="24">
        <v>-0.02065042991201481</v>
      </c>
      <c r="E46" s="24">
        <v>-0.012857951122760575</v>
      </c>
      <c r="F46" s="24">
        <v>-0.013696064157660646</v>
      </c>
      <c r="G46" s="24">
        <v>-0.0067712340605724595</v>
      </c>
      <c r="H46" s="24">
        <v>-0.021072178856783377</v>
      </c>
      <c r="I46" s="24">
        <v>-0.002843206595805293</v>
      </c>
      <c r="J46" s="24">
        <v>-0.01611133548892714</v>
      </c>
      <c r="K46" s="24">
        <v>-0.001425836445809901</v>
      </c>
      <c r="L46" s="24">
        <v>-0.008510357510141458</v>
      </c>
      <c r="M46" s="24">
        <v>-0.018946609154083215</v>
      </c>
      <c r="N46" s="24">
        <v>-0.021133184230327454</v>
      </c>
      <c r="O46" s="24">
        <v>0.0018629477911217846</v>
      </c>
      <c r="P46" s="24">
        <v>-0.00403343311674768</v>
      </c>
      <c r="Q46" s="24">
        <v>-0.009088061999267547</v>
      </c>
      <c r="R46" s="24">
        <v>-0.019873952794951903</v>
      </c>
      <c r="S46" s="24">
        <v>-0.003514647636685417</v>
      </c>
      <c r="T46" s="24">
        <v>-0.007094200232514013</v>
      </c>
      <c r="U46" s="24">
        <v>0</v>
      </c>
      <c r="V46" s="38">
        <v>0</v>
      </c>
      <c r="W46" s="1"/>
      <c r="X46" s="11" t="s">
        <v>56</v>
      </c>
      <c r="Y46" s="24">
        <v>0</v>
      </c>
      <c r="Z46" s="24">
        <v>-0.008676712382842131</v>
      </c>
      <c r="AA46" s="24">
        <v>-0.009767631476296406</v>
      </c>
      <c r="AB46" s="24">
        <v>-0.007964920319878319</v>
      </c>
      <c r="AC46" s="24">
        <v>-0.0030076558285028945</v>
      </c>
      <c r="AD46" s="24">
        <v>-0.008396382374167288</v>
      </c>
      <c r="AE46" s="24">
        <v>-0.010400050103649486</v>
      </c>
      <c r="AF46" s="24">
        <v>-0.022311196807595607</v>
      </c>
      <c r="AG46" s="24">
        <v>-0.013850238061718896</v>
      </c>
      <c r="AH46" s="24">
        <v>-0.02082734359271316</v>
      </c>
      <c r="AI46" s="24">
        <v>-0.015877710589560102</v>
      </c>
      <c r="AJ46" s="24">
        <v>-0.0022374987176199818</v>
      </c>
      <c r="AK46" s="24">
        <v>-0.00889282228187658</v>
      </c>
      <c r="AL46" s="24">
        <v>-0.01458451236194148</v>
      </c>
      <c r="AM46" s="24">
        <v>0.0032743944655393847</v>
      </c>
      <c r="AN46" s="24">
        <v>0.009031668854337519</v>
      </c>
      <c r="AO46" s="24">
        <v>-0.006254672282776218</v>
      </c>
      <c r="AP46" s="24">
        <v>-0.005140234305281788</v>
      </c>
      <c r="AQ46" s="24">
        <v>-0.002687761240185811</v>
      </c>
      <c r="AR46" s="24">
        <v>0</v>
      </c>
      <c r="AS46" s="38">
        <v>0</v>
      </c>
    </row>
    <row r="47" spans="1:45" ht="12.75">
      <c r="A47" s="10" t="s">
        <v>58</v>
      </c>
      <c r="B47" s="101" t="e">
        <v>#DIV/0!</v>
      </c>
      <c r="C47" s="101">
        <v>-0.3373130221974584</v>
      </c>
      <c r="D47" s="101">
        <v>-0.3122765021784299</v>
      </c>
      <c r="E47" s="101">
        <v>-0.22666635386378425</v>
      </c>
      <c r="F47" s="101">
        <v>-0.0804505786445449</v>
      </c>
      <c r="G47" s="101">
        <v>-0.13237363979431765</v>
      </c>
      <c r="H47" s="101">
        <v>-0.1679756241675821</v>
      </c>
      <c r="I47" s="101">
        <v>-0.07725750975171189</v>
      </c>
      <c r="J47" s="101">
        <v>-0.1432072849448384</v>
      </c>
      <c r="K47" s="101">
        <v>-0.15827987562041326</v>
      </c>
      <c r="L47" s="101">
        <v>-0.14281980495286872</v>
      </c>
      <c r="M47" s="101">
        <v>-0.1860931157302303</v>
      </c>
      <c r="N47" s="101">
        <v>-0.26924419741072925</v>
      </c>
      <c r="O47" s="101">
        <v>-0.2308037954770191</v>
      </c>
      <c r="P47" s="101">
        <v>-0.30758443841618494</v>
      </c>
      <c r="Q47" s="101">
        <v>-0.17741271001426026</v>
      </c>
      <c r="R47" s="101">
        <v>-0.33624398667827055</v>
      </c>
      <c r="S47" s="101">
        <v>-0.31457753053752713</v>
      </c>
      <c r="T47" s="101">
        <v>-0.05130348761231169</v>
      </c>
      <c r="U47" s="102" t="e">
        <v>#DIV/0!</v>
      </c>
      <c r="V47" s="5"/>
      <c r="X47" s="10" t="s">
        <v>58</v>
      </c>
      <c r="Y47" s="101" t="e">
        <v>#DIV/0!</v>
      </c>
      <c r="Z47" s="101">
        <v>-0.2741959697622452</v>
      </c>
      <c r="AA47" s="101">
        <v>-0.29050138039516804</v>
      </c>
      <c r="AB47" s="101">
        <v>-0.22425835757507612</v>
      </c>
      <c r="AC47" s="101">
        <v>-0.1497421793497815</v>
      </c>
      <c r="AD47" s="101">
        <v>-0.36364684721464174</v>
      </c>
      <c r="AE47" s="101">
        <v>-0.2459802286635978</v>
      </c>
      <c r="AF47" s="101">
        <v>-0.22467159188816863</v>
      </c>
      <c r="AG47" s="101">
        <v>-0.23613796518419727</v>
      </c>
      <c r="AH47" s="101">
        <v>-0.1656473648509803</v>
      </c>
      <c r="AI47" s="101">
        <v>-0.05108082226268921</v>
      </c>
      <c r="AJ47" s="101">
        <v>-0.15392044208104663</v>
      </c>
      <c r="AK47" s="101">
        <v>-0.14637187725236964</v>
      </c>
      <c r="AL47" s="101">
        <v>-0.04793101981635573</v>
      </c>
      <c r="AM47" s="101">
        <v>-0.13452320352582492</v>
      </c>
      <c r="AN47" s="101">
        <v>-0.040787207256935146</v>
      </c>
      <c r="AO47" s="101">
        <v>-0.25398353204644514</v>
      </c>
      <c r="AP47" s="101">
        <v>-0.27577413188113387</v>
      </c>
      <c r="AQ47" s="101">
        <v>0.04784077343590212</v>
      </c>
      <c r="AR47" s="102" t="e">
        <v>#DIV/0!</v>
      </c>
      <c r="AS47" s="5"/>
    </row>
    <row r="48" spans="1:45" ht="13.5" thickBot="1">
      <c r="A48" s="11" t="s">
        <v>59</v>
      </c>
      <c r="B48" s="103" t="e">
        <v>#DIV/0!</v>
      </c>
      <c r="C48" s="103">
        <v>0.45256018109760937</v>
      </c>
      <c r="D48" s="103">
        <v>0.4338610145263329</v>
      </c>
      <c r="E48" s="103">
        <v>0.5232874145930806</v>
      </c>
      <c r="F48" s="103">
        <v>0.5137277730812038</v>
      </c>
      <c r="G48" s="103">
        <v>0.5267971439148881</v>
      </c>
      <c r="H48" s="103">
        <v>0.470616421756193</v>
      </c>
      <c r="I48" s="103">
        <v>0.4763981897690182</v>
      </c>
      <c r="J48" s="103">
        <v>0.42046808076722125</v>
      </c>
      <c r="K48" s="103">
        <v>0.44240069326739134</v>
      </c>
      <c r="L48" s="103">
        <v>0.46703201055537125</v>
      </c>
      <c r="M48" s="103">
        <v>0.44633168453674493</v>
      </c>
      <c r="N48" s="103">
        <v>0.44524778289098244</v>
      </c>
      <c r="O48" s="103">
        <v>0.2849985110901894</v>
      </c>
      <c r="P48" s="103">
        <v>0.48773258889008814</v>
      </c>
      <c r="Q48" s="103">
        <v>0.4658047161842921</v>
      </c>
      <c r="R48" s="103">
        <v>0.36671265065929226</v>
      </c>
      <c r="S48" s="103">
        <v>0.34057520630436294</v>
      </c>
      <c r="T48" s="103">
        <v>0.20125467446658113</v>
      </c>
      <c r="U48" s="104" t="e">
        <v>#DIV/0!</v>
      </c>
      <c r="V48" s="6"/>
      <c r="X48" s="11" t="s">
        <v>59</v>
      </c>
      <c r="Y48" s="103" t="e">
        <v>#DIV/0!</v>
      </c>
      <c r="Z48" s="103">
        <v>0.4973827246741842</v>
      </c>
      <c r="AA48" s="103">
        <v>0.4720067836258674</v>
      </c>
      <c r="AB48" s="103">
        <v>0.5380760011155508</v>
      </c>
      <c r="AC48" s="103">
        <v>0.494920784911772</v>
      </c>
      <c r="AD48" s="103">
        <v>0.44164931402848695</v>
      </c>
      <c r="AE48" s="103">
        <v>0.4212555819930653</v>
      </c>
      <c r="AF48" s="103">
        <v>0.45705176146998683</v>
      </c>
      <c r="AG48" s="103">
        <v>0.3384567434283342</v>
      </c>
      <c r="AH48" s="103">
        <v>0.37774214076612045</v>
      </c>
      <c r="AI48" s="103">
        <v>0.42709605403720385</v>
      </c>
      <c r="AJ48" s="103">
        <v>0.49991105743755826</v>
      </c>
      <c r="AK48" s="103">
        <v>0.4281444034100979</v>
      </c>
      <c r="AL48" s="103">
        <v>0.4249031900424764</v>
      </c>
      <c r="AM48" s="103">
        <v>0.3447172402860948</v>
      </c>
      <c r="AN48" s="103">
        <v>0.4723977977444526</v>
      </c>
      <c r="AO48" s="103">
        <v>0.41263760524163745</v>
      </c>
      <c r="AP48" s="103">
        <v>0.40527730842698917</v>
      </c>
      <c r="AQ48" s="103">
        <v>0.2971539332814774</v>
      </c>
      <c r="AR48" s="104" t="e">
        <v>#DIV/0!</v>
      </c>
      <c r="AS48" s="6"/>
    </row>
    <row r="49" spans="1:27" ht="21" thickBot="1">
      <c r="A49" s="120" t="s">
        <v>124</v>
      </c>
      <c r="B49" s="121"/>
      <c r="C49" s="122">
        <v>0</v>
      </c>
      <c r="D49" s="123"/>
      <c r="F49" s="109"/>
      <c r="X49" s="120" t="s">
        <v>124</v>
      </c>
      <c r="Y49" s="121"/>
      <c r="Z49" s="122">
        <v>0</v>
      </c>
      <c r="AA49" s="123"/>
    </row>
    <row r="50" ht="20.25">
      <c r="F50" s="109"/>
    </row>
    <row r="52" ht="13.5" thickBot="1">
      <c r="I52" s="110"/>
    </row>
  </sheetData>
  <mergeCells count="30">
    <mergeCell ref="I7:K7"/>
    <mergeCell ref="I2:K2"/>
    <mergeCell ref="I6:K6"/>
    <mergeCell ref="I5:K5"/>
    <mergeCell ref="C1:K1"/>
    <mergeCell ref="C6:E6"/>
    <mergeCell ref="C2:E2"/>
    <mergeCell ref="C4:E4"/>
    <mergeCell ref="F7:H7"/>
    <mergeCell ref="F2:H2"/>
    <mergeCell ref="F5:H5"/>
    <mergeCell ref="F6:H6"/>
    <mergeCell ref="C7:E7"/>
    <mergeCell ref="B9:U9"/>
    <mergeCell ref="Y9:AR9"/>
    <mergeCell ref="A1:B1"/>
    <mergeCell ref="A2:B2"/>
    <mergeCell ref="A4:B4"/>
    <mergeCell ref="A6:B6"/>
    <mergeCell ref="A7:B7"/>
    <mergeCell ref="A5:B5"/>
    <mergeCell ref="C5:E5"/>
    <mergeCell ref="A49:B49"/>
    <mergeCell ref="C49:D49"/>
    <mergeCell ref="X49:Y49"/>
    <mergeCell ref="Z49:AA49"/>
    <mergeCell ref="A3:B3"/>
    <mergeCell ref="C3:K3"/>
    <mergeCell ref="F4:H4"/>
    <mergeCell ref="I4:K4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10" width="6.28125" style="0" customWidth="1"/>
    <col min="11" max="21" width="7.00390625" style="0" customWidth="1"/>
    <col min="22" max="22" width="8.8515625" style="0" customWidth="1"/>
    <col min="24" max="24" width="10.28125" style="0" customWidth="1"/>
    <col min="25" max="33" width="6.28125" style="0" customWidth="1"/>
    <col min="34" max="44" width="7.00390625" style="0" customWidth="1"/>
    <col min="45" max="45" width="9.57421875" style="0" customWidth="1"/>
  </cols>
  <sheetData>
    <row r="1" spans="1:45" ht="13.5" thickBot="1">
      <c r="A1" s="7" t="s">
        <v>0</v>
      </c>
      <c r="B1" s="124" t="s">
        <v>133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5"/>
      <c r="V1" s="4" t="s">
        <v>57</v>
      </c>
      <c r="X1" s="7" t="s">
        <v>0</v>
      </c>
      <c r="Y1" s="124" t="s">
        <v>132</v>
      </c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5"/>
      <c r="AS1" s="4" t="s">
        <v>57</v>
      </c>
    </row>
    <row r="2" spans="1:45" ht="12.75">
      <c r="A2" s="8" t="s">
        <v>61</v>
      </c>
      <c r="B2" s="19">
        <f>'Original data'!B10</f>
        <v>0</v>
      </c>
      <c r="C2" s="20">
        <f>'Original data'!C10</f>
        <v>0</v>
      </c>
      <c r="D2" s="20">
        <f>'Original data'!D10</f>
        <v>0</v>
      </c>
      <c r="E2" s="20">
        <f>'Original data'!E10</f>
        <v>0</v>
      </c>
      <c r="F2" s="20">
        <f>'Original data'!F10</f>
        <v>0</v>
      </c>
      <c r="G2" s="20">
        <f>'Original data'!G10</f>
        <v>0</v>
      </c>
      <c r="H2" s="20">
        <f>'Original data'!H10</f>
        <v>0</v>
      </c>
      <c r="I2" s="20">
        <f>'Original data'!I10</f>
        <v>0</v>
      </c>
      <c r="J2" s="20">
        <f>'Original data'!J10</f>
        <v>0</v>
      </c>
      <c r="K2" s="20">
        <f>'Original data'!K10</f>
        <v>0</v>
      </c>
      <c r="L2" s="20">
        <f>'Original data'!L10</f>
        <v>0</v>
      </c>
      <c r="M2" s="20">
        <f>'Original data'!M10</f>
        <v>0</v>
      </c>
      <c r="N2" s="20">
        <f>'Original data'!N10</f>
        <v>0</v>
      </c>
      <c r="O2" s="20">
        <f>'Original data'!O10</f>
        <v>0</v>
      </c>
      <c r="P2" s="20">
        <f>'Original data'!P10</f>
        <v>0</v>
      </c>
      <c r="Q2" s="20">
        <f>'Original data'!Q10</f>
        <v>0</v>
      </c>
      <c r="R2" s="20">
        <f>'Original data'!R10</f>
        <v>0</v>
      </c>
      <c r="S2" s="20">
        <f>'Original data'!S10</f>
        <v>0</v>
      </c>
      <c r="T2" s="20">
        <f>'Original data'!T10</f>
        <v>0</v>
      </c>
      <c r="U2" s="21">
        <f>'Original data'!U10</f>
        <v>0</v>
      </c>
      <c r="V2" s="34">
        <f>'Original data'!V10</f>
        <v>0</v>
      </c>
      <c r="W2" s="30"/>
      <c r="X2" s="33" t="str">
        <f>'Original data'!X10</f>
        <v>C1</v>
      </c>
      <c r="Y2" s="19">
        <f>'Original data'!Y10</f>
        <v>0</v>
      </c>
      <c r="Z2" s="20">
        <f>'Original data'!Z10</f>
        <v>0</v>
      </c>
      <c r="AA2" s="20">
        <f>'Original data'!AA10</f>
        <v>0</v>
      </c>
      <c r="AB2" s="20">
        <f>'Original data'!AB10</f>
        <v>0</v>
      </c>
      <c r="AC2" s="20">
        <f>'Original data'!AC10</f>
        <v>0</v>
      </c>
      <c r="AD2" s="20">
        <f>'Original data'!AD10</f>
        <v>0</v>
      </c>
      <c r="AE2" s="20">
        <f>'Original data'!AE10</f>
        <v>0</v>
      </c>
      <c r="AF2" s="20">
        <f>'Original data'!AF10</f>
        <v>0</v>
      </c>
      <c r="AG2" s="20">
        <f>'Original data'!AG10</f>
        <v>0</v>
      </c>
      <c r="AH2" s="20">
        <f>'Original data'!AH10</f>
        <v>0</v>
      </c>
      <c r="AI2" s="20">
        <f>'Original data'!AI10</f>
        <v>0</v>
      </c>
      <c r="AJ2" s="20">
        <f>'Original data'!AJ10</f>
        <v>0</v>
      </c>
      <c r="AK2" s="20">
        <f>'Original data'!AK10</f>
        <v>0</v>
      </c>
      <c r="AL2" s="20">
        <f>'Original data'!AL10</f>
        <v>0</v>
      </c>
      <c r="AM2" s="20">
        <f>'Original data'!AM10</f>
        <v>0</v>
      </c>
      <c r="AN2" s="20">
        <f>'Original data'!AN10</f>
        <v>0</v>
      </c>
      <c r="AO2" s="20">
        <f>'Original data'!AO10</f>
        <v>0</v>
      </c>
      <c r="AP2" s="20">
        <f>'Original data'!AP10</f>
        <v>0</v>
      </c>
      <c r="AQ2" s="20">
        <f>'Original data'!AQ10</f>
        <v>0</v>
      </c>
      <c r="AR2" s="21">
        <f>'Original data'!AR10</f>
        <v>0</v>
      </c>
      <c r="AS2" s="21">
        <f>'Original data'!AS10</f>
        <v>0</v>
      </c>
    </row>
    <row r="3" spans="1:45" ht="13.5" thickBot="1">
      <c r="A3" s="31" t="s">
        <v>60</v>
      </c>
      <c r="B3" s="23">
        <f>'Original data'!B11</f>
        <v>0</v>
      </c>
      <c r="C3" s="24">
        <f>'Original data'!C11</f>
        <v>0</v>
      </c>
      <c r="D3" s="24">
        <f>'Original data'!D11</f>
        <v>0</v>
      </c>
      <c r="E3" s="24">
        <f>'Original data'!E11</f>
        <v>0</v>
      </c>
      <c r="F3" s="24">
        <f>'Original data'!F11</f>
        <v>0</v>
      </c>
      <c r="G3" s="24">
        <f>'Original data'!G11</f>
        <v>0</v>
      </c>
      <c r="H3" s="24">
        <f>'Original data'!H11</f>
        <v>0</v>
      </c>
      <c r="I3" s="24">
        <f>'Original data'!I11</f>
        <v>0</v>
      </c>
      <c r="J3" s="24">
        <f>'Original data'!J11</f>
        <v>0</v>
      </c>
      <c r="K3" s="24">
        <f>'Original data'!K11</f>
        <v>0</v>
      </c>
      <c r="L3" s="24">
        <f>'Original data'!L11</f>
        <v>0</v>
      </c>
      <c r="M3" s="24">
        <f>'Original data'!M11</f>
        <v>0</v>
      </c>
      <c r="N3" s="24">
        <f>'Original data'!N11</f>
        <v>0</v>
      </c>
      <c r="O3" s="24">
        <f>'Original data'!O11</f>
        <v>0</v>
      </c>
      <c r="P3" s="24">
        <f>'Original data'!P11</f>
        <v>0</v>
      </c>
      <c r="Q3" s="24">
        <f>'Original data'!Q11</f>
        <v>0</v>
      </c>
      <c r="R3" s="24">
        <f>'Original data'!R11</f>
        <v>0</v>
      </c>
      <c r="S3" s="24">
        <f>'Original data'!S11</f>
        <v>0</v>
      </c>
      <c r="T3" s="24">
        <f>'Original data'!T11</f>
        <v>0</v>
      </c>
      <c r="U3" s="25">
        <f>'Original data'!U11</f>
        <v>0</v>
      </c>
      <c r="V3" s="35">
        <f>'Original data'!V11</f>
        <v>0</v>
      </c>
      <c r="W3" s="30"/>
      <c r="X3" s="32" t="str">
        <f>'Original data'!X11</f>
        <v>Angle (mrad)</v>
      </c>
      <c r="Y3" s="23">
        <f>'Original data'!Y11</f>
        <v>0</v>
      </c>
      <c r="Z3" s="24">
        <f>'Original data'!Z11</f>
        <v>0</v>
      </c>
      <c r="AA3" s="24">
        <f>'Original data'!AA11</f>
        <v>0</v>
      </c>
      <c r="AB3" s="24">
        <f>'Original data'!AB11</f>
        <v>0</v>
      </c>
      <c r="AC3" s="24">
        <f>'Original data'!AC11</f>
        <v>0</v>
      </c>
      <c r="AD3" s="24">
        <f>'Original data'!AD11</f>
        <v>0</v>
      </c>
      <c r="AE3" s="24">
        <f>'Original data'!AE11</f>
        <v>0</v>
      </c>
      <c r="AF3" s="24">
        <f>'Original data'!AF11</f>
        <v>0</v>
      </c>
      <c r="AG3" s="24">
        <f>'Original data'!AG11</f>
        <v>0</v>
      </c>
      <c r="AH3" s="24">
        <f>'Original data'!AH11</f>
        <v>0</v>
      </c>
      <c r="AI3" s="24">
        <f>'Original data'!AI11</f>
        <v>0</v>
      </c>
      <c r="AJ3" s="24">
        <f>'Original data'!AJ11</f>
        <v>0</v>
      </c>
      <c r="AK3" s="24">
        <f>'Original data'!AK11</f>
        <v>0</v>
      </c>
      <c r="AL3" s="24">
        <f>'Original data'!AL11</f>
        <v>0</v>
      </c>
      <c r="AM3" s="24">
        <f>'Original data'!AM11</f>
        <v>0</v>
      </c>
      <c r="AN3" s="24">
        <f>'Original data'!AN11</f>
        <v>0</v>
      </c>
      <c r="AO3" s="24">
        <f>'Original data'!AO11</f>
        <v>0</v>
      </c>
      <c r="AP3" s="24">
        <f>'Original data'!AP11</f>
        <v>0</v>
      </c>
      <c r="AQ3" s="24">
        <f>'Original data'!AQ11</f>
        <v>0</v>
      </c>
      <c r="AR3" s="25">
        <f>'Original data'!AR11</f>
        <v>0</v>
      </c>
      <c r="AS3" s="25">
        <f>'Original data'!AS11</f>
        <v>0</v>
      </c>
    </row>
    <row r="4" spans="1:45" ht="13.5" thickBot="1">
      <c r="A4" s="13" t="s">
        <v>2</v>
      </c>
      <c r="B4" s="14" t="str">
        <f>'Original data'!B12</f>
        <v>Position 1</v>
      </c>
      <c r="C4" s="14" t="str">
        <f>'Original data'!C12</f>
        <v>Position 2</v>
      </c>
      <c r="D4" s="14" t="str">
        <f>'Original data'!D12</f>
        <v>Position 3</v>
      </c>
      <c r="E4" s="14" t="str">
        <f>'Original data'!E12</f>
        <v>Position 4</v>
      </c>
      <c r="F4" s="14" t="str">
        <f>'Original data'!F12</f>
        <v>Position 5</v>
      </c>
      <c r="G4" s="14" t="str">
        <f>'Original data'!G12</f>
        <v>Position 6</v>
      </c>
      <c r="H4" s="14" t="str">
        <f>'Original data'!H12</f>
        <v>Position 7</v>
      </c>
      <c r="I4" s="14" t="str">
        <f>'Original data'!I12</f>
        <v>Position 8</v>
      </c>
      <c r="J4" s="14" t="str">
        <f>'Original data'!J12</f>
        <v>Position 9</v>
      </c>
      <c r="K4" s="14" t="str">
        <f>'Original data'!K12</f>
        <v>Position 10</v>
      </c>
      <c r="L4" s="14" t="str">
        <f>'Original data'!L12</f>
        <v>Position 11</v>
      </c>
      <c r="M4" s="14" t="str">
        <f>'Original data'!M12</f>
        <v>Position 12</v>
      </c>
      <c r="N4" s="14" t="str">
        <f>'Original data'!N12</f>
        <v>Position 13</v>
      </c>
      <c r="O4" s="14" t="str">
        <f>'Original data'!O12</f>
        <v>Position 14</v>
      </c>
      <c r="P4" s="14" t="str">
        <f>'Original data'!P12</f>
        <v>Position 15</v>
      </c>
      <c r="Q4" s="14" t="str">
        <f>'Original data'!Q12</f>
        <v>Position 16</v>
      </c>
      <c r="R4" s="14" t="str">
        <f>'Original data'!R12</f>
        <v>Position 17</v>
      </c>
      <c r="S4" s="14" t="str">
        <f>'Original data'!S12</f>
        <v>Position 18</v>
      </c>
      <c r="T4" s="14" t="str">
        <f>'Original data'!T12</f>
        <v>Position 19</v>
      </c>
      <c r="U4" s="15" t="str">
        <f>'Original data'!U12</f>
        <v>Position 20</v>
      </c>
      <c r="V4" s="39">
        <f>'Original data'!V12</f>
        <v>0</v>
      </c>
      <c r="X4" s="13" t="str">
        <f>'Original data'!X12</f>
        <v>Multipoles</v>
      </c>
      <c r="Y4" s="14" t="str">
        <f>'Original data'!Y12</f>
        <v>Position 1</v>
      </c>
      <c r="Z4" s="14" t="str">
        <f>'Original data'!Z12</f>
        <v>Position 2</v>
      </c>
      <c r="AA4" s="14" t="str">
        <f>'Original data'!AA12</f>
        <v>Position 3</v>
      </c>
      <c r="AB4" s="14" t="str">
        <f>'Original data'!AB12</f>
        <v>Position 4</v>
      </c>
      <c r="AC4" s="14" t="str">
        <f>'Original data'!AC12</f>
        <v>Position 5</v>
      </c>
      <c r="AD4" s="14" t="str">
        <f>'Original data'!AD12</f>
        <v>Position 6</v>
      </c>
      <c r="AE4" s="14" t="str">
        <f>'Original data'!AE12</f>
        <v>Position 7</v>
      </c>
      <c r="AF4" s="14" t="str">
        <f>'Original data'!AF12</f>
        <v>Position 8</v>
      </c>
      <c r="AG4" s="14" t="str">
        <f>'Original data'!AG12</f>
        <v>Position 9</v>
      </c>
      <c r="AH4" s="14" t="str">
        <f>'Original data'!AH12</f>
        <v>Position 10</v>
      </c>
      <c r="AI4" s="14" t="str">
        <f>'Original data'!AI12</f>
        <v>Position 11</v>
      </c>
      <c r="AJ4" s="14" t="str">
        <f>'Original data'!AJ12</f>
        <v>Position 12</v>
      </c>
      <c r="AK4" s="14" t="str">
        <f>'Original data'!AK12</f>
        <v>Position 13</v>
      </c>
      <c r="AL4" s="14" t="str">
        <f>'Original data'!AL12</f>
        <v>Position 14</v>
      </c>
      <c r="AM4" s="14" t="str">
        <f>'Original data'!AM12</f>
        <v>Position 15</v>
      </c>
      <c r="AN4" s="14" t="str">
        <f>'Original data'!AN12</f>
        <v>Position 16</v>
      </c>
      <c r="AO4" s="14" t="str">
        <f>'Original data'!AO12</f>
        <v>Position 17</v>
      </c>
      <c r="AP4" s="14" t="str">
        <f>'Original data'!AP12</f>
        <v>Position 18</v>
      </c>
      <c r="AQ4" s="14" t="str">
        <f>'Original data'!AQ12</f>
        <v>Position 19</v>
      </c>
      <c r="AR4" s="15" t="str">
        <f>'Original data'!AR12</f>
        <v>Position 20</v>
      </c>
      <c r="AS4" s="40">
        <f>'Original data'!AS12</f>
        <v>0</v>
      </c>
    </row>
    <row r="5" spans="1:46" ht="12.75">
      <c r="A5" s="9" t="s">
        <v>23</v>
      </c>
      <c r="B5" s="27">
        <f>'Original data'!B13</f>
        <v>0</v>
      </c>
      <c r="C5" s="27">
        <f>'Original data'!C13</f>
        <v>10000.4132407309</v>
      </c>
      <c r="D5" s="27">
        <f>'Original data'!D13</f>
        <v>10000.335824272182</v>
      </c>
      <c r="E5" s="27">
        <f>'Original data'!E13</f>
        <v>9999.487693829096</v>
      </c>
      <c r="F5" s="27">
        <f>'Original data'!F13</f>
        <v>10001.395733004243</v>
      </c>
      <c r="G5" s="27">
        <f>'Original data'!G13</f>
        <v>10001.492417206093</v>
      </c>
      <c r="H5" s="27">
        <f>'Original data'!H13</f>
        <v>10000.683747280478</v>
      </c>
      <c r="I5" s="27">
        <f>'Original data'!I13</f>
        <v>10000.926191301009</v>
      </c>
      <c r="J5" s="27">
        <f>'Original data'!J13</f>
        <v>10001.216813922023</v>
      </c>
      <c r="K5" s="27">
        <f>'Original data'!K13</f>
        <v>9999.747347870445</v>
      </c>
      <c r="L5" s="27">
        <f>'Original data'!L13</f>
        <v>10000.926310363422</v>
      </c>
      <c r="M5" s="27">
        <f>'Original data'!M13</f>
        <v>10000.94507105748</v>
      </c>
      <c r="N5" s="27">
        <f>'Original data'!N13</f>
        <v>9999.232153681325</v>
      </c>
      <c r="O5" s="27">
        <f>'Original data'!O13</f>
        <v>9999.061240388142</v>
      </c>
      <c r="P5" s="27">
        <f>'Original data'!P13</f>
        <v>9999.752422250185</v>
      </c>
      <c r="Q5" s="27">
        <f>'Original data'!Q13</f>
        <v>9999.60103055691</v>
      </c>
      <c r="R5" s="27">
        <f>'Original data'!R13</f>
        <v>9998.518376136763</v>
      </c>
      <c r="S5" s="27">
        <f>'Original data'!S13</f>
        <v>10000.877444663212</v>
      </c>
      <c r="T5" s="27">
        <f>'Original data'!T13</f>
        <v>9995.386941486075</v>
      </c>
      <c r="U5" s="27">
        <f>'Original data'!U13</f>
        <v>0</v>
      </c>
      <c r="V5" s="29">
        <f>'Original data'!V13</f>
        <v>0</v>
      </c>
      <c r="W5" s="28"/>
      <c r="X5" s="29" t="str">
        <f>'Original data'!X13</f>
        <v>b1</v>
      </c>
      <c r="Y5" s="27">
        <f>'Original data'!Y13</f>
        <v>0</v>
      </c>
      <c r="Z5" s="27">
        <f>'Original data'!Z13</f>
        <v>10000.5765693754</v>
      </c>
      <c r="AA5" s="27">
        <f>'Original data'!AA13</f>
        <v>10000.462228860262</v>
      </c>
      <c r="AB5" s="27">
        <f>'Original data'!AB13</f>
        <v>9999.232306347589</v>
      </c>
      <c r="AC5" s="27">
        <f>'Original data'!AC13</f>
        <v>10000.400058954732</v>
      </c>
      <c r="AD5" s="27">
        <f>'Original data'!AD13</f>
        <v>10000.741013757015</v>
      </c>
      <c r="AE5" s="27">
        <f>'Original data'!AE13</f>
        <v>9999.937458409066</v>
      </c>
      <c r="AF5" s="27">
        <f>'Original data'!AF13</f>
        <v>10001.894265557288</v>
      </c>
      <c r="AG5" s="27">
        <f>'Original data'!AG13</f>
        <v>10000.473483022977</v>
      </c>
      <c r="AH5" s="27">
        <f>'Original data'!AH13</f>
        <v>9998.737702525194</v>
      </c>
      <c r="AI5" s="27">
        <f>'Original data'!AI13</f>
        <v>9999.093215359226</v>
      </c>
      <c r="AJ5" s="27">
        <f>'Original data'!AJ13</f>
        <v>10000.985779214623</v>
      </c>
      <c r="AK5" s="27">
        <f>'Original data'!AK13</f>
        <v>9999.473660323854</v>
      </c>
      <c r="AL5" s="27">
        <f>'Original data'!AL13</f>
        <v>10000.507052464482</v>
      </c>
      <c r="AM5" s="27">
        <f>'Original data'!AM13</f>
        <v>10001.596917513434</v>
      </c>
      <c r="AN5" s="27">
        <f>'Original data'!AN13</f>
        <v>10001.293590769863</v>
      </c>
      <c r="AO5" s="27">
        <f>'Original data'!AO13</f>
        <v>10000.371280114221</v>
      </c>
      <c r="AP5" s="27">
        <f>'Original data'!AP13</f>
        <v>10001.518564330274</v>
      </c>
      <c r="AQ5" s="27">
        <f>'Original data'!AQ13</f>
        <v>9992.70485310049</v>
      </c>
      <c r="AR5" s="27">
        <f>'Original data'!AR13</f>
        <v>0</v>
      </c>
      <c r="AS5" s="29">
        <f>'Original data'!AS13</f>
        <v>0</v>
      </c>
      <c r="AT5" s="26"/>
    </row>
    <row r="6" spans="1:45" ht="12.75">
      <c r="A6" s="9" t="s">
        <v>24</v>
      </c>
      <c r="B6" s="22">
        <f>'Original data'!B14</f>
        <v>0</v>
      </c>
      <c r="C6" s="22">
        <f>'Original data'!C14</f>
        <v>-5.77436112251224</v>
      </c>
      <c r="D6" s="22">
        <f>'Original data'!D14</f>
        <v>-5.862595990445666</v>
      </c>
      <c r="E6" s="22">
        <f>'Original data'!E14</f>
        <v>-5.80557755439693</v>
      </c>
      <c r="F6" s="22">
        <f>'Original data'!F14</f>
        <v>-5.50880438795599</v>
      </c>
      <c r="G6" s="22">
        <f>'Original data'!G14</f>
        <v>-6.224716437642177</v>
      </c>
      <c r="H6" s="22">
        <f>'Original data'!H14</f>
        <v>-5.4752031038533335</v>
      </c>
      <c r="I6" s="22">
        <f>'Original data'!I14</f>
        <v>-4.885553260424784</v>
      </c>
      <c r="J6" s="22">
        <f>'Original data'!J14</f>
        <v>-5.78651109473385</v>
      </c>
      <c r="K6" s="22">
        <f>'Original data'!K14</f>
        <v>-5.434929456528206</v>
      </c>
      <c r="L6" s="22">
        <f>'Original data'!L14</f>
        <v>-5.594382151303048</v>
      </c>
      <c r="M6" s="22">
        <f>'Original data'!M14</f>
        <v>-6.219815842536127</v>
      </c>
      <c r="N6" s="22">
        <f>'Original data'!N14</f>
        <v>-6.1098973885268935</v>
      </c>
      <c r="O6" s="22">
        <f>'Original data'!O14</f>
        <v>-5.280307592990894</v>
      </c>
      <c r="P6" s="22">
        <f>'Original data'!P14</f>
        <v>-5.893629321445758</v>
      </c>
      <c r="Q6" s="22">
        <f>'Original data'!Q14</f>
        <v>-5.8190335514649885</v>
      </c>
      <c r="R6" s="22">
        <f>'Original data'!R14</f>
        <v>-5.66272593851364</v>
      </c>
      <c r="S6" s="22">
        <f>'Original data'!S14</f>
        <v>-5.647866211944219</v>
      </c>
      <c r="T6" s="22">
        <f>'Original data'!T14</f>
        <v>-4.574496094464532</v>
      </c>
      <c r="U6" s="22">
        <f>'Original data'!U14</f>
        <v>0</v>
      </c>
      <c r="V6" s="37">
        <f>'Original data'!V14</f>
        <v>0</v>
      </c>
      <c r="W6" s="1"/>
      <c r="X6" s="10" t="str">
        <f>'Original data'!X14</f>
        <v>b2</v>
      </c>
      <c r="Y6" s="22">
        <f>'Original data'!Y14</f>
        <v>0</v>
      </c>
      <c r="Z6" s="22">
        <f>'Original data'!Z14</f>
        <v>5.034148119422124</v>
      </c>
      <c r="AA6" s="22">
        <f>'Original data'!AA14</f>
        <v>5.3336110914597</v>
      </c>
      <c r="AB6" s="22">
        <f>'Original data'!AB14</f>
        <v>5.4972934054524245</v>
      </c>
      <c r="AC6" s="22">
        <f>'Original data'!AC14</f>
        <v>5.912584109413602</v>
      </c>
      <c r="AD6" s="22">
        <f>'Original data'!AD14</f>
        <v>6.362468953416689</v>
      </c>
      <c r="AE6" s="22">
        <f>'Original data'!AE14</f>
        <v>6.19240709420329</v>
      </c>
      <c r="AF6" s="22">
        <f>'Original data'!AF14</f>
        <v>5.901040207171243</v>
      </c>
      <c r="AG6" s="22">
        <f>'Original data'!AG14</f>
        <v>5.637086366053692</v>
      </c>
      <c r="AH6" s="22">
        <f>'Original data'!AH14</f>
        <v>5.213923068888711</v>
      </c>
      <c r="AI6" s="22">
        <f>'Original data'!AI14</f>
        <v>4.816065283185228</v>
      </c>
      <c r="AJ6" s="22">
        <f>'Original data'!AJ14</f>
        <v>5.228943611518875</v>
      </c>
      <c r="AK6" s="22">
        <f>'Original data'!AK14</f>
        <v>5.17390983570928</v>
      </c>
      <c r="AL6" s="22">
        <f>'Original data'!AL14</f>
        <v>5.3729547482635205</v>
      </c>
      <c r="AM6" s="22">
        <f>'Original data'!AM14</f>
        <v>5.676854546390555</v>
      </c>
      <c r="AN6" s="22">
        <f>'Original data'!AN14</f>
        <v>5.820969854791645</v>
      </c>
      <c r="AO6" s="22">
        <f>'Original data'!AO14</f>
        <v>5.1514616213816105</v>
      </c>
      <c r="AP6" s="22">
        <f>'Original data'!AP14</f>
        <v>5.530146446614523</v>
      </c>
      <c r="AQ6" s="22">
        <f>'Original data'!AQ14</f>
        <v>5.6030629080813945</v>
      </c>
      <c r="AR6" s="22">
        <f>'Original data'!AR14</f>
        <v>0</v>
      </c>
      <c r="AS6" s="37">
        <f>'Original data'!AS14</f>
        <v>0</v>
      </c>
    </row>
    <row r="7" spans="1:45" ht="12.75">
      <c r="A7" s="9" t="s">
        <v>25</v>
      </c>
      <c r="B7" s="22">
        <f>'Original data'!B15</f>
        <v>0</v>
      </c>
      <c r="C7" s="22">
        <f>'Original data'!C15</f>
        <v>8.660513526855576</v>
      </c>
      <c r="D7" s="22">
        <f>'Original data'!D15</f>
        <v>8.763635636968406</v>
      </c>
      <c r="E7" s="22">
        <f>'Original data'!E15</f>
        <v>8.329778155059326</v>
      </c>
      <c r="F7" s="22">
        <f>'Original data'!F15</f>
        <v>7.905145843841029</v>
      </c>
      <c r="G7" s="22">
        <f>'Original data'!G15</f>
        <v>8.081323734706002</v>
      </c>
      <c r="H7" s="22">
        <f>'Original data'!H15</f>
        <v>7.610914837545197</v>
      </c>
      <c r="I7" s="22">
        <f>'Original data'!I15</f>
        <v>8.140450185072899</v>
      </c>
      <c r="J7" s="22">
        <f>'Original data'!J15</f>
        <v>7.584950798300225</v>
      </c>
      <c r="K7" s="22">
        <f>'Original data'!K15</f>
        <v>7.699952939474554</v>
      </c>
      <c r="L7" s="22">
        <f>'Original data'!L15</f>
        <v>7.669936775210647</v>
      </c>
      <c r="M7" s="22">
        <f>'Original data'!M15</f>
        <v>8.262573843062983</v>
      </c>
      <c r="N7" s="22">
        <f>'Original data'!N15</f>
        <v>8.414805710918678</v>
      </c>
      <c r="O7" s="22">
        <f>'Original data'!O15</f>
        <v>8.004028987178845</v>
      </c>
      <c r="P7" s="22">
        <f>'Original data'!P15</f>
        <v>8.493346625896699</v>
      </c>
      <c r="Q7" s="22">
        <f>'Original data'!Q15</f>
        <v>8.067931625310628</v>
      </c>
      <c r="R7" s="22">
        <f>'Original data'!R15</f>
        <v>7.817778619686551</v>
      </c>
      <c r="S7" s="22">
        <f>'Original data'!S15</f>
        <v>8.204986367712868</v>
      </c>
      <c r="T7" s="22">
        <f>'Original data'!T15</f>
        <v>8.052724441823102</v>
      </c>
      <c r="U7" s="22">
        <f>'Original data'!U15</f>
        <v>0</v>
      </c>
      <c r="V7" s="37">
        <f>'Original data'!V15</f>
        <v>0</v>
      </c>
      <c r="W7" s="1"/>
      <c r="X7" s="10" t="str">
        <f>'Original data'!X15</f>
        <v>b3</v>
      </c>
      <c r="Y7" s="22">
        <f>'Original data'!Y15</f>
        <v>0</v>
      </c>
      <c r="Z7" s="22">
        <f>'Original data'!Z15</f>
        <v>9.45952597239568</v>
      </c>
      <c r="AA7" s="22">
        <f>'Original data'!AA15</f>
        <v>9.309753551596646</v>
      </c>
      <c r="AB7" s="22">
        <f>'Original data'!AB15</f>
        <v>8.92596324582562</v>
      </c>
      <c r="AC7" s="22">
        <f>'Original data'!AC15</f>
        <v>8.628899675145604</v>
      </c>
      <c r="AD7" s="22">
        <f>'Original data'!AD15</f>
        <v>8.755891879556664</v>
      </c>
      <c r="AE7" s="22">
        <f>'Original data'!AE15</f>
        <v>8.552121153296099</v>
      </c>
      <c r="AF7" s="22">
        <f>'Original data'!AF15</f>
        <v>8.882793892575906</v>
      </c>
      <c r="AG7" s="22">
        <f>'Original data'!AG15</f>
        <v>8.610676100425</v>
      </c>
      <c r="AH7" s="22">
        <f>'Original data'!AH15</f>
        <v>8.187493117408174</v>
      </c>
      <c r="AI7" s="22">
        <f>'Original data'!AI15</f>
        <v>8.4897826129771</v>
      </c>
      <c r="AJ7" s="22">
        <f>'Original data'!AJ15</f>
        <v>8.660756643285001</v>
      </c>
      <c r="AK7" s="22">
        <f>'Original data'!AK15</f>
        <v>8.425581338185344</v>
      </c>
      <c r="AL7" s="22">
        <f>'Original data'!AL15</f>
        <v>8.68428187290512</v>
      </c>
      <c r="AM7" s="22">
        <f>'Original data'!AM15</f>
        <v>8.85145137436292</v>
      </c>
      <c r="AN7" s="22">
        <f>'Original data'!AN15</f>
        <v>8.2821100028178</v>
      </c>
      <c r="AO7" s="22">
        <f>'Original data'!AO15</f>
        <v>8.358205778292099</v>
      </c>
      <c r="AP7" s="22">
        <f>'Original data'!AP15</f>
        <v>8.403945447688084</v>
      </c>
      <c r="AQ7" s="22">
        <f>'Original data'!AQ15</f>
        <v>8.784310327019718</v>
      </c>
      <c r="AR7" s="22">
        <f>'Original data'!AR15</f>
        <v>0</v>
      </c>
      <c r="AS7" s="37">
        <f>'Original data'!AS15</f>
        <v>0</v>
      </c>
    </row>
    <row r="8" spans="1:45" ht="12.75">
      <c r="A8" s="9" t="s">
        <v>26</v>
      </c>
      <c r="B8" s="22">
        <f>'Original data'!B16</f>
        <v>0</v>
      </c>
      <c r="C8" s="22">
        <f>'Original data'!C16</f>
        <v>-0.822815350418651</v>
      </c>
      <c r="D8" s="22">
        <f>'Original data'!D16</f>
        <v>-0.7415507196788483</v>
      </c>
      <c r="E8" s="22">
        <f>'Original data'!E16</f>
        <v>-0.5617874482209</v>
      </c>
      <c r="F8" s="22">
        <f>'Original data'!F16</f>
        <v>-0.7634935378015152</v>
      </c>
      <c r="G8" s="22">
        <f>'Original data'!G16</f>
        <v>-0.4719541566126603</v>
      </c>
      <c r="H8" s="22">
        <f>'Original data'!H16</f>
        <v>-0.5164245697706854</v>
      </c>
      <c r="I8" s="22">
        <f>'Original data'!I16</f>
        <v>-0.6977514508147393</v>
      </c>
      <c r="J8" s="22">
        <f>'Original data'!J16</f>
        <v>-0.7699892802289368</v>
      </c>
      <c r="K8" s="22">
        <f>'Original data'!K16</f>
        <v>-0.6679373268096491</v>
      </c>
      <c r="L8" s="22">
        <f>'Original data'!L16</f>
        <v>-0.5035851900388595</v>
      </c>
      <c r="M8" s="22">
        <f>'Original data'!M16</f>
        <v>-0.5797715467702931</v>
      </c>
      <c r="N8" s="22">
        <f>'Original data'!N16</f>
        <v>-0.44547364269342915</v>
      </c>
      <c r="O8" s="22">
        <f>'Original data'!O16</f>
        <v>-0.6947078399640113</v>
      </c>
      <c r="P8" s="22">
        <f>'Original data'!P16</f>
        <v>-0.7320177790558847</v>
      </c>
      <c r="Q8" s="22">
        <f>'Original data'!Q16</f>
        <v>-0.639635319049999</v>
      </c>
      <c r="R8" s="22">
        <f>'Original data'!R16</f>
        <v>-0.709696469904221</v>
      </c>
      <c r="S8" s="22">
        <f>'Original data'!S16</f>
        <v>-0.4956269806498518</v>
      </c>
      <c r="T8" s="22">
        <f>'Original data'!T16</f>
        <v>-0.4371491710212551</v>
      </c>
      <c r="U8" s="22">
        <f>'Original data'!U16</f>
        <v>0</v>
      </c>
      <c r="V8" s="37">
        <f>'Original data'!V16</f>
        <v>0</v>
      </c>
      <c r="W8" s="1"/>
      <c r="X8" s="10" t="str">
        <f>'Original data'!X16</f>
        <v>b4</v>
      </c>
      <c r="Y8" s="22">
        <f>'Original data'!Y16</f>
        <v>0</v>
      </c>
      <c r="Z8" s="22">
        <f>'Original data'!Z16</f>
        <v>0.7956637851479968</v>
      </c>
      <c r="AA8" s="22">
        <f>'Original data'!AA16</f>
        <v>0.7909842267111704</v>
      </c>
      <c r="AB8" s="22">
        <f>'Original data'!AB16</f>
        <v>0.6877097734769739</v>
      </c>
      <c r="AC8" s="22">
        <f>'Original data'!AC16</f>
        <v>0.6429245119096993</v>
      </c>
      <c r="AD8" s="22">
        <f>'Original data'!AD16</f>
        <v>0.7728845849441468</v>
      </c>
      <c r="AE8" s="22">
        <f>'Original data'!AE16</f>
        <v>0.5918779110863787</v>
      </c>
      <c r="AF8" s="22">
        <f>'Original data'!AF16</f>
        <v>1.0081672065233136</v>
      </c>
      <c r="AG8" s="22">
        <f>'Original data'!AG16</f>
        <v>0.9165909893616344</v>
      </c>
      <c r="AH8" s="22">
        <f>'Original data'!AH16</f>
        <v>0.6984984750566343</v>
      </c>
      <c r="AI8" s="22">
        <f>'Original data'!AI16</f>
        <v>0.8603588557772559</v>
      </c>
      <c r="AJ8" s="22">
        <f>'Original data'!AJ16</f>
        <v>0.8594170757899449</v>
      </c>
      <c r="AK8" s="22">
        <f>'Original data'!AK16</f>
        <v>0.9408149502606218</v>
      </c>
      <c r="AL8" s="22">
        <f>'Original data'!AL16</f>
        <v>0.6961281188450261</v>
      </c>
      <c r="AM8" s="22">
        <f>'Original data'!AM16</f>
        <v>0.6769822700771531</v>
      </c>
      <c r="AN8" s="22">
        <f>'Original data'!AN16</f>
        <v>0.6306928854762028</v>
      </c>
      <c r="AO8" s="22">
        <f>'Original data'!AO16</f>
        <v>0.9403185462769679</v>
      </c>
      <c r="AP8" s="22">
        <f>'Original data'!AP16</f>
        <v>0.796692217363332</v>
      </c>
      <c r="AQ8" s="22">
        <f>'Original data'!AQ16</f>
        <v>0.8510791376984992</v>
      </c>
      <c r="AR8" s="22">
        <f>'Original data'!AR16</f>
        <v>0</v>
      </c>
      <c r="AS8" s="37">
        <f>'Original data'!AS16</f>
        <v>0</v>
      </c>
    </row>
    <row r="9" spans="1:45" ht="12.75">
      <c r="A9" s="9" t="s">
        <v>27</v>
      </c>
      <c r="B9" s="22">
        <f>'Original data'!B17</f>
        <v>0</v>
      </c>
      <c r="C9" s="22">
        <f>'Original data'!C17</f>
        <v>-0.5171642742349312</v>
      </c>
      <c r="D9" s="22">
        <f>'Original data'!D17</f>
        <v>-0.6134371464281515</v>
      </c>
      <c r="E9" s="22">
        <f>'Original data'!E17</f>
        <v>-0.5526073274956445</v>
      </c>
      <c r="F9" s="22">
        <f>'Original data'!F17</f>
        <v>-0.8582356903494854</v>
      </c>
      <c r="G9" s="22">
        <f>'Original data'!G17</f>
        <v>-0.712938370605651</v>
      </c>
      <c r="H9" s="22">
        <f>'Original data'!H17</f>
        <v>-0.847489589452577</v>
      </c>
      <c r="I9" s="22">
        <f>'Original data'!I17</f>
        <v>-0.7923662061212057</v>
      </c>
      <c r="J9" s="22">
        <f>'Original data'!J17</f>
        <v>-0.8555841989048083</v>
      </c>
      <c r="K9" s="22">
        <f>'Original data'!K17</f>
        <v>-0.7132640522337355</v>
      </c>
      <c r="L9" s="22">
        <f>'Original data'!L17</f>
        <v>-0.879781999811317</v>
      </c>
      <c r="M9" s="22">
        <f>'Original data'!M17</f>
        <v>-0.7037719078485588</v>
      </c>
      <c r="N9" s="22">
        <f>'Original data'!N17</f>
        <v>-0.6889786509560003</v>
      </c>
      <c r="O9" s="22">
        <f>'Original data'!O17</f>
        <v>-0.6446809693151367</v>
      </c>
      <c r="P9" s="22">
        <f>'Original data'!P17</f>
        <v>-0.5724610736296968</v>
      </c>
      <c r="Q9" s="22">
        <f>'Original data'!Q17</f>
        <v>-0.5071003755880272</v>
      </c>
      <c r="R9" s="22">
        <f>'Original data'!R17</f>
        <v>-0.491276998209782</v>
      </c>
      <c r="S9" s="22">
        <f>'Original data'!S17</f>
        <v>-0.6607696463188779</v>
      </c>
      <c r="T9" s="22">
        <f>'Original data'!T17</f>
        <v>-0.814597762224577</v>
      </c>
      <c r="U9" s="22">
        <f>'Original data'!U17</f>
        <v>0</v>
      </c>
      <c r="V9" s="37">
        <f>'Original data'!V17</f>
        <v>0</v>
      </c>
      <c r="W9" s="1"/>
      <c r="X9" s="10" t="str">
        <f>'Original data'!X17</f>
        <v>b5</v>
      </c>
      <c r="Y9" s="22">
        <f>'Original data'!Y17</f>
        <v>0</v>
      </c>
      <c r="Z9" s="22">
        <f>'Original data'!Z17</f>
        <v>-0.6471794703345</v>
      </c>
      <c r="AA9" s="22">
        <f>'Original data'!AA17</f>
        <v>-0.6047939447398567</v>
      </c>
      <c r="AB9" s="22">
        <f>'Original data'!AB17</f>
        <v>-0.5861218036689457</v>
      </c>
      <c r="AC9" s="22">
        <f>'Original data'!AC17</f>
        <v>-0.7289126021728549</v>
      </c>
      <c r="AD9" s="22">
        <f>'Original data'!AD17</f>
        <v>-0.7136322081462749</v>
      </c>
      <c r="AE9" s="22">
        <f>'Original data'!AE17</f>
        <v>-0.8080049855474726</v>
      </c>
      <c r="AF9" s="22">
        <f>'Original data'!AF17</f>
        <v>-0.6978478226570928</v>
      </c>
      <c r="AG9" s="22">
        <f>'Original data'!AG17</f>
        <v>-0.770778512650673</v>
      </c>
      <c r="AH9" s="22">
        <f>'Original data'!AH17</f>
        <v>-0.6048134545929366</v>
      </c>
      <c r="AI9" s="22">
        <f>'Original data'!AI17</f>
        <v>-0.612299085330972</v>
      </c>
      <c r="AJ9" s="22">
        <f>'Original data'!AJ17</f>
        <v>-0.5155985652130766</v>
      </c>
      <c r="AK9" s="22">
        <f>'Original data'!AK17</f>
        <v>-0.6855468063407657</v>
      </c>
      <c r="AL9" s="22">
        <f>'Original data'!AL17</f>
        <v>-0.507947834206899</v>
      </c>
      <c r="AM9" s="22">
        <f>'Original data'!AM17</f>
        <v>-0.45097841285773904</v>
      </c>
      <c r="AN9" s="22">
        <f>'Original data'!AN17</f>
        <v>-0.5338088523609058</v>
      </c>
      <c r="AO9" s="22">
        <f>'Original data'!AO17</f>
        <v>-0.789557498354484</v>
      </c>
      <c r="AP9" s="22">
        <f>'Original data'!AP17</f>
        <v>-0.8594867111311979</v>
      </c>
      <c r="AQ9" s="22">
        <f>'Original data'!AQ17</f>
        <v>-0.5174972773233422</v>
      </c>
      <c r="AR9" s="22">
        <f>'Original data'!AR17</f>
        <v>0</v>
      </c>
      <c r="AS9" s="37">
        <f>'Original data'!AS17</f>
        <v>0</v>
      </c>
    </row>
    <row r="10" spans="1:45" ht="12.75">
      <c r="A10" s="9" t="s">
        <v>28</v>
      </c>
      <c r="B10" s="22">
        <f>'Original data'!B18</f>
        <v>0</v>
      </c>
      <c r="C10" s="22">
        <f>'Original data'!C18</f>
        <v>-0.18676999217510412</v>
      </c>
      <c r="D10" s="22">
        <f>'Original data'!D18</f>
        <v>-0.1201585185178997</v>
      </c>
      <c r="E10" s="22">
        <f>'Original data'!E18</f>
        <v>-0.04041978794986034</v>
      </c>
      <c r="F10" s="22">
        <f>'Original data'!F18</f>
        <v>-0.09969398264446411</v>
      </c>
      <c r="G10" s="22">
        <f>'Original data'!G18</f>
        <v>0.07876565070676231</v>
      </c>
      <c r="H10" s="22">
        <f>'Original data'!H18</f>
        <v>-0.10155713139766415</v>
      </c>
      <c r="I10" s="22">
        <f>'Original data'!I18</f>
        <v>-0.07116651014036357</v>
      </c>
      <c r="J10" s="22">
        <f>'Original data'!J18</f>
        <v>-0.03126540814427997</v>
      </c>
      <c r="K10" s="22">
        <f>'Original data'!K18</f>
        <v>0.007202817135087913</v>
      </c>
      <c r="L10" s="22">
        <f>'Original data'!L18</f>
        <v>-0.10805551479581564</v>
      </c>
      <c r="M10" s="22">
        <f>'Original data'!M18</f>
        <v>-0.06633836681946918</v>
      </c>
      <c r="N10" s="22">
        <f>'Original data'!N18</f>
        <v>-0.006616412446138781</v>
      </c>
      <c r="O10" s="22">
        <f>'Original data'!O18</f>
        <v>-0.13400447440034008</v>
      </c>
      <c r="P10" s="22">
        <f>'Original data'!P18</f>
        <v>-0.1527513787777994</v>
      </c>
      <c r="Q10" s="22">
        <f>'Original data'!Q18</f>
        <v>-0.07273107717799336</v>
      </c>
      <c r="R10" s="22">
        <f>'Original data'!R18</f>
        <v>-0.023176220794924873</v>
      </c>
      <c r="S10" s="22">
        <f>'Original data'!S18</f>
        <v>0.05916385698521465</v>
      </c>
      <c r="T10" s="22">
        <f>'Original data'!T18</f>
        <v>-0.0717368349126576</v>
      </c>
      <c r="U10" s="22">
        <f>'Original data'!U18</f>
        <v>0</v>
      </c>
      <c r="V10" s="37">
        <f>'Original data'!V18</f>
        <v>0</v>
      </c>
      <c r="W10" s="1"/>
      <c r="X10" s="10" t="str">
        <f>'Original data'!X18</f>
        <v>b6</v>
      </c>
      <c r="Y10" s="22">
        <f>'Original data'!Y18</f>
        <v>0</v>
      </c>
      <c r="Z10" s="22">
        <f>'Original data'!Z18</f>
        <v>0.010553644272759122</v>
      </c>
      <c r="AA10" s="22">
        <f>'Original data'!AA18</f>
        <v>-0.037627110548967835</v>
      </c>
      <c r="AB10" s="22">
        <f>'Original data'!AB18</f>
        <v>-0.07120369319104784</v>
      </c>
      <c r="AC10" s="22">
        <f>'Original data'!AC18</f>
        <v>-0.031830574881054674</v>
      </c>
      <c r="AD10" s="22">
        <f>'Original data'!AD18</f>
        <v>-0.10254445861493505</v>
      </c>
      <c r="AE10" s="22">
        <f>'Original data'!AE18</f>
        <v>-0.10133840648946775</v>
      </c>
      <c r="AF10" s="22">
        <f>'Original data'!AF18</f>
        <v>-0.043338881612584756</v>
      </c>
      <c r="AG10" s="22">
        <f>'Original data'!AG18</f>
        <v>-0.007335710938124962</v>
      </c>
      <c r="AH10" s="22">
        <f>'Original data'!AH18</f>
        <v>0.007292101865691958</v>
      </c>
      <c r="AI10" s="22">
        <f>'Original data'!AI18</f>
        <v>0.11130744382740884</v>
      </c>
      <c r="AJ10" s="22">
        <f>'Original data'!AJ18</f>
        <v>0.013407856799231344</v>
      </c>
      <c r="AK10" s="22">
        <f>'Original data'!AK18</f>
        <v>-0.03780903666141505</v>
      </c>
      <c r="AL10" s="22">
        <f>'Original data'!AL18</f>
        <v>0.03752204395376796</v>
      </c>
      <c r="AM10" s="22">
        <f>'Original data'!AM18</f>
        <v>0.039996962910427813</v>
      </c>
      <c r="AN10" s="22">
        <f>'Original data'!AN18</f>
        <v>0.0370543329087194</v>
      </c>
      <c r="AO10" s="22">
        <f>'Original data'!AO18</f>
        <v>0.045593829144883524</v>
      </c>
      <c r="AP10" s="22">
        <f>'Original data'!AP18</f>
        <v>-0.03727341018828256</v>
      </c>
      <c r="AQ10" s="22">
        <f>'Original data'!AQ18</f>
        <v>0.02906945599558977</v>
      </c>
      <c r="AR10" s="22">
        <f>'Original data'!AR18</f>
        <v>0</v>
      </c>
      <c r="AS10" s="37">
        <f>'Original data'!AS18</f>
        <v>0</v>
      </c>
    </row>
    <row r="11" spans="1:45" ht="12.75">
      <c r="A11" s="9" t="s">
        <v>29</v>
      </c>
      <c r="B11" s="22">
        <f>'Original data'!B19</f>
        <v>0</v>
      </c>
      <c r="C11" s="22">
        <f>'Original data'!C19</f>
        <v>0.6231950208290318</v>
      </c>
      <c r="D11" s="22">
        <f>'Original data'!D19</f>
        <v>0.5762673842258967</v>
      </c>
      <c r="E11" s="22">
        <f>'Original data'!E19</f>
        <v>0.5582904241127578</v>
      </c>
      <c r="F11" s="22">
        <f>'Original data'!F19</f>
        <v>0.5207924986908633</v>
      </c>
      <c r="G11" s="22">
        <f>'Original data'!G19</f>
        <v>0.5811490675948101</v>
      </c>
      <c r="H11" s="22">
        <f>'Original data'!H19</f>
        <v>0.5247461155200508</v>
      </c>
      <c r="I11" s="22">
        <f>'Original data'!I19</f>
        <v>0.5627886949951315</v>
      </c>
      <c r="J11" s="22">
        <f>'Original data'!J19</f>
        <v>0.5173202231664931</v>
      </c>
      <c r="K11" s="22">
        <f>'Original data'!K19</f>
        <v>0.5637604255735322</v>
      </c>
      <c r="L11" s="22">
        <f>'Original data'!L19</f>
        <v>0.5317210564299037</v>
      </c>
      <c r="M11" s="22">
        <f>'Original data'!M19</f>
        <v>0.5849881678090079</v>
      </c>
      <c r="N11" s="22">
        <f>'Original data'!N19</f>
        <v>0.6083206981578364</v>
      </c>
      <c r="O11" s="22">
        <f>'Original data'!O19</f>
        <v>0.5850529341352133</v>
      </c>
      <c r="P11" s="22">
        <f>'Original data'!P19</f>
        <v>0.6347041497519104</v>
      </c>
      <c r="Q11" s="22">
        <f>'Original data'!Q19</f>
        <v>0.6590509225388421</v>
      </c>
      <c r="R11" s="22">
        <f>'Original data'!R19</f>
        <v>0.6285103819204079</v>
      </c>
      <c r="S11" s="22">
        <f>'Original data'!S19</f>
        <v>0.5613559747848991</v>
      </c>
      <c r="T11" s="22">
        <f>'Original data'!T19</f>
        <v>0.4470661972364248</v>
      </c>
      <c r="U11" s="22">
        <f>'Original data'!U19</f>
        <v>0</v>
      </c>
      <c r="V11" s="37">
        <f>'Original data'!V19</f>
        <v>0</v>
      </c>
      <c r="W11" s="1"/>
      <c r="X11" s="10" t="str">
        <f>'Original data'!X19</f>
        <v>b7</v>
      </c>
      <c r="Y11" s="22">
        <f>'Original data'!Y19</f>
        <v>0</v>
      </c>
      <c r="Z11" s="22">
        <f>'Original data'!Z19</f>
        <v>0.6067122854705898</v>
      </c>
      <c r="AA11" s="22">
        <f>'Original data'!AA19</f>
        <v>0.6125349838389392</v>
      </c>
      <c r="AB11" s="22">
        <f>'Original data'!AB19</f>
        <v>0.5946588293076984</v>
      </c>
      <c r="AC11" s="22">
        <f>'Original data'!AC19</f>
        <v>0.6083650840566897</v>
      </c>
      <c r="AD11" s="22">
        <f>'Original data'!AD19</f>
        <v>0.6031233221340742</v>
      </c>
      <c r="AE11" s="22">
        <f>'Original data'!AE19</f>
        <v>0.5924760362834047</v>
      </c>
      <c r="AF11" s="22">
        <f>'Original data'!AF19</f>
        <v>0.6159031155234864</v>
      </c>
      <c r="AG11" s="22">
        <f>'Original data'!AG19</f>
        <v>0.6065778902855508</v>
      </c>
      <c r="AH11" s="22">
        <f>'Original data'!AH19</f>
        <v>0.6388571236384344</v>
      </c>
      <c r="AI11" s="22">
        <f>'Original data'!AI19</f>
        <v>0.6186607427067965</v>
      </c>
      <c r="AJ11" s="22">
        <f>'Original data'!AJ19</f>
        <v>0.6236350492197935</v>
      </c>
      <c r="AK11" s="22">
        <f>'Original data'!AK19</f>
        <v>0.6427804981733147</v>
      </c>
      <c r="AL11" s="22">
        <f>'Original data'!AL19</f>
        <v>0.6312236255916724</v>
      </c>
      <c r="AM11" s="22">
        <f>'Original data'!AM19</f>
        <v>0.6774193545945748</v>
      </c>
      <c r="AN11" s="22">
        <f>'Original data'!AN19</f>
        <v>0.6235318565824706</v>
      </c>
      <c r="AO11" s="22">
        <f>'Original data'!AO19</f>
        <v>0.5859328885413684</v>
      </c>
      <c r="AP11" s="22">
        <f>'Original data'!AP19</f>
        <v>0.5279505538973134</v>
      </c>
      <c r="AQ11" s="22">
        <f>'Original data'!AQ19</f>
        <v>0.5917988733107545</v>
      </c>
      <c r="AR11" s="22">
        <f>'Original data'!AR19</f>
        <v>0</v>
      </c>
      <c r="AS11" s="37">
        <f>'Original data'!AS19</f>
        <v>0</v>
      </c>
    </row>
    <row r="12" spans="1:45" ht="12.75">
      <c r="A12" s="9" t="s">
        <v>30</v>
      </c>
      <c r="B12" s="22">
        <f>'Original data'!B20</f>
        <v>0</v>
      </c>
      <c r="C12" s="22">
        <f>'Original data'!C20</f>
        <v>-0.09626444667874194</v>
      </c>
      <c r="D12" s="22">
        <f>'Original data'!D20</f>
        <v>-0.07761649701711423</v>
      </c>
      <c r="E12" s="22">
        <f>'Original data'!E20</f>
        <v>-0.03810978936950747</v>
      </c>
      <c r="F12" s="22">
        <f>'Original data'!F20</f>
        <v>-0.054295838663029006</v>
      </c>
      <c r="G12" s="22">
        <f>'Original data'!G20</f>
        <v>-0.028933402744347504</v>
      </c>
      <c r="H12" s="22">
        <f>'Original data'!H20</f>
        <v>-0.04980072315151994</v>
      </c>
      <c r="I12" s="22">
        <f>'Original data'!I20</f>
        <v>-0.050364901194061035</v>
      </c>
      <c r="J12" s="22">
        <f>'Original data'!J20</f>
        <v>-0.05041749481972563</v>
      </c>
      <c r="K12" s="22">
        <f>'Original data'!K20</f>
        <v>-0.04676296959316825</v>
      </c>
      <c r="L12" s="22">
        <f>'Original data'!L20</f>
        <v>-0.04890447634043536</v>
      </c>
      <c r="M12" s="22">
        <f>'Original data'!M20</f>
        <v>-0.05534138639934569</v>
      </c>
      <c r="N12" s="22">
        <f>'Original data'!N20</f>
        <v>-0.04869706958339408</v>
      </c>
      <c r="O12" s="22">
        <f>'Original data'!O20</f>
        <v>-0.07274732947329486</v>
      </c>
      <c r="P12" s="22">
        <f>'Original data'!P20</f>
        <v>-0.06211834348112854</v>
      </c>
      <c r="Q12" s="22">
        <f>'Original data'!Q20</f>
        <v>-0.03016317187669676</v>
      </c>
      <c r="R12" s="22">
        <f>'Original data'!R20</f>
        <v>-0.06535995293272856</v>
      </c>
      <c r="S12" s="22">
        <f>'Original data'!S20</f>
        <v>-0.0418275558536263</v>
      </c>
      <c r="T12" s="22">
        <f>'Original data'!T20</f>
        <v>-0.017268873017724572</v>
      </c>
      <c r="U12" s="22">
        <f>'Original data'!U20</f>
        <v>0</v>
      </c>
      <c r="V12" s="37">
        <f>'Original data'!V20</f>
        <v>0</v>
      </c>
      <c r="W12" s="1"/>
      <c r="X12" s="10" t="str">
        <f>'Original data'!X20</f>
        <v>b8</v>
      </c>
      <c r="Y12" s="22">
        <f>'Original data'!Y20</f>
        <v>0</v>
      </c>
      <c r="Z12" s="22">
        <f>'Original data'!Z20</f>
        <v>0.01853132872434817</v>
      </c>
      <c r="AA12" s="22">
        <f>'Original data'!AA20</f>
        <v>-0.012534003100398244</v>
      </c>
      <c r="AB12" s="22">
        <f>'Original data'!AB20</f>
        <v>-0.01152003279520662</v>
      </c>
      <c r="AC12" s="22">
        <f>'Original data'!AC20</f>
        <v>-0.003019689170322342</v>
      </c>
      <c r="AD12" s="22">
        <f>'Original data'!AD20</f>
        <v>-0.020768121281733977</v>
      </c>
      <c r="AE12" s="22">
        <f>'Original data'!AE20</f>
        <v>-0.027611582931423972</v>
      </c>
      <c r="AF12" s="22">
        <f>'Original data'!AF20</f>
        <v>0.003594054432775045</v>
      </c>
      <c r="AG12" s="22">
        <f>'Original data'!AG20</f>
        <v>0.004905225369504406</v>
      </c>
      <c r="AH12" s="22">
        <f>'Original data'!AH20</f>
        <v>0.0154985352066421</v>
      </c>
      <c r="AI12" s="22">
        <f>'Original data'!AI20</f>
        <v>0.01783208625085178</v>
      </c>
      <c r="AJ12" s="22">
        <f>'Original data'!AJ20</f>
        <v>0.0063574590277361565</v>
      </c>
      <c r="AK12" s="22">
        <f>'Original data'!AK20</f>
        <v>0.026799016362457774</v>
      </c>
      <c r="AL12" s="22">
        <f>'Original data'!AL20</f>
        <v>0.022551539559315492</v>
      </c>
      <c r="AM12" s="22">
        <f>'Original data'!AM20</f>
        <v>-0.006602308983002306</v>
      </c>
      <c r="AN12" s="22">
        <f>'Original data'!AN20</f>
        <v>0.026051551113207293</v>
      </c>
      <c r="AO12" s="22">
        <f>'Original data'!AO20</f>
        <v>0.009411477293197584</v>
      </c>
      <c r="AP12" s="22">
        <f>'Original data'!AP20</f>
        <v>0.0039055974281286326</v>
      </c>
      <c r="AQ12" s="22">
        <f>'Original data'!AQ20</f>
        <v>0.02425232898309808</v>
      </c>
      <c r="AR12" s="22">
        <f>'Original data'!AR20</f>
        <v>0</v>
      </c>
      <c r="AS12" s="37">
        <f>'Original data'!AS20</f>
        <v>0</v>
      </c>
    </row>
    <row r="13" spans="1:45" ht="12.75">
      <c r="A13" s="9" t="s">
        <v>31</v>
      </c>
      <c r="B13" s="22">
        <f>'Original data'!B21</f>
        <v>0</v>
      </c>
      <c r="C13" s="22">
        <f>'Original data'!C21</f>
        <v>0.2627017798867471</v>
      </c>
      <c r="D13" s="22">
        <f>'Original data'!D21</f>
        <v>0.26185443460464375</v>
      </c>
      <c r="E13" s="22">
        <f>'Original data'!E21</f>
        <v>0.24788082547942428</v>
      </c>
      <c r="F13" s="22">
        <f>'Original data'!F21</f>
        <v>0.25134860640582435</v>
      </c>
      <c r="G13" s="22">
        <f>'Original data'!G21</f>
        <v>0.24522185070665994</v>
      </c>
      <c r="H13" s="22">
        <f>'Original data'!H21</f>
        <v>0.257698302824513</v>
      </c>
      <c r="I13" s="22">
        <f>'Original data'!I21</f>
        <v>0.2465718067275963</v>
      </c>
      <c r="J13" s="22">
        <f>'Original data'!J21</f>
        <v>0.2542609346616226</v>
      </c>
      <c r="K13" s="22">
        <f>'Original data'!K21</f>
        <v>0.24770215243858246</v>
      </c>
      <c r="L13" s="22">
        <f>'Original data'!L21</f>
        <v>0.24736587891565134</v>
      </c>
      <c r="M13" s="22">
        <f>'Original data'!M21</f>
        <v>0.25167756187180906</v>
      </c>
      <c r="N13" s="22">
        <f>'Original data'!N21</f>
        <v>0.2763862820936671</v>
      </c>
      <c r="O13" s="22">
        <f>'Original data'!O21</f>
        <v>0.2661469885245942</v>
      </c>
      <c r="P13" s="22">
        <f>'Original data'!P21</f>
        <v>0.25209179709528545</v>
      </c>
      <c r="Q13" s="22">
        <f>'Original data'!Q21</f>
        <v>0.24258827590076</v>
      </c>
      <c r="R13" s="22">
        <f>'Original data'!R21</f>
        <v>0.26521474155862845</v>
      </c>
      <c r="S13" s="22">
        <f>'Original data'!S21</f>
        <v>0.26155626395798715</v>
      </c>
      <c r="T13" s="22">
        <f>'Original data'!T21</f>
        <v>0.27403265031231683</v>
      </c>
      <c r="U13" s="22">
        <f>'Original data'!U21</f>
        <v>0</v>
      </c>
      <c r="V13" s="37">
        <f>'Original data'!V21</f>
        <v>0</v>
      </c>
      <c r="W13" s="1"/>
      <c r="X13" s="10" t="str">
        <f>'Original data'!X21</f>
        <v>b9</v>
      </c>
      <c r="Y13" s="22">
        <f>'Original data'!Y21</f>
        <v>0</v>
      </c>
      <c r="Z13" s="22">
        <f>'Original data'!Z21</f>
        <v>0.2625219980995436</v>
      </c>
      <c r="AA13" s="22">
        <f>'Original data'!AA21</f>
        <v>0.25134345247676554</v>
      </c>
      <c r="AB13" s="22">
        <f>'Original data'!AB21</f>
        <v>0.24722404867557085</v>
      </c>
      <c r="AC13" s="22">
        <f>'Original data'!AC21</f>
        <v>0.2624822409372324</v>
      </c>
      <c r="AD13" s="22">
        <f>'Original data'!AD21</f>
        <v>0.2680429500217806</v>
      </c>
      <c r="AE13" s="22">
        <f>'Original data'!AE21</f>
        <v>0.28440808424418457</v>
      </c>
      <c r="AF13" s="22">
        <f>'Original data'!AF21</f>
        <v>0.24865806165868065</v>
      </c>
      <c r="AG13" s="22">
        <f>'Original data'!AG21</f>
        <v>0.28799796703660696</v>
      </c>
      <c r="AH13" s="22">
        <f>'Original data'!AH21</f>
        <v>0.255643684825155</v>
      </c>
      <c r="AI13" s="22">
        <f>'Original data'!AI21</f>
        <v>0.2605157838266763</v>
      </c>
      <c r="AJ13" s="22">
        <f>'Original data'!AJ21</f>
        <v>0.24210660910539317</v>
      </c>
      <c r="AK13" s="22">
        <f>'Original data'!AK21</f>
        <v>0.27961037706783864</v>
      </c>
      <c r="AL13" s="22">
        <f>'Original data'!AL21</f>
        <v>0.269640145179187</v>
      </c>
      <c r="AM13" s="22">
        <f>'Original data'!AM21</f>
        <v>0.26493683007977814</v>
      </c>
      <c r="AN13" s="22">
        <f>'Original data'!AN21</f>
        <v>0.24317340852937408</v>
      </c>
      <c r="AO13" s="22">
        <f>'Original data'!AO21</f>
        <v>0.27184398817843997</v>
      </c>
      <c r="AP13" s="22">
        <f>'Original data'!AP21</f>
        <v>0.2762226330353751</v>
      </c>
      <c r="AQ13" s="22">
        <f>'Original data'!AQ21</f>
        <v>0.2916780076354104</v>
      </c>
      <c r="AR13" s="22">
        <f>'Original data'!AR21</f>
        <v>0</v>
      </c>
      <c r="AS13" s="37">
        <f>'Original data'!AS21</f>
        <v>0</v>
      </c>
    </row>
    <row r="14" spans="1:45" ht="12.75">
      <c r="A14" s="9" t="s">
        <v>32</v>
      </c>
      <c r="B14" s="22">
        <f>'Original data'!B22</f>
        <v>0</v>
      </c>
      <c r="C14" s="22">
        <f>'Original data'!C22</f>
        <v>-0.11605936019757057</v>
      </c>
      <c r="D14" s="22">
        <f>'Original data'!D22</f>
        <v>-0.10918811908363016</v>
      </c>
      <c r="E14" s="22">
        <f>'Original data'!E22</f>
        <v>-0.07618083703530566</v>
      </c>
      <c r="F14" s="22">
        <f>'Original data'!F22</f>
        <v>-0.024505315958971874</v>
      </c>
      <c r="G14" s="22">
        <f>'Original data'!G22</f>
        <v>-0.04119178285421455</v>
      </c>
      <c r="H14" s="22">
        <f>'Original data'!H22</f>
        <v>-0.05770264726213403</v>
      </c>
      <c r="I14" s="22">
        <f>'Original data'!I22</f>
        <v>-0.01989331970954425</v>
      </c>
      <c r="J14" s="22">
        <f>'Original data'!J22</f>
        <v>-0.049832278036335144</v>
      </c>
      <c r="K14" s="22">
        <f>'Original data'!K22</f>
        <v>-0.05021422531844056</v>
      </c>
      <c r="L14" s="22">
        <f>'Original data'!L22</f>
        <v>-0.045561607068965</v>
      </c>
      <c r="M14" s="22">
        <f>'Original data'!M22</f>
        <v>-0.06319380440531183</v>
      </c>
      <c r="N14" s="22">
        <f>'Original data'!N22</f>
        <v>-0.09315634738118428</v>
      </c>
      <c r="O14" s="22">
        <f>'Original data'!O22</f>
        <v>-0.07957527189544769</v>
      </c>
      <c r="P14" s="22">
        <f>'Original data'!P22</f>
        <v>-0.10338062965955128</v>
      </c>
      <c r="Q14" s="22">
        <f>'Original data'!Q22</f>
        <v>-0.05639647775660853</v>
      </c>
      <c r="R14" s="22">
        <f>'Original data'!R22</f>
        <v>-0.11893585559748945</v>
      </c>
      <c r="S14" s="22">
        <f>'Original data'!S22</f>
        <v>-0.11128962295852207</v>
      </c>
      <c r="T14" s="22">
        <f>'Original data'!T22</f>
        <v>-0.01716471640404442</v>
      </c>
      <c r="U14" s="22">
        <f>'Original data'!U22</f>
        <v>0</v>
      </c>
      <c r="V14" s="37">
        <f>'Original data'!V22</f>
        <v>0</v>
      </c>
      <c r="W14" s="1"/>
      <c r="X14" s="10" t="str">
        <f>'Original data'!X22</f>
        <v>b10</v>
      </c>
      <c r="Y14" s="22">
        <f>'Original data'!Y22</f>
        <v>0</v>
      </c>
      <c r="Z14" s="22">
        <f>'Original data'!Z22</f>
        <v>-0.09245736065066223</v>
      </c>
      <c r="AA14" s="22">
        <f>'Original data'!AA22</f>
        <v>-0.10080339510597187</v>
      </c>
      <c r="AB14" s="22">
        <f>'Original data'!AB22</f>
        <v>-0.07624911501213258</v>
      </c>
      <c r="AC14" s="22">
        <f>'Original data'!AC22</f>
        <v>-0.04879713366683487</v>
      </c>
      <c r="AD14" s="22">
        <f>'Original data'!AD22</f>
        <v>-0.1283268338550766</v>
      </c>
      <c r="AE14" s="22">
        <f>'Original data'!AE22</f>
        <v>-0.08752527229071297</v>
      </c>
      <c r="AF14" s="22">
        <f>'Original data'!AF22</f>
        <v>-0.08066393237439376</v>
      </c>
      <c r="AG14" s="22">
        <f>'Original data'!AG22</f>
        <v>-0.08338376146809204</v>
      </c>
      <c r="AH14" s="22">
        <f>'Original data'!AH22</f>
        <v>-0.05665511535525501</v>
      </c>
      <c r="AI14" s="22">
        <f>'Original data'!AI22</f>
        <v>-0.013200036375183605</v>
      </c>
      <c r="AJ14" s="22">
        <f>'Original data'!AJ22</f>
        <v>-0.048104202299925326</v>
      </c>
      <c r="AK14" s="22">
        <f>'Original data'!AK22</f>
        <v>-0.0475762597737117</v>
      </c>
      <c r="AL14" s="22">
        <f>'Original data'!AL22</f>
        <v>-0.012442571752936546</v>
      </c>
      <c r="AM14" s="22">
        <f>'Original data'!AM22</f>
        <v>-0.04468651398144483</v>
      </c>
      <c r="AN14" s="22">
        <f>'Original data'!AN22</f>
        <v>-0.00812969520338365</v>
      </c>
      <c r="AO14" s="22">
        <f>'Original data'!AO22</f>
        <v>-0.08726842674230678</v>
      </c>
      <c r="AP14" s="22">
        <f>'Original data'!AP22</f>
        <v>-0.09619800852785357</v>
      </c>
      <c r="AQ14" s="22">
        <f>'Original data'!AQ22</f>
        <v>0.020699524441259623</v>
      </c>
      <c r="AR14" s="22">
        <f>'Original data'!AR22</f>
        <v>0</v>
      </c>
      <c r="AS14" s="37">
        <f>'Original data'!AS22</f>
        <v>0</v>
      </c>
    </row>
    <row r="15" spans="1:45" ht="12.75">
      <c r="A15" s="9" t="s">
        <v>33</v>
      </c>
      <c r="B15" s="22">
        <f>'Original data'!B23</f>
        <v>0</v>
      </c>
      <c r="C15" s="22">
        <f>'Original data'!C23</f>
        <v>0.6282875082596815</v>
      </c>
      <c r="D15" s="22">
        <f>'Original data'!D23</f>
        <v>0.6327215566010942</v>
      </c>
      <c r="E15" s="22">
        <f>'Original data'!E23</f>
        <v>0.6312750427032399</v>
      </c>
      <c r="F15" s="22">
        <f>'Original data'!F23</f>
        <v>0.6348396962506111</v>
      </c>
      <c r="G15" s="22">
        <f>'Original data'!G23</f>
        <v>0.6311137173548964</v>
      </c>
      <c r="H15" s="22">
        <f>'Original data'!H23</f>
        <v>0.6372096472509041</v>
      </c>
      <c r="I15" s="22">
        <f>'Original data'!I23</f>
        <v>0.628594999701795</v>
      </c>
      <c r="J15" s="22">
        <f>'Original data'!J23</f>
        <v>0.6401340978239616</v>
      </c>
      <c r="K15" s="22">
        <f>'Original data'!K23</f>
        <v>0.629779612076506</v>
      </c>
      <c r="L15" s="22">
        <f>'Original data'!L23</f>
        <v>0.6289848315724106</v>
      </c>
      <c r="M15" s="22">
        <f>'Original data'!M23</f>
        <v>0.6266985717482274</v>
      </c>
      <c r="N15" s="22">
        <f>'Original data'!N23</f>
        <v>0.6267412333883514</v>
      </c>
      <c r="O15" s="22">
        <f>'Original data'!O23</f>
        <v>0.6311919715982905</v>
      </c>
      <c r="P15" s="22">
        <f>'Original data'!P23</f>
        <v>0.6224140454625017</v>
      </c>
      <c r="Q15" s="22">
        <f>'Original data'!Q23</f>
        <v>0.6202343635842813</v>
      </c>
      <c r="R15" s="22">
        <f>'Original data'!R23</f>
        <v>0.6270878399722721</v>
      </c>
      <c r="S15" s="22">
        <f>'Original data'!S23</f>
        <v>0.6285506783832232</v>
      </c>
      <c r="T15" s="22">
        <f>'Original data'!T23</f>
        <v>0.6409069643445438</v>
      </c>
      <c r="U15" s="22">
        <f>'Original data'!U23</f>
        <v>0</v>
      </c>
      <c r="V15" s="37">
        <f>'Original data'!V23</f>
        <v>0</v>
      </c>
      <c r="W15" s="1"/>
      <c r="X15" s="10" t="str">
        <f>'Original data'!X23</f>
        <v>b11</v>
      </c>
      <c r="Y15" s="22">
        <f>'Original data'!Y23</f>
        <v>0</v>
      </c>
      <c r="Z15" s="22">
        <f>'Original data'!Z23</f>
        <v>0.627820678534553</v>
      </c>
      <c r="AA15" s="22">
        <f>'Original data'!AA23</f>
        <v>0.6278642235699173</v>
      </c>
      <c r="AB15" s="22">
        <f>'Original data'!AB23</f>
        <v>0.6280799520371819</v>
      </c>
      <c r="AC15" s="22">
        <f>'Original data'!AC23</f>
        <v>0.6308700006035965</v>
      </c>
      <c r="AD15" s="22">
        <f>'Original data'!AD23</f>
        <v>0.6332966141452878</v>
      </c>
      <c r="AE15" s="22">
        <f>'Original data'!AE23</f>
        <v>0.6342031841091973</v>
      </c>
      <c r="AF15" s="22">
        <f>'Original data'!AF23</f>
        <v>0.6253350709336594</v>
      </c>
      <c r="AG15" s="22">
        <f>'Original data'!AG23</f>
        <v>0.6328128341956</v>
      </c>
      <c r="AH15" s="22">
        <f>'Original data'!AH23</f>
        <v>0.6268598403683152</v>
      </c>
      <c r="AI15" s="22">
        <f>'Original data'!AI23</f>
        <v>0.6242375149704651</v>
      </c>
      <c r="AJ15" s="22">
        <f>'Original data'!AJ23</f>
        <v>0.6244153386076448</v>
      </c>
      <c r="AK15" s="22">
        <f>'Original data'!AK23</f>
        <v>0.6247778076568602</v>
      </c>
      <c r="AL15" s="22">
        <f>'Original data'!AL23</f>
        <v>0.6275138766630595</v>
      </c>
      <c r="AM15" s="22">
        <f>'Original data'!AM23</f>
        <v>0.625521217391497</v>
      </c>
      <c r="AN15" s="22">
        <f>'Original data'!AN23</f>
        <v>0.6249715692265867</v>
      </c>
      <c r="AO15" s="22">
        <f>'Original data'!AO23</f>
        <v>0.6287424044747532</v>
      </c>
      <c r="AP15" s="22">
        <f>'Original data'!AP23</f>
        <v>0.6313829980288758</v>
      </c>
      <c r="AQ15" s="22">
        <f>'Original data'!AQ23</f>
        <v>0.6287821718196509</v>
      </c>
      <c r="AR15" s="22">
        <f>'Original data'!AR23</f>
        <v>0</v>
      </c>
      <c r="AS15" s="37">
        <f>'Original data'!AS23</f>
        <v>0</v>
      </c>
    </row>
    <row r="16" spans="1:45" ht="12.75">
      <c r="A16" s="9" t="s">
        <v>34</v>
      </c>
      <c r="B16" s="22">
        <f>'Original data'!B24/10</f>
        <v>0</v>
      </c>
      <c r="C16" s="22">
        <f>'Original data'!C24/10</f>
        <v>-0.016533229450991623</v>
      </c>
      <c r="D16" s="22">
        <f>'Original data'!D24/10</f>
        <v>-0.01628946554321508</v>
      </c>
      <c r="E16" s="22">
        <f>'Original data'!E24/10</f>
        <v>-0.013045026559756862</v>
      </c>
      <c r="F16" s="22">
        <f>'Original data'!F24/10</f>
        <v>-0.0025798932823828773</v>
      </c>
      <c r="G16" s="22">
        <f>'Original data'!G24/10</f>
        <v>-0.00583471503117668</v>
      </c>
      <c r="H16" s="22">
        <f>'Original data'!H24/10</f>
        <v>-0.0065332807002469045</v>
      </c>
      <c r="I16" s="22">
        <f>'Original data'!I24/10</f>
        <v>-0.003510601989116905</v>
      </c>
      <c r="J16" s="22">
        <f>'Original data'!J24/10</f>
        <v>-0.010365677140145961</v>
      </c>
      <c r="K16" s="22">
        <f>'Original data'!K24/10</f>
        <v>-0.00983786258106558</v>
      </c>
      <c r="L16" s="22">
        <f>'Original data'!L24/10</f>
        <v>-0.007553200128112528</v>
      </c>
      <c r="M16" s="22">
        <f>'Original data'!M24/10</f>
        <v>-0.008916976728625178</v>
      </c>
      <c r="N16" s="22">
        <f>'Original data'!N24/10</f>
        <v>-0.013598663385551702</v>
      </c>
      <c r="O16" s="22">
        <f>'Original data'!O24/10</f>
        <v>-0.012389433241720704</v>
      </c>
      <c r="P16" s="22">
        <f>'Original data'!P24/10</f>
        <v>-0.017466875721072965</v>
      </c>
      <c r="Q16" s="22">
        <f>'Original data'!Q24/10</f>
        <v>-0.010934538145621984</v>
      </c>
      <c r="R16" s="22">
        <f>'Original data'!R24/10</f>
        <v>-0.01975128426013755</v>
      </c>
      <c r="S16" s="22">
        <f>'Original data'!S24/10</f>
        <v>-0.018390797086619604</v>
      </c>
      <c r="T16" s="22">
        <f>'Original data'!T24/10</f>
        <v>-0.004229050064966638</v>
      </c>
      <c r="U16" s="22">
        <f>'Original data'!U24/10</f>
        <v>0</v>
      </c>
      <c r="V16" s="37">
        <f>'Original data'!V24</f>
        <v>0</v>
      </c>
      <c r="W16" s="1"/>
      <c r="X16" s="10" t="str">
        <f>'Original data'!X24</f>
        <v>b12</v>
      </c>
      <c r="Y16" s="22">
        <f>'Original data'!Y24/10</f>
        <v>0</v>
      </c>
      <c r="Z16" s="22">
        <f>'Original data'!Z24/10</f>
        <v>-0.013074169894223771</v>
      </c>
      <c r="AA16" s="22">
        <f>'Original data'!AA24/10</f>
        <v>-0.011640208259936537</v>
      </c>
      <c r="AB16" s="22">
        <f>'Original data'!AB24/10</f>
        <v>-0.00731228861396592</v>
      </c>
      <c r="AC16" s="22">
        <f>'Original data'!AC24/10</f>
        <v>-0.005363607353385539</v>
      </c>
      <c r="AD16" s="22">
        <f>'Original data'!AD24/10</f>
        <v>-0.01831283142117273</v>
      </c>
      <c r="AE16" s="22">
        <f>'Original data'!AE24/10</f>
        <v>-0.013070650455254986</v>
      </c>
      <c r="AF16" s="22">
        <f>'Original data'!AF24/10</f>
        <v>-0.012065407207301482</v>
      </c>
      <c r="AG16" s="22">
        <f>'Original data'!AG24/10</f>
        <v>-0.012669033549170903</v>
      </c>
      <c r="AH16" s="22">
        <f>'Original data'!AH24/10</f>
        <v>-0.0121346371527861</v>
      </c>
      <c r="AI16" s="22">
        <f>'Original data'!AI24/10</f>
        <v>-0.0025026269611723544</v>
      </c>
      <c r="AJ16" s="22">
        <f>'Original data'!AJ24/10</f>
        <v>-0.006679997754834847</v>
      </c>
      <c r="AK16" s="22">
        <f>'Original data'!AK24/10</f>
        <v>-0.008104877666153719</v>
      </c>
      <c r="AL16" s="22">
        <f>'Original data'!AL24/10</f>
        <v>-0.002529436818401499</v>
      </c>
      <c r="AM16" s="22">
        <f>'Original data'!AM24/10</f>
        <v>-0.003233182381558543</v>
      </c>
      <c r="AN16" s="22">
        <f>'Original data'!AN24/10</f>
        <v>0.0030769187919741994</v>
      </c>
      <c r="AO16" s="22">
        <f>'Original data'!AO24/10</f>
        <v>-0.012435451939278992</v>
      </c>
      <c r="AP16" s="22">
        <f>'Original data'!AP24/10</f>
        <v>-0.011371715526578494</v>
      </c>
      <c r="AQ16" s="22">
        <f>'Original data'!AQ24/10</f>
        <v>0.008461669253606259</v>
      </c>
      <c r="AR16" s="22">
        <f>'Original data'!AR24/10</f>
        <v>0</v>
      </c>
      <c r="AS16" s="37">
        <f>'Original data'!AS24</f>
        <v>0</v>
      </c>
    </row>
    <row r="17" spans="1:45" ht="12.75">
      <c r="A17" s="9" t="s">
        <v>35</v>
      </c>
      <c r="B17" s="22">
        <f>'Original data'!B25/10</f>
        <v>0</v>
      </c>
      <c r="C17" s="22">
        <f>'Original data'!C25/10</f>
        <v>0.07295188010823414</v>
      </c>
      <c r="D17" s="22">
        <f>'Original data'!D25/10</f>
        <v>0.07404862294945257</v>
      </c>
      <c r="E17" s="22">
        <f>'Original data'!E25/10</f>
        <v>0.07427318613325942</v>
      </c>
      <c r="F17" s="22">
        <f>'Original data'!F25/10</f>
        <v>0.07342157886717661</v>
      </c>
      <c r="G17" s="22">
        <f>'Original data'!G25/10</f>
        <v>0.07112893029762012</v>
      </c>
      <c r="H17" s="22">
        <f>'Original data'!H25/10</f>
        <v>0.07074661818047534</v>
      </c>
      <c r="I17" s="22">
        <f>'Original data'!I25/10</f>
        <v>0.07220481962742967</v>
      </c>
      <c r="J17" s="22">
        <f>'Original data'!J25/10</f>
        <v>0.07223791853097987</v>
      </c>
      <c r="K17" s="22">
        <f>'Original data'!K25/10</f>
        <v>0.07156845272051361</v>
      </c>
      <c r="L17" s="22">
        <f>'Original data'!L25/10</f>
        <v>0.06953614728138291</v>
      </c>
      <c r="M17" s="22">
        <f>'Original data'!M25/10</f>
        <v>0.07275798232747065</v>
      </c>
      <c r="N17" s="22">
        <f>'Original data'!N25/10</f>
        <v>0.06891771354994858</v>
      </c>
      <c r="O17" s="22">
        <f>'Original data'!O25/10</f>
        <v>0.07185815955933969</v>
      </c>
      <c r="P17" s="22">
        <f>'Original data'!P25/10</f>
        <v>0.07078542943215119</v>
      </c>
      <c r="Q17" s="22">
        <f>'Original data'!Q25/10</f>
        <v>0.06840050000012232</v>
      </c>
      <c r="R17" s="22">
        <f>'Original data'!R25/10</f>
        <v>0.0704569295514402</v>
      </c>
      <c r="S17" s="22">
        <f>'Original data'!S25/10</f>
        <v>0.07294611914886501</v>
      </c>
      <c r="T17" s="22">
        <f>'Original data'!T25/10</f>
        <v>0.07247926883404046</v>
      </c>
      <c r="U17" s="22">
        <f>'Original data'!U25/10</f>
        <v>0</v>
      </c>
      <c r="V17" s="37">
        <f>'Original data'!V25</f>
        <v>0</v>
      </c>
      <c r="W17" s="1"/>
      <c r="X17" s="10" t="str">
        <f>'Original data'!X25</f>
        <v>b13</v>
      </c>
      <c r="Y17" s="22">
        <f>'Original data'!Y25/10</f>
        <v>0</v>
      </c>
      <c r="Z17" s="22">
        <f>'Original data'!Z25/10</f>
        <v>0.07701938394878985</v>
      </c>
      <c r="AA17" s="22">
        <f>'Original data'!AA25/10</f>
        <v>0.0771979782219605</v>
      </c>
      <c r="AB17" s="22">
        <f>'Original data'!AB25/10</f>
        <v>0.07601813195335672</v>
      </c>
      <c r="AC17" s="22">
        <f>'Original data'!AC25/10</f>
        <v>0.07344249572060882</v>
      </c>
      <c r="AD17" s="22">
        <f>'Original data'!AD25/10</f>
        <v>0.07492416521747561</v>
      </c>
      <c r="AE17" s="22">
        <f>'Original data'!AE25/10</f>
        <v>0.07449430116968037</v>
      </c>
      <c r="AF17" s="22">
        <f>'Original data'!AF25/10</f>
        <v>0.074642331169585</v>
      </c>
      <c r="AG17" s="22">
        <f>'Original data'!AG25/10</f>
        <v>0.07133741357660323</v>
      </c>
      <c r="AH17" s="22">
        <f>'Original data'!AH25/10</f>
        <v>0.07335406240051486</v>
      </c>
      <c r="AI17" s="22">
        <f>'Original data'!AI25/10</f>
        <v>0.07301217567342161</v>
      </c>
      <c r="AJ17" s="22">
        <f>'Original data'!AJ25/10</f>
        <v>0.07307982083094852</v>
      </c>
      <c r="AK17" s="22">
        <f>'Original data'!AK25/10</f>
        <v>0.0697967801251616</v>
      </c>
      <c r="AL17" s="22">
        <f>'Original data'!AL25/10</f>
        <v>0.07126729163801415</v>
      </c>
      <c r="AM17" s="22">
        <f>'Original data'!AM25/10</f>
        <v>0.07106242074635495</v>
      </c>
      <c r="AN17" s="22">
        <f>'Original data'!AN25/10</f>
        <v>0.0712969858906459</v>
      </c>
      <c r="AO17" s="22">
        <f>'Original data'!AO25/10</f>
        <v>0.07437902075751972</v>
      </c>
      <c r="AP17" s="22">
        <f>'Original data'!AP25/10</f>
        <v>0.07387075518113981</v>
      </c>
      <c r="AQ17" s="22">
        <f>'Original data'!AQ25/10</f>
        <v>0.07268608224214043</v>
      </c>
      <c r="AR17" s="22">
        <f>'Original data'!AR25/10</f>
        <v>0</v>
      </c>
      <c r="AS17" s="37">
        <f>'Original data'!AS25</f>
        <v>0</v>
      </c>
    </row>
    <row r="18" spans="1:45" ht="12.75">
      <c r="A18" s="9" t="s">
        <v>36</v>
      </c>
      <c r="B18" s="22">
        <f>'Original data'!B26/10</f>
        <v>0</v>
      </c>
      <c r="C18" s="22">
        <f>'Original data'!C26/10</f>
        <v>9.579806436059641E-05</v>
      </c>
      <c r="D18" s="22">
        <f>'Original data'!D26/10</f>
        <v>0.0004551882878230442</v>
      </c>
      <c r="E18" s="22">
        <f>'Original data'!E26/10</f>
        <v>0.001368470661764657</v>
      </c>
      <c r="F18" s="22">
        <f>'Original data'!F26/10</f>
        <v>0.004458422449624364</v>
      </c>
      <c r="G18" s="22">
        <f>'Original data'!G26/10</f>
        <v>0.003997442492586431</v>
      </c>
      <c r="H18" s="22">
        <f>'Original data'!H26/10</f>
        <v>0.0045224419668186255</v>
      </c>
      <c r="I18" s="22">
        <f>'Original data'!I26/10</f>
        <v>0.004199560103584162</v>
      </c>
      <c r="J18" s="22">
        <f>'Original data'!J26/10</f>
        <v>0.003295611141281961</v>
      </c>
      <c r="K18" s="22">
        <f>'Original data'!K26/10</f>
        <v>0.0018294693926086607</v>
      </c>
      <c r="L18" s="22">
        <f>'Original data'!L26/10</f>
        <v>0.002217417316388223</v>
      </c>
      <c r="M18" s="22">
        <f>'Original data'!M26/10</f>
        <v>0.002668710268426417</v>
      </c>
      <c r="N18" s="22">
        <f>'Original data'!N26/10</f>
        <v>0.0017553998901512946</v>
      </c>
      <c r="O18" s="22">
        <f>'Original data'!O26/10</f>
        <v>0.0021606224985781016</v>
      </c>
      <c r="P18" s="22">
        <f>'Original data'!P26/10</f>
        <v>0.00011424539004726642</v>
      </c>
      <c r="Q18" s="22">
        <f>'Original data'!Q26/10</f>
        <v>0.0017831199253588391</v>
      </c>
      <c r="R18" s="22">
        <f>'Original data'!R26/10</f>
        <v>-0.0008646949091979959</v>
      </c>
      <c r="S18" s="22">
        <f>'Original data'!S26/10</f>
        <v>0.001792020424088912</v>
      </c>
      <c r="T18" s="22">
        <f>'Original data'!T26/10</f>
        <v>0.002685273072901484</v>
      </c>
      <c r="U18" s="22">
        <f>'Original data'!U26/10</f>
        <v>0</v>
      </c>
      <c r="V18" s="37">
        <f>'Original data'!V26</f>
        <v>0</v>
      </c>
      <c r="W18" s="1"/>
      <c r="X18" s="10" t="str">
        <f>'Original data'!X26</f>
        <v>b14</v>
      </c>
      <c r="Y18" s="22">
        <f>'Original data'!Y26/10</f>
        <v>0</v>
      </c>
      <c r="Z18" s="22">
        <f>'Original data'!Z26/10</f>
        <v>-0.004852117945234623</v>
      </c>
      <c r="AA18" s="22">
        <f>'Original data'!AA26/10</f>
        <v>-0.005073468771184414</v>
      </c>
      <c r="AB18" s="22">
        <f>'Original data'!AB26/10</f>
        <v>-0.0031630688867077205</v>
      </c>
      <c r="AC18" s="22">
        <f>'Original data'!AC26/10</f>
        <v>-0.002960728772013803</v>
      </c>
      <c r="AD18" s="22">
        <f>'Original data'!AD26/10</f>
        <v>-0.006287672059244761</v>
      </c>
      <c r="AE18" s="22">
        <f>'Original data'!AE26/10</f>
        <v>-0.003999931010068316</v>
      </c>
      <c r="AF18" s="22">
        <f>'Original data'!AF26/10</f>
        <v>-0.004496647454900867</v>
      </c>
      <c r="AG18" s="22">
        <f>'Original data'!AG26/10</f>
        <v>-0.0032367679861078644</v>
      </c>
      <c r="AH18" s="22">
        <f>'Original data'!AH26/10</f>
        <v>-0.003950857074617434</v>
      </c>
      <c r="AI18" s="22">
        <f>'Original data'!AI26/10</f>
        <v>-0.0029325383783676603</v>
      </c>
      <c r="AJ18" s="22">
        <f>'Original data'!AJ26/10</f>
        <v>-0.003954340882106365</v>
      </c>
      <c r="AK18" s="22">
        <f>'Original data'!AK26/10</f>
        <v>-0.002486526641526985</v>
      </c>
      <c r="AL18" s="22">
        <f>'Original data'!AL26/10</f>
        <v>-0.0015787346985429045</v>
      </c>
      <c r="AM18" s="22">
        <f>'Original data'!AM26/10</f>
        <v>-0.002897188812257841</v>
      </c>
      <c r="AN18" s="22">
        <f>'Original data'!AN26/10</f>
        <v>-0.002062409661559465</v>
      </c>
      <c r="AO18" s="22">
        <f>'Original data'!AO26/10</f>
        <v>-0.004806854717077859</v>
      </c>
      <c r="AP18" s="22">
        <f>'Original data'!AP26/10</f>
        <v>-0.004185964777412353</v>
      </c>
      <c r="AQ18" s="22">
        <f>'Original data'!AQ26/10</f>
        <v>-0.0009199629655912553</v>
      </c>
      <c r="AR18" s="22">
        <f>'Original data'!AR26/10</f>
        <v>0</v>
      </c>
      <c r="AS18" s="37">
        <f>'Original data'!AS26</f>
        <v>0</v>
      </c>
    </row>
    <row r="19" spans="1:45" ht="12.75">
      <c r="A19" s="9" t="s">
        <v>37</v>
      </c>
      <c r="B19" s="22">
        <f>'Original data'!B27/10</f>
        <v>0</v>
      </c>
      <c r="C19" s="22">
        <f>'Original data'!C27/10</f>
        <v>0.01398232351479858</v>
      </c>
      <c r="D19" s="22">
        <f>'Original data'!D27/10</f>
        <v>0.014557986582325008</v>
      </c>
      <c r="E19" s="22">
        <f>'Original data'!E27/10</f>
        <v>0.016285522432473446</v>
      </c>
      <c r="F19" s="22">
        <f>'Original data'!F27/10</f>
        <v>0.0170802673650628</v>
      </c>
      <c r="G19" s="22">
        <f>'Original data'!G27/10</f>
        <v>0.016267232425382982</v>
      </c>
      <c r="H19" s="22">
        <f>'Original data'!H27/10</f>
        <v>0.01528297012181955</v>
      </c>
      <c r="I19" s="22">
        <f>'Original data'!I27/10</f>
        <v>0.015104044026948421</v>
      </c>
      <c r="J19" s="22">
        <f>'Original data'!J27/10</f>
        <v>0.013585259150662488</v>
      </c>
      <c r="K19" s="22">
        <f>'Original data'!K27/10</f>
        <v>0.014935714766655658</v>
      </c>
      <c r="L19" s="22">
        <f>'Original data'!L27/10</f>
        <v>0.015441318863563699</v>
      </c>
      <c r="M19" s="22">
        <f>'Original data'!M27/10</f>
        <v>0.014347114681547802</v>
      </c>
      <c r="N19" s="22">
        <f>'Original data'!N27/10</f>
        <v>0.012970309409270676</v>
      </c>
      <c r="O19" s="22">
        <f>'Original data'!O27/10</f>
        <v>0.012145794171168242</v>
      </c>
      <c r="P19" s="22">
        <f>'Original data'!P27/10</f>
        <v>0.014729024392364879</v>
      </c>
      <c r="Q19" s="22">
        <f>'Original data'!Q27/10</f>
        <v>0.015049311843314064</v>
      </c>
      <c r="R19" s="22">
        <f>'Original data'!R27/10</f>
        <v>0.011423896242977821</v>
      </c>
      <c r="S19" s="22">
        <f>'Original data'!S27/10</f>
        <v>0.012670206998841364</v>
      </c>
      <c r="T19" s="22">
        <f>'Original data'!T27/10</f>
        <v>0.012263230089943847</v>
      </c>
      <c r="U19" s="22">
        <f>'Original data'!U27/10</f>
        <v>0</v>
      </c>
      <c r="V19" s="37">
        <f>'Original data'!V27</f>
        <v>0</v>
      </c>
      <c r="W19" s="1"/>
      <c r="X19" s="10" t="str">
        <f>'Original data'!X27</f>
        <v>b15</v>
      </c>
      <c r="Y19" s="22">
        <f>'Original data'!Y27/10</f>
        <v>0</v>
      </c>
      <c r="Z19" s="22">
        <f>'Original data'!Z27/10</f>
        <v>0.013883589015108671</v>
      </c>
      <c r="AA19" s="22">
        <f>'Original data'!AA27/10</f>
        <v>0.01422721022308129</v>
      </c>
      <c r="AB19" s="22">
        <f>'Original data'!AB27/10</f>
        <v>0.015350291269948019</v>
      </c>
      <c r="AC19" s="22">
        <f>'Original data'!AC27/10</f>
        <v>0.015695412597494445</v>
      </c>
      <c r="AD19" s="22">
        <f>'Original data'!AD27/10</f>
        <v>0.013292306071920135</v>
      </c>
      <c r="AE19" s="22">
        <f>'Original data'!AE27/10</f>
        <v>0.01124193214231801</v>
      </c>
      <c r="AF19" s="22">
        <f>'Original data'!AF27/10</f>
        <v>0.012700940419146966</v>
      </c>
      <c r="AG19" s="22">
        <f>'Original data'!AG27/10</f>
        <v>0.009451548843645905</v>
      </c>
      <c r="AH19" s="22">
        <f>'Original data'!AH27/10</f>
        <v>0.012063426206486934</v>
      </c>
      <c r="AI19" s="22">
        <f>'Original data'!AI27/10</f>
        <v>0.012649087723728197</v>
      </c>
      <c r="AJ19" s="22">
        <f>'Original data'!AJ27/10</f>
        <v>0.013920688865047834</v>
      </c>
      <c r="AK19" s="22">
        <f>'Original data'!AK27/10</f>
        <v>0.012398599086537194</v>
      </c>
      <c r="AL19" s="22">
        <f>'Original data'!AL27/10</f>
        <v>0.013050072393946182</v>
      </c>
      <c r="AM19" s="22">
        <f>'Original data'!AM27/10</f>
        <v>0.0121075763436452</v>
      </c>
      <c r="AN19" s="22">
        <f>'Original data'!AN27/10</f>
        <v>0.014608574971784355</v>
      </c>
      <c r="AO19" s="22">
        <f>'Original data'!AO27/10</f>
        <v>0.011720486532690002</v>
      </c>
      <c r="AP19" s="22">
        <f>'Original data'!AP27/10</f>
        <v>0.012233593959372076</v>
      </c>
      <c r="AQ19" s="22">
        <f>'Original data'!AQ27/10</f>
        <v>0.01213282296370725</v>
      </c>
      <c r="AR19" s="22">
        <f>'Original data'!AR27/10</f>
        <v>0</v>
      </c>
      <c r="AS19" s="37">
        <f>'Original data'!AS27</f>
        <v>0</v>
      </c>
    </row>
    <row r="20" spans="1:45" ht="12.75">
      <c r="A20" s="9" t="s">
        <v>38</v>
      </c>
      <c r="B20" s="22">
        <f>'Original data'!B28/10</f>
        <v>0</v>
      </c>
      <c r="C20" s="22">
        <f>'Original data'!C28/10</f>
        <v>0.016887670560522823</v>
      </c>
      <c r="D20" s="22">
        <f>'Original data'!D28/10</f>
        <v>0.015394051622722785</v>
      </c>
      <c r="E20" s="22">
        <f>'Original data'!E28/10</f>
        <v>0.011120407620692607</v>
      </c>
      <c r="F20" s="22">
        <f>'Original data'!F28/10</f>
        <v>0.0035133318283178385</v>
      </c>
      <c r="G20" s="22">
        <f>'Original data'!G28/10</f>
        <v>0.004845831371805586</v>
      </c>
      <c r="H20" s="22">
        <f>'Original data'!H28/10</f>
        <v>0.007352916504410488</v>
      </c>
      <c r="I20" s="22">
        <f>'Original data'!I28/10</f>
        <v>0.0034196083503577708</v>
      </c>
      <c r="J20" s="22">
        <f>'Original data'!J28/10</f>
        <v>0.00794868512035125</v>
      </c>
      <c r="K20" s="22">
        <f>'Original data'!K28/10</f>
        <v>0.007109076835622121</v>
      </c>
      <c r="L20" s="22">
        <f>'Original data'!L28/10</f>
        <v>0.006494493742020713</v>
      </c>
      <c r="M20" s="22">
        <f>'Original data'!M28/10</f>
        <v>0.008351969004925875</v>
      </c>
      <c r="N20" s="22">
        <f>'Original data'!N28/10</f>
        <v>0.012312851150826717</v>
      </c>
      <c r="O20" s="22">
        <f>'Original data'!O28/10</f>
        <v>0.010875468305786201</v>
      </c>
      <c r="P20" s="22">
        <f>'Original data'!P28/10</f>
        <v>0.014361606972395014</v>
      </c>
      <c r="Q20" s="22">
        <f>'Original data'!Q28/10</f>
        <v>0.008167041418451341</v>
      </c>
      <c r="R20" s="22">
        <f>'Original data'!R28/10</f>
        <v>0.01627221288740649</v>
      </c>
      <c r="S20" s="22">
        <f>'Original data'!S28/10</f>
        <v>0.014808947775117732</v>
      </c>
      <c r="T20" s="22">
        <f>'Original data'!T28/10</f>
        <v>0.0027428121989040892</v>
      </c>
      <c r="U20" s="22">
        <f>'Original data'!U28/10</f>
        <v>0</v>
      </c>
      <c r="V20" s="37">
        <f>'Original data'!V28</f>
        <v>0</v>
      </c>
      <c r="W20" s="1"/>
      <c r="X20" s="10" t="str">
        <f>'Original data'!X28</f>
        <v>b16</v>
      </c>
      <c r="Y20" s="22">
        <f>'Original data'!Y28/10</f>
        <v>0</v>
      </c>
      <c r="Z20" s="22">
        <f>'Original data'!Z28/10</f>
        <v>0.01389073016732047</v>
      </c>
      <c r="AA20" s="22">
        <f>'Original data'!AA28/10</f>
        <v>0.015521849385620404</v>
      </c>
      <c r="AB20" s="22">
        <f>'Original data'!AB28/10</f>
        <v>0.012103147359229812</v>
      </c>
      <c r="AC20" s="22">
        <f>'Original data'!AC28/10</f>
        <v>0.007840339906112045</v>
      </c>
      <c r="AD20" s="22">
        <f>'Original data'!AD28/10</f>
        <v>0.01892362913069616</v>
      </c>
      <c r="AE20" s="22">
        <f>'Original data'!AE28/10</f>
        <v>0.014731998241632327</v>
      </c>
      <c r="AF20" s="22">
        <f>'Original data'!AF28/10</f>
        <v>0.01328604210569631</v>
      </c>
      <c r="AG20" s="22">
        <f>'Original data'!AG28/10</f>
        <v>0.01306457032121793</v>
      </c>
      <c r="AH20" s="22">
        <f>'Original data'!AH28/10</f>
        <v>0.011364688958186278</v>
      </c>
      <c r="AI20" s="22">
        <f>'Original data'!AI28/10</f>
        <v>0.004724517691528185</v>
      </c>
      <c r="AJ20" s="22">
        <f>'Original data'!AJ28/10</f>
        <v>0.008092593727267925</v>
      </c>
      <c r="AK20" s="22">
        <f>'Original data'!AK28/10</f>
        <v>0.00807285835617292</v>
      </c>
      <c r="AL20" s="22">
        <f>'Original data'!AL28/10</f>
        <v>0.0040810220023469205</v>
      </c>
      <c r="AM20" s="22">
        <f>'Original data'!AM28/10</f>
        <v>0.009390037059814955</v>
      </c>
      <c r="AN20" s="22">
        <f>'Original data'!AN28/10</f>
        <v>0.004311463114654178</v>
      </c>
      <c r="AO20" s="22">
        <f>'Original data'!AO28/10</f>
        <v>0.014392368635269628</v>
      </c>
      <c r="AP20" s="22">
        <f>'Original data'!AP28/10</f>
        <v>0.014354474192862673</v>
      </c>
      <c r="AQ20" s="22">
        <f>'Original data'!AQ28/10</f>
        <v>-0.0013795512326712327</v>
      </c>
      <c r="AR20" s="22">
        <f>'Original data'!AR28/10</f>
        <v>0</v>
      </c>
      <c r="AS20" s="37">
        <f>'Original data'!AS28</f>
        <v>0</v>
      </c>
    </row>
    <row r="21" spans="1:45" ht="13.5" thickBot="1">
      <c r="A21" s="12" t="s">
        <v>39</v>
      </c>
      <c r="B21" s="22">
        <f>'Original data'!B29/10</f>
        <v>0</v>
      </c>
      <c r="C21" s="22">
        <f>'Original data'!C29/10</f>
        <v>-0.05470623504979798</v>
      </c>
      <c r="D21" s="22">
        <f>'Original data'!D29/10</f>
        <v>-0.05490576684582662</v>
      </c>
      <c r="E21" s="22">
        <f>'Original data'!E29/10</f>
        <v>-0.054799808239624846</v>
      </c>
      <c r="F21" s="22">
        <f>'Original data'!F29/10</f>
        <v>-0.055244169365670316</v>
      </c>
      <c r="G21" s="22">
        <f>'Original data'!G29/10</f>
        <v>-0.0545006804597171</v>
      </c>
      <c r="H21" s="22">
        <f>'Original data'!H29/10</f>
        <v>-0.055127843015956204</v>
      </c>
      <c r="I21" s="22">
        <f>'Original data'!I29/10</f>
        <v>-0.05473602942419087</v>
      </c>
      <c r="J21" s="22">
        <f>'Original data'!J29/10</f>
        <v>-0.05506055336718403</v>
      </c>
      <c r="K21" s="22">
        <f>'Original data'!K29/10</f>
        <v>-0.05471673865741626</v>
      </c>
      <c r="L21" s="22">
        <f>'Original data'!L29/10</f>
        <v>-0.054812911157168395</v>
      </c>
      <c r="M21" s="22">
        <f>'Original data'!M29/10</f>
        <v>-0.055099023294074664</v>
      </c>
      <c r="N21" s="22">
        <f>'Original data'!N29/10</f>
        <v>-0.054551414590415</v>
      </c>
      <c r="O21" s="22">
        <f>'Original data'!O29/10</f>
        <v>-0.053950457869263</v>
      </c>
      <c r="P21" s="22">
        <f>'Original data'!P29/10</f>
        <v>-0.0543913468469485</v>
      </c>
      <c r="Q21" s="22">
        <f>'Original data'!Q29/10</f>
        <v>-0.054387821436741146</v>
      </c>
      <c r="R21" s="22">
        <f>'Original data'!R29/10</f>
        <v>-0.053884914202476084</v>
      </c>
      <c r="S21" s="22">
        <f>'Original data'!S29/10</f>
        <v>-0.054239974241143574</v>
      </c>
      <c r="T21" s="22">
        <f>'Original data'!T29/10</f>
        <v>-0.05479359609561184</v>
      </c>
      <c r="U21" s="22">
        <f>'Original data'!U29/10</f>
        <v>0</v>
      </c>
      <c r="V21" s="38">
        <f>'Original data'!V29</f>
        <v>0</v>
      </c>
      <c r="W21" s="1"/>
      <c r="X21" s="11" t="str">
        <f>'Original data'!X29</f>
        <v>b17</v>
      </c>
      <c r="Y21" s="22">
        <f>'Original data'!Y29/10</f>
        <v>0</v>
      </c>
      <c r="Z21" s="22">
        <f>'Original data'!Z29/10</f>
        <v>-0.054532081385858036</v>
      </c>
      <c r="AA21" s="22">
        <f>'Original data'!AA29/10</f>
        <v>-0.054260021641164544</v>
      </c>
      <c r="AB21" s="22">
        <f>'Original data'!AB29/10</f>
        <v>-0.054524128913450265</v>
      </c>
      <c r="AC21" s="22">
        <f>'Original data'!AC29/10</f>
        <v>-0.0544591241311506</v>
      </c>
      <c r="AD21" s="22">
        <f>'Original data'!AD29/10</f>
        <v>-0.05474901618057791</v>
      </c>
      <c r="AE21" s="22">
        <f>'Original data'!AE29/10</f>
        <v>-0.05434266762296276</v>
      </c>
      <c r="AF21" s="22">
        <f>'Original data'!AF29/10</f>
        <v>-0.055152997720942364</v>
      </c>
      <c r="AG21" s="22">
        <f>'Original data'!AG29/10</f>
        <v>-0.05446497589493372</v>
      </c>
      <c r="AH21" s="22">
        <f>'Original data'!AH29/10</f>
        <v>-0.05412254381304467</v>
      </c>
      <c r="AI21" s="22">
        <f>'Original data'!AI29/10</f>
        <v>-0.05456015990341011</v>
      </c>
      <c r="AJ21" s="22">
        <f>'Original data'!AJ29/10</f>
        <v>-0.05502523624992437</v>
      </c>
      <c r="AK21" s="22">
        <f>'Original data'!AK29/10</f>
        <v>-0.054396456809539986</v>
      </c>
      <c r="AL21" s="22">
        <f>'Original data'!AL29/10</f>
        <v>-0.05497513734282984</v>
      </c>
      <c r="AM21" s="22">
        <f>'Original data'!AM29/10</f>
        <v>-0.053801429046419914</v>
      </c>
      <c r="AN21" s="22">
        <f>'Original data'!AN29/10</f>
        <v>-0.05429984587415347</v>
      </c>
      <c r="AO21" s="22">
        <f>'Original data'!AO29/10</f>
        <v>-0.05631080216781106</v>
      </c>
      <c r="AP21" s="22">
        <f>'Original data'!AP29/10</f>
        <v>-0.054994527999307576</v>
      </c>
      <c r="AQ21" s="22">
        <f>'Original data'!AQ29/10</f>
        <v>-0.05466756037362539</v>
      </c>
      <c r="AR21" s="22">
        <f>'Original data'!AR29/10</f>
        <v>0</v>
      </c>
      <c r="AS21" s="38">
        <f>'Original data'!AS29</f>
        <v>0</v>
      </c>
    </row>
    <row r="22" spans="1:45" ht="12.75">
      <c r="A22" s="87" t="s">
        <v>40</v>
      </c>
      <c r="B22" s="20">
        <f>'Original data'!B30</f>
        <v>0</v>
      </c>
      <c r="C22" s="20">
        <f>'Original data'!C30</f>
        <v>-1.610419819329258</v>
      </c>
      <c r="D22" s="20">
        <f>'Original data'!D30</f>
        <v>5.383603842918329</v>
      </c>
      <c r="E22" s="20">
        <f>'Original data'!E30</f>
        <v>3.184155696933681</v>
      </c>
      <c r="F22" s="20">
        <f>'Original data'!F30</f>
        <v>4.878832958976478</v>
      </c>
      <c r="G22" s="20">
        <f>'Original data'!G30</f>
        <v>-1.9889888352148617</v>
      </c>
      <c r="H22" s="20">
        <f>'Original data'!H30</f>
        <v>15.665640494520227</v>
      </c>
      <c r="I22" s="20">
        <f>'Original data'!I30</f>
        <v>-10.374898652585419</v>
      </c>
      <c r="J22" s="20">
        <f>'Original data'!J30</f>
        <v>8.415305733565908</v>
      </c>
      <c r="K22" s="20">
        <f>'Original data'!K30</f>
        <v>-10.379647084245317</v>
      </c>
      <c r="L22" s="20">
        <f>'Original data'!L30</f>
        <v>5.1287807764151445</v>
      </c>
      <c r="M22" s="20">
        <f>'Original data'!M30</f>
        <v>4.318162162343164</v>
      </c>
      <c r="N22" s="20">
        <f>'Original data'!N30</f>
        <v>6.055051036768287</v>
      </c>
      <c r="O22" s="20">
        <f>'Original data'!O30</f>
        <v>-16.711052121439952</v>
      </c>
      <c r="P22" s="20">
        <f>'Original data'!P30</f>
        <v>-8.58140103783633</v>
      </c>
      <c r="Q22" s="20">
        <f>'Original data'!Q30</f>
        <v>-4.6788920615356355</v>
      </c>
      <c r="R22" s="20">
        <f>'Original data'!R30</f>
        <v>7.3950417626779235</v>
      </c>
      <c r="S22" s="20">
        <f>'Original data'!S30</f>
        <v>-6.611423404508219</v>
      </c>
      <c r="T22" s="20">
        <f>'Original data'!T30</f>
        <v>0.5121485515762073</v>
      </c>
      <c r="U22" s="20">
        <f>'Original data'!U30</f>
        <v>0</v>
      </c>
      <c r="V22" s="36" t="str">
        <f>'Original data'!V30</f>
        <v> </v>
      </c>
      <c r="W22" s="1"/>
      <c r="X22" s="10" t="str">
        <f>'Original data'!X30</f>
        <v>a1</v>
      </c>
      <c r="Y22" s="22">
        <f>'Original data'!Y30</f>
        <v>0</v>
      </c>
      <c r="Z22" s="22">
        <f>'Original data'!Z30</f>
        <v>-1.4111981287004092</v>
      </c>
      <c r="AA22" s="22">
        <f>'Original data'!AA30</f>
        <v>0.5909604784199629</v>
      </c>
      <c r="AB22" s="22">
        <f>'Original data'!AB30</f>
        <v>-0.8268101725420496</v>
      </c>
      <c r="AC22" s="22">
        <f>'Original data'!AC30</f>
        <v>-3.371136746298179</v>
      </c>
      <c r="AD22" s="22">
        <f>'Original data'!AD30</f>
        <v>-2.3925032422555557</v>
      </c>
      <c r="AE22" s="22">
        <f>'Original data'!AE30</f>
        <v>-1.5833278901094436</v>
      </c>
      <c r="AF22" s="22">
        <f>'Original data'!AF30</f>
        <v>16.095186039735196</v>
      </c>
      <c r="AG22" s="22">
        <f>'Original data'!AG30</f>
        <v>1.93405734871587</v>
      </c>
      <c r="AH22" s="22">
        <f>'Original data'!AH30</f>
        <v>10.390742876426142</v>
      </c>
      <c r="AI22" s="22">
        <f>'Original data'!AI30</f>
        <v>5.185879507533752</v>
      </c>
      <c r="AJ22" s="22">
        <f>'Original data'!AJ30</f>
        <v>-11.20621687836194</v>
      </c>
      <c r="AK22" s="22">
        <f>'Original data'!AK30</f>
        <v>-2.4654381265267387</v>
      </c>
      <c r="AL22" s="22">
        <f>'Original data'!AL30</f>
        <v>3.0707625626820687</v>
      </c>
      <c r="AM22" s="22">
        <f>'Original data'!AM30</f>
        <v>-6.041302954685788</v>
      </c>
      <c r="AN22" s="22">
        <f>'Original data'!AN30</f>
        <v>-1.7729111391835635</v>
      </c>
      <c r="AO22" s="22">
        <f>'Original data'!AO30</f>
        <v>-1.2868447900696942</v>
      </c>
      <c r="AP22" s="22">
        <f>'Original data'!AP30</f>
        <v>-5.144685620937457</v>
      </c>
      <c r="AQ22" s="22">
        <f>'Original data'!AQ30</f>
        <v>0.2347868761577585</v>
      </c>
      <c r="AR22" s="22">
        <f>'Original data'!AR30</f>
        <v>0</v>
      </c>
      <c r="AS22" s="36">
        <f>'Original data'!AS30</f>
        <v>0</v>
      </c>
    </row>
    <row r="23" spans="1:45" ht="12.75">
      <c r="A23" s="9" t="s">
        <v>41</v>
      </c>
      <c r="B23" s="22">
        <f>'Original data'!B31</f>
        <v>0</v>
      </c>
      <c r="C23" s="22">
        <f>'Original data'!C31</f>
        <v>1.5034234578890413</v>
      </c>
      <c r="D23" s="22">
        <f>'Original data'!D31</f>
        <v>1.5718865660423857</v>
      </c>
      <c r="E23" s="22">
        <f>'Original data'!E31</f>
        <v>1.072868033024235</v>
      </c>
      <c r="F23" s="22">
        <f>'Original data'!F31</f>
        <v>2.8667730114917633</v>
      </c>
      <c r="G23" s="22">
        <f>'Original data'!G31</f>
        <v>2.2676736006787896</v>
      </c>
      <c r="H23" s="22">
        <f>'Original data'!H31</f>
        <v>3.127601963116706</v>
      </c>
      <c r="I23" s="22">
        <f>'Original data'!I31</f>
        <v>0.9182225264784512</v>
      </c>
      <c r="J23" s="22">
        <f>'Original data'!J31</f>
        <v>0.7953226039089101</v>
      </c>
      <c r="K23" s="22">
        <f>'Original data'!K31</f>
        <v>0.7061887845731669</v>
      </c>
      <c r="L23" s="22">
        <f>'Original data'!L31</f>
        <v>1.5678659126901748</v>
      </c>
      <c r="M23" s="22">
        <f>'Original data'!M31</f>
        <v>0.6266879822890113</v>
      </c>
      <c r="N23" s="22">
        <f>'Original data'!N31</f>
        <v>1.5345491849682897</v>
      </c>
      <c r="O23" s="22">
        <f>'Original data'!O31</f>
        <v>1.8927285969479752</v>
      </c>
      <c r="P23" s="22">
        <f>'Original data'!P31</f>
        <v>1.061235050504059</v>
      </c>
      <c r="Q23" s="22">
        <f>'Original data'!Q31</f>
        <v>0.9383504122655516</v>
      </c>
      <c r="R23" s="22">
        <f>'Original data'!R31</f>
        <v>0.6876226894432023</v>
      </c>
      <c r="S23" s="22">
        <f>'Original data'!S31</f>
        <v>0.7887489512713055</v>
      </c>
      <c r="T23" s="22">
        <f>'Original data'!T31</f>
        <v>0.7290708188389017</v>
      </c>
      <c r="U23" s="22">
        <f>'Original data'!U31</f>
        <v>0</v>
      </c>
      <c r="V23" s="37">
        <f>'Original data'!V31</f>
        <v>0</v>
      </c>
      <c r="W23" s="1"/>
      <c r="X23" s="10" t="str">
        <f>'Original data'!X31</f>
        <v>a2</v>
      </c>
      <c r="Y23" s="22">
        <f>'Original data'!Y31</f>
        <v>0</v>
      </c>
      <c r="Z23" s="22">
        <f>'Original data'!Z31</f>
        <v>1.6781990577486448</v>
      </c>
      <c r="AA23" s="22">
        <f>'Original data'!AA31</f>
        <v>0.8759549701408248</v>
      </c>
      <c r="AB23" s="22">
        <f>'Original data'!AB31</f>
        <v>1.0184819919229182</v>
      </c>
      <c r="AC23" s="22">
        <f>'Original data'!AC31</f>
        <v>1.4907034336076375</v>
      </c>
      <c r="AD23" s="22">
        <f>'Original data'!AD31</f>
        <v>1.7371427461006355</v>
      </c>
      <c r="AE23" s="22">
        <f>'Original data'!AE31</f>
        <v>2.0176027074141154</v>
      </c>
      <c r="AF23" s="22">
        <f>'Original data'!AF31</f>
        <v>1.3847289791158874</v>
      </c>
      <c r="AG23" s="22">
        <f>'Original data'!AG31</f>
        <v>1.4414180510352126</v>
      </c>
      <c r="AH23" s="22">
        <f>'Original data'!AH31</f>
        <v>1.1304340386292058</v>
      </c>
      <c r="AI23" s="22">
        <f>'Original data'!AI31</f>
        <v>0.8732184274247872</v>
      </c>
      <c r="AJ23" s="22">
        <f>'Original data'!AJ31</f>
        <v>1.3271599203473847</v>
      </c>
      <c r="AK23" s="22">
        <f>'Original data'!AK31</f>
        <v>1.2992501852732234</v>
      </c>
      <c r="AL23" s="22">
        <f>'Original data'!AL31</f>
        <v>0.27475175883168734</v>
      </c>
      <c r="AM23" s="22">
        <f>'Original data'!AM31</f>
        <v>0.9060561319709975</v>
      </c>
      <c r="AN23" s="22">
        <f>'Original data'!AN31</f>
        <v>-0.6153418406846469</v>
      </c>
      <c r="AO23" s="22">
        <f>'Original data'!AO31</f>
        <v>1.1044780588805174</v>
      </c>
      <c r="AP23" s="22">
        <f>'Original data'!AP31</f>
        <v>0.9765438086338751</v>
      </c>
      <c r="AQ23" s="22">
        <f>'Original data'!AQ31</f>
        <v>1.4374788673649066</v>
      </c>
      <c r="AR23" s="22">
        <f>'Original data'!AR31</f>
        <v>0</v>
      </c>
      <c r="AS23" s="37">
        <f>'Original data'!AS31</f>
        <v>0</v>
      </c>
    </row>
    <row r="24" spans="1:45" ht="12.75">
      <c r="A24" s="9" t="s">
        <v>42</v>
      </c>
      <c r="B24" s="22">
        <f>'Original data'!B32</f>
        <v>0</v>
      </c>
      <c r="C24" s="22">
        <f>'Original data'!C32</f>
        <v>-0.06469064687632681</v>
      </c>
      <c r="D24" s="22">
        <f>'Original data'!D32</f>
        <v>-0.24346339592607502</v>
      </c>
      <c r="E24" s="22">
        <f>'Original data'!E32</f>
        <v>-0.05470143194400845</v>
      </c>
      <c r="F24" s="22">
        <f>'Original data'!F32</f>
        <v>-0.07470000329718643</v>
      </c>
      <c r="G24" s="22">
        <f>'Original data'!G32</f>
        <v>-0.7949932854160804</v>
      </c>
      <c r="H24" s="22">
        <f>'Original data'!H32</f>
        <v>-0.43442983952854336</v>
      </c>
      <c r="I24" s="22">
        <f>'Original data'!I32</f>
        <v>-0.6397532037198016</v>
      </c>
      <c r="J24" s="22">
        <f>'Original data'!J32</f>
        <v>-1.049463757074961</v>
      </c>
      <c r="K24" s="22">
        <f>'Original data'!K32</f>
        <v>-0.27268660658421523</v>
      </c>
      <c r="L24" s="22">
        <f>'Original data'!L32</f>
        <v>-0.11397617390649703</v>
      </c>
      <c r="M24" s="22">
        <f>'Original data'!M32</f>
        <v>-0.6970935475352367</v>
      </c>
      <c r="N24" s="22">
        <f>'Original data'!N32</f>
        <v>-0.799482971284522</v>
      </c>
      <c r="O24" s="22">
        <f>'Original data'!O32</f>
        <v>0.08808548209572195</v>
      </c>
      <c r="P24" s="22">
        <f>'Original data'!P32</f>
        <v>0.17673305308840948</v>
      </c>
      <c r="Q24" s="22">
        <f>'Original data'!Q32</f>
        <v>-0.03976434350682012</v>
      </c>
      <c r="R24" s="22">
        <f>'Original data'!R32</f>
        <v>-0.009191174007775998</v>
      </c>
      <c r="S24" s="22">
        <f>'Original data'!S32</f>
        <v>-0.6902763079367856</v>
      </c>
      <c r="T24" s="22">
        <f>'Original data'!T32</f>
        <v>-1.1201219573525205</v>
      </c>
      <c r="U24" s="22">
        <f>'Original data'!U32</f>
        <v>0</v>
      </c>
      <c r="V24" s="37">
        <f>'Original data'!V32</f>
        <v>0</v>
      </c>
      <c r="W24" s="1"/>
      <c r="X24" s="10" t="str">
        <f>'Original data'!X32</f>
        <v>a3</v>
      </c>
      <c r="Y24" s="22">
        <f>'Original data'!Y32</f>
        <v>0</v>
      </c>
      <c r="Z24" s="22">
        <f>'Original data'!Z32</f>
        <v>0.1981855087841201</v>
      </c>
      <c r="AA24" s="22">
        <f>'Original data'!AA32</f>
        <v>-0.20353144818734603</v>
      </c>
      <c r="AB24" s="22">
        <f>'Original data'!AB32</f>
        <v>-0.45153355652737404</v>
      </c>
      <c r="AC24" s="22">
        <f>'Original data'!AC32</f>
        <v>0.20441146669460486</v>
      </c>
      <c r="AD24" s="22">
        <f>'Original data'!AD32</f>
        <v>0.5696689264048223</v>
      </c>
      <c r="AE24" s="22">
        <f>'Original data'!AE32</f>
        <v>0.4228468785818397</v>
      </c>
      <c r="AF24" s="22">
        <f>'Original data'!AF32</f>
        <v>-0.18437197800671384</v>
      </c>
      <c r="AG24" s="22">
        <f>'Original data'!AG32</f>
        <v>-0.11935431144018335</v>
      </c>
      <c r="AH24" s="22">
        <f>'Original data'!AH32</f>
        <v>0.019974786369545444</v>
      </c>
      <c r="AI24" s="22">
        <f>'Original data'!AI32</f>
        <v>0.0431331893367721</v>
      </c>
      <c r="AJ24" s="22">
        <f>'Original data'!AJ32</f>
        <v>-0.15253540938814655</v>
      </c>
      <c r="AK24" s="22">
        <f>'Original data'!AK32</f>
        <v>0.40206559757357707</v>
      </c>
      <c r="AL24" s="22">
        <f>'Original data'!AL32</f>
        <v>-0.007812520305613385</v>
      </c>
      <c r="AM24" s="22">
        <f>'Original data'!AM32</f>
        <v>-0.4051631221701475</v>
      </c>
      <c r="AN24" s="22">
        <f>'Original data'!AN32</f>
        <v>-0.2637398399477753</v>
      </c>
      <c r="AO24" s="22">
        <f>'Original data'!AO32</f>
        <v>-0.03345602090103897</v>
      </c>
      <c r="AP24" s="22">
        <f>'Original data'!AP32</f>
        <v>0.09785816161815322</v>
      </c>
      <c r="AQ24" s="22">
        <f>'Original data'!AQ32</f>
        <v>-0.3498571572724235</v>
      </c>
      <c r="AR24" s="22">
        <f>'Original data'!AR32</f>
        <v>0</v>
      </c>
      <c r="AS24" s="37">
        <f>'Original data'!AS32</f>
        <v>0</v>
      </c>
    </row>
    <row r="25" spans="1:45" ht="12.75">
      <c r="A25" s="9" t="s">
        <v>43</v>
      </c>
      <c r="B25" s="22">
        <f>'Original data'!B33</f>
        <v>0</v>
      </c>
      <c r="C25" s="22">
        <f>'Original data'!C33</f>
        <v>0.02582287840996504</v>
      </c>
      <c r="D25" s="22">
        <f>'Original data'!D33</f>
        <v>0.2799960245021586</v>
      </c>
      <c r="E25" s="22">
        <f>'Original data'!E33</f>
        <v>-0.2357228486107587</v>
      </c>
      <c r="F25" s="22">
        <f>'Original data'!F33</f>
        <v>-0.23512670576518996</v>
      </c>
      <c r="G25" s="22">
        <f>'Original data'!G33</f>
        <v>0.1352470877540314</v>
      </c>
      <c r="H25" s="22">
        <f>'Original data'!H33</f>
        <v>0.19184994128799288</v>
      </c>
      <c r="I25" s="22">
        <f>'Original data'!I33</f>
        <v>-0.11608503424003982</v>
      </c>
      <c r="J25" s="22">
        <f>'Original data'!J33</f>
        <v>-0.09873718322985706</v>
      </c>
      <c r="K25" s="22">
        <f>'Original data'!K33</f>
        <v>-0.1703098512845815</v>
      </c>
      <c r="L25" s="22">
        <f>'Original data'!L33</f>
        <v>0.17232916822653838</v>
      </c>
      <c r="M25" s="22">
        <f>'Original data'!M33</f>
        <v>0.09805759333258127</v>
      </c>
      <c r="N25" s="22">
        <f>'Original data'!N33</f>
        <v>0.21922141083064905</v>
      </c>
      <c r="O25" s="22">
        <f>'Original data'!O33</f>
        <v>0.3205572423166021</v>
      </c>
      <c r="P25" s="22">
        <f>'Original data'!P33</f>
        <v>-0.008997268036815519</v>
      </c>
      <c r="Q25" s="22">
        <f>'Original data'!Q33</f>
        <v>-0.31726671788844374</v>
      </c>
      <c r="R25" s="22">
        <f>'Original data'!R33</f>
        <v>-0.5747414010814349</v>
      </c>
      <c r="S25" s="22">
        <f>'Original data'!S33</f>
        <v>0.07189195406552992</v>
      </c>
      <c r="T25" s="22">
        <f>'Original data'!T33</f>
        <v>0.19044619236580354</v>
      </c>
      <c r="U25" s="22">
        <f>'Original data'!U33</f>
        <v>0</v>
      </c>
      <c r="V25" s="37">
        <f>'Original data'!V33</f>
        <v>0</v>
      </c>
      <c r="W25" s="1"/>
      <c r="X25" s="10" t="str">
        <f>'Original data'!X33</f>
        <v>a4</v>
      </c>
      <c r="Y25" s="22">
        <f>'Original data'!Y33</f>
        <v>0</v>
      </c>
      <c r="Z25" s="22">
        <f>'Original data'!Z33</f>
        <v>-0.013299184489107236</v>
      </c>
      <c r="AA25" s="22">
        <f>'Original data'!AA33</f>
        <v>-0.15028275157164261</v>
      </c>
      <c r="AB25" s="22">
        <f>'Original data'!AB33</f>
        <v>-0.04474133005843925</v>
      </c>
      <c r="AC25" s="22">
        <f>'Original data'!AC33</f>
        <v>-0.06306374154786287</v>
      </c>
      <c r="AD25" s="22">
        <f>'Original data'!AD33</f>
        <v>0.2918058497413108</v>
      </c>
      <c r="AE25" s="22">
        <f>'Original data'!AE33</f>
        <v>0.3197955431707551</v>
      </c>
      <c r="AF25" s="22">
        <f>'Original data'!AF33</f>
        <v>-0.17734914341318997</v>
      </c>
      <c r="AG25" s="22">
        <f>'Original data'!AG33</f>
        <v>-0.04725056090069109</v>
      </c>
      <c r="AH25" s="22">
        <f>'Original data'!AH33</f>
        <v>0.18172540178156477</v>
      </c>
      <c r="AI25" s="22">
        <f>'Original data'!AI33</f>
        <v>0.03282173131820739</v>
      </c>
      <c r="AJ25" s="22">
        <f>'Original data'!AJ33</f>
        <v>-0.019384737310438233</v>
      </c>
      <c r="AK25" s="22">
        <f>'Original data'!AK33</f>
        <v>0.09318159325339122</v>
      </c>
      <c r="AL25" s="22">
        <f>'Original data'!AL33</f>
        <v>0.14484616063403546</v>
      </c>
      <c r="AM25" s="22">
        <f>'Original data'!AM33</f>
        <v>0.23354806243858753</v>
      </c>
      <c r="AN25" s="22">
        <f>'Original data'!AN33</f>
        <v>0.1604689780863105</v>
      </c>
      <c r="AO25" s="22">
        <f>'Original data'!AO33</f>
        <v>0.0027167883618261896</v>
      </c>
      <c r="AP25" s="22">
        <f>'Original data'!AP33</f>
        <v>-0.0932983511505382</v>
      </c>
      <c r="AQ25" s="22">
        <f>'Original data'!AQ33</f>
        <v>-0.06093749921279971</v>
      </c>
      <c r="AR25" s="22">
        <f>'Original data'!AR33</f>
        <v>0</v>
      </c>
      <c r="AS25" s="37">
        <f>'Original data'!AS33</f>
        <v>0</v>
      </c>
    </row>
    <row r="26" spans="1:45" ht="12.75">
      <c r="A26" s="9" t="s">
        <v>44</v>
      </c>
      <c r="B26" s="22">
        <f>'Original data'!B34</f>
        <v>0</v>
      </c>
      <c r="C26" s="22">
        <f>'Original data'!C34</f>
        <v>0.00370319177251012</v>
      </c>
      <c r="D26" s="22">
        <f>'Original data'!D34</f>
        <v>-0.061457051341651074</v>
      </c>
      <c r="E26" s="22">
        <f>'Original data'!E34</f>
        <v>-0.052954102683160226</v>
      </c>
      <c r="F26" s="22">
        <f>'Original data'!F34</f>
        <v>-0.001813005630791703</v>
      </c>
      <c r="G26" s="22">
        <f>'Original data'!G34</f>
        <v>-0.10534367660420982</v>
      </c>
      <c r="H26" s="22">
        <f>'Original data'!H34</f>
        <v>-0.08907843956197439</v>
      </c>
      <c r="I26" s="22">
        <f>'Original data'!I34</f>
        <v>-0.121687695366137</v>
      </c>
      <c r="J26" s="22">
        <f>'Original data'!J34</f>
        <v>-0.15540195493048337</v>
      </c>
      <c r="K26" s="22">
        <f>'Original data'!K34</f>
        <v>-0.11789692738713155</v>
      </c>
      <c r="L26" s="22">
        <f>'Original data'!L34</f>
        <v>-0.08606201960109676</v>
      </c>
      <c r="M26" s="22">
        <f>'Original data'!M34</f>
        <v>-0.21273855858599444</v>
      </c>
      <c r="N26" s="22">
        <f>'Original data'!N34</f>
        <v>-0.1392277637224231</v>
      </c>
      <c r="O26" s="22">
        <f>'Original data'!O34</f>
        <v>0.05522168966263678</v>
      </c>
      <c r="P26" s="22">
        <f>'Original data'!P34</f>
        <v>0.0013935589416641941</v>
      </c>
      <c r="Q26" s="22">
        <f>'Original data'!Q34</f>
        <v>-0.015675876372674383</v>
      </c>
      <c r="R26" s="22">
        <f>'Original data'!R34</f>
        <v>-0.06457709968061673</v>
      </c>
      <c r="S26" s="22">
        <f>'Original data'!S34</f>
        <v>-0.04215696478399504</v>
      </c>
      <c r="T26" s="22">
        <f>'Original data'!T34</f>
        <v>-0.13155127321122723</v>
      </c>
      <c r="U26" s="22">
        <f>'Original data'!U34</f>
        <v>0</v>
      </c>
      <c r="V26" s="37">
        <f>'Original data'!V34</f>
        <v>0</v>
      </c>
      <c r="W26" s="1"/>
      <c r="X26" s="10" t="str">
        <f>'Original data'!X34</f>
        <v>a5</v>
      </c>
      <c r="Y26" s="22">
        <f>'Original data'!Y34</f>
        <v>0</v>
      </c>
      <c r="Z26" s="22">
        <f>'Original data'!Z34</f>
        <v>-0.08261165777626434</v>
      </c>
      <c r="AA26" s="22">
        <f>'Original data'!AA34</f>
        <v>-0.11281246750184125</v>
      </c>
      <c r="AB26" s="22">
        <f>'Original data'!AB34</f>
        <v>-0.1597497257139344</v>
      </c>
      <c r="AC26" s="22">
        <f>'Original data'!AC34</f>
        <v>0.04578628905358788</v>
      </c>
      <c r="AD26" s="22">
        <f>'Original data'!AD34</f>
        <v>0.1661680448099129</v>
      </c>
      <c r="AE26" s="22">
        <f>'Original data'!AE34</f>
        <v>0.20112458254780238</v>
      </c>
      <c r="AF26" s="22">
        <f>'Original data'!AF34</f>
        <v>-0.036135187507271224</v>
      </c>
      <c r="AG26" s="22">
        <f>'Original data'!AG34</f>
        <v>0.004294948184853778</v>
      </c>
      <c r="AH26" s="22">
        <f>'Original data'!AH34</f>
        <v>0.034611147803365966</v>
      </c>
      <c r="AI26" s="22">
        <f>'Original data'!AI34</f>
        <v>-0.13374414338901344</v>
      </c>
      <c r="AJ26" s="22">
        <f>'Original data'!AJ34</f>
        <v>-0.11896149727872854</v>
      </c>
      <c r="AK26" s="22">
        <f>'Original data'!AK34</f>
        <v>0.0379112577593919</v>
      </c>
      <c r="AL26" s="22">
        <f>'Original data'!AL34</f>
        <v>0.09921934412956795</v>
      </c>
      <c r="AM26" s="22">
        <f>'Original data'!AM34</f>
        <v>-0.07404348312712684</v>
      </c>
      <c r="AN26" s="22">
        <f>'Original data'!AN34</f>
        <v>-0.07117659713979875</v>
      </c>
      <c r="AO26" s="22">
        <f>'Original data'!AO34</f>
        <v>0.015965207965407235</v>
      </c>
      <c r="AP26" s="22">
        <f>'Original data'!AP34</f>
        <v>-0.0207674975799214</v>
      </c>
      <c r="AQ26" s="22">
        <f>'Original data'!AQ34</f>
        <v>-0.09054110137135271</v>
      </c>
      <c r="AR26" s="22">
        <f>'Original data'!AR34</f>
        <v>0</v>
      </c>
      <c r="AS26" s="37">
        <f>'Original data'!AS34</f>
        <v>0</v>
      </c>
    </row>
    <row r="27" spans="1:45" ht="12.75">
      <c r="A27" s="9" t="s">
        <v>45</v>
      </c>
      <c r="B27" s="22">
        <f>'Original data'!B35</f>
        <v>0</v>
      </c>
      <c r="C27" s="22">
        <f>'Original data'!C35</f>
        <v>0.12215564969107356</v>
      </c>
      <c r="D27" s="22">
        <f>'Original data'!D35</f>
        <v>0.10577660242555423</v>
      </c>
      <c r="E27" s="22">
        <f>'Original data'!E35</f>
        <v>0.10316627485230258</v>
      </c>
      <c r="F27" s="22">
        <f>'Original data'!F35</f>
        <v>0.07729295264933621</v>
      </c>
      <c r="G27" s="22">
        <f>'Original data'!G35</f>
        <v>0.08748847344962446</v>
      </c>
      <c r="H27" s="22">
        <f>'Original data'!H35</f>
        <v>0.10553023110579225</v>
      </c>
      <c r="I27" s="22">
        <f>'Original data'!I35</f>
        <v>0.044849728555106945</v>
      </c>
      <c r="J27" s="22">
        <f>'Original data'!J35</f>
        <v>0.06055096172116303</v>
      </c>
      <c r="K27" s="22">
        <f>'Original data'!K35</f>
        <v>0.07888824156086827</v>
      </c>
      <c r="L27" s="22">
        <f>'Original data'!L35</f>
        <v>0.12115334458720523</v>
      </c>
      <c r="M27" s="22">
        <f>'Original data'!M35</f>
        <v>0.1230149473744513</v>
      </c>
      <c r="N27" s="22">
        <f>'Original data'!N35</f>
        <v>0.13713030997519907</v>
      </c>
      <c r="O27" s="22">
        <f>'Original data'!O35</f>
        <v>0.08461388714476543</v>
      </c>
      <c r="P27" s="22">
        <f>'Original data'!P35</f>
        <v>0.13373774192124127</v>
      </c>
      <c r="Q27" s="22">
        <f>'Original data'!Q35</f>
        <v>0.1043393296179764</v>
      </c>
      <c r="R27" s="22">
        <f>'Original data'!R35</f>
        <v>0.05521389353259809</v>
      </c>
      <c r="S27" s="22">
        <f>'Original data'!S35</f>
        <v>0.13023375645028634</v>
      </c>
      <c r="T27" s="22">
        <f>'Original data'!T35</f>
        <v>0.059821356330187314</v>
      </c>
      <c r="U27" s="22">
        <f>'Original data'!U35</f>
        <v>0</v>
      </c>
      <c r="V27" s="37">
        <f>'Original data'!V35</f>
        <v>0</v>
      </c>
      <c r="W27" s="1"/>
      <c r="X27" s="10" t="str">
        <f>'Original data'!X35</f>
        <v>a6</v>
      </c>
      <c r="Y27" s="22">
        <f>'Original data'!Y35</f>
        <v>0</v>
      </c>
      <c r="Z27" s="22">
        <f>'Original data'!Z35</f>
        <v>0.11212935025899642</v>
      </c>
      <c r="AA27" s="22">
        <f>'Original data'!AA35</f>
        <v>0.0633526638897535</v>
      </c>
      <c r="AB27" s="22">
        <f>'Original data'!AB35</f>
        <v>0.13207930297517756</v>
      </c>
      <c r="AC27" s="22">
        <f>'Original data'!AC35</f>
        <v>0.13670647212004386</v>
      </c>
      <c r="AD27" s="22">
        <f>'Original data'!AD35</f>
        <v>0.07874252599019119</v>
      </c>
      <c r="AE27" s="22">
        <f>'Original data'!AE35</f>
        <v>0.054115619220127295</v>
      </c>
      <c r="AF27" s="22">
        <f>'Original data'!AF35</f>
        <v>0.09544753036258016</v>
      </c>
      <c r="AG27" s="22">
        <f>'Original data'!AG35</f>
        <v>0.10638003317250955</v>
      </c>
      <c r="AH27" s="22">
        <f>'Original data'!AH35</f>
        <v>0.09972377036809696</v>
      </c>
      <c r="AI27" s="22">
        <f>'Original data'!AI35</f>
        <v>0.11776234407662692</v>
      </c>
      <c r="AJ27" s="22">
        <f>'Original data'!AJ35</f>
        <v>0.11060757087313361</v>
      </c>
      <c r="AK27" s="22">
        <f>'Original data'!AK35</f>
        <v>0.20557625767457705</v>
      </c>
      <c r="AL27" s="22">
        <f>'Original data'!AL35</f>
        <v>0.11064957149097532</v>
      </c>
      <c r="AM27" s="22">
        <f>'Original data'!AM35</f>
        <v>0.11639746218186005</v>
      </c>
      <c r="AN27" s="22">
        <f>'Original data'!AN35</f>
        <v>0.11993001451170468</v>
      </c>
      <c r="AO27" s="22">
        <f>'Original data'!AO35</f>
        <v>0.10870233594490744</v>
      </c>
      <c r="AP27" s="22">
        <f>'Original data'!AP35</f>
        <v>0.076534729887611</v>
      </c>
      <c r="AQ27" s="22">
        <f>'Original data'!AQ35</f>
        <v>0.048437576728579956</v>
      </c>
      <c r="AR27" s="22">
        <f>'Original data'!AR35</f>
        <v>0</v>
      </c>
      <c r="AS27" s="37">
        <f>'Original data'!AS35</f>
        <v>0</v>
      </c>
    </row>
    <row r="28" spans="1:45" ht="12.75">
      <c r="A28" s="9" t="s">
        <v>46</v>
      </c>
      <c r="B28" s="22">
        <f>'Original data'!B36</f>
        <v>0</v>
      </c>
      <c r="C28" s="22">
        <f>'Original data'!C36</f>
        <v>0.00717687169116156</v>
      </c>
      <c r="D28" s="22">
        <f>'Original data'!D36</f>
        <v>-0.007853588963442765</v>
      </c>
      <c r="E28" s="22">
        <f>'Original data'!E36</f>
        <v>0.021883478421316785</v>
      </c>
      <c r="F28" s="22">
        <f>'Original data'!F36</f>
        <v>0.028047873112010582</v>
      </c>
      <c r="G28" s="22">
        <f>'Original data'!G36</f>
        <v>0.02023300006469389</v>
      </c>
      <c r="H28" s="22">
        <f>'Original data'!H36</f>
        <v>0.008765883818608947</v>
      </c>
      <c r="I28" s="22">
        <f>'Original data'!I36</f>
        <v>-0.009758469898778044</v>
      </c>
      <c r="J28" s="22">
        <f>'Original data'!J36</f>
        <v>0.02017987495535288</v>
      </c>
      <c r="K28" s="22">
        <f>'Original data'!K36</f>
        <v>0.04348704185891464</v>
      </c>
      <c r="L28" s="22">
        <f>'Original data'!L36</f>
        <v>0.0608233402784748</v>
      </c>
      <c r="M28" s="22">
        <f>'Original data'!M36</f>
        <v>0.01081944243891965</v>
      </c>
      <c r="N28" s="22">
        <f>'Original data'!N36</f>
        <v>0.01426280872644907</v>
      </c>
      <c r="O28" s="22">
        <f>'Original data'!O36</f>
        <v>0.030731812897218297</v>
      </c>
      <c r="P28" s="22">
        <f>'Original data'!P36</f>
        <v>0.011182166817746989</v>
      </c>
      <c r="Q28" s="22">
        <f>'Original data'!Q36</f>
        <v>0.020923285101220962</v>
      </c>
      <c r="R28" s="22">
        <f>'Original data'!R36</f>
        <v>0.05837770365520786</v>
      </c>
      <c r="S28" s="22">
        <f>'Original data'!S36</f>
        <v>-0.001428289625952442</v>
      </c>
      <c r="T28" s="22">
        <f>'Original data'!T36</f>
        <v>0.06999142879156696</v>
      </c>
      <c r="U28" s="22">
        <f>'Original data'!U36</f>
        <v>0</v>
      </c>
      <c r="V28" s="37">
        <f>'Original data'!V36</f>
        <v>0</v>
      </c>
      <c r="W28" s="1"/>
      <c r="X28" s="10" t="str">
        <f>'Original data'!X36</f>
        <v>a7</v>
      </c>
      <c r="Y28" s="22">
        <f>'Original data'!Y36</f>
        <v>0</v>
      </c>
      <c r="Z28" s="22">
        <f>'Original data'!Z36</f>
        <v>-0.023456726381982873</v>
      </c>
      <c r="AA28" s="22">
        <f>'Original data'!AA36</f>
        <v>-0.0008309085234895347</v>
      </c>
      <c r="AB28" s="22">
        <f>'Original data'!AB36</f>
        <v>0.03241357737534571</v>
      </c>
      <c r="AC28" s="22">
        <f>'Original data'!AC36</f>
        <v>0.017895364287939156</v>
      </c>
      <c r="AD28" s="22">
        <f>'Original data'!AD36</f>
        <v>0.012403707353384058</v>
      </c>
      <c r="AE28" s="22">
        <f>'Original data'!AE36</f>
        <v>0.0016205809191144477</v>
      </c>
      <c r="AF28" s="22">
        <f>'Original data'!AF36</f>
        <v>-0.001680482691807289</v>
      </c>
      <c r="AG28" s="22">
        <f>'Original data'!AG36</f>
        <v>-0.00580862998224653</v>
      </c>
      <c r="AH28" s="22">
        <f>'Original data'!AH36</f>
        <v>0.005194465299934295</v>
      </c>
      <c r="AI28" s="22">
        <f>'Original data'!AI36</f>
        <v>-0.015112890172590016</v>
      </c>
      <c r="AJ28" s="22">
        <f>'Original data'!AJ36</f>
        <v>-0.01614610802494225</v>
      </c>
      <c r="AK28" s="22">
        <f>'Original data'!AK36</f>
        <v>0.04139399317329889</v>
      </c>
      <c r="AL28" s="22">
        <f>'Original data'!AL36</f>
        <v>0.04346064489452604</v>
      </c>
      <c r="AM28" s="22">
        <f>'Original data'!AM36</f>
        <v>-0.0007496073572376832</v>
      </c>
      <c r="AN28" s="22">
        <f>'Original data'!AN36</f>
        <v>0.0363049604216575</v>
      </c>
      <c r="AO28" s="22">
        <f>'Original data'!AO36</f>
        <v>-0.017175391146373162</v>
      </c>
      <c r="AP28" s="22">
        <f>'Original data'!AP36</f>
        <v>0.024750626891024086</v>
      </c>
      <c r="AQ28" s="22">
        <f>'Original data'!AQ36</f>
        <v>0.02526937166797312</v>
      </c>
      <c r="AR28" s="22">
        <f>'Original data'!AR36</f>
        <v>0</v>
      </c>
      <c r="AS28" s="37">
        <f>'Original data'!AS36</f>
        <v>0</v>
      </c>
    </row>
    <row r="29" spans="1:45" ht="12.75">
      <c r="A29" s="9" t="s">
        <v>47</v>
      </c>
      <c r="B29" s="22">
        <f>'Original data'!B37</f>
        <v>0</v>
      </c>
      <c r="C29" s="22">
        <f>'Original data'!C37</f>
        <v>0.07971376041367728</v>
      </c>
      <c r="D29" s="22">
        <f>'Original data'!D37</f>
        <v>0.045775496424119294</v>
      </c>
      <c r="E29" s="22">
        <f>'Original data'!E37</f>
        <v>0.07774839917449414</v>
      </c>
      <c r="F29" s="22">
        <f>'Original data'!F37</f>
        <v>0.06105317851952627</v>
      </c>
      <c r="G29" s="22">
        <f>'Original data'!G37</f>
        <v>0.046338556663724606</v>
      </c>
      <c r="H29" s="22">
        <f>'Original data'!H37</f>
        <v>0.02117496627659412</v>
      </c>
      <c r="I29" s="22">
        <f>'Original data'!I37</f>
        <v>0.06378947216492574</v>
      </c>
      <c r="J29" s="22">
        <f>'Original data'!J37</f>
        <v>0.07053572927009336</v>
      </c>
      <c r="K29" s="22">
        <f>'Original data'!K37</f>
        <v>0.078009347643087</v>
      </c>
      <c r="L29" s="22">
        <f>'Original data'!L37</f>
        <v>0.03980618886061946</v>
      </c>
      <c r="M29" s="22">
        <f>'Original data'!M37</f>
        <v>0.05370215260587344</v>
      </c>
      <c r="N29" s="22">
        <f>'Original data'!N37</f>
        <v>0.05366464546147746</v>
      </c>
      <c r="O29" s="22">
        <f>'Original data'!O37</f>
        <v>0.023887081951479858</v>
      </c>
      <c r="P29" s="22">
        <f>'Original data'!P37</f>
        <v>0.08043183934162725</v>
      </c>
      <c r="Q29" s="22">
        <f>'Original data'!Q37</f>
        <v>0.06789837960636741</v>
      </c>
      <c r="R29" s="22">
        <f>'Original data'!R37</f>
        <v>0.0612750355450761</v>
      </c>
      <c r="S29" s="22">
        <f>'Original data'!S37</f>
        <v>0.0405117447081538</v>
      </c>
      <c r="T29" s="22">
        <f>'Original data'!T37</f>
        <v>0.058601032852560145</v>
      </c>
      <c r="U29" s="22">
        <f>'Original data'!U37</f>
        <v>0</v>
      </c>
      <c r="V29" s="37">
        <f>'Original data'!V37</f>
        <v>0</v>
      </c>
      <c r="W29" s="1"/>
      <c r="X29" s="10" t="str">
        <f>'Original data'!X37</f>
        <v>a8</v>
      </c>
      <c r="Y29" s="22">
        <f>'Original data'!Y37</f>
        <v>0</v>
      </c>
      <c r="Z29" s="22">
        <f>'Original data'!Z37</f>
        <v>0.07470560635503096</v>
      </c>
      <c r="AA29" s="22">
        <f>'Original data'!AA37</f>
        <v>0.06945428016214764</v>
      </c>
      <c r="AB29" s="22">
        <f>'Original data'!AB37</f>
        <v>0.08991631648423028</v>
      </c>
      <c r="AC29" s="22">
        <f>'Original data'!AC37</f>
        <v>0.07973461606060432</v>
      </c>
      <c r="AD29" s="22">
        <f>'Original data'!AD37</f>
        <v>0.02952273731909414</v>
      </c>
      <c r="AE29" s="22">
        <f>'Original data'!AE37</f>
        <v>0.02948036136274375</v>
      </c>
      <c r="AF29" s="22">
        <f>'Original data'!AF37</f>
        <v>0.06409846316774666</v>
      </c>
      <c r="AG29" s="22">
        <f>'Original data'!AG37</f>
        <v>0.06054113522083614</v>
      </c>
      <c r="AH29" s="22">
        <f>'Original data'!AH37</f>
        <v>0.034818049428862144</v>
      </c>
      <c r="AI29" s="22">
        <f>'Original data'!AI37</f>
        <v>0.059329391050523546</v>
      </c>
      <c r="AJ29" s="22">
        <f>'Original data'!AJ37</f>
        <v>0.07422157741224834</v>
      </c>
      <c r="AK29" s="22">
        <f>'Original data'!AK37</f>
        <v>0.06097702464647134</v>
      </c>
      <c r="AL29" s="22">
        <f>'Original data'!AL37</f>
        <v>0.05478997164702475</v>
      </c>
      <c r="AM29" s="22">
        <f>'Original data'!AM37</f>
        <v>0.03420350684821689</v>
      </c>
      <c r="AN29" s="22">
        <f>'Original data'!AN37</f>
        <v>0.0778806020604239</v>
      </c>
      <c r="AO29" s="22">
        <f>'Original data'!AO37</f>
        <v>0.06468471711597344</v>
      </c>
      <c r="AP29" s="22">
        <f>'Original data'!AP37</f>
        <v>0.06898355559837183</v>
      </c>
      <c r="AQ29" s="22">
        <f>'Original data'!AQ37</f>
        <v>0.031380047130062386</v>
      </c>
      <c r="AR29" s="22">
        <f>'Original data'!AR37</f>
        <v>0</v>
      </c>
      <c r="AS29" s="37">
        <f>'Original data'!AS37</f>
        <v>0</v>
      </c>
    </row>
    <row r="30" spans="1:45" ht="12.75">
      <c r="A30" s="9" t="s">
        <v>48</v>
      </c>
      <c r="B30" s="22">
        <f>'Original data'!B38</f>
        <v>0</v>
      </c>
      <c r="C30" s="22">
        <f>'Original data'!C38</f>
        <v>-0.05195588798221321</v>
      </c>
      <c r="D30" s="22">
        <f>'Original data'!D38</f>
        <v>-0.0395539900000388</v>
      </c>
      <c r="E30" s="22">
        <f>'Original data'!E38</f>
        <v>-0.005768268904875189</v>
      </c>
      <c r="F30" s="22">
        <f>'Original data'!F38</f>
        <v>-0.003123983681105641</v>
      </c>
      <c r="G30" s="22">
        <f>'Original data'!G38</f>
        <v>-0.0051917043308492145</v>
      </c>
      <c r="H30" s="22">
        <f>'Original data'!H38</f>
        <v>-0.022188439154419946</v>
      </c>
      <c r="I30" s="22">
        <f>'Original data'!I38</f>
        <v>-0.0038424963585613064</v>
      </c>
      <c r="J30" s="22">
        <f>'Original data'!J38</f>
        <v>-0.004200274478906675</v>
      </c>
      <c r="K30" s="22">
        <f>'Original data'!K38</f>
        <v>-0.009612310536408833</v>
      </c>
      <c r="L30" s="22">
        <f>'Original data'!L38</f>
        <v>-0.011613394224460637</v>
      </c>
      <c r="M30" s="22">
        <f>'Original data'!M38</f>
        <v>-0.002568312228398012</v>
      </c>
      <c r="N30" s="22">
        <f>'Original data'!N38</f>
        <v>-0.013015872489014695</v>
      </c>
      <c r="O30" s="22">
        <f>'Original data'!O38</f>
        <v>-0.02134685191796548</v>
      </c>
      <c r="P30" s="22">
        <f>'Original data'!P38</f>
        <v>-0.02506608057940455</v>
      </c>
      <c r="Q30" s="22">
        <f>'Original data'!Q38</f>
        <v>-0.021782030341878436</v>
      </c>
      <c r="R30" s="22">
        <f>'Original data'!R38</f>
        <v>-0.024944414285423586</v>
      </c>
      <c r="S30" s="22">
        <f>'Original data'!S38</f>
        <v>-0.022175737769887884</v>
      </c>
      <c r="T30" s="22">
        <f>'Original data'!T38</f>
        <v>0.007980570135619806</v>
      </c>
      <c r="U30" s="22">
        <f>'Original data'!U38</f>
        <v>0</v>
      </c>
      <c r="V30" s="37">
        <f>'Original data'!V38</f>
        <v>0</v>
      </c>
      <c r="W30" s="1"/>
      <c r="X30" s="10" t="str">
        <f>'Original data'!X38</f>
        <v>a9</v>
      </c>
      <c r="Y30" s="22">
        <f>'Original data'!Y38</f>
        <v>0</v>
      </c>
      <c r="Z30" s="22">
        <f>'Original data'!Z38</f>
        <v>-0.05763793172823285</v>
      </c>
      <c r="AA30" s="22">
        <f>'Original data'!AA38</f>
        <v>-0.028008338657024824</v>
      </c>
      <c r="AB30" s="22">
        <f>'Original data'!AB38</f>
        <v>-0.010161480642457435</v>
      </c>
      <c r="AC30" s="22">
        <f>'Original data'!AC38</f>
        <v>-0.02611456926289591</v>
      </c>
      <c r="AD30" s="22">
        <f>'Original data'!AD38</f>
        <v>-0.04531542486759957</v>
      </c>
      <c r="AE30" s="22">
        <f>'Original data'!AE38</f>
        <v>-0.01620933828244729</v>
      </c>
      <c r="AF30" s="22">
        <f>'Original data'!AF38</f>
        <v>-0.010463448703467292</v>
      </c>
      <c r="AG30" s="22">
        <f>'Original data'!AG38</f>
        <v>-0.014630358203752025</v>
      </c>
      <c r="AH30" s="22">
        <f>'Original data'!AH38</f>
        <v>-0.009898697655541994</v>
      </c>
      <c r="AI30" s="22">
        <f>'Original data'!AI38</f>
        <v>-0.00784021874116169</v>
      </c>
      <c r="AJ30" s="22">
        <f>'Original data'!AJ38</f>
        <v>-0.01847278845899529</v>
      </c>
      <c r="AK30" s="22">
        <f>'Original data'!AK38</f>
        <v>-0.02135934763682249</v>
      </c>
      <c r="AL30" s="22">
        <f>'Original data'!AL38</f>
        <v>0.0024022147777110203</v>
      </c>
      <c r="AM30" s="22">
        <f>'Original data'!AM38</f>
        <v>-0.009509580866272474</v>
      </c>
      <c r="AN30" s="22">
        <f>'Original data'!AN38</f>
        <v>-0.010451643518176804</v>
      </c>
      <c r="AO30" s="22">
        <f>'Original data'!AO38</f>
        <v>-0.030149676998057644</v>
      </c>
      <c r="AP30" s="22">
        <f>'Original data'!AP38</f>
        <v>-0.036345602094459445</v>
      </c>
      <c r="AQ30" s="22">
        <f>'Original data'!AQ38</f>
        <v>-0.01700460983937519</v>
      </c>
      <c r="AR30" s="22">
        <f>'Original data'!AR38</f>
        <v>0</v>
      </c>
      <c r="AS30" s="37">
        <f>'Original data'!AS38</f>
        <v>0</v>
      </c>
    </row>
    <row r="31" spans="1:45" ht="12.75">
      <c r="A31" s="9" t="s">
        <v>49</v>
      </c>
      <c r="B31" s="22">
        <f>'Original data'!B39</f>
        <v>0</v>
      </c>
      <c r="C31" s="22">
        <f>'Original data'!C39</f>
        <v>0.17367134245283922</v>
      </c>
      <c r="D31" s="22">
        <f>'Original data'!D39</f>
        <v>0.16654390600528013</v>
      </c>
      <c r="E31" s="22">
        <f>'Original data'!E39</f>
        <v>0.19777716365416392</v>
      </c>
      <c r="F31" s="22">
        <f>'Original data'!F39</f>
        <v>0.19271121142961595</v>
      </c>
      <c r="G31" s="22">
        <f>'Original data'!G39</f>
        <v>0.1975678846526968</v>
      </c>
      <c r="H31" s="22">
        <f>'Original data'!H39</f>
        <v>0.17827804345799025</v>
      </c>
      <c r="I31" s="22">
        <f>'Original data'!I39</f>
        <v>0.1775604257050165</v>
      </c>
      <c r="J31" s="22">
        <f>'Original data'!J39</f>
        <v>0.15972084645434</v>
      </c>
      <c r="K31" s="22">
        <f>'Original data'!K39</f>
        <v>0.16690428945356867</v>
      </c>
      <c r="L31" s="22">
        <f>'Original data'!L39</f>
        <v>0.17502405936024387</v>
      </c>
      <c r="M31" s="22">
        <f>'Original data'!M39</f>
        <v>0.16679359404084454</v>
      </c>
      <c r="N31" s="22">
        <f>'Original data'!N39</f>
        <v>0.16784258253513853</v>
      </c>
      <c r="O31" s="22">
        <f>'Original data'!O39</f>
        <v>0.11077293958942877</v>
      </c>
      <c r="P31" s="22">
        <f>'Original data'!P39</f>
        <v>0.18439488318784858</v>
      </c>
      <c r="Q31" s="22">
        <f>'Original data'!Q39</f>
        <v>0.1731191614736387</v>
      </c>
      <c r="R31" s="22">
        <f>'Original data'!R39</f>
        <v>0.13994399101473953</v>
      </c>
      <c r="S31" s="22">
        <f>'Original data'!S39</f>
        <v>0.13056045848045378</v>
      </c>
      <c r="T31" s="22">
        <f>'Original data'!T39</f>
        <v>0.07642877045957343</v>
      </c>
      <c r="U31" s="22">
        <f>'Original data'!U39</f>
        <v>0</v>
      </c>
      <c r="V31" s="37">
        <f>'Original data'!V39</f>
        <v>0</v>
      </c>
      <c r="W31" s="1"/>
      <c r="X31" s="10" t="str">
        <f>'Original data'!X39</f>
        <v>a10</v>
      </c>
      <c r="Y31" s="22">
        <f>'Original data'!Y39</f>
        <v>0</v>
      </c>
      <c r="Z31" s="22">
        <f>'Original data'!Z39</f>
        <v>0.18854052731412926</v>
      </c>
      <c r="AA31" s="22">
        <f>'Original data'!AA39</f>
        <v>0.1783202848913524</v>
      </c>
      <c r="AB31" s="22">
        <f>'Original data'!AB39</f>
        <v>0.201549776151315</v>
      </c>
      <c r="AC31" s="22">
        <f>'Original data'!AC39</f>
        <v>0.1857140825904432</v>
      </c>
      <c r="AD31" s="22">
        <f>'Original data'!AD39</f>
        <v>0.17040674667092898</v>
      </c>
      <c r="AE31" s="22">
        <f>'Original data'!AE39</f>
        <v>0.15962989370979483</v>
      </c>
      <c r="AF31" s="22">
        <f>'Original data'!AF39</f>
        <v>0.1690972223206047</v>
      </c>
      <c r="AG31" s="22">
        <f>'Original data'!AG39</f>
        <v>0.12913950196607027</v>
      </c>
      <c r="AH31" s="22">
        <f>'Original data'!AH39</f>
        <v>0.1412298784800866</v>
      </c>
      <c r="AI31" s="22">
        <f>'Original data'!AI39</f>
        <v>0.15749363778724204</v>
      </c>
      <c r="AJ31" s="22">
        <f>'Original data'!AJ39</f>
        <v>0.18621484943789912</v>
      </c>
      <c r="AK31" s="22">
        <f>'Original data'!AK39</f>
        <v>0.15947578190268266</v>
      </c>
      <c r="AL31" s="22">
        <f>'Original data'!AL39</f>
        <v>0.1574349586176904</v>
      </c>
      <c r="AM31" s="22">
        <f>'Original data'!AM39</f>
        <v>0.1287177329512127</v>
      </c>
      <c r="AN31" s="22">
        <f>'Original data'!AN39</f>
        <v>0.17426048325057958</v>
      </c>
      <c r="AO31" s="22">
        <f>'Original data'!AO39</f>
        <v>0.15671700577135037</v>
      </c>
      <c r="AP31" s="22">
        <f>'Original data'!AP39</f>
        <v>0.15475655074556294</v>
      </c>
      <c r="AQ31" s="22">
        <f>'Original data'!AQ39</f>
        <v>0.10942515443807768</v>
      </c>
      <c r="AR31" s="22">
        <f>'Original data'!AR39</f>
        <v>0</v>
      </c>
      <c r="AS31" s="37">
        <f>'Original data'!AS39</f>
        <v>0</v>
      </c>
    </row>
    <row r="32" spans="1:45" ht="12.75">
      <c r="A32" s="9" t="s">
        <v>50</v>
      </c>
      <c r="B32" s="22">
        <f>'Original data'!B40</f>
        <v>0</v>
      </c>
      <c r="C32" s="22">
        <f>'Original data'!C40</f>
        <v>-0.03232420017296814</v>
      </c>
      <c r="D32" s="22">
        <f>'Original data'!D40</f>
        <v>-0.027576278359953313</v>
      </c>
      <c r="E32" s="22">
        <f>'Original data'!E40</f>
        <v>-0.02595397648783434</v>
      </c>
      <c r="F32" s="22">
        <f>'Original data'!F40</f>
        <v>-0.018325238137647883</v>
      </c>
      <c r="G32" s="22">
        <f>'Original data'!G40</f>
        <v>-0.02565843265165642</v>
      </c>
      <c r="H32" s="22">
        <f>'Original data'!H40</f>
        <v>-0.018998886276815126</v>
      </c>
      <c r="I32" s="22">
        <f>'Original data'!I40</f>
        <v>-0.030951084890273536</v>
      </c>
      <c r="J32" s="22">
        <f>'Original data'!J40</f>
        <v>-0.01654583024594653</v>
      </c>
      <c r="K32" s="22">
        <f>'Original data'!K40</f>
        <v>-0.032362642835505315</v>
      </c>
      <c r="L32" s="22">
        <f>'Original data'!L40</f>
        <v>-0.026500879311305334</v>
      </c>
      <c r="M32" s="22">
        <f>'Original data'!M40</f>
        <v>-0.020600873005075276</v>
      </c>
      <c r="N32" s="22">
        <f>'Original data'!N40</f>
        <v>-0.02331432119087187</v>
      </c>
      <c r="O32" s="22">
        <f>'Original data'!O40</f>
        <v>-0.03650384157254407</v>
      </c>
      <c r="P32" s="22">
        <f>'Original data'!P40</f>
        <v>-0.032185268264347554</v>
      </c>
      <c r="Q32" s="22">
        <f>'Original data'!Q40</f>
        <v>-0.030406405536733964</v>
      </c>
      <c r="R32" s="22">
        <f>'Original data'!R40</f>
        <v>-0.02362493025106792</v>
      </c>
      <c r="S32" s="22">
        <f>'Original data'!S40</f>
        <v>-0.025062191950538555</v>
      </c>
      <c r="T32" s="22">
        <f>'Original data'!T40</f>
        <v>-0.018388366028405427</v>
      </c>
      <c r="U32" s="22">
        <f>'Original data'!U40</f>
        <v>0</v>
      </c>
      <c r="V32" s="37">
        <f>'Original data'!V40</f>
        <v>0</v>
      </c>
      <c r="W32" s="1"/>
      <c r="X32" s="10" t="str">
        <f>'Original data'!X40</f>
        <v>a11</v>
      </c>
      <c r="Y32" s="22">
        <f>'Original data'!Y40</f>
        <v>0</v>
      </c>
      <c r="Z32" s="22">
        <f>'Original data'!Z40</f>
        <v>-0.030094303518989285</v>
      </c>
      <c r="AA32" s="22">
        <f>'Original data'!AA40</f>
        <v>-0.02336757087031989</v>
      </c>
      <c r="AB32" s="22">
        <f>'Original data'!AB40</f>
        <v>-0.020868209929054752</v>
      </c>
      <c r="AC32" s="22">
        <f>'Original data'!AC40</f>
        <v>-0.02326174590791042</v>
      </c>
      <c r="AD32" s="22">
        <f>'Original data'!AD40</f>
        <v>-0.027489456331926142</v>
      </c>
      <c r="AE32" s="22">
        <f>'Original data'!AE40</f>
        <v>-0.017111895154112818</v>
      </c>
      <c r="AF32" s="22">
        <f>'Original data'!AF40</f>
        <v>-0.007365338234054244</v>
      </c>
      <c r="AG32" s="22">
        <f>'Original data'!AG40</f>
        <v>-0.022687509298402398</v>
      </c>
      <c r="AH32" s="22">
        <f>'Original data'!AH40</f>
        <v>-0.019918308740253972</v>
      </c>
      <c r="AI32" s="22">
        <f>'Original data'!AI40</f>
        <v>-0.022117984057221287</v>
      </c>
      <c r="AJ32" s="22">
        <f>'Original data'!AJ40</f>
        <v>-0.028671382314027574</v>
      </c>
      <c r="AK32" s="22">
        <f>'Original data'!AK40</f>
        <v>-0.02468853702828841</v>
      </c>
      <c r="AL32" s="22">
        <f>'Original data'!AL40</f>
        <v>-0.021004803650664452</v>
      </c>
      <c r="AM32" s="22">
        <f>'Original data'!AM40</f>
        <v>-0.023729721964683186</v>
      </c>
      <c r="AN32" s="22">
        <f>'Original data'!AN40</f>
        <v>-0.02470452473255972</v>
      </c>
      <c r="AO32" s="22">
        <f>'Original data'!AO40</f>
        <v>-0.027466937162243934</v>
      </c>
      <c r="AP32" s="22">
        <f>'Original data'!AP40</f>
        <v>-0.026111710299409088</v>
      </c>
      <c r="AQ32" s="22">
        <f>'Original data'!AQ40</f>
        <v>-0.01718895681836611</v>
      </c>
      <c r="AR32" s="22">
        <f>'Original data'!AR40</f>
        <v>0</v>
      </c>
      <c r="AS32" s="37">
        <f>'Original data'!AS40</f>
        <v>0</v>
      </c>
    </row>
    <row r="33" spans="1:45" ht="12.75">
      <c r="A33" s="9" t="s">
        <v>51</v>
      </c>
      <c r="B33" s="22">
        <f>'Original data'!B41/10</f>
        <v>0</v>
      </c>
      <c r="C33" s="22">
        <f>'Original data'!C41/10</f>
        <v>0.03489530690288433</v>
      </c>
      <c r="D33" s="22">
        <f>'Original data'!D41/10</f>
        <v>0.03459974182413697</v>
      </c>
      <c r="E33" s="22">
        <f>'Original data'!E41/10</f>
        <v>0.03910083314028549</v>
      </c>
      <c r="F33" s="22">
        <f>'Original data'!F41/10</f>
        <v>0.039371363157887806</v>
      </c>
      <c r="G33" s="22">
        <f>'Original data'!G41/10</f>
        <v>0.04140723574718029</v>
      </c>
      <c r="H33" s="22">
        <f>'Original data'!H41/10</f>
        <v>0.040747494867477516</v>
      </c>
      <c r="I33" s="22">
        <f>'Original data'!I41/10</f>
        <v>0.03628319843348136</v>
      </c>
      <c r="J33" s="22">
        <f>'Original data'!J41/10</f>
        <v>0.032944108573971106</v>
      </c>
      <c r="K33" s="22">
        <f>'Original data'!K41/10</f>
        <v>0.03561683425724195</v>
      </c>
      <c r="L33" s="22">
        <f>'Original data'!L41/10</f>
        <v>0.039574295703624245</v>
      </c>
      <c r="M33" s="22">
        <f>'Original data'!M41/10</f>
        <v>0.03480282420779641</v>
      </c>
      <c r="N33" s="22">
        <f>'Original data'!N41/10</f>
        <v>0.036158008651683664</v>
      </c>
      <c r="O33" s="22">
        <f>'Original data'!O41/10</f>
        <v>0.026964847236127465</v>
      </c>
      <c r="P33" s="22">
        <f>'Original data'!P41/10</f>
        <v>0.036527864785671285</v>
      </c>
      <c r="Q33" s="22">
        <f>'Original data'!Q41/10</f>
        <v>0.035540254375373836</v>
      </c>
      <c r="R33" s="22">
        <f>'Original data'!R41/10</f>
        <v>0.03257034793632459</v>
      </c>
      <c r="S33" s="22">
        <f>'Original data'!S41/10</f>
        <v>0.027810721561287645</v>
      </c>
      <c r="T33" s="22">
        <f>'Original data'!T41/10</f>
        <v>0.015473010436011047</v>
      </c>
      <c r="U33" s="22">
        <f>'Original data'!U41/10</f>
        <v>0</v>
      </c>
      <c r="V33" s="37">
        <f>'Original data'!V41</f>
        <v>0</v>
      </c>
      <c r="W33" s="1"/>
      <c r="X33" s="10" t="str">
        <f>'Original data'!X41</f>
        <v>a12</v>
      </c>
      <c r="Y33" s="22">
        <f>'Original data'!Y41/10</f>
        <v>0</v>
      </c>
      <c r="Z33" s="22">
        <f>'Original data'!Z41/10</f>
        <v>0.039618669249714904</v>
      </c>
      <c r="AA33" s="22">
        <f>'Original data'!AA41/10</f>
        <v>0.03848185307354561</v>
      </c>
      <c r="AB33" s="22">
        <f>'Original data'!AB41/10</f>
        <v>0.041969573755440616</v>
      </c>
      <c r="AC33" s="22">
        <f>'Original data'!AC41/10</f>
        <v>0.03860148385583896</v>
      </c>
      <c r="AD33" s="22">
        <f>'Original data'!AD41/10</f>
        <v>0.03702977293609107</v>
      </c>
      <c r="AE33" s="22">
        <f>'Original data'!AE41/10</f>
        <v>0.032995327128741966</v>
      </c>
      <c r="AF33" s="22">
        <f>'Original data'!AF41/10</f>
        <v>0.033987563894647105</v>
      </c>
      <c r="AG33" s="22">
        <f>'Original data'!AG41/10</f>
        <v>0.028777945500520978</v>
      </c>
      <c r="AH33" s="22">
        <f>'Original data'!AH41/10</f>
        <v>0.031542046655133375</v>
      </c>
      <c r="AI33" s="22">
        <f>'Original data'!AI41/10</f>
        <v>0.031614697371652234</v>
      </c>
      <c r="AJ33" s="22">
        <f>'Original data'!AJ41/10</f>
        <v>0.03818397458987383</v>
      </c>
      <c r="AK33" s="22">
        <f>'Original data'!AK41/10</f>
        <v>0.0327860720348916</v>
      </c>
      <c r="AL33" s="22">
        <f>'Original data'!AL41/10</f>
        <v>0.030343853164424266</v>
      </c>
      <c r="AM33" s="22">
        <f>'Original data'!AM41/10</f>
        <v>0.026780684459708493</v>
      </c>
      <c r="AN33" s="22">
        <f>'Original data'!AN41/10</f>
        <v>0.03289687265444875</v>
      </c>
      <c r="AO33" s="22">
        <f>'Original data'!AO41/10</f>
        <v>0.033016448358773876</v>
      </c>
      <c r="AP33" s="22">
        <f>'Original data'!AP41/10</f>
        <v>0.03182634250386678</v>
      </c>
      <c r="AQ33" s="22">
        <f>'Original data'!AQ41/10</f>
        <v>0.026488588320089202</v>
      </c>
      <c r="AR33" s="22">
        <f>'Original data'!AR41/10</f>
        <v>0</v>
      </c>
      <c r="AS33" s="37">
        <f>'Original data'!AS41</f>
        <v>0</v>
      </c>
    </row>
    <row r="34" spans="1:45" ht="12.75">
      <c r="A34" s="9" t="s">
        <v>52</v>
      </c>
      <c r="B34" s="22">
        <f>'Original data'!B42/10</f>
        <v>0</v>
      </c>
      <c r="C34" s="22">
        <f>'Original data'!C42/10</f>
        <v>-0.0009920610655052564</v>
      </c>
      <c r="D34" s="22">
        <f>'Original data'!D42/10</f>
        <v>-0.0022448481284350896</v>
      </c>
      <c r="E34" s="22">
        <f>'Original data'!E42/10</f>
        <v>-7.804434830027511E-05</v>
      </c>
      <c r="F34" s="22">
        <f>'Original data'!F42/10</f>
        <v>0.0018495045560912426</v>
      </c>
      <c r="G34" s="22">
        <f>'Original data'!G42/10</f>
        <v>-0.0016792612094344208</v>
      </c>
      <c r="H34" s="22">
        <f>'Original data'!H42/10</f>
        <v>0.0005501812624309991</v>
      </c>
      <c r="I34" s="22">
        <f>'Original data'!I42/10</f>
        <v>-0.0014404977215591967</v>
      </c>
      <c r="J34" s="22">
        <f>'Original data'!J42/10</f>
        <v>0.0005707271942653747</v>
      </c>
      <c r="K34" s="22">
        <f>'Original data'!K42/10</f>
        <v>2.694555333050512E-05</v>
      </c>
      <c r="L34" s="22">
        <f>'Original data'!L42/10</f>
        <v>-0.0009888249895997642</v>
      </c>
      <c r="M34" s="22">
        <f>'Original data'!M42/10</f>
        <v>0.0005169549825066646</v>
      </c>
      <c r="N34" s="22">
        <f>'Original data'!N42/10</f>
        <v>0.0006519146496541742</v>
      </c>
      <c r="O34" s="22">
        <f>'Original data'!O42/10</f>
        <v>-0.0014045822410252203</v>
      </c>
      <c r="P34" s="22">
        <f>'Original data'!P42/10</f>
        <v>-0.0007680392543290733</v>
      </c>
      <c r="Q34" s="22">
        <f>'Original data'!Q42/10</f>
        <v>-0.0009589025511070083</v>
      </c>
      <c r="R34" s="22">
        <f>'Original data'!R42/10</f>
        <v>0.0019815925878546668</v>
      </c>
      <c r="S34" s="22">
        <f>'Original data'!S42/10</f>
        <v>-0.00020360431752324513</v>
      </c>
      <c r="T34" s="22">
        <f>'Original data'!T42/10</f>
        <v>-0.004709938607485455</v>
      </c>
      <c r="U34" s="22">
        <f>'Original data'!U42/10</f>
        <v>0</v>
      </c>
      <c r="V34" s="37">
        <f>'Original data'!V42</f>
        <v>0</v>
      </c>
      <c r="W34" s="1"/>
      <c r="X34" s="10" t="str">
        <f>'Original data'!X42</f>
        <v>a13</v>
      </c>
      <c r="Y34" s="22">
        <f>'Original data'!Y42/10</f>
        <v>0</v>
      </c>
      <c r="Z34" s="22">
        <f>'Original data'!Z42/10</f>
        <v>-0.00491189921922063</v>
      </c>
      <c r="AA34" s="22">
        <f>'Original data'!AA42/10</f>
        <v>-0.00405429179803711</v>
      </c>
      <c r="AB34" s="22">
        <f>'Original data'!AB42/10</f>
        <v>-0.0027916399745321306</v>
      </c>
      <c r="AC34" s="22">
        <f>'Original data'!AC42/10</f>
        <v>-0.0022605755343486564</v>
      </c>
      <c r="AD34" s="22">
        <f>'Original data'!AD42/10</f>
        <v>-0.0023283955203666044</v>
      </c>
      <c r="AE34" s="22">
        <f>'Original data'!AE42/10</f>
        <v>0.002008821246346085</v>
      </c>
      <c r="AF34" s="22">
        <f>'Original data'!AF42/10</f>
        <v>0.0017311830409680717</v>
      </c>
      <c r="AG34" s="22">
        <f>'Original data'!AG42/10</f>
        <v>-0.0006420943245918961</v>
      </c>
      <c r="AH34" s="22">
        <f>'Original data'!AH42/10</f>
        <v>-0.0005854573729228221</v>
      </c>
      <c r="AI34" s="22">
        <f>'Original data'!AI42/10</f>
        <v>-0.004668234340462797</v>
      </c>
      <c r="AJ34" s="22">
        <f>'Original data'!AJ42/10</f>
        <v>-0.0031839194684662384</v>
      </c>
      <c r="AK34" s="22">
        <f>'Original data'!AK42/10</f>
        <v>-0.0019718687688079772</v>
      </c>
      <c r="AL34" s="22">
        <f>'Original data'!AL42/10</f>
        <v>-0.0021220404742421026</v>
      </c>
      <c r="AM34" s="22">
        <f>'Original data'!AM42/10</f>
        <v>-0.0007899494960054865</v>
      </c>
      <c r="AN34" s="22">
        <f>'Original data'!AN42/10</f>
        <v>-0.0027423624402506987</v>
      </c>
      <c r="AO34" s="22">
        <f>'Original data'!AO42/10</f>
        <v>-0.0008718704908706708</v>
      </c>
      <c r="AP34" s="22">
        <f>'Original data'!AP42/10</f>
        <v>-0.002393919736932499</v>
      </c>
      <c r="AQ34" s="22">
        <f>'Original data'!AQ42/10</f>
        <v>-0.003665889549885299</v>
      </c>
      <c r="AR34" s="22">
        <f>'Original data'!AR42/10</f>
        <v>0</v>
      </c>
      <c r="AS34" s="37">
        <f>'Original data'!AS42</f>
        <v>0</v>
      </c>
    </row>
    <row r="35" spans="1:45" ht="12.75">
      <c r="A35" s="9" t="s">
        <v>53</v>
      </c>
      <c r="B35" s="22">
        <f>'Original data'!B43/10</f>
        <v>0</v>
      </c>
      <c r="C35" s="22">
        <f>'Original data'!C43/10</f>
        <v>0.008394921168670707</v>
      </c>
      <c r="D35" s="22">
        <f>'Original data'!D43/10</f>
        <v>0.007850547840814633</v>
      </c>
      <c r="E35" s="22">
        <f>'Original data'!E43/10</f>
        <v>0.00850487100780881</v>
      </c>
      <c r="F35" s="22">
        <f>'Original data'!F43/10</f>
        <v>0.009084315167945164</v>
      </c>
      <c r="G35" s="22">
        <f>'Original data'!G43/10</f>
        <v>0.00947189088093392</v>
      </c>
      <c r="H35" s="22">
        <f>'Original data'!H43/10</f>
        <v>0.00815278495965511</v>
      </c>
      <c r="I35" s="22">
        <f>'Original data'!I43/10</f>
        <v>0.008272919955896749</v>
      </c>
      <c r="J35" s="22">
        <f>'Original data'!J43/10</f>
        <v>0.0077015339359293835</v>
      </c>
      <c r="K35" s="22">
        <f>'Original data'!K43/10</f>
        <v>0.008117183277486017</v>
      </c>
      <c r="L35" s="22">
        <f>'Original data'!L43/10</f>
        <v>0.009334448502260013</v>
      </c>
      <c r="M35" s="22">
        <f>'Original data'!M43/10</f>
        <v>0.00810771107662691</v>
      </c>
      <c r="N35" s="22">
        <f>'Original data'!N43/10</f>
        <v>0.007453383216181213</v>
      </c>
      <c r="O35" s="22">
        <f>'Original data'!O43/10</f>
        <v>0.006567764712404528</v>
      </c>
      <c r="P35" s="22">
        <f>'Original data'!P43/10</f>
        <v>0.008560902630231257</v>
      </c>
      <c r="Q35" s="22">
        <f>'Original data'!Q43/10</f>
        <v>0.0077023204421990486</v>
      </c>
      <c r="R35" s="22">
        <f>'Original data'!R43/10</f>
        <v>0.00581317386144487</v>
      </c>
      <c r="S35" s="22">
        <f>'Original data'!S43/10</f>
        <v>0.007028990938920272</v>
      </c>
      <c r="T35" s="22">
        <f>'Original data'!T43/10</f>
        <v>0.004492406221174679</v>
      </c>
      <c r="U35" s="22">
        <f>'Original data'!U43/10</f>
        <v>0</v>
      </c>
      <c r="V35" s="37">
        <f>'Original data'!V43</f>
        <v>0</v>
      </c>
      <c r="W35" s="1"/>
      <c r="X35" s="10" t="str">
        <f>'Original data'!X43</f>
        <v>a14</v>
      </c>
      <c r="Y35" s="22">
        <f>'Original data'!Y43/10</f>
        <v>0</v>
      </c>
      <c r="Z35" s="22">
        <f>'Original data'!Z43/10</f>
        <v>0.0087001887595761</v>
      </c>
      <c r="AA35" s="22">
        <f>'Original data'!AA43/10</f>
        <v>0.007464033000097023</v>
      </c>
      <c r="AB35" s="22">
        <f>'Original data'!AB43/10</f>
        <v>0.00951992913372219</v>
      </c>
      <c r="AC35" s="22">
        <f>'Original data'!AC43/10</f>
        <v>0.0083153902356774</v>
      </c>
      <c r="AD35" s="22">
        <f>'Original data'!AD43/10</f>
        <v>0.007851428667042715</v>
      </c>
      <c r="AE35" s="22">
        <f>'Original data'!AE43/10</f>
        <v>0.00650259617477639</v>
      </c>
      <c r="AF35" s="22">
        <f>'Original data'!AF43/10</f>
        <v>0.008071449920743112</v>
      </c>
      <c r="AG35" s="22">
        <f>'Original data'!AG43/10</f>
        <v>0.0073418078852964825</v>
      </c>
      <c r="AH35" s="22">
        <f>'Original data'!AH43/10</f>
        <v>0.008429113893861735</v>
      </c>
      <c r="AI35" s="22">
        <f>'Original data'!AI43/10</f>
        <v>0.009323026704429232</v>
      </c>
      <c r="AJ35" s="22">
        <f>'Original data'!AJ43/10</f>
        <v>0.009945826643898684</v>
      </c>
      <c r="AK35" s="22">
        <f>'Original data'!AK43/10</f>
        <v>0.009612066566975781</v>
      </c>
      <c r="AL35" s="22">
        <f>'Original data'!AL43/10</f>
        <v>0.010180505854234755</v>
      </c>
      <c r="AM35" s="22">
        <f>'Original data'!AM43/10</f>
        <v>0.008142637555022187</v>
      </c>
      <c r="AN35" s="22">
        <f>'Original data'!AN43/10</f>
        <v>0.010318965186490999</v>
      </c>
      <c r="AO35" s="22">
        <f>'Original data'!AO43/10</f>
        <v>0.00835936730840903</v>
      </c>
      <c r="AP35" s="22">
        <f>'Original data'!AP43/10</f>
        <v>0.007868145513833451</v>
      </c>
      <c r="AQ35" s="22">
        <f>'Original data'!AQ43/10</f>
        <v>0.005484378321490711</v>
      </c>
      <c r="AR35" s="22">
        <f>'Original data'!AR43/10</f>
        <v>0</v>
      </c>
      <c r="AS35" s="37">
        <f>'Original data'!AS43</f>
        <v>0</v>
      </c>
    </row>
    <row r="36" spans="1:45" ht="12.75">
      <c r="A36" s="9" t="s">
        <v>54</v>
      </c>
      <c r="B36" s="22">
        <f>'Original data'!B44/10</f>
        <v>0</v>
      </c>
      <c r="C36" s="22">
        <f>'Original data'!C44/10</f>
        <v>0.0008876399119400712</v>
      </c>
      <c r="D36" s="22">
        <f>'Original data'!D44/10</f>
        <v>0.0003375818416993352</v>
      </c>
      <c r="E36" s="22">
        <f>'Original data'!E44/10</f>
        <v>-0.0013130202126472711</v>
      </c>
      <c r="F36" s="22">
        <f>'Original data'!F44/10</f>
        <v>-0.004055032700686018</v>
      </c>
      <c r="G36" s="22">
        <f>'Original data'!G44/10</f>
        <v>-0.003476469597667734</v>
      </c>
      <c r="H36" s="22">
        <f>'Original data'!H44/10</f>
        <v>-0.0023159036250330507</v>
      </c>
      <c r="I36" s="22">
        <f>'Original data'!I44/10</f>
        <v>-0.005823830625694934</v>
      </c>
      <c r="J36" s="22">
        <f>'Original data'!J44/10</f>
        <v>-0.004438766613873702</v>
      </c>
      <c r="K36" s="22">
        <f>'Original data'!K44/10</f>
        <v>-0.0038785691381773026</v>
      </c>
      <c r="L36" s="22">
        <f>'Original data'!L44/10</f>
        <v>-0.0023348520860147284</v>
      </c>
      <c r="M36" s="22">
        <f>'Original data'!M44/10</f>
        <v>-0.0027654394345123963</v>
      </c>
      <c r="N36" s="22">
        <f>'Original data'!N44/10</f>
        <v>-0.0001943326727411425</v>
      </c>
      <c r="O36" s="22">
        <f>'Original data'!O44/10</f>
        <v>-0.0030633721009302693</v>
      </c>
      <c r="P36" s="22">
        <f>'Original data'!P44/10</f>
        <v>-0.0002442889441446952</v>
      </c>
      <c r="Q36" s="22">
        <f>'Original data'!Q44/10</f>
        <v>-0.002929655100267582</v>
      </c>
      <c r="R36" s="22">
        <f>'Original data'!R44/10</f>
        <v>-0.0010520340789300624</v>
      </c>
      <c r="S36" s="22">
        <f>'Original data'!S44/10</f>
        <v>-0.0013616078625785996</v>
      </c>
      <c r="T36" s="22">
        <f>'Original data'!T44/10</f>
        <v>-0.004761772192915232</v>
      </c>
      <c r="U36" s="22">
        <f>'Original data'!U44/10</f>
        <v>0</v>
      </c>
      <c r="V36" s="37">
        <f>'Original data'!V44</f>
        <v>0</v>
      </c>
      <c r="W36" s="1"/>
      <c r="X36" s="10" t="str">
        <f>'Original data'!X44</f>
        <v>a15</v>
      </c>
      <c r="Y36" s="22">
        <f>'Original data'!Y44/10</f>
        <v>0</v>
      </c>
      <c r="Z36" s="22">
        <f>'Original data'!Z44/10</f>
        <v>-0.0008898041411243805</v>
      </c>
      <c r="AA36" s="22">
        <f>'Original data'!AA44/10</f>
        <v>-0.0006909987701268407</v>
      </c>
      <c r="AB36" s="22">
        <f>'Original data'!AB44/10</f>
        <v>-0.002026113872308076</v>
      </c>
      <c r="AC36" s="22">
        <f>'Original data'!AC44/10</f>
        <v>-0.0018303466859514034</v>
      </c>
      <c r="AD36" s="22">
        <f>'Original data'!AD44/10</f>
        <v>0.0022286215394097496</v>
      </c>
      <c r="AE36" s="22">
        <f>'Original data'!AE44/10</f>
        <v>-0.0001732564257410571</v>
      </c>
      <c r="AF36" s="22">
        <f>'Original data'!AF44/10</f>
        <v>-0.0013882847917318156</v>
      </c>
      <c r="AG36" s="22">
        <f>'Original data'!AG44/10</f>
        <v>-0.0037287492465657643</v>
      </c>
      <c r="AH36" s="22">
        <f>'Original data'!AH44/10</f>
        <v>-0.0020355347138967753</v>
      </c>
      <c r="AI36" s="22">
        <f>'Original data'!AI44/10</f>
        <v>-0.00515084095553087</v>
      </c>
      <c r="AJ36" s="22">
        <f>'Original data'!AJ44/10</f>
        <v>-0.004582500024118528</v>
      </c>
      <c r="AK36" s="22">
        <f>'Original data'!AK44/10</f>
        <v>-0.004560662060795162</v>
      </c>
      <c r="AL36" s="22">
        <f>'Original data'!AL44/10</f>
        <v>-0.0058421613690836476</v>
      </c>
      <c r="AM36" s="22">
        <f>'Original data'!AM44/10</f>
        <v>-0.0036451635357233904</v>
      </c>
      <c r="AN36" s="22">
        <f>'Original data'!AN44/10</f>
        <v>-0.006189237708483912</v>
      </c>
      <c r="AO36" s="22">
        <f>'Original data'!AO44/10</f>
        <v>-0.0015118042262498247</v>
      </c>
      <c r="AP36" s="22">
        <f>'Original data'!AP44/10</f>
        <v>-0.0006114237065372521</v>
      </c>
      <c r="AQ36" s="22">
        <f>'Original data'!AQ44/10</f>
        <v>-0.007424073288120963</v>
      </c>
      <c r="AR36" s="22">
        <f>'Original data'!AR44/10</f>
        <v>0</v>
      </c>
      <c r="AS36" s="37">
        <f>'Original data'!AS44</f>
        <v>0</v>
      </c>
    </row>
    <row r="37" spans="1:45" ht="12.75">
      <c r="A37" s="9" t="s">
        <v>55</v>
      </c>
      <c r="B37" s="22">
        <f>'Original data'!B45/10</f>
        <v>0</v>
      </c>
      <c r="C37" s="22">
        <f>'Original data'!C45/10</f>
        <v>-0.02113403371089216</v>
      </c>
      <c r="D37" s="22">
        <f>'Original data'!D45/10</f>
        <v>-0.02208677820294167</v>
      </c>
      <c r="E37" s="22">
        <f>'Original data'!E45/10</f>
        <v>-0.02451343320754249</v>
      </c>
      <c r="F37" s="22">
        <f>'Original data'!F45/10</f>
        <v>-0.024989928340205404</v>
      </c>
      <c r="G37" s="22">
        <f>'Original data'!G45/10</f>
        <v>-0.024702831022137755</v>
      </c>
      <c r="H37" s="22">
        <f>'Original data'!H45/10</f>
        <v>-0.02357464024169076</v>
      </c>
      <c r="I37" s="22">
        <f>'Original data'!I45/10</f>
        <v>-0.02154791471058083</v>
      </c>
      <c r="J37" s="22">
        <f>'Original data'!J45/10</f>
        <v>-0.018315085994544105</v>
      </c>
      <c r="K37" s="22">
        <f>'Original data'!K45/10</f>
        <v>-0.020113407230571336</v>
      </c>
      <c r="L37" s="22">
        <f>'Original data'!L45/10</f>
        <v>-0.021940678428151093</v>
      </c>
      <c r="M37" s="22">
        <f>'Original data'!M45/10</f>
        <v>-0.021720599850912195</v>
      </c>
      <c r="N37" s="22">
        <f>'Original data'!N45/10</f>
        <v>-0.020549690225837164</v>
      </c>
      <c r="O37" s="22">
        <f>'Original data'!O45/10</f>
        <v>-0.014496791948804124</v>
      </c>
      <c r="P37" s="22">
        <f>'Original data'!P45/10</f>
        <v>-0.022412215614852835</v>
      </c>
      <c r="Q37" s="22">
        <f>'Original data'!Q45/10</f>
        <v>-0.020782101250806564</v>
      </c>
      <c r="R37" s="22">
        <f>'Original data'!R45/10</f>
        <v>-0.016405827527653565</v>
      </c>
      <c r="S37" s="22">
        <f>'Original data'!S45/10</f>
        <v>-0.016523723174215122</v>
      </c>
      <c r="T37" s="22">
        <f>'Original data'!T45/10</f>
        <v>-0.008350819165624373</v>
      </c>
      <c r="U37" s="22">
        <f>'Original data'!U45/10</f>
        <v>0</v>
      </c>
      <c r="V37" s="37">
        <f>'Original data'!V45</f>
        <v>0</v>
      </c>
      <c r="W37" s="1"/>
      <c r="X37" s="10" t="str">
        <f>'Original data'!X45</f>
        <v>a16</v>
      </c>
      <c r="Y37" s="22">
        <f>'Original data'!Y45/10</f>
        <v>0</v>
      </c>
      <c r="Z37" s="22">
        <f>'Original data'!Z45/10</f>
        <v>-0.022037356381823105</v>
      </c>
      <c r="AA37" s="22">
        <f>'Original data'!AA45/10</f>
        <v>-0.022396549393641017</v>
      </c>
      <c r="AB37" s="22">
        <f>'Original data'!AB45/10</f>
        <v>-0.02409322719154962</v>
      </c>
      <c r="AC37" s="22">
        <f>'Original data'!AC45/10</f>
        <v>-0.023471090277856745</v>
      </c>
      <c r="AD37" s="22">
        <f>'Original data'!AD45/10</f>
        <v>-0.023211765576018922</v>
      </c>
      <c r="AE37" s="22">
        <f>'Original data'!AE45/10</f>
        <v>-0.02023808311093464</v>
      </c>
      <c r="AF37" s="22">
        <f>'Original data'!AF45/10</f>
        <v>-0.02081523665426922</v>
      </c>
      <c r="AG37" s="22">
        <f>'Original data'!AG45/10</f>
        <v>-0.01361994459556724</v>
      </c>
      <c r="AH37" s="22">
        <f>'Original data'!AH45/10</f>
        <v>-0.01614759670456512</v>
      </c>
      <c r="AI37" s="22">
        <f>'Original data'!AI45/10</f>
        <v>-0.017428242616826788</v>
      </c>
      <c r="AJ37" s="22">
        <f>'Original data'!AJ45/10</f>
        <v>-0.022659096792142258</v>
      </c>
      <c r="AK37" s="22">
        <f>'Original data'!AK45/10</f>
        <v>-0.01983795065576077</v>
      </c>
      <c r="AL37" s="22">
        <f>'Original data'!AL45/10</f>
        <v>-0.01826001999890657</v>
      </c>
      <c r="AM37" s="22">
        <f>'Original data'!AM45/10</f>
        <v>-0.013147813897532478</v>
      </c>
      <c r="AN37" s="22">
        <f>'Original data'!AN45/10</f>
        <v>-0.019433926809727758</v>
      </c>
      <c r="AO37" s="22">
        <f>'Original data'!AO45/10</f>
        <v>-0.017524900361461034</v>
      </c>
      <c r="AP37" s="22">
        <f>'Original data'!AP45/10</f>
        <v>-0.018966604100180876</v>
      </c>
      <c r="AQ37" s="22">
        <f>'Original data'!AQ45/10</f>
        <v>-0.012617175361473252</v>
      </c>
      <c r="AR37" s="22">
        <f>'Original data'!AR45/10</f>
        <v>0</v>
      </c>
      <c r="AS37" s="37">
        <f>'Original data'!AS45</f>
        <v>0</v>
      </c>
    </row>
    <row r="38" spans="1:45" ht="13.5" thickBot="1">
      <c r="A38" s="12" t="s">
        <v>56</v>
      </c>
      <c r="B38" s="22">
        <f>'Original data'!B46/10</f>
        <v>0</v>
      </c>
      <c r="C38" s="22">
        <f>'Original data'!C46/10</f>
        <v>-0.001659491470978825</v>
      </c>
      <c r="D38" s="22">
        <f>'Original data'!D46/10</f>
        <v>-0.0020650429912014807</v>
      </c>
      <c r="E38" s="22">
        <f>'Original data'!E46/10</f>
        <v>-0.0012857951122760575</v>
      </c>
      <c r="F38" s="22">
        <f>'Original data'!F46/10</f>
        <v>-0.0013696064157660646</v>
      </c>
      <c r="G38" s="22">
        <f>'Original data'!G46/10</f>
        <v>-0.000677123406057246</v>
      </c>
      <c r="H38" s="22">
        <f>'Original data'!H46/10</f>
        <v>-0.0021072178856783377</v>
      </c>
      <c r="I38" s="22">
        <f>'Original data'!I46/10</f>
        <v>-0.0002843206595805293</v>
      </c>
      <c r="J38" s="22">
        <f>'Original data'!J46/10</f>
        <v>-0.0016111335488927139</v>
      </c>
      <c r="K38" s="22">
        <f>'Original data'!K46/10</f>
        <v>-0.0001425836445809901</v>
      </c>
      <c r="L38" s="22">
        <f>'Original data'!L46/10</f>
        <v>-0.0008510357510141458</v>
      </c>
      <c r="M38" s="22">
        <f>'Original data'!M46/10</f>
        <v>-0.0018946609154083215</v>
      </c>
      <c r="N38" s="22">
        <f>'Original data'!N46/10</f>
        <v>-0.0021133184230327454</v>
      </c>
      <c r="O38" s="22">
        <f>'Original data'!O46/10</f>
        <v>0.00018629477911217846</v>
      </c>
      <c r="P38" s="22">
        <f>'Original data'!P46/10</f>
        <v>-0.00040334331167476804</v>
      </c>
      <c r="Q38" s="22">
        <f>'Original data'!Q46/10</f>
        <v>-0.0009088061999267547</v>
      </c>
      <c r="R38" s="22">
        <f>'Original data'!R46/10</f>
        <v>-0.0019873952794951903</v>
      </c>
      <c r="S38" s="22">
        <f>'Original data'!S46/10</f>
        <v>-0.0003514647636685417</v>
      </c>
      <c r="T38" s="22">
        <f>'Original data'!T46/10</f>
        <v>-0.0007094200232514013</v>
      </c>
      <c r="U38" s="22">
        <f>'Original data'!U46/10</f>
        <v>0</v>
      </c>
      <c r="V38" s="38">
        <f>'Original data'!V46</f>
        <v>0</v>
      </c>
      <c r="W38" s="1"/>
      <c r="X38" s="11" t="str">
        <f>'Original data'!X46</f>
        <v>a17</v>
      </c>
      <c r="Y38" s="22">
        <f>'Original data'!Y46/10</f>
        <v>0</v>
      </c>
      <c r="Z38" s="22">
        <f>'Original data'!Z46/10</f>
        <v>-0.0008676712382842131</v>
      </c>
      <c r="AA38" s="22">
        <f>'Original data'!AA46/10</f>
        <v>-0.0009767631476296406</v>
      </c>
      <c r="AB38" s="22">
        <f>'Original data'!AB46/10</f>
        <v>-0.0007964920319878319</v>
      </c>
      <c r="AC38" s="22">
        <f>'Original data'!AC46/10</f>
        <v>-0.00030076558285028945</v>
      </c>
      <c r="AD38" s="22">
        <f>'Original data'!AD46/10</f>
        <v>-0.0008396382374167288</v>
      </c>
      <c r="AE38" s="22">
        <f>'Original data'!AE46/10</f>
        <v>-0.0010400050103649486</v>
      </c>
      <c r="AF38" s="22">
        <f>'Original data'!AF46/10</f>
        <v>-0.002231119680759561</v>
      </c>
      <c r="AG38" s="22">
        <f>'Original data'!AG46/10</f>
        <v>-0.0013850238061718896</v>
      </c>
      <c r="AH38" s="22">
        <f>'Original data'!AH46/10</f>
        <v>-0.002082734359271316</v>
      </c>
      <c r="AI38" s="22">
        <f>'Original data'!AI46/10</f>
        <v>-0.0015877710589560102</v>
      </c>
      <c r="AJ38" s="22">
        <f>'Original data'!AJ46/10</f>
        <v>-0.00022374987176199818</v>
      </c>
      <c r="AK38" s="22">
        <f>'Original data'!AK46/10</f>
        <v>-0.0008892822281876579</v>
      </c>
      <c r="AL38" s="22">
        <f>'Original data'!AL46/10</f>
        <v>-0.001458451236194148</v>
      </c>
      <c r="AM38" s="22">
        <f>'Original data'!AM46/10</f>
        <v>0.0003274394465539385</v>
      </c>
      <c r="AN38" s="22">
        <f>'Original data'!AN46/10</f>
        <v>0.0009031668854337519</v>
      </c>
      <c r="AO38" s="22">
        <f>'Original data'!AO46/10</f>
        <v>-0.0006254672282776218</v>
      </c>
      <c r="AP38" s="22">
        <f>'Original data'!AP46/10</f>
        <v>-0.0005140234305281788</v>
      </c>
      <c r="AQ38" s="22">
        <f>'Original data'!AQ46/10</f>
        <v>-0.0002687761240185811</v>
      </c>
      <c r="AR38" s="22">
        <f>'Original data'!AR46/10</f>
        <v>0</v>
      </c>
      <c r="AS38" s="38">
        <f>'Original data'!AS46</f>
        <v>0</v>
      </c>
    </row>
    <row r="39" spans="1:45" ht="13.5" thickBot="1">
      <c r="A39" s="10" t="s">
        <v>58</v>
      </c>
      <c r="B39" s="98" t="e">
        <f>'Original data'!B47</f>
        <v>#DIV/0!</v>
      </c>
      <c r="C39" s="98">
        <f>'Original data'!C47</f>
        <v>-0.3373130221974584</v>
      </c>
      <c r="D39" s="98">
        <f>'Original data'!D47</f>
        <v>-0.3122765021784299</v>
      </c>
      <c r="E39" s="98">
        <f>'Original data'!E47</f>
        <v>-0.22666635386378425</v>
      </c>
      <c r="F39" s="98">
        <f>'Original data'!F47</f>
        <v>-0.0804505786445449</v>
      </c>
      <c r="G39" s="98">
        <f>'Original data'!G47</f>
        <v>-0.13237363979431765</v>
      </c>
      <c r="H39" s="98">
        <f>'Original data'!H47</f>
        <v>-0.1679756241675821</v>
      </c>
      <c r="I39" s="98">
        <f>'Original data'!I47</f>
        <v>-0.07725750975171189</v>
      </c>
      <c r="J39" s="98">
        <f>'Original data'!J47</f>
        <v>-0.1432072849448384</v>
      </c>
      <c r="K39" s="98">
        <f>'Original data'!K47</f>
        <v>-0.15827987562041326</v>
      </c>
      <c r="L39" s="98">
        <f>'Original data'!L47</f>
        <v>-0.14281980495286872</v>
      </c>
      <c r="M39" s="98">
        <f>'Original data'!M47</f>
        <v>-0.1860931157302303</v>
      </c>
      <c r="N39" s="98">
        <f>'Original data'!N47</f>
        <v>-0.26924419741072925</v>
      </c>
      <c r="O39" s="98">
        <f>'Original data'!O47</f>
        <v>-0.2308037954770191</v>
      </c>
      <c r="P39" s="98">
        <f>'Original data'!P47</f>
        <v>-0.30758443841618494</v>
      </c>
      <c r="Q39" s="98">
        <f>'Original data'!Q47</f>
        <v>-0.17741271001426026</v>
      </c>
      <c r="R39" s="98">
        <f>'Original data'!R47</f>
        <v>-0.33624398667827055</v>
      </c>
      <c r="S39" s="98">
        <f>'Original data'!S47</f>
        <v>-0.31457753053752713</v>
      </c>
      <c r="T39" s="98">
        <f>'Original data'!T47</f>
        <v>-0.05130348761231169</v>
      </c>
      <c r="U39" s="98" t="e">
        <f>'Original data'!U47</f>
        <v>#DIV/0!</v>
      </c>
      <c r="V39" s="105"/>
      <c r="X39" s="10" t="str">
        <f>'Original data'!X47</f>
        <v>Dx (mm)</v>
      </c>
      <c r="Y39" s="101" t="e">
        <f>'Original data'!Y47</f>
        <v>#DIV/0!</v>
      </c>
      <c r="Z39" s="101">
        <f>'Original data'!Z47</f>
        <v>-0.2741959697622452</v>
      </c>
      <c r="AA39" s="101">
        <f>'Original data'!AA47</f>
        <v>-0.29050138039516804</v>
      </c>
      <c r="AB39" s="101">
        <f>'Original data'!AB47</f>
        <v>-0.22425835757507612</v>
      </c>
      <c r="AC39" s="101">
        <f>'Original data'!AC47</f>
        <v>-0.1497421793497815</v>
      </c>
      <c r="AD39" s="101">
        <f>'Original data'!AD47</f>
        <v>-0.36364684721464174</v>
      </c>
      <c r="AE39" s="101">
        <f>'Original data'!AE47</f>
        <v>-0.2459802286635978</v>
      </c>
      <c r="AF39" s="101">
        <f>'Original data'!AF47</f>
        <v>-0.22467159188816863</v>
      </c>
      <c r="AG39" s="101">
        <f>'Original data'!AG47</f>
        <v>-0.23613796518419727</v>
      </c>
      <c r="AH39" s="101">
        <f>'Original data'!AH47</f>
        <v>-0.1656473648509803</v>
      </c>
      <c r="AI39" s="101">
        <f>'Original data'!AI47</f>
        <v>-0.05108082226268921</v>
      </c>
      <c r="AJ39" s="101">
        <f>'Original data'!AJ47</f>
        <v>-0.15392044208104663</v>
      </c>
      <c r="AK39" s="101">
        <f>'Original data'!AK47</f>
        <v>-0.14637187725236964</v>
      </c>
      <c r="AL39" s="101">
        <f>'Original data'!AL47</f>
        <v>-0.04793101981635573</v>
      </c>
      <c r="AM39" s="101">
        <f>'Original data'!AM47</f>
        <v>-0.13452320352582492</v>
      </c>
      <c r="AN39" s="101">
        <f>'Original data'!AN47</f>
        <v>-0.040787207256935146</v>
      </c>
      <c r="AO39" s="101">
        <f>'Original data'!AO47</f>
        <v>-0.25398353204644514</v>
      </c>
      <c r="AP39" s="101">
        <f>'Original data'!AP47</f>
        <v>-0.27577413188113387</v>
      </c>
      <c r="AQ39" s="101">
        <f>'Original data'!AQ47</f>
        <v>0.04784077343590212</v>
      </c>
      <c r="AR39" s="101" t="e">
        <f>'Original data'!AR47</f>
        <v>#DIV/0!</v>
      </c>
      <c r="AS39" s="3"/>
    </row>
    <row r="40" spans="1:45" ht="13.5" thickBot="1">
      <c r="A40" s="11" t="s">
        <v>59</v>
      </c>
      <c r="B40" s="98" t="e">
        <f>'Original data'!B48</f>
        <v>#DIV/0!</v>
      </c>
      <c r="C40" s="98">
        <f>'Original data'!C48</f>
        <v>0.45256018109760937</v>
      </c>
      <c r="D40" s="98">
        <f>'Original data'!D48</f>
        <v>0.4338610145263329</v>
      </c>
      <c r="E40" s="98">
        <f>'Original data'!E48</f>
        <v>0.5232874145930806</v>
      </c>
      <c r="F40" s="98">
        <f>'Original data'!F48</f>
        <v>0.5137277730812038</v>
      </c>
      <c r="G40" s="98">
        <f>'Original data'!G48</f>
        <v>0.5267971439148881</v>
      </c>
      <c r="H40" s="98">
        <f>'Original data'!H48</f>
        <v>0.470616421756193</v>
      </c>
      <c r="I40" s="98">
        <f>'Original data'!I48</f>
        <v>0.4763981897690182</v>
      </c>
      <c r="J40" s="98">
        <f>'Original data'!J48</f>
        <v>0.42046808076722125</v>
      </c>
      <c r="K40" s="98">
        <f>'Original data'!K48</f>
        <v>0.44240069326739134</v>
      </c>
      <c r="L40" s="98">
        <f>'Original data'!L48</f>
        <v>0.46703201055537125</v>
      </c>
      <c r="M40" s="98">
        <f>'Original data'!M48</f>
        <v>0.44633168453674493</v>
      </c>
      <c r="N40" s="98">
        <f>'Original data'!N48</f>
        <v>0.44524778289098244</v>
      </c>
      <c r="O40" s="98">
        <f>'Original data'!O48</f>
        <v>0.2849985110901894</v>
      </c>
      <c r="P40" s="98">
        <f>'Original data'!P48</f>
        <v>0.48773258889008814</v>
      </c>
      <c r="Q40" s="98">
        <f>'Original data'!Q48</f>
        <v>0.4658047161842921</v>
      </c>
      <c r="R40" s="98">
        <f>'Original data'!R48</f>
        <v>0.36671265065929226</v>
      </c>
      <c r="S40" s="98">
        <f>'Original data'!S48</f>
        <v>0.34057520630436294</v>
      </c>
      <c r="T40" s="98">
        <f>'Original data'!T48</f>
        <v>0.20125467446658113</v>
      </c>
      <c r="U40" s="98" t="e">
        <f>'Original data'!U48</f>
        <v>#DIV/0!</v>
      </c>
      <c r="V40" s="105"/>
      <c r="X40" s="11" t="str">
        <f>'Original data'!X48</f>
        <v>Dy (mm)</v>
      </c>
      <c r="Y40" s="103" t="e">
        <f>'Original data'!Y48</f>
        <v>#DIV/0!</v>
      </c>
      <c r="Z40" s="103">
        <f>'Original data'!Z48</f>
        <v>0.4973827246741842</v>
      </c>
      <c r="AA40" s="103">
        <f>'Original data'!AA48</f>
        <v>0.4720067836258674</v>
      </c>
      <c r="AB40" s="103">
        <f>'Original data'!AB48</f>
        <v>0.5380760011155508</v>
      </c>
      <c r="AC40" s="103">
        <f>'Original data'!AC48</f>
        <v>0.494920784911772</v>
      </c>
      <c r="AD40" s="103">
        <f>'Original data'!AD48</f>
        <v>0.44164931402848695</v>
      </c>
      <c r="AE40" s="103">
        <f>'Original data'!AE48</f>
        <v>0.4212555819930653</v>
      </c>
      <c r="AF40" s="103">
        <f>'Original data'!AF48</f>
        <v>0.45705176146998683</v>
      </c>
      <c r="AG40" s="103">
        <f>'Original data'!AG48</f>
        <v>0.3384567434283342</v>
      </c>
      <c r="AH40" s="103">
        <f>'Original data'!AH48</f>
        <v>0.37774214076612045</v>
      </c>
      <c r="AI40" s="103">
        <f>'Original data'!AI48</f>
        <v>0.42709605403720385</v>
      </c>
      <c r="AJ40" s="103">
        <f>'Original data'!AJ48</f>
        <v>0.49991105743755826</v>
      </c>
      <c r="AK40" s="103">
        <f>'Original data'!AK48</f>
        <v>0.4281444034100979</v>
      </c>
      <c r="AL40" s="103">
        <f>'Original data'!AL48</f>
        <v>0.4249031900424764</v>
      </c>
      <c r="AM40" s="103">
        <f>'Original data'!AM48</f>
        <v>0.3447172402860948</v>
      </c>
      <c r="AN40" s="103">
        <f>'Original data'!AN48</f>
        <v>0.4723977977444526</v>
      </c>
      <c r="AO40" s="103">
        <f>'Original data'!AO48</f>
        <v>0.41263760524163745</v>
      </c>
      <c r="AP40" s="103">
        <f>'Original data'!AP48</f>
        <v>0.40527730842698917</v>
      </c>
      <c r="AQ40" s="103">
        <f>'Original data'!AQ48</f>
        <v>0.2971539332814774</v>
      </c>
      <c r="AR40" s="103" t="e">
        <f>'Original data'!AR48</f>
        <v>#DIV/0!</v>
      </c>
      <c r="AS40" s="3"/>
    </row>
    <row r="41" ht="12.75">
      <c r="A41" s="2"/>
    </row>
  </sheetData>
  <mergeCells count="2">
    <mergeCell ref="B1:U1"/>
    <mergeCell ref="Y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tabSelected="1" zoomScale="75" zoomScaleNormal="75" workbookViewId="0" topLeftCell="A101">
      <selection activeCell="B29" sqref="B29"/>
    </sheetView>
  </sheetViews>
  <sheetFormatPr defaultColWidth="9.140625" defaultRowHeight="12.75"/>
  <cols>
    <col min="1" max="1" width="2.7109375" style="42" bestFit="1" customWidth="1"/>
    <col min="2" max="2" width="8.140625" style="42" bestFit="1" customWidth="1"/>
    <col min="3" max="4" width="7.7109375" style="42" bestFit="1" customWidth="1"/>
    <col min="5" max="10" width="8.00390625" style="42" bestFit="1" customWidth="1"/>
    <col min="11" max="18" width="8.57421875" style="42" bestFit="1" customWidth="1"/>
    <col min="19" max="19" width="9.28125" style="42" bestFit="1" customWidth="1"/>
    <col min="20" max="20" width="8.57421875" style="42" bestFit="1" customWidth="1"/>
    <col min="21" max="21" width="8.421875" style="42" bestFit="1" customWidth="1"/>
    <col min="22" max="22" width="6.421875" style="42" bestFit="1" customWidth="1"/>
    <col min="23" max="23" width="7.421875" style="42" bestFit="1" customWidth="1"/>
    <col min="24" max="25" width="7.421875" style="42" customWidth="1"/>
    <col min="26" max="16384" width="9.140625" style="42" customWidth="1"/>
  </cols>
  <sheetData>
    <row r="1" spans="1:19" ht="11.25">
      <c r="A1" s="41"/>
      <c r="B1" s="131" t="s">
        <v>62</v>
      </c>
      <c r="C1" s="132"/>
      <c r="D1" s="132"/>
      <c r="E1" s="132"/>
      <c r="F1" s="132"/>
      <c r="G1" s="132"/>
      <c r="H1" s="132"/>
      <c r="I1" s="133"/>
      <c r="J1" s="134" t="s">
        <v>63</v>
      </c>
      <c r="K1" s="135"/>
      <c r="L1" s="135"/>
      <c r="M1" s="135"/>
      <c r="N1" s="135"/>
      <c r="O1" s="135"/>
      <c r="P1" s="135"/>
      <c r="Q1" s="136"/>
      <c r="S1" s="43" t="s">
        <v>64</v>
      </c>
    </row>
    <row r="2" spans="1:19" ht="11.25">
      <c r="A2" s="44"/>
      <c r="B2" s="137" t="s">
        <v>65</v>
      </c>
      <c r="C2" s="138"/>
      <c r="D2" s="138"/>
      <c r="E2" s="138"/>
      <c r="F2" s="139" t="s">
        <v>66</v>
      </c>
      <c r="G2" s="138"/>
      <c r="H2" s="138"/>
      <c r="I2" s="112"/>
      <c r="J2" s="137" t="s">
        <v>65</v>
      </c>
      <c r="K2" s="138"/>
      <c r="L2" s="138"/>
      <c r="M2" s="113"/>
      <c r="N2" s="138" t="s">
        <v>66</v>
      </c>
      <c r="O2" s="138"/>
      <c r="P2" s="138"/>
      <c r="Q2" s="112"/>
      <c r="S2" s="45"/>
    </row>
    <row r="3" spans="1:19" ht="11.25">
      <c r="A3" s="44"/>
      <c r="B3" s="137" t="s">
        <v>92</v>
      </c>
      <c r="C3" s="138"/>
      <c r="D3" s="138" t="s">
        <v>91</v>
      </c>
      <c r="E3" s="138"/>
      <c r="F3" s="139" t="s">
        <v>92</v>
      </c>
      <c r="G3" s="138"/>
      <c r="H3" s="138" t="s">
        <v>91</v>
      </c>
      <c r="I3" s="112"/>
      <c r="J3" s="137" t="s">
        <v>92</v>
      </c>
      <c r="K3" s="138"/>
      <c r="L3" s="138" t="s">
        <v>91</v>
      </c>
      <c r="M3" s="113"/>
      <c r="N3" s="138" t="s">
        <v>92</v>
      </c>
      <c r="O3" s="138"/>
      <c r="P3" s="138" t="s">
        <v>91</v>
      </c>
      <c r="Q3" s="112"/>
      <c r="S3" s="45"/>
    </row>
    <row r="4" spans="1:19" ht="11.25">
      <c r="A4" s="44"/>
      <c r="B4" s="46" t="s">
        <v>67</v>
      </c>
      <c r="C4" s="47" t="s">
        <v>68</v>
      </c>
      <c r="D4" s="47" t="s">
        <v>67</v>
      </c>
      <c r="E4" s="47" t="s">
        <v>68</v>
      </c>
      <c r="F4" s="48" t="s">
        <v>67</v>
      </c>
      <c r="G4" s="47" t="s">
        <v>68</v>
      </c>
      <c r="H4" s="47" t="s">
        <v>67</v>
      </c>
      <c r="I4" s="49" t="s">
        <v>68</v>
      </c>
      <c r="J4" s="46" t="s">
        <v>67</v>
      </c>
      <c r="K4" s="47" t="s">
        <v>68</v>
      </c>
      <c r="L4" s="47" t="s">
        <v>67</v>
      </c>
      <c r="M4" s="50" t="s">
        <v>68</v>
      </c>
      <c r="N4" s="47" t="s">
        <v>67</v>
      </c>
      <c r="O4" s="47" t="s">
        <v>68</v>
      </c>
      <c r="P4" s="47" t="s">
        <v>67</v>
      </c>
      <c r="Q4" s="49" t="s">
        <v>68</v>
      </c>
      <c r="S4" s="45"/>
    </row>
    <row r="5" spans="1:19" ht="11.25">
      <c r="A5" s="44">
        <v>1</v>
      </c>
      <c r="B5" s="51"/>
      <c r="C5" s="52"/>
      <c r="D5" s="53"/>
      <c r="E5" s="52"/>
      <c r="F5" s="54"/>
      <c r="G5" s="52"/>
      <c r="H5" s="52"/>
      <c r="I5" s="55"/>
      <c r="J5" s="76"/>
      <c r="K5" s="77"/>
      <c r="L5" s="78"/>
      <c r="M5" s="79"/>
      <c r="N5" s="52"/>
      <c r="O5" s="52"/>
      <c r="P5" s="52"/>
      <c r="Q5" s="55"/>
      <c r="S5" s="45">
        <v>0</v>
      </c>
    </row>
    <row r="6" spans="1:19" ht="11.25">
      <c r="A6" s="44">
        <v>2</v>
      </c>
      <c r="B6" s="57">
        <f>'Summary Data'!V6</f>
        <v>0</v>
      </c>
      <c r="C6" s="52">
        <f>STDEV('Summary Data'!B6:U6)</f>
        <v>1.7820371989183867</v>
      </c>
      <c r="D6" s="52">
        <f>AVERAGE(C68:T68)</f>
        <v>-5.465162751240516</v>
      </c>
      <c r="E6" s="52">
        <f>STDEV(C68:T68)</f>
        <v>0.39005096406843115</v>
      </c>
      <c r="F6" s="54">
        <f>'Summary Data'!V23</f>
        <v>0</v>
      </c>
      <c r="G6" s="52">
        <f>STDEV('Summary Data'!B23:U23)</f>
        <v>0.827889968498055</v>
      </c>
      <c r="H6" s="52">
        <f>AVERAGE(C88:T88)</f>
        <v>0.951239472128595</v>
      </c>
      <c r="I6" s="55">
        <f>STDEV(C88:T88)</f>
        <v>0.7346517674685045</v>
      </c>
      <c r="J6" s="57">
        <f>'Summary Data'!AS6</f>
        <v>0</v>
      </c>
      <c r="K6" s="52">
        <f>STDEV('Summary Data'!Y6:AR6)</f>
        <v>1.7437859361921682</v>
      </c>
      <c r="L6" s="52">
        <f>AVERAGE(C108:T108)</f>
        <v>5.709626651189128</v>
      </c>
      <c r="M6" s="56">
        <f>STDEV(C108:T108)</f>
        <v>0.45112419263672804</v>
      </c>
      <c r="N6" s="52">
        <f>'Summary Data'!AS23</f>
        <v>0</v>
      </c>
      <c r="O6" s="52">
        <f>STDEV('Summary Data'!Y23:AR23)</f>
        <v>0.6572862963608594</v>
      </c>
      <c r="P6" s="52">
        <f>AVERAGE(C128:T128)</f>
        <v>0.6917038468747534</v>
      </c>
      <c r="Q6" s="55">
        <f>STDEV(C128:T128)</f>
        <v>0.5980975240502135</v>
      </c>
      <c r="S6" s="45">
        <v>0</v>
      </c>
    </row>
    <row r="7" spans="1:19" ht="11.25">
      <c r="A7" s="44">
        <v>3</v>
      </c>
      <c r="B7" s="57">
        <f>'Summary Data'!V7</f>
        <v>0</v>
      </c>
      <c r="C7" s="52">
        <f>STDEV('Summary Data'!B7:U7)</f>
        <v>2.5143911006188406</v>
      </c>
      <c r="D7" s="52">
        <f aca="true" t="shared" si="0" ref="D7:D15">AVERAGE(C69:T69)</f>
        <v>8.074109814842227</v>
      </c>
      <c r="E7" s="52">
        <f aca="true" t="shared" si="1" ref="E7:E15">STDEV(C69:T69)</f>
        <v>0.3478561200292364</v>
      </c>
      <c r="F7" s="54">
        <f>'Summary Data'!V24</f>
        <v>0</v>
      </c>
      <c r="G7" s="52">
        <f>STDEV('Summary Data'!B24:U24)</f>
        <v>0.4008248791633305</v>
      </c>
      <c r="H7" s="52">
        <f aca="true" t="shared" si="2" ref="H7:H15">AVERAGE(C89:T89)</f>
        <v>-0.3319616307142974</v>
      </c>
      <c r="I7" s="55">
        <f aca="true" t="shared" si="3" ref="I7:I15">STDEV(C89:T89)</f>
        <v>0.4095034568948537</v>
      </c>
      <c r="J7" s="57">
        <f>'Summary Data'!AS7</f>
        <v>0</v>
      </c>
      <c r="K7" s="52">
        <f>STDEV('Summary Data'!Y7:AR7)</f>
        <v>2.6901128899640887</v>
      </c>
      <c r="L7" s="52">
        <f aca="true" t="shared" si="4" ref="L7:L15">AVERAGE(C109:T109)</f>
        <v>8.708941632411474</v>
      </c>
      <c r="M7" s="56">
        <f aca="true" t="shared" si="5" ref="M7:M15">STDEV(C109:T109)</f>
        <v>0.33129985347682694</v>
      </c>
      <c r="N7" s="52">
        <f>'Summary Data'!AS24</f>
        <v>0</v>
      </c>
      <c r="O7" s="52">
        <f>STDEV('Summary Data'!Y24:AR24)</f>
        <v>0.2743137427310876</v>
      </c>
      <c r="P7" s="52">
        <f aca="true" t="shared" si="6" ref="P7:P15">AVERAGE(C129:T129)</f>
        <v>-0.07009450185455285</v>
      </c>
      <c r="Q7" s="55">
        <f aca="true" t="shared" si="7" ref="Q7:Q15">STDEV(C129:T129)</f>
        <v>0.2932678759901028</v>
      </c>
      <c r="S7" s="45">
        <v>0</v>
      </c>
    </row>
    <row r="8" spans="1:19" ht="11.25">
      <c r="A8" s="44">
        <v>4</v>
      </c>
      <c r="B8" s="57">
        <f>'Summary Data'!V8</f>
        <v>0</v>
      </c>
      <c r="C8" s="52">
        <f>STDEV('Summary Data'!B8:U8)</f>
        <v>0.22563348816454387</v>
      </c>
      <c r="D8" s="52">
        <f t="shared" si="0"/>
        <v>-0.6635666846265061</v>
      </c>
      <c r="E8" s="52">
        <f t="shared" si="1"/>
        <v>0.12393008976217919</v>
      </c>
      <c r="F8" s="54">
        <f>'Summary Data'!V25</f>
        <v>0</v>
      </c>
      <c r="G8" s="52">
        <f>STDEV('Summary Data'!B25:U25)</f>
        <v>0.22475044183917167</v>
      </c>
      <c r="H8" s="52">
        <f t="shared" si="2"/>
        <v>0.06416134735386246</v>
      </c>
      <c r="I8" s="55">
        <f t="shared" si="3"/>
        <v>0.23908733387412762</v>
      </c>
      <c r="J8" s="57">
        <f>'Summary Data'!AS8</f>
        <v>0</v>
      </c>
      <c r="K8" s="52">
        <f>STDEV('Summary Data'!Y8:AR8)</f>
        <v>0.2678248847446358</v>
      </c>
      <c r="L8" s="52">
        <f t="shared" si="4"/>
        <v>0.755574390253047</v>
      </c>
      <c r="M8" s="56">
        <f t="shared" si="5"/>
        <v>0.11738683181516932</v>
      </c>
      <c r="N8" s="52">
        <f>'Summary Data'!AS25</f>
        <v>0</v>
      </c>
      <c r="O8" s="52">
        <f>STDEV('Summary Data'!Y25:AR25)</f>
        <v>0.14056249301133797</v>
      </c>
      <c r="P8" s="52">
        <f t="shared" si="6"/>
        <v>0.10945897613836639</v>
      </c>
      <c r="Q8" s="55">
        <f t="shared" si="7"/>
        <v>0.14955049033129947</v>
      </c>
      <c r="S8" s="45">
        <v>0</v>
      </c>
    </row>
    <row r="9" spans="1:19" ht="11.25">
      <c r="A9" s="44">
        <v>5</v>
      </c>
      <c r="B9" s="57">
        <f>'Summary Data'!V9</f>
        <v>0</v>
      </c>
      <c r="C9" s="52">
        <f>STDEV('Summary Data'!B9:U9)</f>
        <v>0.24558805578742288</v>
      </c>
      <c r="D9" s="52">
        <f t="shared" si="0"/>
        <v>-0.6819779793253827</v>
      </c>
      <c r="E9" s="52">
        <f t="shared" si="1"/>
        <v>0.12915886197727244</v>
      </c>
      <c r="F9" s="54">
        <f>'Summary Data'!V26</f>
        <v>0</v>
      </c>
      <c r="G9" s="52">
        <f>STDEV('Summary Data'!B26:U26)</f>
        <v>0.06792705575423609</v>
      </c>
      <c r="H9" s="52">
        <f t="shared" si="2"/>
        <v>-0.06010788474759902</v>
      </c>
      <c r="I9" s="55">
        <f t="shared" si="3"/>
        <v>0.07351706096498732</v>
      </c>
      <c r="J9" s="57">
        <f>'Summary Data'!AS9</f>
        <v>0</v>
      </c>
      <c r="K9" s="52">
        <f>STDEV('Summary Data'!Y9:AR9)</f>
        <v>0.22792659878299196</v>
      </c>
      <c r="L9" s="52">
        <f t="shared" si="4"/>
        <v>-0.6343436852835226</v>
      </c>
      <c r="M9" s="56">
        <f t="shared" si="5"/>
        <v>0.11960703698263372</v>
      </c>
      <c r="N9" s="52">
        <f>'Summary Data'!AS26</f>
        <v>0</v>
      </c>
      <c r="O9" s="52">
        <f>STDEV('Summary Data'!Y26:AR26)</f>
        <v>0.09628393532851258</v>
      </c>
      <c r="P9" s="52">
        <f t="shared" si="6"/>
        <v>-0.009778827348245674</v>
      </c>
      <c r="Q9" s="55">
        <f t="shared" si="7"/>
        <v>0.10539608538505293</v>
      </c>
      <c r="S9" s="45">
        <v>0</v>
      </c>
    </row>
    <row r="10" spans="1:19" ht="11.25">
      <c r="A10" s="44">
        <v>6</v>
      </c>
      <c r="B10" s="57">
        <f>'Summary Data'!V10</f>
        <v>0</v>
      </c>
      <c r="C10" s="52">
        <f>STDEV('Summary Data'!B10:U10)</f>
        <v>0.0689242822647647</v>
      </c>
      <c r="D10" s="52">
        <f t="shared" si="0"/>
        <v>-0.018323308465138705</v>
      </c>
      <c r="E10" s="52">
        <f t="shared" si="1"/>
        <v>0.06987614563779826</v>
      </c>
      <c r="F10" s="54">
        <f>'Summary Data'!V27</f>
        <v>0</v>
      </c>
      <c r="G10" s="52">
        <f>STDEV('Summary Data'!B27:U27)</f>
        <v>0.04042662024846488</v>
      </c>
      <c r="H10" s="52">
        <f t="shared" si="2"/>
        <v>0.010441626999590788</v>
      </c>
      <c r="I10" s="55">
        <f t="shared" si="3"/>
        <v>0.02812457861961933</v>
      </c>
      <c r="J10" s="57">
        <f>'Summary Data'!AS10</f>
        <v>0</v>
      </c>
      <c r="K10" s="52">
        <f>STDEV('Summary Data'!Y10:AR10)</f>
        <v>0.052372007096878545</v>
      </c>
      <c r="L10" s="52">
        <f t="shared" si="4"/>
        <v>0.03200107558194211</v>
      </c>
      <c r="M10" s="56">
        <f t="shared" si="5"/>
        <v>0.04264564571957482</v>
      </c>
      <c r="N10" s="52">
        <f>'Summary Data'!AS27</f>
        <v>0</v>
      </c>
      <c r="O10" s="52">
        <f>STDEV('Summary Data'!Y27:AR27)</f>
        <v>0.04676635332481733</v>
      </c>
      <c r="P10" s="52">
        <f t="shared" si="6"/>
        <v>0.01262728083351208</v>
      </c>
      <c r="Q10" s="55">
        <f t="shared" si="7"/>
        <v>0.03253386674155242</v>
      </c>
      <c r="S10" s="45">
        <v>0</v>
      </c>
    </row>
    <row r="11" spans="1:19" ht="11.25">
      <c r="A11" s="44">
        <v>7</v>
      </c>
      <c r="B11" s="57">
        <f>'Summary Data'!V11</f>
        <v>0</v>
      </c>
      <c r="C11" s="52">
        <f>STDEV('Summary Data'!B11:U11)</f>
        <v>0.18215514143370065</v>
      </c>
      <c r="D11" s="52">
        <f t="shared" si="0"/>
        <v>0.5760178111988112</v>
      </c>
      <c r="E11" s="52">
        <f t="shared" si="1"/>
        <v>0.05113599226222336</v>
      </c>
      <c r="F11" s="54">
        <f>'Summary Data'!V28</f>
        <v>0</v>
      </c>
      <c r="G11" s="52">
        <f>STDEV('Summary Data'!B28:U28)</f>
        <v>0.022685117993313908</v>
      </c>
      <c r="H11" s="52">
        <f t="shared" si="2"/>
        <v>0.03673114861347115</v>
      </c>
      <c r="I11" s="55">
        <f t="shared" si="3"/>
        <v>0.021370768414605928</v>
      </c>
      <c r="J11" s="57">
        <f>'Summary Data'!AS11</f>
        <v>0</v>
      </c>
      <c r="K11" s="52">
        <f>STDEV('Summary Data'!Y11:AR11)</f>
        <v>0.19030484939808268</v>
      </c>
      <c r="L11" s="52">
        <f t="shared" si="4"/>
        <v>0.6219482244818092</v>
      </c>
      <c r="M11" s="56">
        <f t="shared" si="5"/>
        <v>0.030174648105735287</v>
      </c>
      <c r="N11" s="52">
        <f>'Summary Data'!AS28</f>
        <v>0</v>
      </c>
      <c r="O11" s="52">
        <f>STDEV('Summary Data'!Y28:AR28)</f>
        <v>0.020289998565801267</v>
      </c>
      <c r="P11" s="52">
        <f t="shared" si="6"/>
        <v>0.012407674738235333</v>
      </c>
      <c r="Q11" s="55">
        <f t="shared" si="7"/>
        <v>0.020407213396891048</v>
      </c>
      <c r="S11" s="45">
        <v>0</v>
      </c>
    </row>
    <row r="12" spans="1:19" ht="11.25">
      <c r="A12" s="44">
        <v>8</v>
      </c>
      <c r="B12" s="57">
        <f>'Summary Data'!V12</f>
        <v>0</v>
      </c>
      <c r="C12" s="52">
        <f>STDEV('Summary Data'!B12:U12)</f>
        <v>0.023807901876350592</v>
      </c>
      <c r="D12" s="52">
        <f t="shared" si="0"/>
        <v>-0.030530560153096204</v>
      </c>
      <c r="E12" s="52">
        <f t="shared" si="1"/>
        <v>0.015705584409803325</v>
      </c>
      <c r="F12" s="54">
        <f>'Summary Data'!V29</f>
        <v>0</v>
      </c>
      <c r="G12" s="52">
        <f>STDEV('Summary Data'!B29:U29)</f>
        <v>0.02444703308174139</v>
      </c>
      <c r="H12" s="52">
        <f t="shared" si="2"/>
        <v>0.003150168741864034</v>
      </c>
      <c r="I12" s="55">
        <f t="shared" si="3"/>
        <v>0.017984305970620732</v>
      </c>
      <c r="J12" s="57">
        <f>'Summary Data'!AS12</f>
        <v>0</v>
      </c>
      <c r="K12" s="52">
        <f>STDEV('Summary Data'!Y12:AR12)</f>
        <v>0.015620588201478972</v>
      </c>
      <c r="L12" s="52">
        <f t="shared" si="4"/>
        <v>0.023539211928780217</v>
      </c>
      <c r="M12" s="56">
        <f t="shared" si="5"/>
        <v>0.011711080982134286</v>
      </c>
      <c r="N12" s="52">
        <f>'Summary Data'!AS29</f>
        <v>0</v>
      </c>
      <c r="O12" s="52">
        <f>STDEV('Summary Data'!Y29:AR29)</f>
        <v>0.025589232241529244</v>
      </c>
      <c r="P12" s="52">
        <f t="shared" si="6"/>
        <v>0.003276166402990059</v>
      </c>
      <c r="Q12" s="55">
        <f t="shared" si="7"/>
        <v>0.016301978470065946</v>
      </c>
      <c r="S12" s="45">
        <v>0</v>
      </c>
    </row>
    <row r="13" spans="1:19" ht="11.25">
      <c r="A13" s="44">
        <v>9</v>
      </c>
      <c r="B13" s="57">
        <f>'Summary Data'!V13</f>
        <v>0</v>
      </c>
      <c r="C13" s="52">
        <f>STDEV('Summary Data'!B13:U13)</f>
        <v>0.07943171902763514</v>
      </c>
      <c r="D13" s="52">
        <f t="shared" si="0"/>
        <v>0.2858710943375422</v>
      </c>
      <c r="E13" s="52">
        <f>STDEV(C75:T75)</f>
        <v>0.010140132469388346</v>
      </c>
      <c r="F13" s="54">
        <f>'Summary Data'!V30</f>
        <v>0</v>
      </c>
      <c r="G13" s="52">
        <f>STDEV('Summary Data'!B30:U30)</f>
        <v>0.014651950561954334</v>
      </c>
      <c r="H13" s="52">
        <f t="shared" si="2"/>
        <v>0.01754781770693421</v>
      </c>
      <c r="I13" s="55">
        <f t="shared" si="3"/>
        <v>0.010077002122552789</v>
      </c>
      <c r="J13" s="57">
        <f>'Summary Data'!AS13</f>
        <v>0</v>
      </c>
      <c r="K13" s="52">
        <f>STDEV('Summary Data'!Y13:AR13)</f>
        <v>0.08278888700194054</v>
      </c>
      <c r="L13" s="52">
        <f t="shared" si="4"/>
        <v>0.29463224699917745</v>
      </c>
      <c r="M13" s="56">
        <f t="shared" si="5"/>
        <v>0.01086405110450424</v>
      </c>
      <c r="N13" s="52">
        <f>'Summary Data'!AS30</f>
        <v>0</v>
      </c>
      <c r="O13" s="52">
        <f>STDEV('Summary Data'!Y30:AR30)</f>
        <v>0.015342383473411244</v>
      </c>
      <c r="P13" s="52">
        <f t="shared" si="6"/>
        <v>0.009634020537554099</v>
      </c>
      <c r="Q13" s="55">
        <f t="shared" si="7"/>
        <v>0.014075276455915133</v>
      </c>
      <c r="S13" s="45">
        <v>0</v>
      </c>
    </row>
    <row r="14" spans="1:19" ht="11.25">
      <c r="A14" s="44">
        <v>10</v>
      </c>
      <c r="B14" s="57">
        <f>'Summary Data'!V14</f>
        <v>0</v>
      </c>
      <c r="C14" s="52">
        <f>STDEV('Summary Data'!B14:U14)</f>
        <v>0.0383403511733067</v>
      </c>
      <c r="D14" s="52">
        <f t="shared" si="0"/>
        <v>4.625929269271485E-18</v>
      </c>
      <c r="E14" s="52">
        <f t="shared" si="1"/>
        <v>1.408039396732764E-17</v>
      </c>
      <c r="F14" s="54">
        <f>'Summary Data'!V31</f>
        <v>0</v>
      </c>
      <c r="G14" s="52">
        <f>STDEV('Summary Data'!B31:U31)</f>
        <v>0.058178692783753046</v>
      </c>
      <c r="H14" s="52">
        <f t="shared" si="2"/>
        <v>1.3877787807814457E-17</v>
      </c>
      <c r="I14" s="55">
        <f t="shared" si="3"/>
        <v>2.5633610378295006E-17</v>
      </c>
      <c r="J14" s="57">
        <f>'Summary Data'!AS14</f>
        <v>0</v>
      </c>
      <c r="K14" s="52">
        <f>STDEV('Summary Data'!Y14:AR14)</f>
        <v>0.041277318926141525</v>
      </c>
      <c r="L14" s="52">
        <f t="shared" si="4"/>
        <v>-2.8912057932946783E-19</v>
      </c>
      <c r="M14" s="56">
        <f t="shared" si="5"/>
        <v>1.3752861151443986E-17</v>
      </c>
      <c r="N14" s="52">
        <f>'Summary Data'!AS31</f>
        <v>0</v>
      </c>
      <c r="O14" s="52">
        <f>STDEV('Summary Data'!Y31:AR31)</f>
        <v>0.05450856136899652</v>
      </c>
      <c r="P14" s="52">
        <f t="shared" si="6"/>
        <v>7.709882115452476E-18</v>
      </c>
      <c r="Q14" s="55">
        <f t="shared" si="7"/>
        <v>2.6597614379553217E-17</v>
      </c>
      <c r="S14" s="45">
        <v>0</v>
      </c>
    </row>
    <row r="15" spans="1:19" ht="11.25">
      <c r="A15" s="44">
        <v>11</v>
      </c>
      <c r="B15" s="57">
        <f>'Summary Data'!V15</f>
        <v>0</v>
      </c>
      <c r="C15" s="52">
        <f>STDEV('Summary Data'!B15:U15)</f>
        <v>0.194093036839777</v>
      </c>
      <c r="D15" s="52">
        <f t="shared" si="0"/>
        <v>0.6385665749162307</v>
      </c>
      <c r="E15" s="52">
        <f t="shared" si="1"/>
        <v>0.006332054758536459</v>
      </c>
      <c r="F15" s="54">
        <f>'Summary Data'!V32</f>
        <v>0</v>
      </c>
      <c r="G15" s="52">
        <f>STDEV('Summary Data'!B32:U32)</f>
        <v>0.009668932109465882</v>
      </c>
      <c r="H15" s="52">
        <f t="shared" si="2"/>
        <v>-0.018281799826399023</v>
      </c>
      <c r="I15" s="55">
        <f t="shared" si="3"/>
        <v>0.0056240839662352595</v>
      </c>
      <c r="J15" s="57">
        <f>'Summary Data'!AS15</f>
        <v>0</v>
      </c>
      <c r="K15" s="52">
        <f>STDEV('Summary Data'!Y15:AR15)</f>
        <v>0.19337726115280757</v>
      </c>
      <c r="L15" s="52">
        <f t="shared" si="4"/>
        <v>0.6364335987666571</v>
      </c>
      <c r="M15" s="56">
        <f t="shared" si="5"/>
        <v>0.0032950240221894813</v>
      </c>
      <c r="N15" s="52">
        <f>'Summary Data'!AS32</f>
        <v>0</v>
      </c>
      <c r="O15" s="52">
        <f>STDEV('Summary Data'!Y32:AR32)</f>
        <v>0.008561140512046558</v>
      </c>
      <c r="P15" s="52">
        <f t="shared" si="6"/>
        <v>-0.016350729281274772</v>
      </c>
      <c r="Q15" s="55">
        <f t="shared" si="7"/>
        <v>0.005984426771458561</v>
      </c>
      <c r="S15" s="45">
        <v>0</v>
      </c>
    </row>
    <row r="16" spans="1:19" ht="11.25">
      <c r="A16" s="44">
        <v>12</v>
      </c>
      <c r="B16" s="57">
        <f>'Summary Data'!V16</f>
        <v>0</v>
      </c>
      <c r="C16" s="52">
        <f>STDEV('Summary Data'!B16:U16)</f>
        <v>0.006066317426487986</v>
      </c>
      <c r="D16" s="52">
        <f aca="true" t="shared" si="8" ref="D16:D21">AVERAGE(C78:T78)/10</f>
        <v>-0.0008348198665504396</v>
      </c>
      <c r="E16" s="52">
        <f aca="true" t="shared" si="9" ref="E16:E21">STDEV(C78:T78)/10</f>
        <v>0.0015779997621260002</v>
      </c>
      <c r="F16" s="54">
        <f>'Summary Data'!V33</f>
        <v>0</v>
      </c>
      <c r="G16" s="52">
        <f>STDEV('Summary Data'!B33:U33)</f>
        <v>0.012091584665993025</v>
      </c>
      <c r="H16" s="52">
        <f aca="true" t="shared" si="10" ref="H16:H21">AVERAGE(C98:T98)/10</f>
        <v>0.01258393043135172</v>
      </c>
      <c r="I16" s="55">
        <f aca="true" t="shared" si="11" ref="I16:I21">STDEV(C98:T98)/10</f>
        <v>0.0026761092884215855</v>
      </c>
      <c r="J16" s="57">
        <f>'Summary Data'!AS16</f>
        <v>0</v>
      </c>
      <c r="K16" s="52">
        <f>STDEV('Summary Data'!Y16:AR16)</f>
        <v>0.006700894698776838</v>
      </c>
      <c r="L16" s="52">
        <f aca="true" t="shared" si="12" ref="L16:L21">AVERAGE(C118:T118)/10</f>
        <v>0.0009399301327912803</v>
      </c>
      <c r="M16" s="56">
        <f aca="true" t="shared" si="13" ref="M16:M21">STDEV(C118:T118)/10</f>
        <v>0.0022968063575293804</v>
      </c>
      <c r="N16" s="52">
        <f>'Summary Data'!AS33</f>
        <v>0</v>
      </c>
      <c r="O16" s="52">
        <f>STDEV('Summary Data'!Y33:AR33)</f>
        <v>0.011188468237141504</v>
      </c>
      <c r="P16" s="52">
        <f aca="true" t="shared" si="14" ref="P16:P21">AVERAGE(C138:T138)/10</f>
        <v>0.011112327026839076</v>
      </c>
      <c r="Q16" s="55">
        <f aca="true" t="shared" si="15" ref="Q16:Q21">STDEV(C138:T138)/10</f>
        <v>0.0012889232300856376</v>
      </c>
      <c r="S16" s="45">
        <v>0</v>
      </c>
    </row>
    <row r="17" spans="1:19" ht="11.25">
      <c r="A17" s="44">
        <v>13</v>
      </c>
      <c r="B17" s="57">
        <f>'Summary Data'!V17</f>
        <v>0</v>
      </c>
      <c r="C17" s="52">
        <f>STDEV('Summary Data'!B17:U17)</f>
        <v>0.02212736675826354</v>
      </c>
      <c r="D17" s="52">
        <f t="shared" si="8"/>
        <v>0.07459753684418195</v>
      </c>
      <c r="E17" s="52">
        <f t="shared" si="9"/>
        <v>0.0018608756463603156</v>
      </c>
      <c r="F17" s="54">
        <f>'Summary Data'!V34</f>
        <v>0</v>
      </c>
      <c r="G17" s="52">
        <f>STDEV('Summary Data'!B34:U34)</f>
        <v>0.0014856235285578675</v>
      </c>
      <c r="H17" s="52">
        <f t="shared" si="10"/>
        <v>-3.642825432729549E-05</v>
      </c>
      <c r="I17" s="55">
        <f t="shared" si="11"/>
        <v>0.0018764192246801359</v>
      </c>
      <c r="J17" s="57">
        <f>'Summary Data'!AS17</f>
        <v>0</v>
      </c>
      <c r="K17" s="52">
        <f>STDEV('Summary Data'!Y17:AR17)</f>
        <v>0.02270545385250503</v>
      </c>
      <c r="L17" s="52">
        <f t="shared" si="12"/>
        <v>0.07571692849679654</v>
      </c>
      <c r="M17" s="56">
        <f t="shared" si="13"/>
        <v>0.0020230044888481</v>
      </c>
      <c r="N17" s="52">
        <f>'Summary Data'!AS34</f>
        <v>0</v>
      </c>
      <c r="O17" s="52">
        <f>STDEV('Summary Data'!Y34:AR34)</f>
        <v>0.0019110328357736348</v>
      </c>
      <c r="P17" s="52">
        <f t="shared" si="14"/>
        <v>0.0003124985792627666</v>
      </c>
      <c r="Q17" s="55">
        <f t="shared" si="15"/>
        <v>0.0022588436227805307</v>
      </c>
      <c r="S17" s="45">
        <v>0</v>
      </c>
    </row>
    <row r="18" spans="1:19" ht="11.25">
      <c r="A18" s="44">
        <v>14</v>
      </c>
      <c r="B18" s="57">
        <f>'Summary Data'!V18</f>
        <v>0</v>
      </c>
      <c r="C18" s="52">
        <f>STDEV('Summary Data'!B18:U18)</f>
        <v>0.0016246209560729136</v>
      </c>
      <c r="D18" s="52">
        <f t="shared" si="8"/>
        <v>0.003663242052305788</v>
      </c>
      <c r="E18" s="52">
        <f t="shared" si="9"/>
        <v>0.000946425317524885</v>
      </c>
      <c r="F18" s="54">
        <f>'Summary Data'!V35</f>
        <v>0</v>
      </c>
      <c r="G18" s="52">
        <f>STDEV('Summary Data'!B35:U35)</f>
        <v>0.002673017165782197</v>
      </c>
      <c r="H18" s="52">
        <f t="shared" si="10"/>
        <v>0.002356708725550691</v>
      </c>
      <c r="I18" s="55">
        <f t="shared" si="11"/>
        <v>0.0006119293322479666</v>
      </c>
      <c r="J18" s="57">
        <f>'Summary Data'!AS18</f>
        <v>0</v>
      </c>
      <c r="K18" s="52">
        <f>STDEV('Summary Data'!Y18:AR18)</f>
        <v>0.0016719582092188442</v>
      </c>
      <c r="L18" s="52">
        <f t="shared" si="12"/>
        <v>-0.0025891193331290174</v>
      </c>
      <c r="M18" s="56">
        <f t="shared" si="13"/>
        <v>0.0008969726961210601</v>
      </c>
      <c r="N18" s="52">
        <f>'Summary Data'!AS35</f>
        <v>0</v>
      </c>
      <c r="O18" s="52">
        <f>STDEV('Summary Data'!Y35:AR35)</f>
        <v>0.0028577250412860234</v>
      </c>
      <c r="P18" s="52">
        <f t="shared" si="14"/>
        <v>0.003549613711193697</v>
      </c>
      <c r="Q18" s="55">
        <f t="shared" si="15"/>
        <v>0.0010525095713842718</v>
      </c>
      <c r="S18" s="45">
        <v>0</v>
      </c>
    </row>
    <row r="19" spans="1:19" ht="11.25">
      <c r="A19" s="44">
        <v>15</v>
      </c>
      <c r="B19" s="57">
        <f>'Summary Data'!V19</f>
        <v>0</v>
      </c>
      <c r="C19" s="52">
        <f>STDEV('Summary Data'!B19:U19)</f>
        <v>0.0046560236887851665</v>
      </c>
      <c r="D19" s="52">
        <f t="shared" si="8"/>
        <v>0.008419072982500058</v>
      </c>
      <c r="E19" s="52">
        <f t="shared" si="9"/>
        <v>0.001985122965901426</v>
      </c>
      <c r="F19" s="54">
        <f>'Summary Data'!V36</f>
        <v>0</v>
      </c>
      <c r="G19" s="52">
        <f>STDEV('Summary Data'!B36:U36)</f>
        <v>0.001925698887753226</v>
      </c>
      <c r="H19" s="52">
        <f t="shared" si="10"/>
        <v>-0.009624971160648336</v>
      </c>
      <c r="I19" s="55">
        <f t="shared" si="11"/>
        <v>0.001753748975401257</v>
      </c>
      <c r="J19" s="57">
        <f>'Summary Data'!AS19</f>
        <v>0</v>
      </c>
      <c r="K19" s="52">
        <f>STDEV('Summary Data'!Y19:AR19)</f>
        <v>0.004232195193554647</v>
      </c>
      <c r="L19" s="52">
        <f t="shared" si="12"/>
        <v>0.007543615964802236</v>
      </c>
      <c r="M19" s="56">
        <f t="shared" si="13"/>
        <v>0.0014155396181693258</v>
      </c>
      <c r="N19" s="52">
        <f>'Summary Data'!AS36</f>
        <v>0</v>
      </c>
      <c r="O19" s="52">
        <f>STDEV('Summary Data'!Y36:AR36)</f>
        <v>0.002515895800350605</v>
      </c>
      <c r="P19" s="52">
        <f t="shared" si="14"/>
        <v>-0.009991567664447015</v>
      </c>
      <c r="Q19" s="55">
        <f t="shared" si="15"/>
        <v>0.0019133833614767466</v>
      </c>
      <c r="S19" s="45">
        <v>0</v>
      </c>
    </row>
    <row r="20" spans="1:19" ht="11.25">
      <c r="A20" s="44">
        <v>16</v>
      </c>
      <c r="B20" s="57">
        <f>'Summary Data'!V20</f>
        <v>0</v>
      </c>
      <c r="C20" s="52">
        <f>STDEV('Summary Data'!B20:U20)</f>
        <v>0.0052749934496180186</v>
      </c>
      <c r="D20" s="52">
        <f t="shared" si="8"/>
        <v>-0.0013369306806576048</v>
      </c>
      <c r="E20" s="52">
        <f t="shared" si="9"/>
        <v>0.0006709582410985078</v>
      </c>
      <c r="F20" s="54">
        <f>'Summary Data'!V37</f>
        <v>0</v>
      </c>
      <c r="G20" s="52">
        <f>STDEV('Summary Data'!B37:U37)</f>
        <v>0.007367356063473476</v>
      </c>
      <c r="H20" s="52">
        <f t="shared" si="10"/>
        <v>0.0017442146101608643</v>
      </c>
      <c r="I20" s="55">
        <f t="shared" si="11"/>
        <v>0.0010028793614463862</v>
      </c>
      <c r="J20" s="57">
        <f>'Summary Data'!AS20</f>
        <v>0</v>
      </c>
      <c r="K20" s="52">
        <f>STDEV('Summary Data'!Y20:AR20)</f>
        <v>0.0058071289591278925</v>
      </c>
      <c r="L20" s="52">
        <f t="shared" si="12"/>
        <v>0.0008019827548993167</v>
      </c>
      <c r="M20" s="56">
        <f t="shared" si="13"/>
        <v>0.000977777580716517</v>
      </c>
      <c r="N20" s="52">
        <f>'Summary Data'!AS37</f>
        <v>0</v>
      </c>
      <c r="O20" s="52">
        <f>STDEV('Summary Data'!Y37:AR37)</f>
        <v>0.006823669084750729</v>
      </c>
      <c r="P20" s="52">
        <f t="shared" si="14"/>
        <v>0.002775453272280766</v>
      </c>
      <c r="Q20" s="55">
        <f t="shared" si="15"/>
        <v>0.001383837562639621</v>
      </c>
      <c r="S20" s="45">
        <v>0</v>
      </c>
    </row>
    <row r="21" spans="1:19" ht="12" thickBot="1">
      <c r="A21" s="44">
        <v>17</v>
      </c>
      <c r="B21" s="58">
        <f>'Summary Data'!V21</f>
        <v>0</v>
      </c>
      <c r="C21" s="59">
        <f>STDEV('Summary Data'!B21:U21)</f>
        <v>0.016828418727749813</v>
      </c>
      <c r="D21" s="59">
        <f t="shared" si="8"/>
        <v>-0.054661626897734794</v>
      </c>
      <c r="E21" s="59">
        <f t="shared" si="9"/>
        <v>0.00038422124908609075</v>
      </c>
      <c r="F21" s="60">
        <f>'Summary Data'!V38</f>
        <v>0</v>
      </c>
      <c r="G21" s="59">
        <f>STDEV('Summary Data'!B38:U38)</f>
        <v>0.000796355750825589</v>
      </c>
      <c r="H21" s="59">
        <f t="shared" si="10"/>
        <v>-0.0011241925012984407</v>
      </c>
      <c r="I21" s="61">
        <f t="shared" si="11"/>
        <v>0.0007582724697173252</v>
      </c>
      <c r="J21" s="58">
        <f>'Summary Data'!AS21</f>
        <v>0</v>
      </c>
      <c r="K21" s="59">
        <f>STDEV('Summary Data'!Y21:AR21)</f>
        <v>0.016827573305069767</v>
      </c>
      <c r="L21" s="59">
        <f t="shared" si="12"/>
        <v>-0.05464659517061702</v>
      </c>
      <c r="M21" s="62">
        <f t="shared" si="13"/>
        <v>0.0005383301347738541</v>
      </c>
      <c r="N21" s="59">
        <f>'Summary Data'!AS38</f>
        <v>0</v>
      </c>
      <c r="O21" s="59">
        <f>STDEV('Summary Data'!Y38:AR38)</f>
        <v>0.0007798521638325287</v>
      </c>
      <c r="P21" s="59">
        <f t="shared" si="14"/>
        <v>-0.0008253959967040514</v>
      </c>
      <c r="Q21" s="61">
        <f t="shared" si="15"/>
        <v>0.0007794763384997327</v>
      </c>
      <c r="S21" s="63">
        <v>0</v>
      </c>
    </row>
    <row r="22" ht="12" thickBot="1"/>
    <row r="23" spans="1:11" ht="11.25">
      <c r="A23" s="64"/>
      <c r="B23" s="140" t="s">
        <v>69</v>
      </c>
      <c r="C23" s="141"/>
      <c r="D23" s="141"/>
      <c r="E23" s="141"/>
      <c r="F23" s="141"/>
      <c r="G23" s="141"/>
      <c r="H23" s="141"/>
      <c r="I23" s="141"/>
      <c r="J23" s="141"/>
      <c r="K23" s="142"/>
    </row>
    <row r="24" spans="1:11" ht="11.25">
      <c r="A24" s="64"/>
      <c r="B24" s="137" t="s">
        <v>70</v>
      </c>
      <c r="C24" s="138"/>
      <c r="D24" s="138"/>
      <c r="E24" s="138"/>
      <c r="F24" s="113"/>
      <c r="G24" s="138" t="s">
        <v>71</v>
      </c>
      <c r="H24" s="138"/>
      <c r="I24" s="138"/>
      <c r="J24" s="138"/>
      <c r="K24" s="112"/>
    </row>
    <row r="25" spans="2:11" ht="11.25">
      <c r="B25" s="46" t="s">
        <v>67</v>
      </c>
      <c r="C25" s="47" t="s">
        <v>72</v>
      </c>
      <c r="D25" s="47" t="s">
        <v>68</v>
      </c>
      <c r="E25" s="48" t="s">
        <v>73</v>
      </c>
      <c r="F25" s="50" t="s">
        <v>74</v>
      </c>
      <c r="G25" s="47" t="s">
        <v>75</v>
      </c>
      <c r="H25" s="47" t="s">
        <v>72</v>
      </c>
      <c r="I25" s="47" t="s">
        <v>68</v>
      </c>
      <c r="J25" s="48" t="s">
        <v>73</v>
      </c>
      <c r="K25" s="49" t="s">
        <v>74</v>
      </c>
    </row>
    <row r="26" spans="1:11" ht="11.25">
      <c r="A26" s="42">
        <v>1</v>
      </c>
      <c r="B26" s="88">
        <v>0</v>
      </c>
      <c r="C26" s="89">
        <v>10</v>
      </c>
      <c r="D26" s="89">
        <v>5</v>
      </c>
      <c r="E26" s="90">
        <f>B26-3*D26</f>
        <v>-15</v>
      </c>
      <c r="F26" s="91">
        <f>B26+3*D26</f>
        <v>15</v>
      </c>
      <c r="G26" s="89">
        <v>0.75</v>
      </c>
      <c r="H26" s="89">
        <v>5</v>
      </c>
      <c r="I26" s="89">
        <v>0</v>
      </c>
      <c r="J26" s="90">
        <f>G26-3*I26</f>
        <v>0.75</v>
      </c>
      <c r="K26" s="92">
        <f>G26+3*I26</f>
        <v>0.75</v>
      </c>
    </row>
    <row r="27" spans="1:11" ht="11.25">
      <c r="A27" s="42">
        <v>2</v>
      </c>
      <c r="B27" s="88">
        <v>-1.4</v>
      </c>
      <c r="C27" s="89">
        <v>0.85</v>
      </c>
      <c r="D27" s="89">
        <v>0.68</v>
      </c>
      <c r="E27" s="90">
        <f aca="true" t="shared" si="16" ref="E27:E42">B27-3*D27</f>
        <v>-3.44</v>
      </c>
      <c r="F27" s="91">
        <f aca="true" t="shared" si="17" ref="F27:F42">B27+3*D27</f>
        <v>0.6400000000000001</v>
      </c>
      <c r="G27" s="89">
        <v>0</v>
      </c>
      <c r="H27" s="89">
        <v>0.51</v>
      </c>
      <c r="I27" s="89">
        <v>1.7</v>
      </c>
      <c r="J27" s="90">
        <f aca="true" t="shared" si="18" ref="J27:J42">G27-3*I27</f>
        <v>-5.1</v>
      </c>
      <c r="K27" s="92">
        <f aca="true" t="shared" si="19" ref="K27:K42">G27+3*I27</f>
        <v>5.1</v>
      </c>
    </row>
    <row r="28" spans="1:11" ht="11.25">
      <c r="A28" s="42">
        <v>3</v>
      </c>
      <c r="B28" s="88">
        <v>0</v>
      </c>
      <c r="C28" s="89">
        <v>0.87</v>
      </c>
      <c r="D28" s="89">
        <v>1.45</v>
      </c>
      <c r="E28" s="90">
        <f t="shared" si="16"/>
        <v>-4.35</v>
      </c>
      <c r="F28" s="91">
        <f t="shared" si="17"/>
        <v>4.35</v>
      </c>
      <c r="G28" s="89">
        <v>0.08</v>
      </c>
      <c r="H28" s="89">
        <v>0.87</v>
      </c>
      <c r="I28" s="89">
        <v>0.43</v>
      </c>
      <c r="J28" s="90">
        <f t="shared" si="18"/>
        <v>-1.21</v>
      </c>
      <c r="K28" s="92">
        <f t="shared" si="19"/>
        <v>1.37</v>
      </c>
    </row>
    <row r="29" spans="1:11" ht="11.25">
      <c r="A29" s="42">
        <v>4</v>
      </c>
      <c r="B29" s="88">
        <v>0.22</v>
      </c>
      <c r="C29" s="89">
        <v>0.34</v>
      </c>
      <c r="D29" s="89">
        <v>0.49</v>
      </c>
      <c r="E29" s="90">
        <f t="shared" si="16"/>
        <v>-1.25</v>
      </c>
      <c r="F29" s="91">
        <f t="shared" si="17"/>
        <v>1.69</v>
      </c>
      <c r="G29" s="89">
        <v>0</v>
      </c>
      <c r="H29" s="89">
        <v>0.13</v>
      </c>
      <c r="I29" s="89">
        <v>0.49</v>
      </c>
      <c r="J29" s="90">
        <f t="shared" si="18"/>
        <v>-1.47</v>
      </c>
      <c r="K29" s="92">
        <f t="shared" si="19"/>
        <v>1.47</v>
      </c>
    </row>
    <row r="30" spans="1:11" ht="11.25">
      <c r="A30" s="42">
        <v>5</v>
      </c>
      <c r="B30" s="88">
        <v>0</v>
      </c>
      <c r="C30" s="89">
        <v>0.42</v>
      </c>
      <c r="D30" s="89">
        <v>0.42</v>
      </c>
      <c r="E30" s="90">
        <f t="shared" si="16"/>
        <v>-1.26</v>
      </c>
      <c r="F30" s="91">
        <f t="shared" si="17"/>
        <v>1.26</v>
      </c>
      <c r="G30" s="89">
        <v>0.01</v>
      </c>
      <c r="H30" s="89">
        <v>0.42</v>
      </c>
      <c r="I30" s="89">
        <v>0.33</v>
      </c>
      <c r="J30" s="90">
        <f t="shared" si="18"/>
        <v>-0.98</v>
      </c>
      <c r="K30" s="92">
        <f t="shared" si="19"/>
        <v>1</v>
      </c>
    </row>
    <row r="31" spans="1:11" ht="11.25">
      <c r="A31" s="42">
        <v>6</v>
      </c>
      <c r="B31" s="88">
        <v>-0.01</v>
      </c>
      <c r="C31" s="89">
        <v>0.06</v>
      </c>
      <c r="D31" s="89">
        <v>0.09</v>
      </c>
      <c r="E31" s="90">
        <f t="shared" si="16"/>
        <v>-0.28</v>
      </c>
      <c r="F31" s="91">
        <f t="shared" si="17"/>
        <v>0.26</v>
      </c>
      <c r="G31" s="89">
        <v>0</v>
      </c>
      <c r="H31" s="89">
        <v>0.06</v>
      </c>
      <c r="I31" s="89">
        <v>0.14</v>
      </c>
      <c r="J31" s="90">
        <f t="shared" si="18"/>
        <v>-0.42000000000000004</v>
      </c>
      <c r="K31" s="92">
        <f t="shared" si="19"/>
        <v>0.42000000000000004</v>
      </c>
    </row>
    <row r="32" spans="1:11" ht="11.25">
      <c r="A32" s="42">
        <v>7</v>
      </c>
      <c r="B32" s="88">
        <v>0.32</v>
      </c>
      <c r="C32" s="89">
        <v>0</v>
      </c>
      <c r="D32" s="89">
        <v>0.22</v>
      </c>
      <c r="E32" s="90">
        <f t="shared" si="16"/>
        <v>-0.34</v>
      </c>
      <c r="F32" s="91">
        <f t="shared" si="17"/>
        <v>0.98</v>
      </c>
      <c r="G32" s="89">
        <v>0.02</v>
      </c>
      <c r="H32" s="89">
        <v>0</v>
      </c>
      <c r="I32" s="89">
        <v>0.07</v>
      </c>
      <c r="J32" s="90">
        <f t="shared" si="18"/>
        <v>-0.19000000000000003</v>
      </c>
      <c r="K32" s="92">
        <f t="shared" si="19"/>
        <v>0.23</v>
      </c>
    </row>
    <row r="33" spans="1:11" ht="11.25">
      <c r="A33" s="42">
        <v>8</v>
      </c>
      <c r="B33" s="88">
        <v>0</v>
      </c>
      <c r="C33" s="89">
        <v>0</v>
      </c>
      <c r="D33" s="89">
        <v>0.04</v>
      </c>
      <c r="E33" s="90">
        <f t="shared" si="16"/>
        <v>-0.12</v>
      </c>
      <c r="F33" s="91">
        <f t="shared" si="17"/>
        <v>0.12</v>
      </c>
      <c r="G33" s="89">
        <v>0</v>
      </c>
      <c r="H33" s="89">
        <v>0</v>
      </c>
      <c r="I33" s="89">
        <v>0.08</v>
      </c>
      <c r="J33" s="90">
        <f t="shared" si="18"/>
        <v>-0.24</v>
      </c>
      <c r="K33" s="92">
        <f t="shared" si="19"/>
        <v>0.24</v>
      </c>
    </row>
    <row r="34" spans="1:11" ht="11.25">
      <c r="A34" s="42">
        <v>9</v>
      </c>
      <c r="B34" s="88">
        <v>0.13</v>
      </c>
      <c r="C34" s="89">
        <v>0</v>
      </c>
      <c r="D34" s="89">
        <v>0.07</v>
      </c>
      <c r="E34" s="90">
        <f t="shared" si="16"/>
        <v>-0.08000000000000002</v>
      </c>
      <c r="F34" s="91">
        <f t="shared" si="17"/>
        <v>0.34</v>
      </c>
      <c r="G34" s="89">
        <v>-0.01</v>
      </c>
      <c r="H34" s="89">
        <v>0</v>
      </c>
      <c r="I34" s="89">
        <v>0.07</v>
      </c>
      <c r="J34" s="90">
        <f t="shared" si="18"/>
        <v>-0.22000000000000003</v>
      </c>
      <c r="K34" s="92">
        <f t="shared" si="19"/>
        <v>0.2</v>
      </c>
    </row>
    <row r="35" spans="1:11" ht="11.25">
      <c r="A35" s="42">
        <v>10</v>
      </c>
      <c r="B35" s="88">
        <v>0</v>
      </c>
      <c r="C35" s="89">
        <v>0</v>
      </c>
      <c r="D35" s="89">
        <v>0</v>
      </c>
      <c r="E35" s="90">
        <f t="shared" si="16"/>
        <v>0</v>
      </c>
      <c r="F35" s="91">
        <f t="shared" si="17"/>
        <v>0</v>
      </c>
      <c r="G35" s="89">
        <v>0</v>
      </c>
      <c r="H35" s="89">
        <v>0</v>
      </c>
      <c r="I35" s="89">
        <v>0</v>
      </c>
      <c r="J35" s="90">
        <f t="shared" si="18"/>
        <v>0</v>
      </c>
      <c r="K35" s="92">
        <f t="shared" si="19"/>
        <v>0</v>
      </c>
    </row>
    <row r="36" spans="1:11" ht="11.25">
      <c r="A36" s="42">
        <v>11</v>
      </c>
      <c r="B36" s="88">
        <v>0.53</v>
      </c>
      <c r="C36" s="89">
        <v>0</v>
      </c>
      <c r="D36" s="89">
        <v>0</v>
      </c>
      <c r="E36" s="90">
        <f t="shared" si="16"/>
        <v>0.53</v>
      </c>
      <c r="F36" s="91">
        <f t="shared" si="17"/>
        <v>0.53</v>
      </c>
      <c r="G36" s="89">
        <v>0</v>
      </c>
      <c r="H36" s="89">
        <v>0</v>
      </c>
      <c r="I36" s="89">
        <v>0</v>
      </c>
      <c r="J36" s="90">
        <f t="shared" si="18"/>
        <v>0</v>
      </c>
      <c r="K36" s="92">
        <f t="shared" si="19"/>
        <v>0</v>
      </c>
    </row>
    <row r="37" spans="1:11" ht="11.25">
      <c r="A37" s="42">
        <v>12</v>
      </c>
      <c r="B37" s="88">
        <v>0</v>
      </c>
      <c r="C37" s="89">
        <v>0</v>
      </c>
      <c r="D37" s="89">
        <v>0</v>
      </c>
      <c r="E37" s="90">
        <f t="shared" si="16"/>
        <v>0</v>
      </c>
      <c r="F37" s="91">
        <f t="shared" si="17"/>
        <v>0</v>
      </c>
      <c r="G37" s="89">
        <v>0</v>
      </c>
      <c r="H37" s="89">
        <v>0</v>
      </c>
      <c r="I37" s="89">
        <v>0</v>
      </c>
      <c r="J37" s="90">
        <f t="shared" si="18"/>
        <v>0</v>
      </c>
      <c r="K37" s="92">
        <f t="shared" si="19"/>
        <v>0</v>
      </c>
    </row>
    <row r="38" spans="1:11" ht="11.25">
      <c r="A38" s="42">
        <v>13</v>
      </c>
      <c r="B38" s="88">
        <v>0</v>
      </c>
      <c r="C38" s="89">
        <v>0</v>
      </c>
      <c r="D38" s="89">
        <v>0</v>
      </c>
      <c r="E38" s="90">
        <f t="shared" si="16"/>
        <v>0</v>
      </c>
      <c r="F38" s="91">
        <f t="shared" si="17"/>
        <v>0</v>
      </c>
      <c r="G38" s="89">
        <v>0</v>
      </c>
      <c r="H38" s="89">
        <v>0</v>
      </c>
      <c r="I38" s="89">
        <v>0</v>
      </c>
      <c r="J38" s="90">
        <f t="shared" si="18"/>
        <v>0</v>
      </c>
      <c r="K38" s="92">
        <f t="shared" si="19"/>
        <v>0</v>
      </c>
    </row>
    <row r="39" spans="1:11" ht="11.25">
      <c r="A39" s="42">
        <v>14</v>
      </c>
      <c r="B39" s="88">
        <v>0</v>
      </c>
      <c r="C39" s="89">
        <v>0</v>
      </c>
      <c r="D39" s="89">
        <v>0</v>
      </c>
      <c r="E39" s="90">
        <f t="shared" si="16"/>
        <v>0</v>
      </c>
      <c r="F39" s="91">
        <f t="shared" si="17"/>
        <v>0</v>
      </c>
      <c r="G39" s="89">
        <v>0</v>
      </c>
      <c r="H39" s="89">
        <v>0</v>
      </c>
      <c r="I39" s="89">
        <v>0</v>
      </c>
      <c r="J39" s="90">
        <f t="shared" si="18"/>
        <v>0</v>
      </c>
      <c r="K39" s="92">
        <f t="shared" si="19"/>
        <v>0</v>
      </c>
    </row>
    <row r="40" spans="1:11" ht="11.25">
      <c r="A40" s="42">
        <v>15</v>
      </c>
      <c r="B40" s="88">
        <v>0</v>
      </c>
      <c r="C40" s="89">
        <v>0</v>
      </c>
      <c r="D40" s="89">
        <v>0</v>
      </c>
      <c r="E40" s="90">
        <f t="shared" si="16"/>
        <v>0</v>
      </c>
      <c r="F40" s="91">
        <f t="shared" si="17"/>
        <v>0</v>
      </c>
      <c r="G40" s="89">
        <v>0</v>
      </c>
      <c r="H40" s="89">
        <v>0</v>
      </c>
      <c r="I40" s="89">
        <v>0</v>
      </c>
      <c r="J40" s="90">
        <f t="shared" si="18"/>
        <v>0</v>
      </c>
      <c r="K40" s="92">
        <f t="shared" si="19"/>
        <v>0</v>
      </c>
    </row>
    <row r="41" spans="1:11" ht="11.25">
      <c r="A41" s="42">
        <v>16</v>
      </c>
      <c r="B41" s="88">
        <v>0</v>
      </c>
      <c r="C41" s="89">
        <v>0</v>
      </c>
      <c r="D41" s="89">
        <v>0</v>
      </c>
      <c r="E41" s="90">
        <f t="shared" si="16"/>
        <v>0</v>
      </c>
      <c r="F41" s="91">
        <f t="shared" si="17"/>
        <v>0</v>
      </c>
      <c r="G41" s="89">
        <v>0</v>
      </c>
      <c r="H41" s="89">
        <v>0</v>
      </c>
      <c r="I41" s="89">
        <v>0</v>
      </c>
      <c r="J41" s="90">
        <f t="shared" si="18"/>
        <v>0</v>
      </c>
      <c r="K41" s="92">
        <f t="shared" si="19"/>
        <v>0</v>
      </c>
    </row>
    <row r="42" spans="1:11" ht="12" thickBot="1">
      <c r="A42" s="42">
        <v>17</v>
      </c>
      <c r="B42" s="93">
        <v>0</v>
      </c>
      <c r="C42" s="94">
        <v>0</v>
      </c>
      <c r="D42" s="94">
        <v>0</v>
      </c>
      <c r="E42" s="95">
        <f t="shared" si="16"/>
        <v>0</v>
      </c>
      <c r="F42" s="96">
        <f t="shared" si="17"/>
        <v>0</v>
      </c>
      <c r="G42" s="94">
        <v>0</v>
      </c>
      <c r="H42" s="94">
        <v>0</v>
      </c>
      <c r="I42" s="94">
        <v>0</v>
      </c>
      <c r="J42" s="95">
        <f t="shared" si="18"/>
        <v>0</v>
      </c>
      <c r="K42" s="97">
        <f t="shared" si="19"/>
        <v>0</v>
      </c>
    </row>
    <row r="43" ht="12" thickBot="1"/>
    <row r="44" spans="1:15" ht="11.25">
      <c r="A44" s="64"/>
      <c r="B44" s="131" t="s">
        <v>76</v>
      </c>
      <c r="C44" s="132"/>
      <c r="D44" s="132"/>
      <c r="E44" s="132"/>
      <c r="F44" s="132"/>
      <c r="G44" s="133"/>
      <c r="I44" s="131" t="s">
        <v>123</v>
      </c>
      <c r="J44" s="132"/>
      <c r="K44" s="132"/>
      <c r="L44" s="132"/>
      <c r="M44" s="132"/>
      <c r="N44" s="132"/>
      <c r="O44" s="133"/>
    </row>
    <row r="45" spans="1:15" ht="11.25">
      <c r="A45" s="64"/>
      <c r="B45" s="137" t="s">
        <v>77</v>
      </c>
      <c r="C45" s="138"/>
      <c r="D45" s="138"/>
      <c r="E45" s="44"/>
      <c r="F45" s="138" t="s">
        <v>78</v>
      </c>
      <c r="G45" s="112"/>
      <c r="H45" s="64"/>
      <c r="I45" s="137" t="s">
        <v>79</v>
      </c>
      <c r="J45" s="138"/>
      <c r="K45" s="138"/>
      <c r="L45" s="138" t="s">
        <v>80</v>
      </c>
      <c r="M45" s="138"/>
      <c r="N45" s="138"/>
      <c r="O45" s="65"/>
    </row>
    <row r="46" spans="1:15" ht="11.25">
      <c r="A46" s="64"/>
      <c r="B46" s="66">
        <v>0.1</v>
      </c>
      <c r="C46" s="67">
        <v>0.025</v>
      </c>
      <c r="D46" s="68">
        <v>0.006</v>
      </c>
      <c r="E46" s="47"/>
      <c r="F46" s="47"/>
      <c r="G46" s="49"/>
      <c r="I46" s="46" t="s">
        <v>73</v>
      </c>
      <c r="J46" s="47" t="s">
        <v>122</v>
      </c>
      <c r="K46" s="47" t="s">
        <v>74</v>
      </c>
      <c r="L46" s="47" t="s">
        <v>73</v>
      </c>
      <c r="M46" s="47" t="s">
        <v>122</v>
      </c>
      <c r="N46" s="47" t="s">
        <v>74</v>
      </c>
      <c r="O46" s="49"/>
    </row>
    <row r="47" spans="1:15" ht="11.25">
      <c r="A47" s="42">
        <v>1</v>
      </c>
      <c r="B47" s="69">
        <f>$B$46*$G$48*$G$49^A47*$G$50^(A47*A47)</f>
        <v>4.602327498600001</v>
      </c>
      <c r="C47" s="70">
        <f>$C$46*$G$48*$G$49^A47*$G$50^(A47*A47)</f>
        <v>1.1505818746500003</v>
      </c>
      <c r="D47" s="70">
        <f>$D$46*$G$48*$G$49^A47*$G$50^(A47*A47)</f>
        <v>0.27613964991600004</v>
      </c>
      <c r="E47" s="44"/>
      <c r="F47" s="138" t="s">
        <v>81</v>
      </c>
      <c r="G47" s="112"/>
      <c r="I47" s="57">
        <f>E26</f>
        <v>-15</v>
      </c>
      <c r="J47" s="52">
        <f>B26</f>
        <v>0</v>
      </c>
      <c r="K47" s="52">
        <f>F26</f>
        <v>15</v>
      </c>
      <c r="L47" s="52">
        <f>J26</f>
        <v>0.75</v>
      </c>
      <c r="M47" s="89">
        <f>G26</f>
        <v>0.75</v>
      </c>
      <c r="N47" s="89">
        <f>K26</f>
        <v>0.75</v>
      </c>
      <c r="O47" s="65"/>
    </row>
    <row r="48" spans="1:15" ht="11.25">
      <c r="A48" s="42">
        <v>2</v>
      </c>
      <c r="B48" s="69">
        <f aca="true" t="shared" si="20" ref="B48:B63">$B$46*$G$48*$G$49^A48*$G$50^(A48*A48)</f>
        <v>2.831365799785555</v>
      </c>
      <c r="C48" s="70">
        <f aca="true" t="shared" si="21" ref="C48:C63">$C$46*$G$48*$G$49^A48*$G$50^(A48*A48)</f>
        <v>0.7078414499463888</v>
      </c>
      <c r="D48" s="70">
        <f aca="true" t="shared" si="22" ref="D48:D63">$D$46*$G$48*$G$49^A48*$G$50^(A48*A48)</f>
        <v>0.1698819479871333</v>
      </c>
      <c r="E48" s="44"/>
      <c r="F48" s="44" t="s">
        <v>82</v>
      </c>
      <c r="G48" s="65">
        <v>73.9</v>
      </c>
      <c r="I48" s="57">
        <f>E27</f>
        <v>-3.44</v>
      </c>
      <c r="J48" s="52">
        <f>B27</f>
        <v>-1.4</v>
      </c>
      <c r="K48" s="52">
        <f>F27</f>
        <v>0.6400000000000001</v>
      </c>
      <c r="L48" s="52">
        <f>J27</f>
        <v>-5.1</v>
      </c>
      <c r="M48" s="89">
        <f>G27</f>
        <v>0</v>
      </c>
      <c r="N48" s="89">
        <f>K27</f>
        <v>5.1</v>
      </c>
      <c r="O48" s="65"/>
    </row>
    <row r="49" spans="1:15" ht="11.25">
      <c r="A49" s="42">
        <v>3</v>
      </c>
      <c r="B49" s="69">
        <f t="shared" si="20"/>
        <v>1.7206788694474822</v>
      </c>
      <c r="C49" s="70">
        <f t="shared" si="21"/>
        <v>0.43016971736187054</v>
      </c>
      <c r="D49" s="70">
        <f t="shared" si="22"/>
        <v>0.10324073216684893</v>
      </c>
      <c r="E49" s="44"/>
      <c r="F49" s="44" t="s">
        <v>83</v>
      </c>
      <c r="G49" s="65">
        <v>0.6266</v>
      </c>
      <c r="I49" s="57">
        <f aca="true" t="shared" si="23" ref="I49:I57">E28</f>
        <v>-4.35</v>
      </c>
      <c r="J49" s="52">
        <f aca="true" t="shared" si="24" ref="J49:J57">B28</f>
        <v>0</v>
      </c>
      <c r="K49" s="52">
        <f aca="true" t="shared" si="25" ref="K49:K57">F28</f>
        <v>4.35</v>
      </c>
      <c r="L49" s="52">
        <f aca="true" t="shared" si="26" ref="L49:L57">J28</f>
        <v>-1.21</v>
      </c>
      <c r="M49" s="89">
        <f aca="true" t="shared" si="27" ref="M49:M57">G28</f>
        <v>0.08</v>
      </c>
      <c r="N49" s="89">
        <f aca="true" t="shared" si="28" ref="N49:N57">K28</f>
        <v>1.37</v>
      </c>
      <c r="O49" s="65"/>
    </row>
    <row r="50" spans="1:15" ht="11.25">
      <c r="A50" s="42">
        <v>4</v>
      </c>
      <c r="B50" s="69">
        <f t="shared" si="20"/>
        <v>1.0329731907290605</v>
      </c>
      <c r="C50" s="70">
        <f t="shared" si="21"/>
        <v>0.2582432976822651</v>
      </c>
      <c r="D50" s="70">
        <f t="shared" si="22"/>
        <v>0.06197839144374362</v>
      </c>
      <c r="E50" s="44"/>
      <c r="F50" s="44" t="s">
        <v>93</v>
      </c>
      <c r="G50" s="65">
        <v>0.9939</v>
      </c>
      <c r="I50" s="57">
        <f t="shared" si="23"/>
        <v>-1.25</v>
      </c>
      <c r="J50" s="52">
        <f t="shared" si="24"/>
        <v>0.22</v>
      </c>
      <c r="K50" s="52">
        <f t="shared" si="25"/>
        <v>1.69</v>
      </c>
      <c r="L50" s="52">
        <f t="shared" si="26"/>
        <v>-1.47</v>
      </c>
      <c r="M50" s="89">
        <f t="shared" si="27"/>
        <v>0</v>
      </c>
      <c r="N50" s="89">
        <f t="shared" si="28"/>
        <v>1.47</v>
      </c>
      <c r="O50" s="65"/>
    </row>
    <row r="51" spans="1:15" ht="11.25">
      <c r="A51" s="42">
        <v>5</v>
      </c>
      <c r="B51" s="69">
        <f t="shared" si="20"/>
        <v>0.6125811885796193</v>
      </c>
      <c r="C51" s="70">
        <f t="shared" si="21"/>
        <v>0.15314529714490482</v>
      </c>
      <c r="D51" s="70">
        <f t="shared" si="22"/>
        <v>0.03675487131477716</v>
      </c>
      <c r="E51" s="44"/>
      <c r="F51" s="44"/>
      <c r="G51" s="65"/>
      <c r="I51" s="57">
        <f t="shared" si="23"/>
        <v>-1.26</v>
      </c>
      <c r="J51" s="52">
        <f t="shared" si="24"/>
        <v>0</v>
      </c>
      <c r="K51" s="52">
        <f t="shared" si="25"/>
        <v>1.26</v>
      </c>
      <c r="L51" s="52">
        <f t="shared" si="26"/>
        <v>-0.98</v>
      </c>
      <c r="M51" s="89">
        <f t="shared" si="27"/>
        <v>0.01</v>
      </c>
      <c r="N51" s="89">
        <f t="shared" si="28"/>
        <v>1</v>
      </c>
      <c r="O51" s="65"/>
    </row>
    <row r="52" spans="1:15" ht="11.25">
      <c r="A52" s="42">
        <v>6</v>
      </c>
      <c r="B52" s="69">
        <f t="shared" si="20"/>
        <v>0.3588588353501367</v>
      </c>
      <c r="C52" s="70">
        <f t="shared" si="21"/>
        <v>0.08971470883753417</v>
      </c>
      <c r="D52" s="70">
        <f t="shared" si="22"/>
        <v>0.0215315301210082</v>
      </c>
      <c r="E52" s="44"/>
      <c r="F52" s="44"/>
      <c r="G52" s="65"/>
      <c r="I52" s="57">
        <f t="shared" si="23"/>
        <v>-0.28</v>
      </c>
      <c r="J52" s="52">
        <f t="shared" si="24"/>
        <v>-0.01</v>
      </c>
      <c r="K52" s="52">
        <f t="shared" si="25"/>
        <v>0.26</v>
      </c>
      <c r="L52" s="52">
        <f t="shared" si="26"/>
        <v>-0.42000000000000004</v>
      </c>
      <c r="M52" s="89">
        <f t="shared" si="27"/>
        <v>0</v>
      </c>
      <c r="N52" s="89">
        <f t="shared" si="28"/>
        <v>0.42000000000000004</v>
      </c>
      <c r="O52" s="65"/>
    </row>
    <row r="53" spans="1:15" ht="11.25">
      <c r="A53" s="42">
        <v>7</v>
      </c>
      <c r="B53" s="69">
        <f t="shared" si="20"/>
        <v>0.20766772808982645</v>
      </c>
      <c r="C53" s="70">
        <f t="shared" si="21"/>
        <v>0.05191693202245661</v>
      </c>
      <c r="D53" s="70">
        <f t="shared" si="22"/>
        <v>0.012460063685389586</v>
      </c>
      <c r="E53" s="44"/>
      <c r="F53" s="44"/>
      <c r="G53" s="65"/>
      <c r="I53" s="57">
        <f t="shared" si="23"/>
        <v>-0.34</v>
      </c>
      <c r="J53" s="52">
        <f t="shared" si="24"/>
        <v>0.32</v>
      </c>
      <c r="K53" s="52">
        <f t="shared" si="25"/>
        <v>0.98</v>
      </c>
      <c r="L53" s="52">
        <f t="shared" si="26"/>
        <v>-0.19000000000000003</v>
      </c>
      <c r="M53" s="89">
        <f t="shared" si="27"/>
        <v>0.02</v>
      </c>
      <c r="N53" s="89">
        <f t="shared" si="28"/>
        <v>0.23</v>
      </c>
      <c r="O53" s="65"/>
    </row>
    <row r="54" spans="1:15" ht="11.25">
      <c r="A54" s="42">
        <v>8</v>
      </c>
      <c r="B54" s="69">
        <f t="shared" si="20"/>
        <v>0.11871340484644312</v>
      </c>
      <c r="C54" s="70">
        <f t="shared" si="21"/>
        <v>0.02967835121161078</v>
      </c>
      <c r="D54" s="70">
        <f t="shared" si="22"/>
        <v>0.0071228042907865875</v>
      </c>
      <c r="E54" s="44"/>
      <c r="F54" s="44"/>
      <c r="G54" s="65"/>
      <c r="I54" s="57">
        <f t="shared" si="23"/>
        <v>-0.12</v>
      </c>
      <c r="J54" s="52">
        <f t="shared" si="24"/>
        <v>0</v>
      </c>
      <c r="K54" s="52">
        <f t="shared" si="25"/>
        <v>0.12</v>
      </c>
      <c r="L54" s="52">
        <f t="shared" si="26"/>
        <v>-0.24</v>
      </c>
      <c r="M54" s="89">
        <f t="shared" si="27"/>
        <v>0</v>
      </c>
      <c r="N54" s="89">
        <f t="shared" si="28"/>
        <v>0.24</v>
      </c>
      <c r="O54" s="65"/>
    </row>
    <row r="55" spans="1:15" ht="11.25">
      <c r="A55" s="42">
        <v>9</v>
      </c>
      <c r="B55" s="69">
        <f t="shared" si="20"/>
        <v>0.06703720394927364</v>
      </c>
      <c r="C55" s="70">
        <f t="shared" si="21"/>
        <v>0.01675930098731841</v>
      </c>
      <c r="D55" s="70">
        <f t="shared" si="22"/>
        <v>0.004022232236956418</v>
      </c>
      <c r="E55" s="44"/>
      <c r="F55" s="44"/>
      <c r="G55" s="65"/>
      <c r="I55" s="57">
        <f t="shared" si="23"/>
        <v>-0.08000000000000002</v>
      </c>
      <c r="J55" s="52">
        <f t="shared" si="24"/>
        <v>0.13</v>
      </c>
      <c r="K55" s="52">
        <f t="shared" si="25"/>
        <v>0.34</v>
      </c>
      <c r="L55" s="52">
        <f t="shared" si="26"/>
        <v>-0.22000000000000003</v>
      </c>
      <c r="M55" s="89">
        <f t="shared" si="27"/>
        <v>-0.01</v>
      </c>
      <c r="N55" s="89">
        <f t="shared" si="28"/>
        <v>0.2</v>
      </c>
      <c r="O55" s="65"/>
    </row>
    <row r="56" spans="1:15" ht="11.25">
      <c r="A56" s="42">
        <v>10</v>
      </c>
      <c r="B56" s="69">
        <f t="shared" si="20"/>
        <v>0.03739533292320034</v>
      </c>
      <c r="C56" s="70">
        <f t="shared" si="21"/>
        <v>0.009348833230800085</v>
      </c>
      <c r="D56" s="70">
        <f t="shared" si="22"/>
        <v>0.00224371997539202</v>
      </c>
      <c r="E56" s="44"/>
      <c r="F56" s="44"/>
      <c r="G56" s="65"/>
      <c r="I56" s="57">
        <f t="shared" si="23"/>
        <v>0</v>
      </c>
      <c r="J56" s="52">
        <f t="shared" si="24"/>
        <v>0</v>
      </c>
      <c r="K56" s="52">
        <f t="shared" si="25"/>
        <v>0</v>
      </c>
      <c r="L56" s="52">
        <f t="shared" si="26"/>
        <v>0</v>
      </c>
      <c r="M56" s="89">
        <f t="shared" si="27"/>
        <v>0</v>
      </c>
      <c r="N56" s="89">
        <f t="shared" si="28"/>
        <v>0</v>
      </c>
      <c r="O56" s="65"/>
    </row>
    <row r="57" spans="1:15" ht="11.25">
      <c r="A57" s="42">
        <v>11</v>
      </c>
      <c r="B57" s="69">
        <f t="shared" si="20"/>
        <v>0.020606503025911577</v>
      </c>
      <c r="C57" s="70">
        <f t="shared" si="21"/>
        <v>0.005151625756477894</v>
      </c>
      <c r="D57" s="70">
        <f t="shared" si="22"/>
        <v>0.0012363901815546946</v>
      </c>
      <c r="E57" s="44"/>
      <c r="F57" s="44"/>
      <c r="G57" s="65"/>
      <c r="I57" s="57">
        <f t="shared" si="23"/>
        <v>0.53</v>
      </c>
      <c r="J57" s="52">
        <f t="shared" si="24"/>
        <v>0.53</v>
      </c>
      <c r="K57" s="52">
        <f t="shared" si="25"/>
        <v>0.53</v>
      </c>
      <c r="L57" s="52">
        <f t="shared" si="26"/>
        <v>0</v>
      </c>
      <c r="M57" s="89">
        <f t="shared" si="27"/>
        <v>0</v>
      </c>
      <c r="N57" s="89">
        <f t="shared" si="28"/>
        <v>0</v>
      </c>
      <c r="O57" s="65"/>
    </row>
    <row r="58" spans="1:15" ht="11.25">
      <c r="A58" s="42">
        <v>12</v>
      </c>
      <c r="B58" s="69">
        <f t="shared" si="20"/>
        <v>0.011216996169766442</v>
      </c>
      <c r="C58" s="70">
        <f t="shared" si="21"/>
        <v>0.0028042490424416105</v>
      </c>
      <c r="D58" s="70">
        <f t="shared" si="22"/>
        <v>0.0006730197701859866</v>
      </c>
      <c r="E58" s="44"/>
      <c r="F58" s="44"/>
      <c r="G58" s="65"/>
      <c r="I58" s="57">
        <f aca="true" t="shared" si="29" ref="I58:I63">E37*10</f>
        <v>0</v>
      </c>
      <c r="J58" s="52">
        <f aca="true" t="shared" si="30" ref="J58:J63">B37*10</f>
        <v>0</v>
      </c>
      <c r="K58" s="52">
        <f aca="true" t="shared" si="31" ref="K58:K63">F37*10</f>
        <v>0</v>
      </c>
      <c r="L58" s="52">
        <f aca="true" t="shared" si="32" ref="L58:L63">J37*10</f>
        <v>0</v>
      </c>
      <c r="M58" s="89">
        <f aca="true" t="shared" si="33" ref="M58:M63">G37*10</f>
        <v>0</v>
      </c>
      <c r="N58" s="89">
        <f aca="true" t="shared" si="34" ref="N58:N63">K37*10</f>
        <v>0</v>
      </c>
      <c r="O58" s="65" t="s">
        <v>84</v>
      </c>
    </row>
    <row r="59" spans="1:15" ht="11.25">
      <c r="A59" s="42">
        <v>13</v>
      </c>
      <c r="B59" s="69">
        <f t="shared" si="20"/>
        <v>0.006031623535458944</v>
      </c>
      <c r="C59" s="70">
        <f t="shared" si="21"/>
        <v>0.001507905883864736</v>
      </c>
      <c r="D59" s="70">
        <f t="shared" si="22"/>
        <v>0.0003618974121275366</v>
      </c>
      <c r="E59" s="44"/>
      <c r="F59" s="44"/>
      <c r="G59" s="65"/>
      <c r="I59" s="57">
        <f t="shared" si="29"/>
        <v>0</v>
      </c>
      <c r="J59" s="52">
        <f t="shared" si="30"/>
        <v>0</v>
      </c>
      <c r="K59" s="52">
        <f t="shared" si="31"/>
        <v>0</v>
      </c>
      <c r="L59" s="52">
        <f t="shared" si="32"/>
        <v>0</v>
      </c>
      <c r="M59" s="89">
        <f t="shared" si="33"/>
        <v>0</v>
      </c>
      <c r="N59" s="89">
        <f t="shared" si="34"/>
        <v>0</v>
      </c>
      <c r="O59" s="65" t="s">
        <v>84</v>
      </c>
    </row>
    <row r="60" spans="1:15" ht="11.25">
      <c r="A60" s="42">
        <v>14</v>
      </c>
      <c r="B60" s="69">
        <f t="shared" si="20"/>
        <v>0.0032038875436137954</v>
      </c>
      <c r="C60" s="70">
        <f t="shared" si="21"/>
        <v>0.0008009718859034488</v>
      </c>
      <c r="D60" s="70">
        <f t="shared" si="22"/>
        <v>0.00019223325261682773</v>
      </c>
      <c r="E60" s="44"/>
      <c r="F60" s="44"/>
      <c r="G60" s="65"/>
      <c r="I60" s="57">
        <f t="shared" si="29"/>
        <v>0</v>
      </c>
      <c r="J60" s="52">
        <f t="shared" si="30"/>
        <v>0</v>
      </c>
      <c r="K60" s="52">
        <f t="shared" si="31"/>
        <v>0</v>
      </c>
      <c r="L60" s="52">
        <f t="shared" si="32"/>
        <v>0</v>
      </c>
      <c r="M60" s="89">
        <f t="shared" si="33"/>
        <v>0</v>
      </c>
      <c r="N60" s="89">
        <f t="shared" si="34"/>
        <v>0</v>
      </c>
      <c r="O60" s="65" t="s">
        <v>84</v>
      </c>
    </row>
    <row r="61" spans="1:15" ht="11.25">
      <c r="A61" s="42">
        <v>15</v>
      </c>
      <c r="B61" s="69">
        <f t="shared" si="20"/>
        <v>0.001681146969051629</v>
      </c>
      <c r="C61" s="70">
        <f t="shared" si="21"/>
        <v>0.00042028674226290725</v>
      </c>
      <c r="D61" s="70">
        <f t="shared" si="22"/>
        <v>0.00010086881814309774</v>
      </c>
      <c r="E61" s="44"/>
      <c r="F61" s="44"/>
      <c r="G61" s="65"/>
      <c r="I61" s="57">
        <f t="shared" si="29"/>
        <v>0</v>
      </c>
      <c r="J61" s="52">
        <f t="shared" si="30"/>
        <v>0</v>
      </c>
      <c r="K61" s="52">
        <f t="shared" si="31"/>
        <v>0</v>
      </c>
      <c r="L61" s="52">
        <f t="shared" si="32"/>
        <v>0</v>
      </c>
      <c r="M61" s="89">
        <f t="shared" si="33"/>
        <v>0</v>
      </c>
      <c r="N61" s="89">
        <f t="shared" si="34"/>
        <v>0</v>
      </c>
      <c r="O61" s="65" t="s">
        <v>84</v>
      </c>
    </row>
    <row r="62" spans="1:15" ht="11.25">
      <c r="A62" s="42">
        <v>16</v>
      </c>
      <c r="B62" s="69">
        <f t="shared" si="20"/>
        <v>0.000871403863554749</v>
      </c>
      <c r="C62" s="70">
        <f t="shared" si="21"/>
        <v>0.00021785096588868724</v>
      </c>
      <c r="D62" s="70">
        <f t="shared" si="22"/>
        <v>5.2284231813284933E-05</v>
      </c>
      <c r="E62" s="44"/>
      <c r="F62" s="44"/>
      <c r="G62" s="65"/>
      <c r="I62" s="57">
        <f t="shared" si="29"/>
        <v>0</v>
      </c>
      <c r="J62" s="52">
        <f t="shared" si="30"/>
        <v>0</v>
      </c>
      <c r="K62" s="52">
        <f t="shared" si="31"/>
        <v>0</v>
      </c>
      <c r="L62" s="52">
        <f t="shared" si="32"/>
        <v>0</v>
      </c>
      <c r="M62" s="89">
        <f t="shared" si="33"/>
        <v>0</v>
      </c>
      <c r="N62" s="89">
        <f t="shared" si="34"/>
        <v>0</v>
      </c>
      <c r="O62" s="65" t="s">
        <v>84</v>
      </c>
    </row>
    <row r="63" spans="1:26" ht="12" thickBot="1">
      <c r="A63" s="42">
        <v>17</v>
      </c>
      <c r="B63" s="71">
        <f t="shared" si="20"/>
        <v>0.00044618879680557424</v>
      </c>
      <c r="C63" s="72">
        <f t="shared" si="21"/>
        <v>0.00011154719920139356</v>
      </c>
      <c r="D63" s="72">
        <f t="shared" si="22"/>
        <v>2.677132780833445E-05</v>
      </c>
      <c r="E63" s="73"/>
      <c r="F63" s="73"/>
      <c r="G63" s="74"/>
      <c r="I63" s="58">
        <f t="shared" si="29"/>
        <v>0</v>
      </c>
      <c r="J63" s="59">
        <f t="shared" si="30"/>
        <v>0</v>
      </c>
      <c r="K63" s="59">
        <f t="shared" si="31"/>
        <v>0</v>
      </c>
      <c r="L63" s="59">
        <f t="shared" si="32"/>
        <v>0</v>
      </c>
      <c r="M63" s="94">
        <f t="shared" si="33"/>
        <v>0</v>
      </c>
      <c r="N63" s="94">
        <f t="shared" si="34"/>
        <v>0</v>
      </c>
      <c r="O63" s="74" t="s">
        <v>84</v>
      </c>
      <c r="W63" s="44"/>
      <c r="X63" s="44"/>
      <c r="Y63" s="44"/>
      <c r="Z63" s="44"/>
    </row>
    <row r="64" spans="23:26" ht="12" thickBot="1">
      <c r="W64" s="44"/>
      <c r="X64" s="44"/>
      <c r="Y64" s="44"/>
      <c r="Z64" s="44"/>
    </row>
    <row r="65" spans="1:26" ht="11.25">
      <c r="A65" s="134" t="s">
        <v>126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6"/>
      <c r="W65" s="41"/>
      <c r="X65" s="41"/>
      <c r="Y65" s="41"/>
      <c r="Z65" s="44"/>
    </row>
    <row r="66" spans="1:26" ht="11.25">
      <c r="A66" s="80"/>
      <c r="B66" s="81" t="s">
        <v>85</v>
      </c>
      <c r="C66" s="81" t="s">
        <v>86</v>
      </c>
      <c r="D66" s="81" t="s">
        <v>87</v>
      </c>
      <c r="E66" s="81" t="s">
        <v>88</v>
      </c>
      <c r="F66" s="81" t="s">
        <v>89</v>
      </c>
      <c r="G66" s="81" t="s">
        <v>94</v>
      </c>
      <c r="H66" s="81" t="s">
        <v>95</v>
      </c>
      <c r="I66" s="81" t="s">
        <v>96</v>
      </c>
      <c r="J66" s="81" t="s">
        <v>97</v>
      </c>
      <c r="K66" s="81" t="s">
        <v>98</v>
      </c>
      <c r="L66" s="81" t="s">
        <v>99</v>
      </c>
      <c r="M66" s="81" t="s">
        <v>100</v>
      </c>
      <c r="N66" s="81" t="s">
        <v>101</v>
      </c>
      <c r="O66" s="81" t="s">
        <v>102</v>
      </c>
      <c r="P66" s="81" t="s">
        <v>103</v>
      </c>
      <c r="Q66" s="81" t="s">
        <v>104</v>
      </c>
      <c r="R66" s="81" t="s">
        <v>105</v>
      </c>
      <c r="S66" s="81" t="s">
        <v>106</v>
      </c>
      <c r="T66" s="81" t="s">
        <v>107</v>
      </c>
      <c r="U66" s="81" t="s">
        <v>108</v>
      </c>
      <c r="V66" s="17" t="s">
        <v>109</v>
      </c>
      <c r="W66" s="44"/>
      <c r="X66" s="44"/>
      <c r="Y66" s="44"/>
      <c r="Z66" s="44"/>
    </row>
    <row r="67" spans="1:22" ht="11.25">
      <c r="A67" s="83">
        <v>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  <row r="68" spans="1:22" ht="11.25">
      <c r="A68" s="83">
        <v>2</v>
      </c>
      <c r="B68" s="16" t="e">
        <f>('Summary Data'!B6-('Summary Data'!B7*'Summary Data'!B$39-'Summary Data'!B24*'Summary Data'!B$40)*$A68/17)</f>
        <v>#DIV/0!</v>
      </c>
      <c r="C68" s="16">
        <f>('Summary Data'!C6-('Summary Data'!C7*'Summary Data'!C$39-'Summary Data'!C24*'Summary Data'!C$40)*$A68/17)</f>
        <v>-5.434122583611069</v>
      </c>
      <c r="D68" s="16">
        <f>('Summary Data'!D6-('Summary Data'!D7*'Summary Data'!D$39-'Summary Data'!D24*'Summary Data'!D$40)*$A68/17)</f>
        <v>-5.5530609072548165</v>
      </c>
      <c r="E68" s="16">
        <f>('Summary Data'!E6-('Summary Data'!E7*'Summary Data'!E$39-'Summary Data'!E24*'Summary Data'!E$40)*$A68/17)</f>
        <v>-5.586818040043403</v>
      </c>
      <c r="F68" s="16">
        <f>('Summary Data'!F6-('Summary Data'!F7*'Summary Data'!F$39-'Summary Data'!F24*'Summary Data'!F$40)*$A68/17)</f>
        <v>-5.438498730183812</v>
      </c>
      <c r="G68" s="16">
        <f>('Summary Data'!G6-('Summary Data'!G7*'Summary Data'!G$39-'Summary Data'!G24*'Summary Data'!G$40)*$A68/17)</f>
        <v>-6.14813360882682</v>
      </c>
      <c r="H68" s="16">
        <f>('Summary Data'!H6-('Summary Data'!H7*'Summary Data'!H$39-'Summary Data'!H24*'Summary Data'!H$40)*$A68/17)</f>
        <v>-5.348850356354519</v>
      </c>
      <c r="I68" s="16">
        <f>('Summary Data'!I6-('Summary Data'!I7*'Summary Data'!I$39-'Summary Data'!I24*'Summary Data'!I$40)*$A68/17)</f>
        <v>-4.84741989084766</v>
      </c>
      <c r="J68" s="16">
        <f>('Summary Data'!J6-('Summary Data'!J7*'Summary Data'!J$39-'Summary Data'!J24*'Summary Data'!J$40)*$A68/17)</f>
        <v>-5.710634130205298</v>
      </c>
      <c r="K68" s="16">
        <f>('Summary Data'!K6-('Summary Data'!K7*'Summary Data'!K$39-'Summary Data'!K24*'Summary Data'!K$40)*$A68/17)</f>
        <v>-5.3057399447934435</v>
      </c>
      <c r="L68" s="16">
        <f>('Summary Data'!L6-('Summary Data'!L7*'Summary Data'!L$39-'Summary Data'!L24*'Summary Data'!L$40)*$A68/17)</f>
        <v>-5.4717717568817</v>
      </c>
      <c r="M68" s="16">
        <f>('Summary Data'!M6-('Summary Data'!M7*'Summary Data'!M$39-'Summary Data'!M24*'Summary Data'!M$40)*$A68/17)</f>
        <v>-6.075524881000174</v>
      </c>
      <c r="N68" s="16">
        <f>('Summary Data'!N6-('Summary Data'!N7*'Summary Data'!N$39-'Summary Data'!N24*'Summary Data'!N$40)*$A68/17)</f>
        <v>-5.885230377988071</v>
      </c>
      <c r="O68" s="16">
        <f>('Summary Data'!O6-('Summary Data'!O7*'Summary Data'!O$39-'Summary Data'!O24*'Summary Data'!O$40)*$A68/17)</f>
        <v>-5.0600176517444355</v>
      </c>
      <c r="P68" s="16">
        <f>('Summary Data'!P6-('Summary Data'!P7*'Summary Data'!P$39-'Summary Data'!P24*'Summary Data'!P$40)*$A68/17)</f>
        <v>-5.576144648301558</v>
      </c>
      <c r="Q68" s="16">
        <f>('Summary Data'!Q6-('Summary Data'!Q7*'Summary Data'!Q$39-'Summary Data'!Q24*'Summary Data'!Q$40)*$A68/17)</f>
        <v>-5.652818116745616</v>
      </c>
      <c r="R68" s="16">
        <f>('Summary Data'!R6-('Summary Data'!R7*'Summary Data'!R$39-'Summary Data'!R24*'Summary Data'!R$40)*$A68/17)</f>
        <v>-5.353865876129111</v>
      </c>
      <c r="S68" s="16">
        <f>('Summary Data'!S6-('Summary Data'!S7*'Summary Data'!S$39-'Summary Data'!S24*'Summary Data'!S$40)*$A68/17)</f>
        <v>-5.371864640924619</v>
      </c>
      <c r="T68" s="16">
        <f>('Summary Data'!T6-('Summary Data'!T7*'Summary Data'!T$39-'Summary Data'!T24*'Summary Data'!T$40)*$A68/17)</f>
        <v>-4.55241338049317</v>
      </c>
      <c r="U68" s="16" t="e">
        <f>('Summary Data'!U6-('Summary Data'!U7*'Summary Data'!U$39-'Summary Data'!U24*'Summary Data'!U$40)*$A68/17)</f>
        <v>#DIV/0!</v>
      </c>
      <c r="V68" s="82">
        <f>'Summary Data'!V6</f>
        <v>0</v>
      </c>
    </row>
    <row r="69" spans="1:22" ht="11.25">
      <c r="A69" s="83">
        <v>3</v>
      </c>
      <c r="B69" s="16" t="e">
        <f>('Summary Data'!B7-('Summary Data'!B8*'Summary Data'!B$39-'Summary Data'!B25*'Summary Data'!B$40)*$A69/17)</f>
        <v>#DIV/0!</v>
      </c>
      <c r="C69" s="16">
        <f>('Summary Data'!C7-('Summary Data'!C8*'Summary Data'!C$39-'Summary Data'!C25*'Summary Data'!C$40)*$A69/17)</f>
        <v>8.613597069320782</v>
      </c>
      <c r="D69" s="16">
        <f>('Summary Data'!D7-('Summary Data'!D8*'Summary Data'!D$39-'Summary Data'!D25*'Summary Data'!D$40)*$A69/17)</f>
        <v>8.744208077143343</v>
      </c>
      <c r="E69" s="16">
        <f>('Summary Data'!E7-('Summary Data'!E8*'Summary Data'!E$39-'Summary Data'!E25*'Summary Data'!E$40)*$A69/17)</f>
        <v>8.285538899904378</v>
      </c>
      <c r="F69" s="16">
        <f>('Summary Data'!F7-('Summary Data'!F8*'Summary Data'!F$39-'Summary Data'!F25*'Summary Data'!F$40)*$A69/17)</f>
        <v>7.872990323396528</v>
      </c>
      <c r="G69" s="16">
        <f>('Summary Data'!G7-('Summary Data'!G8*'Summary Data'!G$39-'Summary Data'!G25*'Summary Data'!G$40)*$A69/17)</f>
        <v>8.082871997651546</v>
      </c>
      <c r="H69" s="16">
        <f>('Summary Data'!H7-('Summary Data'!H8*'Summary Data'!H$39-'Summary Data'!H25*'Summary Data'!H$40)*$A69/17)</f>
        <v>7.611539718740559</v>
      </c>
      <c r="I69" s="16">
        <f>('Summary Data'!I7-('Summary Data'!I8*'Summary Data'!I$39-'Summary Data'!I25*'Summary Data'!I$40)*$A69/17)</f>
        <v>8.121177966304636</v>
      </c>
      <c r="J69" s="16">
        <f>('Summary Data'!J7-('Summary Data'!J8*'Summary Data'!J$39-'Summary Data'!J25*'Summary Data'!J$40)*$A69/17)</f>
        <v>7.558165402737066</v>
      </c>
      <c r="K69" s="16">
        <f>('Summary Data'!K7-('Summary Data'!K8*'Summary Data'!K$39-'Summary Data'!K25*'Summary Data'!K$40)*$A69/17)</f>
        <v>7.668000074776631</v>
      </c>
      <c r="L69" s="16">
        <f>('Summary Data'!L7-('Summary Data'!L8*'Summary Data'!L$39-'Summary Data'!L25*'Summary Data'!L$40)*$A69/17)</f>
        <v>7.671447592733412</v>
      </c>
      <c r="M69" s="16">
        <f>('Summary Data'!M7-('Summary Data'!M8*'Summary Data'!M$39-'Summary Data'!M25*'Summary Data'!M$40)*$A69/17)</f>
        <v>8.251257616697723</v>
      </c>
      <c r="N69" s="16">
        <f>('Summary Data'!N7-('Summary Data'!N8*'Summary Data'!N$39-'Summary Data'!N25*'Summary Data'!N$40)*$A69/17)</f>
        <v>8.410864532166904</v>
      </c>
      <c r="O69" s="16">
        <f>('Summary Data'!O7-('Summary Data'!O8*'Summary Data'!O$39-'Summary Data'!O25*'Summary Data'!O$40)*$A69/17)</f>
        <v>7.991855539632034</v>
      </c>
      <c r="P69" s="16">
        <f>('Summary Data'!P7-('Summary Data'!P8*'Summary Data'!P$39-'Summary Data'!P25*'Summary Data'!P$40)*$A69/17)</f>
        <v>8.452838589723623</v>
      </c>
      <c r="Q69" s="16">
        <f>('Summary Data'!Q7-('Summary Data'!Q8*'Summary Data'!Q$39-'Summary Data'!Q25*'Summary Data'!Q$40)*$A69/17)</f>
        <v>8.02182625433635</v>
      </c>
      <c r="R69" s="16">
        <f>('Summary Data'!R7-('Summary Data'!R8*'Summary Data'!R$39-'Summary Data'!R25*'Summary Data'!R$40)*$A69/17)</f>
        <v>7.738473423273675</v>
      </c>
      <c r="S69" s="16">
        <f>('Summary Data'!S7-('Summary Data'!S8*'Summary Data'!S$39-'Summary Data'!S25*'Summary Data'!S$40)*$A69/17)</f>
        <v>8.181793103968202</v>
      </c>
      <c r="T69" s="16">
        <f>('Summary Data'!T7-('Summary Data'!T8*'Summary Data'!T$39-'Summary Data'!T25*'Summary Data'!T$40)*$A69/17)</f>
        <v>8.055530484652706</v>
      </c>
      <c r="U69" s="16" t="e">
        <f>('Summary Data'!U7-('Summary Data'!U8*'Summary Data'!U$39-'Summary Data'!U25*'Summary Data'!U$40)*$A69/17)</f>
        <v>#DIV/0!</v>
      </c>
      <c r="V69" s="82">
        <f>'Summary Data'!V7</f>
        <v>0</v>
      </c>
    </row>
    <row r="70" spans="1:22" ht="11.25">
      <c r="A70" s="83">
        <v>4</v>
      </c>
      <c r="B70" s="16" t="e">
        <f>('Summary Data'!B8-('Summary Data'!B9*'Summary Data'!B$39-'Summary Data'!B26*'Summary Data'!B$40)*$A70/17)</f>
        <v>#DIV/0!</v>
      </c>
      <c r="C70" s="16">
        <f>('Summary Data'!C8-('Summary Data'!C9*'Summary Data'!C$39-'Summary Data'!C26*'Summary Data'!C$40)*$A70/17)</f>
        <v>-0.8634671921070117</v>
      </c>
      <c r="D70" s="16">
        <f>('Summary Data'!D8-('Summary Data'!D9*'Summary Data'!D$39-'Summary Data'!D26*'Summary Data'!D$40)*$A70/17)</f>
        <v>-0.7928979726289157</v>
      </c>
      <c r="E70" s="16">
        <f>('Summary Data'!E8-('Summary Data'!E9*'Summary Data'!E$39-'Summary Data'!E26*'Summary Data'!E$40)*$A70/17)</f>
        <v>-0.597779849050786</v>
      </c>
      <c r="F70" s="16">
        <f>('Summary Data'!F8-('Summary Data'!F9*'Summary Data'!F$39-'Summary Data'!F26*'Summary Data'!F$40)*$A70/17)</f>
        <v>-0.7799587023302933</v>
      </c>
      <c r="G70" s="16">
        <f>('Summary Data'!G8-('Summary Data'!G9*'Summary Data'!G$39-'Summary Data'!G26*'Summary Data'!G$40)*$A70/17)</f>
        <v>-0.5072174495610583</v>
      </c>
      <c r="H70" s="16">
        <f>('Summary Data'!H8-('Summary Data'!H9*'Summary Data'!H$39-'Summary Data'!H26*'Summary Data'!H$40)*$A70/17)</f>
        <v>-0.5597844213580045</v>
      </c>
      <c r="I70" s="16">
        <f>('Summary Data'!I8-('Summary Data'!I9*'Summary Data'!I$39-'Summary Data'!I26*'Summary Data'!I$40)*$A70/17)</f>
        <v>-0.725795694976134</v>
      </c>
      <c r="J70" s="16">
        <f>('Summary Data'!J8-('Summary Data'!J9*'Summary Data'!J$39-'Summary Data'!J26*'Summary Data'!J$40)*$A70/17)</f>
        <v>-0.8141933865592795</v>
      </c>
      <c r="K70" s="16">
        <f>('Summary Data'!K8-('Summary Data'!K9*'Summary Data'!K$39-'Summary Data'!K26*'Summary Data'!K$40)*$A70/17)</f>
        <v>-0.7067733333701738</v>
      </c>
      <c r="L70" s="16">
        <f>('Summary Data'!L8-('Summary Data'!L9*'Summary Data'!L$39-'Summary Data'!L26*'Summary Data'!L$40)*$A70/17)</f>
        <v>-0.5426073104296485</v>
      </c>
      <c r="M70" s="16">
        <f>('Summary Data'!M8-('Summary Data'!M9*'Summary Data'!M$39-'Summary Data'!M26*'Summary Data'!M$40)*$A70/17)</f>
        <v>-0.6329289741384231</v>
      </c>
      <c r="N70" s="16">
        <f>('Summary Data'!N8-('Summary Data'!N9*'Summary Data'!N$39-'Summary Data'!N26*'Summary Data'!N$40)*$A70/17)</f>
        <v>-0.50370760905203</v>
      </c>
      <c r="O70" s="16">
        <f>('Summary Data'!O8-('Summary Data'!O9*'Summary Data'!O$39-'Summary Data'!O26*'Summary Data'!O$40)*$A70/17)</f>
        <v>-0.726015302377188</v>
      </c>
      <c r="P70" s="16">
        <f>('Summary Data'!P8-('Summary Data'!P9*'Summary Data'!P$39-'Summary Data'!P26*'Summary Data'!P$40)*$A70/17)</f>
        <v>-0.7732884693469736</v>
      </c>
      <c r="Q70" s="16">
        <f>('Summary Data'!Q8-('Summary Data'!Q9*'Summary Data'!Q$39-'Summary Data'!Q26*'Summary Data'!Q$40)*$A70/17)</f>
        <v>-0.6625218952916543</v>
      </c>
      <c r="R70" s="16">
        <f>('Summary Data'!R8-('Summary Data'!R9*'Summary Data'!R$39-'Summary Data'!R26*'Summary Data'!R$40)*$A70/17)</f>
        <v>-0.7541365112776701</v>
      </c>
      <c r="S70" s="16">
        <f>('Summary Data'!S8-('Summary Data'!S9*'Summary Data'!S$39-'Summary Data'!S26*'Summary Data'!S$40)*$A70/17)</f>
        <v>-0.5479142513725865</v>
      </c>
      <c r="T70" s="16">
        <f>('Summary Data'!T8-('Summary Data'!T9*'Summary Data'!T$39-'Summary Data'!T26*'Summary Data'!T$40)*$A70/17)</f>
        <v>-0.45321199804927753</v>
      </c>
      <c r="U70" s="16" t="e">
        <f>('Summary Data'!U8-('Summary Data'!U9*'Summary Data'!U$39-'Summary Data'!U26*'Summary Data'!U$40)*$A70/17)</f>
        <v>#DIV/0!</v>
      </c>
      <c r="V70" s="82">
        <f>'Summary Data'!V8</f>
        <v>0</v>
      </c>
    </row>
    <row r="71" spans="1:22" ht="11.25">
      <c r="A71" s="83">
        <v>5</v>
      </c>
      <c r="B71" s="16" t="e">
        <f>('Summary Data'!B9-('Summary Data'!B10*'Summary Data'!B$39-'Summary Data'!B27*'Summary Data'!B$40)*$A71/17)</f>
        <v>#DIV/0!</v>
      </c>
      <c r="C71" s="16">
        <f>('Summary Data'!C9-('Summary Data'!C10*'Summary Data'!C$39-'Summary Data'!C27*'Summary Data'!C$40)*$A71/17)</f>
        <v>-0.5194340294026052</v>
      </c>
      <c r="D71" s="16">
        <f>('Summary Data'!D9-('Summary Data'!D10*'Summary Data'!D$39-'Summary Data'!D27*'Summary Data'!D$40)*$A71/17)</f>
        <v>-0.6109754810835081</v>
      </c>
      <c r="E71" s="16">
        <f>('Summary Data'!E9-('Summary Data'!E10*'Summary Data'!E$39-'Summary Data'!E27*'Summary Data'!E$40)*$A71/17)</f>
        <v>-0.5394238547656096</v>
      </c>
      <c r="F71" s="16">
        <f>('Summary Data'!F9-('Summary Data'!F10*'Summary Data'!F$39-'Summary Data'!F27*'Summary Data'!F$40)*$A71/17)</f>
        <v>-0.8489159556882242</v>
      </c>
      <c r="G71" s="16">
        <f>('Summary Data'!G9-('Summary Data'!G10*'Summary Data'!G$39-'Summary Data'!G27*'Summary Data'!G$40)*$A71/17)</f>
        <v>-0.696316260660487</v>
      </c>
      <c r="H71" s="16">
        <f>('Summary Data'!H9-('Summary Data'!H10*'Summary Data'!H$39-'Summary Data'!H27*'Summary Data'!H$40)*$A71/17)</f>
        <v>-0.8378998432128946</v>
      </c>
      <c r="I71" s="16">
        <f>('Summary Data'!I9-('Summary Data'!I10*'Summary Data'!I$39-'Summary Data'!I27*'Summary Data'!I$40)*$A71/17)</f>
        <v>-0.7876990937258762</v>
      </c>
      <c r="J71" s="16">
        <f>('Summary Data'!J9-('Summary Data'!J10*'Summary Data'!J$39-'Summary Data'!J27*'Summary Data'!J$40)*$A71/17)</f>
        <v>-0.8494129305370223</v>
      </c>
      <c r="K71" s="16">
        <f>('Summary Data'!K9-('Summary Data'!K10*'Summary Data'!K$39-'Summary Data'!K27*'Summary Data'!K$40)*$A71/17)</f>
        <v>-0.7026639717168437</v>
      </c>
      <c r="L71" s="16">
        <f>('Summary Data'!L9-('Summary Data'!L10*'Summary Data'!L$39-'Summary Data'!L27*'Summary Data'!L$40)*$A71/17)</f>
        <v>-0.8676790519993023</v>
      </c>
      <c r="M71" s="16">
        <f>('Summary Data'!M9-('Summary Data'!M10*'Summary Data'!M$39-'Summary Data'!M27*'Summary Data'!M$40)*$A71/17)</f>
        <v>-0.6912541562865153</v>
      </c>
      <c r="N71" s="16">
        <f>('Summary Data'!N9-('Summary Data'!N10*'Summary Data'!N$39-'Summary Data'!N27*'Summary Data'!N$40)*$A71/17)</f>
        <v>-0.6715446698310558</v>
      </c>
      <c r="O71" s="16">
        <f>('Summary Data'!O9-('Summary Data'!O10*'Summary Data'!O$39-'Summary Data'!O27*'Summary Data'!O$40)*$A71/17)</f>
        <v>-0.6466850603294574</v>
      </c>
      <c r="P71" s="16">
        <f>('Summary Data'!P9-('Summary Data'!P10*'Summary Data'!P$39-'Summary Data'!P27*'Summary Data'!P$40)*$A71/17)</f>
        <v>-0.5670951006764926</v>
      </c>
      <c r="Q71" s="16">
        <f>('Summary Data'!Q9-('Summary Data'!Q10*'Summary Data'!Q$39-'Summary Data'!Q27*'Summary Data'!Q$40)*$A71/17)</f>
        <v>-0.4966008654953341</v>
      </c>
      <c r="R71" s="16">
        <f>('Summary Data'!R9-('Summary Data'!R10*'Summary Data'!R$39-'Summary Data'!R27*'Summary Data'!R$40)*$A71/17)</f>
        <v>-0.48761383104085915</v>
      </c>
      <c r="S71" s="16">
        <f>('Summary Data'!S9-('Summary Data'!S10*'Summary Data'!S$39-'Summary Data'!S27*'Summary Data'!S$40)*$A71/17)</f>
        <v>-0.6422502320546624</v>
      </c>
      <c r="T71" s="16">
        <f>('Summary Data'!T9-('Summary Data'!T10*'Summary Data'!T$39-'Summary Data'!T27*'Summary Data'!T$40)*$A71/17)</f>
        <v>-0.8121392393501379</v>
      </c>
      <c r="U71" s="16" t="e">
        <f>('Summary Data'!U9-('Summary Data'!U10*'Summary Data'!U$39-'Summary Data'!U27*'Summary Data'!U$40)*$A71/17)</f>
        <v>#DIV/0!</v>
      </c>
      <c r="V71" s="82">
        <f>'Summary Data'!V9</f>
        <v>0</v>
      </c>
    </row>
    <row r="72" spans="1:22" ht="11.25">
      <c r="A72" s="83">
        <v>6</v>
      </c>
      <c r="B72" s="16" t="e">
        <f>('Summary Data'!B10-('Summary Data'!B11*'Summary Data'!B$39-'Summary Data'!B28*'Summary Data'!B$40)*$A72/17)</f>
        <v>#DIV/0!</v>
      </c>
      <c r="C72" s="16">
        <f>('Summary Data'!C10-('Summary Data'!C11*'Summary Data'!C$39-'Summary Data'!C28*'Summary Data'!C$40)*$A72/17)</f>
        <v>-0.11143125255868702</v>
      </c>
      <c r="D72" s="16">
        <f>('Summary Data'!D10-('Summary Data'!D11*'Summary Data'!D$39-'Summary Data'!D28*'Summary Data'!D$40)*$A72/17)</f>
        <v>-0.057847672521349966</v>
      </c>
      <c r="E72" s="16">
        <f>('Summary Data'!E10-('Summary Data'!E11*'Summary Data'!E$39-'Summary Data'!E28*'Summary Data'!E$40)*$A72/17)</f>
        <v>0.008285036876998081</v>
      </c>
      <c r="F72" s="16">
        <f>('Summary Data'!F10-('Summary Data'!F11*'Summary Data'!F$39-'Summary Data'!F28*'Summary Data'!F$40)*$A72/17)</f>
        <v>-0.07982091349143502</v>
      </c>
      <c r="G72" s="16">
        <f>('Summary Data'!G10-('Summary Data'!G11*'Summary Data'!G$39-'Summary Data'!G28*'Summary Data'!G$40)*$A72/17)</f>
        <v>0.10967888740823623</v>
      </c>
      <c r="H72" s="16">
        <f>('Summary Data'!H10-('Summary Data'!H11*'Summary Data'!H$39-'Summary Data'!H28*'Summary Data'!H$40)*$A72/17)</f>
        <v>-0.06899127545875627</v>
      </c>
      <c r="I72" s="16">
        <f>('Summary Data'!I10-('Summary Data'!I11*'Summary Data'!I$39-'Summary Data'!I28*'Summary Data'!I$40)*$A72/17)</f>
        <v>-0.05746154460022959</v>
      </c>
      <c r="J72" s="16">
        <f>('Summary Data'!J10-('Summary Data'!J11*'Summary Data'!J$39-'Summary Data'!J28*'Summary Data'!J$40)*$A72/17)</f>
        <v>-0.002123401826868994</v>
      </c>
      <c r="K72" s="16">
        <f>('Summary Data'!K10-('Summary Data'!K11*'Summary Data'!K$39-'Summary Data'!K28*'Summary Data'!K$40)*$A72/17)</f>
        <v>0.0454865680195662</v>
      </c>
      <c r="L72" s="16">
        <f>('Summary Data'!L10-('Summary Data'!L11*'Summary Data'!L$39-'Summary Data'!L28*'Summary Data'!L$40)*$A72/17)</f>
        <v>-0.07122725204254443</v>
      </c>
      <c r="M72" s="16">
        <f>('Summary Data'!M10-('Summary Data'!M11*'Summary Data'!M$39-'Summary Data'!M28*'Summary Data'!M$40)*$A72/17)</f>
        <v>-0.026212014778619147</v>
      </c>
      <c r="N72" s="16">
        <f>('Summary Data'!N10-('Summary Data'!N11*'Summary Data'!N$39-'Summary Data'!N28*'Summary Data'!N$40)*$A72/17)</f>
        <v>0.05343204712106971</v>
      </c>
      <c r="O72" s="16">
        <f>('Summary Data'!O10-('Summary Data'!O11*'Summary Data'!O$39-'Summary Data'!O28*'Summary Data'!O$40)*$A72/17)</f>
        <v>-0.08325472428074601</v>
      </c>
      <c r="P72" s="16">
        <f>('Summary Data'!P10-('Summary Data'!P11*'Summary Data'!P$39-'Summary Data'!P28*'Summary Data'!P$40)*$A72/17)</f>
        <v>-0.0819234870248756</v>
      </c>
      <c r="Q72" s="16">
        <f>('Summary Data'!Q10-('Summary Data'!Q11*'Summary Data'!Q$39-'Summary Data'!Q28*'Summary Data'!Q$40)*$A72/17)</f>
        <v>-0.028023956560382222</v>
      </c>
      <c r="R72" s="16">
        <f>('Summary Data'!R10-('Summary Data'!R11*'Summary Data'!R$39-'Summary Data'!R28*'Summary Data'!R$40)*$A72/17)</f>
        <v>0.058967548240041356</v>
      </c>
      <c r="S72" s="16">
        <f>('Summary Data'!S10-('Summary Data'!S11*'Summary Data'!S$39-'Summary Data'!S28*'Summary Data'!S$40)*$A72/17)</f>
        <v>0.12131804625567302</v>
      </c>
      <c r="T72" s="16">
        <f>('Summary Data'!T10-('Summary Data'!T11*'Summary Data'!T$39-'Summary Data'!T28*'Summary Data'!T$40)*$A72/17)</f>
        <v>-0.05867019114958705</v>
      </c>
      <c r="U72" s="16" t="e">
        <f>('Summary Data'!U10-('Summary Data'!U11*'Summary Data'!U$39-'Summary Data'!U28*'Summary Data'!U$40)*$A72/17)</f>
        <v>#DIV/0!</v>
      </c>
      <c r="V72" s="82">
        <f>'Summary Data'!V10</f>
        <v>0</v>
      </c>
    </row>
    <row r="73" spans="1:22" ht="11.25">
      <c r="A73" s="83">
        <v>7</v>
      </c>
      <c r="B73" s="16" t="e">
        <f>('Summary Data'!B11-('Summary Data'!B12*'Summary Data'!B$39-'Summary Data'!B29*'Summary Data'!B$40)*$A73/17)</f>
        <v>#DIV/0!</v>
      </c>
      <c r="C73" s="16">
        <f>('Summary Data'!C11-('Summary Data'!C12*'Summary Data'!C$39-'Summary Data'!C29*'Summary Data'!C$40)*$A73/17)</f>
        <v>0.624679030056437</v>
      </c>
      <c r="D73" s="16">
        <f>('Summary Data'!D11-('Summary Data'!D12*'Summary Data'!D$39-'Summary Data'!D29*'Summary Data'!D$40)*$A73/17)</f>
        <v>0.5744648410396718</v>
      </c>
      <c r="E73" s="16">
        <f>('Summary Data'!E11-('Summary Data'!E12*'Summary Data'!E$39-'Summary Data'!E29*'Summary Data'!E$40)*$A73/17)</f>
        <v>0.5714860630850567</v>
      </c>
      <c r="F73" s="16">
        <f>('Summary Data'!F11-('Summary Data'!F12*'Summary Data'!F$39-'Summary Data'!F29*'Summary Data'!F$40)*$A73/17)</f>
        <v>0.5319087382563655</v>
      </c>
      <c r="G73" s="16">
        <f>('Summary Data'!G11-('Summary Data'!G12*'Summary Data'!G$39-'Summary Data'!G29*'Summary Data'!G$40)*$A73/17)</f>
        <v>0.5896235967886212</v>
      </c>
      <c r="H73" s="16">
        <f>('Summary Data'!H11-('Summary Data'!H12*'Summary Data'!H$39-'Summary Data'!H29*'Summary Data'!H$40)*$A73/17)</f>
        <v>0.5254049305277965</v>
      </c>
      <c r="I73" s="16">
        <f>('Summary Data'!I11-('Summary Data'!I12*'Summary Data'!I$39-'Summary Data'!I29*'Summary Data'!I$40)*$A73/17)</f>
        <v>0.57369968649771</v>
      </c>
      <c r="J73" s="16">
        <f>('Summary Data'!J11-('Summary Data'!J12*'Summary Data'!J$39-'Summary Data'!J29*'Summary Data'!J$40)*$A73/17)</f>
        <v>0.5265593461755527</v>
      </c>
      <c r="K73" s="16">
        <f>('Summary Data'!K11-('Summary Data'!K12*'Summary Data'!K$39-'Summary Data'!K29*'Summary Data'!K$40)*$A73/17)</f>
        <v>0.5749232648249755</v>
      </c>
      <c r="L73" s="16">
        <f>('Summary Data'!L11-('Summary Data'!L12*'Summary Data'!L$39-'Summary Data'!L29*'Summary Data'!L$40)*$A73/17)</f>
        <v>0.5365000950479633</v>
      </c>
      <c r="M73" s="16">
        <f>('Summary Data'!M11-('Summary Data'!M12*'Summary Data'!M$39-'Summary Data'!M29*'Summary Data'!M$40)*$A73/17)</f>
        <v>0.5906171236021612</v>
      </c>
      <c r="N73" s="16">
        <f>('Summary Data'!N11-('Summary Data'!N12*'Summary Data'!N$39-'Summary Data'!N29*'Summary Data'!N$40)*$A73/17)</f>
        <v>0.6127606173911203</v>
      </c>
      <c r="O73" s="16">
        <f>('Summary Data'!O11-('Summary Data'!O12*'Summary Data'!O$39-'Summary Data'!O29*'Summary Data'!O$40)*$A73/17)</f>
        <v>0.580942461268181</v>
      </c>
      <c r="P73" s="16">
        <f>('Summary Data'!P11-('Summary Data'!P12*'Summary Data'!P$39-'Summary Data'!P29*'Summary Data'!P$40)*$A73/17)</f>
        <v>0.6429899235197973</v>
      </c>
      <c r="Q73" s="16">
        <f>('Summary Data'!Q11-('Summary Data'!Q12*'Summary Data'!Q$39-'Summary Data'!Q29*'Summary Data'!Q$40)*$A73/17)</f>
        <v>0.6698704747527554</v>
      </c>
      <c r="R73" s="16">
        <f>('Summary Data'!R11-('Summary Data'!R12*'Summary Data'!R$39-'Summary Data'!R29*'Summary Data'!R$40)*$A73/17)</f>
        <v>0.6287135629160201</v>
      </c>
      <c r="S73" s="16">
        <f>('Summary Data'!S11-('Summary Data'!S12*'Summary Data'!S$39-'Summary Data'!S29*'Summary Data'!S$40)*$A73/17)</f>
        <v>0.5616192104366711</v>
      </c>
      <c r="T73" s="16">
        <f>('Summary Data'!T11-('Summary Data'!T12*'Summary Data'!T$39-'Summary Data'!T29*'Summary Data'!T$40)*$A73/17)</f>
        <v>0.4515576353917441</v>
      </c>
      <c r="U73" s="16" t="e">
        <f>('Summary Data'!U11-('Summary Data'!U12*'Summary Data'!U$39-'Summary Data'!U29*'Summary Data'!U$40)*$A73/17)</f>
        <v>#DIV/0!</v>
      </c>
      <c r="V73" s="82">
        <f>'Summary Data'!V11</f>
        <v>0</v>
      </c>
    </row>
    <row r="74" spans="1:22" ht="11.25">
      <c r="A74" s="83">
        <v>8</v>
      </c>
      <c r="B74" s="16" t="e">
        <f>('Summary Data'!B12-('Summary Data'!B13*'Summary Data'!B$39-'Summary Data'!B30*'Summary Data'!B$40)*$A74/17)</f>
        <v>#DIV/0!</v>
      </c>
      <c r="C74" s="16">
        <f>('Summary Data'!C12-('Summary Data'!C13*'Summary Data'!C$39-'Summary Data'!C30*'Summary Data'!C$40)*$A74/17)</f>
        <v>-0.06562935715595011</v>
      </c>
      <c r="D74" s="16">
        <f>('Summary Data'!D12-('Summary Data'!D13*'Summary Data'!D$39-'Summary Data'!D30*'Summary Data'!D$40)*$A74/17)</f>
        <v>-0.04721176634028256</v>
      </c>
      <c r="E74" s="16">
        <f>('Summary Data'!E12-('Summary Data'!E13*'Summary Data'!E$39-'Summary Data'!E30*'Summary Data'!E$40)*$A74/17)</f>
        <v>-0.01308965742491626</v>
      </c>
      <c r="F74" s="16">
        <f>('Summary Data'!F12-('Summary Data'!F13*'Summary Data'!F$39-'Summary Data'!F30*'Summary Data'!F$40)*$A74/17)</f>
        <v>-0.04553524400551742</v>
      </c>
      <c r="G74" s="16">
        <f>('Summary Data'!G12-('Summary Data'!G13*'Summary Data'!G$39-'Summary Data'!G30*'Summary Data'!G$40)*$A74/17)</f>
        <v>-0.014944727957713422</v>
      </c>
      <c r="H74" s="16">
        <f>('Summary Data'!H12-('Summary Data'!H13*'Summary Data'!H$39-'Summary Data'!H30*'Summary Data'!H$40)*$A74/17)</f>
        <v>-0.03434435165755945</v>
      </c>
      <c r="I74" s="16">
        <f>('Summary Data'!I12-('Summary Data'!I13*'Summary Data'!I$39-'Summary Data'!I30*'Summary Data'!I$40)*$A74/17)</f>
        <v>-0.04226185862778252</v>
      </c>
      <c r="J74" s="16">
        <f>('Summary Data'!J12-('Summary Data'!J13*'Summary Data'!J$39-'Summary Data'!J30*'Summary Data'!J$40)*$A74/17)</f>
        <v>-0.03411352457427316</v>
      </c>
      <c r="K74" s="16">
        <f>('Summary Data'!K12-('Summary Data'!K13*'Summary Data'!K$39-'Summary Data'!K30*'Summary Data'!K$40)*$A74/17)</f>
        <v>-0.03031413522437825</v>
      </c>
      <c r="L74" s="16">
        <f>('Summary Data'!L12-('Summary Data'!L13*'Summary Data'!L$39-'Summary Data'!L30*'Summary Data'!L$40)*$A74/17)</f>
        <v>-0.03483157294057358</v>
      </c>
      <c r="M74" s="16">
        <f>('Summary Data'!M12-('Summary Data'!M13*'Summary Data'!M$39-'Summary Data'!M30*'Summary Data'!M$40)*$A74/17)</f>
        <v>-0.03384061344650072</v>
      </c>
      <c r="N74" s="16">
        <f>('Summary Data'!N12-('Summary Data'!N13*'Summary Data'!N$39-'Summary Data'!N30*'Summary Data'!N$40)*$A74/17)</f>
        <v>-0.016405251075385006</v>
      </c>
      <c r="O74" s="16">
        <f>('Summary Data'!O12-('Summary Data'!O13*'Summary Data'!O$39-'Summary Data'!O30*'Summary Data'!O$40)*$A74/17)</f>
        <v>-0.04670313460591977</v>
      </c>
      <c r="P74" s="16">
        <f>('Summary Data'!P12-('Summary Data'!P13*'Summary Data'!P$39-'Summary Data'!P30*'Summary Data'!P$40)*$A74/17)</f>
        <v>-0.031382357850747514</v>
      </c>
      <c r="Q74" s="16">
        <f>('Summary Data'!Q12-('Summary Data'!Q13*'Summary Data'!Q$39-'Summary Data'!Q30*'Summary Data'!Q$40)*$A74/17)</f>
        <v>-0.014684550237202847</v>
      </c>
      <c r="R74" s="16">
        <f>('Summary Data'!R12-('Summary Data'!R13*'Summary Data'!R$39-'Summary Data'!R30*'Summary Data'!R$40)*$A74/17)</f>
        <v>-0.027699044817072457</v>
      </c>
      <c r="S74" s="16">
        <f>('Summary Data'!S12-('Summary Data'!S13*'Summary Data'!S$39-'Summary Data'!S30*'Summary Data'!S$40)*$A74/17)</f>
        <v>-0.006661806608170208</v>
      </c>
      <c r="T74" s="16">
        <f>('Summary Data'!T12-('Summary Data'!T13*'Summary Data'!T$39-'Summary Data'!T30*'Summary Data'!T$40)*$A74/17)</f>
        <v>-0.009897128205786327</v>
      </c>
      <c r="U74" s="16" t="e">
        <f>('Summary Data'!U12-('Summary Data'!U13*'Summary Data'!U$39-'Summary Data'!U30*'Summary Data'!U$40)*$A74/17)</f>
        <v>#DIV/0!</v>
      </c>
      <c r="V74" s="82">
        <f>'Summary Data'!V12</f>
        <v>0</v>
      </c>
    </row>
    <row r="75" spans="1:22" ht="11.25">
      <c r="A75" s="83">
        <v>9</v>
      </c>
      <c r="B75" s="16" t="e">
        <f>('Summary Data'!B13-('Summary Data'!B14*'Summary Data'!B$39-'Summary Data'!B31*'Summary Data'!B$40)*$A75/17)</f>
        <v>#DIV/0!</v>
      </c>
      <c r="C75" s="16">
        <f>('Summary Data'!C13-('Summary Data'!C14*'Summary Data'!C$39-'Summary Data'!C31*'Summary Data'!C$40)*$A75/17)</f>
        <v>0.2835862272893579</v>
      </c>
      <c r="D75" s="16">
        <f>('Summary Data'!D13-('Summary Data'!D14*'Summary Data'!D$39-'Summary Data'!D31*'Summary Data'!D$40)*$A75/17)</f>
        <v>0.2820568003129826</v>
      </c>
      <c r="E75" s="16">
        <f>('Summary Data'!E13-('Summary Data'!E14*'Summary Data'!E$39-'Summary Data'!E31*'Summary Data'!E$40)*$A75/17)</f>
        <v>0.29353023798657163</v>
      </c>
      <c r="F75" s="16">
        <f>('Summary Data'!F13-('Summary Data'!F14*'Summary Data'!F$39-'Summary Data'!F31*'Summary Data'!F$40)*$A75/17)</f>
        <v>0.3027172365129278</v>
      </c>
      <c r="G75" s="16">
        <f>('Summary Data'!G13-('Summary Data'!G14*'Summary Data'!G$39-'Summary Data'!G31*'Summary Data'!G$40)*$A75/17)</f>
        <v>0.2974353460151808</v>
      </c>
      <c r="H75" s="16">
        <f>('Summary Data'!H13-('Summary Data'!H14*'Summary Data'!H$39-'Summary Data'!H31*'Summary Data'!H$40)*$A75/17)</f>
        <v>0.29698485754799775</v>
      </c>
      <c r="I75" s="16">
        <f>('Summary Data'!I13-('Summary Data'!I14*'Summary Data'!I$39-'Summary Data'!I31*'Summary Data'!I$40)*$A75/17)</f>
        <v>0.29054080751296624</v>
      </c>
      <c r="J75" s="16">
        <f>('Summary Data'!J13-('Summary Data'!J14*'Summary Data'!J$39-'Summary Data'!J31*'Summary Data'!J$40)*$A75/17)</f>
        <v>0.28603684952884334</v>
      </c>
      <c r="K75" s="16">
        <f>('Summary Data'!K13-('Summary Data'!K14*'Summary Data'!K$39-'Summary Data'!K31*'Summary Data'!K$40)*$A75/17)</f>
        <v>0.2825854493934082</v>
      </c>
      <c r="L75" s="16">
        <f>('Summary Data'!L13-('Summary Data'!L14*'Summary Data'!L$39-'Summary Data'!L31*'Summary Data'!L$40)*$A75/17)</f>
        <v>0.2871960345940535</v>
      </c>
      <c r="M75" s="16">
        <f>('Summary Data'!M13-('Summary Data'!M14*'Summary Data'!M$39-'Summary Data'!M31*'Summary Data'!M$40)*$A75/17)</f>
        <v>0.28486391508204506</v>
      </c>
      <c r="N75" s="16">
        <f>('Summary Data'!N13-('Summary Data'!N14*'Summary Data'!N$39-'Summary Data'!N31*'Summary Data'!N$40)*$A75/17)</f>
        <v>0.3026714342040757</v>
      </c>
      <c r="O75" s="16">
        <f>('Summary Data'!O13-('Summary Data'!O14*'Summary Data'!O$39-'Summary Data'!O31*'Summary Data'!O$40)*$A75/17)</f>
        <v>0.2731372610335571</v>
      </c>
      <c r="P75" s="16">
        <f>('Summary Data'!P13-('Summary Data'!P14*'Summary Data'!P$39-'Summary Data'!P31*'Summary Data'!P$40)*$A75/17)</f>
        <v>0.2828702728332355</v>
      </c>
      <c r="Q75" s="16">
        <f>('Summary Data'!Q13-('Summary Data'!Q14*'Summary Data'!Q$39-'Summary Data'!Q31*'Summary Data'!Q$40)*$A75/17)</f>
        <v>0.27998288938900046</v>
      </c>
      <c r="R75" s="16">
        <f>('Summary Data'!R13-('Summary Data'!R14*'Summary Data'!R$39-'Summary Data'!R31*'Summary Data'!R$40)*$A75/17)</f>
        <v>0.2712117939582684</v>
      </c>
      <c r="S75" s="16">
        <f>('Summary Data'!S13-('Summary Data'!S14*'Summary Data'!S$39-'Summary Data'!S31*'Summary Data'!S$40)*$A75/17)</f>
        <v>0.2665626147142728</v>
      </c>
      <c r="T75" s="16">
        <f>('Summary Data'!T13-('Summary Data'!T14*'Summary Data'!T$39-'Summary Data'!T31*'Summary Data'!T$40)*$A75/17)</f>
        <v>0.281709670167015</v>
      </c>
      <c r="U75" s="16" t="e">
        <f>('Summary Data'!U13-('Summary Data'!U14*'Summary Data'!U$39-'Summary Data'!U31*'Summary Data'!U$40)*$A75/17)</f>
        <v>#DIV/0!</v>
      </c>
      <c r="V75" s="82">
        <f>'Summary Data'!V13</f>
        <v>0</v>
      </c>
    </row>
    <row r="76" spans="1:22" ht="11.25">
      <c r="A76" s="83">
        <v>10</v>
      </c>
      <c r="B76" s="16" t="e">
        <f>('Summary Data'!B14-('Summary Data'!B15*'Summary Data'!B$39-'Summary Data'!B32*'Summary Data'!B$40)*$A76/17)</f>
        <v>#DIV/0!</v>
      </c>
      <c r="C76" s="16">
        <f>('Summary Data'!C14-('Summary Data'!C15*'Summary Data'!C$39-'Summary Data'!C32*'Summary Data'!C$40)*$A76/17)</f>
        <v>-1.3877787807814457E-17</v>
      </c>
      <c r="D76" s="16">
        <f>('Summary Data'!D14-('Summary Data'!D15*'Summary Data'!D$39-'Summary Data'!D32*'Summary Data'!D$40)*$A76/17)</f>
        <v>-1.3877787807814457E-17</v>
      </c>
      <c r="E76" s="16">
        <f>('Summary Data'!E14-('Summary Data'!E15*'Summary Data'!E$39-'Summary Data'!E32*'Summary Data'!E$40)*$A76/17)</f>
        <v>2.7755575615628914E-17</v>
      </c>
      <c r="F76" s="16">
        <f>('Summary Data'!F14-('Summary Data'!F15*'Summary Data'!F$39-'Summary Data'!F32*'Summary Data'!F$40)*$A76/17)</f>
        <v>6.938893903907228E-18</v>
      </c>
      <c r="G76" s="16">
        <f>('Summary Data'!G14-('Summary Data'!G15*'Summary Data'!G$39-'Summary Data'!G32*'Summary Data'!G$40)*$A76/17)</f>
        <v>6.938893903907228E-18</v>
      </c>
      <c r="H76" s="16">
        <f>('Summary Data'!H14-('Summary Data'!H15*'Summary Data'!H$39-'Summary Data'!H32*'Summary Data'!H$40)*$A76/17)</f>
        <v>0</v>
      </c>
      <c r="I76" s="16">
        <f>('Summary Data'!I14-('Summary Data'!I15*'Summary Data'!I$39-'Summary Data'!I32*'Summary Data'!I$40)*$A76/17)</f>
        <v>6.938893903907228E-18</v>
      </c>
      <c r="J76" s="16">
        <f>('Summary Data'!J14-('Summary Data'!J15*'Summary Data'!J$39-'Summary Data'!J32*'Summary Data'!J$40)*$A76/17)</f>
        <v>-6.938893903907228E-18</v>
      </c>
      <c r="K76" s="16">
        <f>('Summary Data'!K14-('Summary Data'!K15*'Summary Data'!K$39-'Summary Data'!K32*'Summary Data'!K$40)*$A76/17)</f>
        <v>6.938893903907228E-18</v>
      </c>
      <c r="L76" s="16">
        <f>('Summary Data'!L14-('Summary Data'!L15*'Summary Data'!L$39-'Summary Data'!L32*'Summary Data'!L$40)*$A76/17)</f>
        <v>6.938893903907228E-18</v>
      </c>
      <c r="M76" s="16">
        <f>('Summary Data'!M14-('Summary Data'!M15*'Summary Data'!M$39-'Summary Data'!M32*'Summary Data'!M$40)*$A76/17)</f>
        <v>1.3877787807814457E-17</v>
      </c>
      <c r="N76" s="16">
        <f>('Summary Data'!N14-('Summary Data'!N15*'Summary Data'!N$39-'Summary Data'!N32*'Summary Data'!N$40)*$A76/17)</f>
        <v>-1.3877787807814457E-17</v>
      </c>
      <c r="O76" s="16">
        <f>('Summary Data'!O14-('Summary Data'!O15*'Summary Data'!O$39-'Summary Data'!O32*'Summary Data'!O$40)*$A76/17)</f>
        <v>0</v>
      </c>
      <c r="P76" s="16">
        <f>('Summary Data'!P14-('Summary Data'!P15*'Summary Data'!P$39-'Summary Data'!P32*'Summary Data'!P$40)*$A76/17)</f>
        <v>0</v>
      </c>
      <c r="Q76" s="16">
        <f>('Summary Data'!Q14-('Summary Data'!Q15*'Summary Data'!Q$39-'Summary Data'!Q32*'Summary Data'!Q$40)*$A76/17)</f>
        <v>0</v>
      </c>
      <c r="R76" s="16">
        <f>('Summary Data'!R14-('Summary Data'!R15*'Summary Data'!R$39-'Summary Data'!R32*'Summary Data'!R$40)*$A76/17)</f>
        <v>1.3877787807814457E-17</v>
      </c>
      <c r="S76" s="16">
        <f>('Summary Data'!S14-('Summary Data'!S15*'Summary Data'!S$39-'Summary Data'!S32*'Summary Data'!S$40)*$A76/17)</f>
        <v>4.163336342344337E-17</v>
      </c>
      <c r="T76" s="16">
        <f>('Summary Data'!T14-('Summary Data'!T15*'Summary Data'!T$39-'Summary Data'!T32*'Summary Data'!T$40)*$A76/17)</f>
        <v>0</v>
      </c>
      <c r="U76" s="16" t="e">
        <f>('Summary Data'!U14-('Summary Data'!U15*'Summary Data'!U$39-'Summary Data'!U32*'Summary Data'!U$40)*$A76/17)</f>
        <v>#DIV/0!</v>
      </c>
      <c r="V76" s="82">
        <f>'Summary Data'!V14</f>
        <v>0</v>
      </c>
    </row>
    <row r="77" spans="1:22" ht="11.25">
      <c r="A77" s="83">
        <v>11</v>
      </c>
      <c r="B77" s="16" t="e">
        <f>('Summary Data'!B15-('Summary Data'!B16*'Summary Data'!B$39-'Summary Data'!B33*'Summary Data'!B$40)*$A77/17)</f>
        <v>#DIV/0!</v>
      </c>
      <c r="C77" s="16">
        <f>('Summary Data'!C15-('Summary Data'!C16*'Summary Data'!C$39-'Summary Data'!C33*'Summary Data'!C$40)*$A77/17)</f>
        <v>0.6348974424364408</v>
      </c>
      <c r="D77" s="16">
        <f>('Summary Data'!D15-('Summary Data'!D16*'Summary Data'!D$39-'Summary Data'!D33*'Summary Data'!D$40)*$A77/17)</f>
        <v>0.6391433965686094</v>
      </c>
      <c r="E77" s="16">
        <f>('Summary Data'!E15-('Summary Data'!E16*'Summary Data'!E$39-'Summary Data'!E33*'Summary Data'!E$40)*$A77/17)</f>
        <v>0.6426012284701017</v>
      </c>
      <c r="F77" s="16">
        <f>('Summary Data'!F15-('Summary Data'!F16*'Summary Data'!F$39-'Summary Data'!F33*'Summary Data'!F$40)*$A77/17)</f>
        <v>0.6477929137164644</v>
      </c>
      <c r="G77" s="16">
        <f>('Summary Data'!G15-('Summary Data'!G16*'Summary Data'!G$39-'Summary Data'!G33*'Summary Data'!G$40)*$A77/17)</f>
        <v>0.6447283856898989</v>
      </c>
      <c r="H77" s="16">
        <f>('Summary Data'!H15-('Summary Data'!H16*'Summary Data'!H$39-'Summary Data'!H33*'Summary Data'!H$40)*$A77/17)</f>
        <v>0.6489078291092762</v>
      </c>
      <c r="I77" s="16">
        <f>('Summary Data'!I15-('Summary Data'!I16*'Summary Data'!I$39-'Summary Data'!I33*'Summary Data'!I$40)*$A77/17)</f>
        <v>0.6396040777334804</v>
      </c>
      <c r="J77" s="16">
        <f>('Summary Data'!J15-('Summary Data'!J16*'Summary Data'!J$39-'Summary Data'!J33*'Summary Data'!J$40)*$A77/17)</f>
        <v>0.6481366014635571</v>
      </c>
      <c r="K77" s="16">
        <f>('Summary Data'!K15-('Summary Data'!K16*'Summary Data'!K$39-'Summary Data'!K33*'Summary Data'!K$40)*$A77/17)</f>
        <v>0.6389677027540713</v>
      </c>
      <c r="L77" s="16">
        <f>('Summary Data'!L15-('Summary Data'!L16*'Summary Data'!L$39-'Summary Data'!L33*'Summary Data'!L$40)*$A77/17)</f>
        <v>0.6402460597792814</v>
      </c>
      <c r="M77" s="16">
        <f>('Summary Data'!M15-('Summary Data'!M16*'Summary Data'!M$39-'Summary Data'!M33*'Summary Data'!M$40)*$A77/17)</f>
        <v>0.6356760050954485</v>
      </c>
      <c r="N77" s="16">
        <f>('Summary Data'!N15-('Summary Data'!N16*'Summary Data'!N$39-'Summary Data'!N33*'Summary Data'!N$40)*$A77/17)</f>
        <v>0.6347892940792308</v>
      </c>
      <c r="O77" s="16">
        <f>('Summary Data'!O15-('Summary Data'!O16*'Summary Data'!O$39-'Summary Data'!O33*'Summary Data'!O$40)*$A77/17)</f>
        <v>0.6343142977205727</v>
      </c>
      <c r="P77" s="16">
        <f>('Summary Data'!P15-('Summary Data'!P16*'Summary Data'!P$39-'Summary Data'!P33*'Summary Data'!P$40)*$A77/17)</f>
        <v>0.630465586632437</v>
      </c>
      <c r="Q77" s="16">
        <f>('Summary Data'!Q15-('Summary Data'!Q16*'Summary Data'!Q$39-'Summary Data'!Q33*'Summary Data'!Q$40)*$A77/17)</f>
        <v>0.6296910584448674</v>
      </c>
      <c r="R77" s="16">
        <f>('Summary Data'!R15-('Summary Data'!R16*'Summary Data'!R$39-'Summary Data'!R33*'Summary Data'!R$40)*$A77/17)</f>
        <v>0.6305190040130243</v>
      </c>
      <c r="S77" s="16">
        <f>('Summary Data'!S15-('Summary Data'!S16*'Summary Data'!S$39-'Summary Data'!S33*'Summary Data'!S$40)*$A77/17)</f>
        <v>0.6309359382486299</v>
      </c>
      <c r="T77" s="16">
        <f>('Summary Data'!T15-('Summary Data'!T16*'Summary Data'!T$39-'Summary Data'!T33*'Summary Data'!T$40)*$A77/17)</f>
        <v>0.6427815265367598</v>
      </c>
      <c r="U77" s="16" t="e">
        <f>('Summary Data'!U15-('Summary Data'!U16*'Summary Data'!U$39-'Summary Data'!U33*'Summary Data'!U$40)*$A77/17)</f>
        <v>#DIV/0!</v>
      </c>
      <c r="V77" s="82">
        <f>'Summary Data'!V15</f>
        <v>0</v>
      </c>
    </row>
    <row r="78" spans="1:23" ht="11.25">
      <c r="A78" s="83">
        <v>12</v>
      </c>
      <c r="B78" s="16" t="e">
        <f>('Summary Data'!B16-('Summary Data'!B17*'Summary Data'!B$39-'Summary Data'!B34*'Summary Data'!B$40)*$A78/17)*10</f>
        <v>#DIV/0!</v>
      </c>
      <c r="C78" s="16">
        <f>('Summary Data'!C16-('Summary Data'!C17*'Summary Data'!C$39-'Summary Data'!C34*'Summary Data'!C$40)*$A78/17)*10</f>
        <v>0.005199365387708425</v>
      </c>
      <c r="D78" s="16">
        <f>('Summary Data'!D16-('Summary Data'!D17*'Summary Data'!D$39-'Summary Data'!D34*'Summary Data'!D$40)*$A78/17)*10</f>
        <v>-0.0065438821663338365</v>
      </c>
      <c r="E78" s="16">
        <f>('Summary Data'!E16-('Summary Data'!E17*'Summary Data'!E$39-'Summary Data'!E34*'Summary Data'!E$40)*$A78/17)*10</f>
        <v>-0.011901611488676096</v>
      </c>
      <c r="F78" s="16">
        <f>('Summary Data'!F16-('Summary Data'!F17*'Summary Data'!F$39-'Summary Data'!F34*'Summary Data'!F$40)*$A78/17)*10</f>
        <v>0.0226030697298047</v>
      </c>
      <c r="G78" s="16">
        <f>('Summary Data'!G16-('Summary Data'!G17*'Summary Data'!G$39-'Summary Data'!G34*'Summary Data'!G$40)*$A78/17)*10</f>
        <v>0.0018714289057991662</v>
      </c>
      <c r="H78" s="16">
        <f>('Summary Data'!H16-('Summary Data'!H17*'Summary Data'!H$39-'Summary Data'!H34*'Summary Data'!H$40)*$A78/17)*10</f>
        <v>0.020379887235085353</v>
      </c>
      <c r="I78" s="16">
        <f>('Summary Data'!I16-('Summary Data'!I17*'Summary Data'!I$39-'Summary Data'!I34*'Summary Data'!I$40)*$A78/17)*10</f>
        <v>-0.0005734501295016512</v>
      </c>
      <c r="J78" s="16">
        <f>('Summary Data'!J16-('Summary Data'!J17*'Summary Data'!J$39-'Summary Data'!J34*'Summary Data'!J$40)*$A78/17)*10</f>
        <v>-0.028939344924500936</v>
      </c>
      <c r="K78" s="16">
        <f>('Summary Data'!K16-('Summary Data'!K17*'Summary Data'!K$39-'Summary Data'!K34*'Summary Data'!K$40)*$A78/17)*10</f>
        <v>-0.01833321503591079</v>
      </c>
      <c r="L78" s="16">
        <f>('Summary Data'!L16-('Summary Data'!L17*'Summary Data'!L$39-'Summary Data'!L34*'Summary Data'!L$40)*$A78/17)*10</f>
        <v>-0.00868969961815431</v>
      </c>
      <c r="M78" s="16">
        <f>('Summary Data'!M16-('Summary Data'!M17*'Summary Data'!M$39-'Summary Data'!M34*'Summary Data'!M$40)*$A78/17)*10</f>
        <v>0.008033712810707576</v>
      </c>
      <c r="N78" s="16">
        <f>('Summary Data'!N16-('Summary Data'!N17*'Summary Data'!N$39-'Summary Data'!N34*'Summary Data'!N$40)*$A78/17)*10</f>
        <v>-0.0029563419176503215</v>
      </c>
      <c r="O78" s="16">
        <f>('Summary Data'!O16-('Summary Data'!O17*'Summary Data'!O$39-'Summary Data'!O34*'Summary Data'!O$40)*$A78/17)*10</f>
        <v>-0.009648458665021623</v>
      </c>
      <c r="P78" s="16">
        <f>('Summary Data'!P16-('Summary Data'!P17*'Summary Data'!P$39-'Summary Data'!P34*'Summary Data'!P$40)*$A78/17)*10</f>
        <v>-0.023624765779763218</v>
      </c>
      <c r="Q78" s="16">
        <f>('Summary Data'!Q16-('Summary Data'!Q17*'Summary Data'!Q$39-'Summary Data'!Q34*'Summary Data'!Q$40)*$A78/17)*10</f>
        <v>-0.02683862799255879</v>
      </c>
      <c r="R78" s="16">
        <f>('Summary Data'!R16-('Summary Data'!R17*'Summary Data'!R$39-'Summary Data'!R34*'Summary Data'!R$40)*$A78/17)*10</f>
        <v>-0.02515476764674989</v>
      </c>
      <c r="S78" s="16">
        <f>('Summary Data'!S16-('Summary Data'!S17*'Summary Data'!S$39-'Summary Data'!S34*'Summary Data'!S$40)*$A78/17)*10</f>
        <v>-0.022417141865952034</v>
      </c>
      <c r="T78" s="16">
        <f>('Summary Data'!T16-('Summary Data'!T17*'Summary Data'!T$39-'Summary Data'!T34*'Summary Data'!T$40)*$A78/17)*10</f>
        <v>-0.022733732817410833</v>
      </c>
      <c r="U78" s="16" t="e">
        <f>('Summary Data'!U16-('Summary Data'!U17*'Summary Data'!U$39-'Summary Data'!U34*'Summary Data'!U$40)*$A78/17)*10</f>
        <v>#DIV/0!</v>
      </c>
      <c r="V78" s="82">
        <f>'Summary Data'!V16*10</f>
        <v>0</v>
      </c>
      <c r="W78" s="42" t="s">
        <v>90</v>
      </c>
    </row>
    <row r="79" spans="1:23" ht="11.25">
      <c r="A79" s="83">
        <v>13</v>
      </c>
      <c r="B79" s="16" t="e">
        <f>('Summary Data'!B17-('Summary Data'!B18*'Summary Data'!B$39-'Summary Data'!B35*'Summary Data'!B$40)*$A79/17)*10</f>
        <v>#DIV/0!</v>
      </c>
      <c r="C79" s="16">
        <f>('Summary Data'!C17-('Summary Data'!C18*'Summary Data'!C$39-'Summary Data'!C35*'Summary Data'!C$40)*$A79/17)*10</f>
        <v>0.7588186673923714</v>
      </c>
      <c r="D79" s="16">
        <f>('Summary Data'!D17-('Summary Data'!D18*'Summary Data'!D$39-'Summary Data'!D35*'Summary Data'!D$40)*$A79/17)*10</f>
        <v>0.7676194567551404</v>
      </c>
      <c r="E79" s="16">
        <f>('Summary Data'!E17-('Summary Data'!E18*'Summary Data'!E$39-'Summary Data'!E35*'Summary Data'!E$40)*$A79/17)*10</f>
        <v>0.779137047693267</v>
      </c>
      <c r="F79" s="16">
        <f>('Summary Data'!F17-('Summary Data'!F18*'Summary Data'!F$39-'Summary Data'!F35*'Summary Data'!F$40)*$A79/17)*10</f>
        <v>0.7726464473026101</v>
      </c>
      <c r="G79" s="16">
        <f>('Summary Data'!G17-('Summary Data'!G18*'Summary Data'!G$39-'Summary Data'!G35*'Summary Data'!G$40)*$A79/17)*10</f>
        <v>0.7534928170880251</v>
      </c>
      <c r="H79" s="16">
        <f>('Summary Data'!H17-('Summary Data'!H18*'Summary Data'!H$39-'Summary Data'!H35*'Summary Data'!H$40)*$A79/17)*10</f>
        <v>0.7426158456068604</v>
      </c>
      <c r="I79" s="16">
        <f>('Summary Data'!I17-('Summary Data'!I18*'Summary Data'!I$39-'Summary Data'!I35*'Summary Data'!I$40)*$A79/17)*10</f>
        <v>0.7546678853376696</v>
      </c>
      <c r="J79" s="16">
        <f>('Summary Data'!J17-('Summary Data'!J18*'Summary Data'!J$39-'Summary Data'!J35*'Summary Data'!J$40)*$A79/17)*10</f>
        <v>0.7507513390263577</v>
      </c>
      <c r="K79" s="16">
        <f>('Summary Data'!K17-('Summary Data'!K18*'Summary Data'!K$39-'Summary Data'!K35*'Summary Data'!K$40)*$A79/17)*10</f>
        <v>0.7453598237135318</v>
      </c>
      <c r="L79" s="16">
        <f>('Summary Data'!L17-('Summary Data'!L18*'Summary Data'!L$39-'Summary Data'!L35*'Summary Data'!L$40)*$A79/17)*10</f>
        <v>0.7311204761554778</v>
      </c>
      <c r="M79" s="16">
        <f>('Summary Data'!M17-('Summary Data'!M18*'Summary Data'!M$39-'Summary Data'!M35*'Summary Data'!M$40)*$A79/17)*10</f>
        <v>0.7590501999618894</v>
      </c>
      <c r="N79" s="16">
        <f>('Summary Data'!N17-('Summary Data'!N18*'Summary Data'!N$39-'Summary Data'!N35*'Summary Data'!N$40)*$A79/17)*10</f>
        <v>0.7181689217499581</v>
      </c>
      <c r="O79" s="16">
        <f>('Summary Data'!O17-('Summary Data'!O18*'Summary Data'!O$39-'Summary Data'!O35*'Summary Data'!O$40)*$A79/17)*10</f>
        <v>0.736708818821268</v>
      </c>
      <c r="P79" s="16">
        <f>('Summary Data'!P17-('Summary Data'!P18*'Summary Data'!P$39-'Summary Data'!P35*'Summary Data'!P$40)*$A79/17)*10</f>
        <v>0.7400527807884729</v>
      </c>
      <c r="Q79" s="16">
        <f>('Summary Data'!Q17-('Summary Data'!Q18*'Summary Data'!Q$39-'Summary Data'!Q35*'Summary Data'!Q$40)*$A79/17)*10</f>
        <v>0.7138600760218734</v>
      </c>
      <c r="R79" s="16">
        <f>('Summary Data'!R17-('Summary Data'!R18*'Summary Data'!R$39-'Summary Data'!R35*'Summary Data'!R$40)*$A79/17)*10</f>
        <v>0.7186476526410374</v>
      </c>
      <c r="S79" s="16">
        <f>('Summary Data'!S17-('Summary Data'!S18*'Summary Data'!S$39-'Summary Data'!S35*'Summary Data'!S$40)*$A79/17)*10</f>
        <v>0.7520783574796033</v>
      </c>
      <c r="T79" s="16">
        <f>('Summary Data'!T17-('Summary Data'!T18*'Summary Data'!T$39-'Summary Data'!T35*'Summary Data'!T$40)*$A79/17)*10</f>
        <v>0.7327600184173402</v>
      </c>
      <c r="U79" s="16" t="e">
        <f>('Summary Data'!U17-('Summary Data'!U18*'Summary Data'!U$39-'Summary Data'!U35*'Summary Data'!U$40)*$A79/17)*10</f>
        <v>#DIV/0!</v>
      </c>
      <c r="V79" s="82">
        <f>'Summary Data'!V17*10</f>
        <v>0</v>
      </c>
      <c r="W79" s="42" t="s">
        <v>90</v>
      </c>
    </row>
    <row r="80" spans="1:23" ht="11.25">
      <c r="A80" s="83">
        <v>14</v>
      </c>
      <c r="B80" s="16" t="e">
        <f>('Summary Data'!B18-('Summary Data'!B19*'Summary Data'!B$39-'Summary Data'!B36*'Summary Data'!B$40)*$A80/17)*10</f>
        <v>#DIV/0!</v>
      </c>
      <c r="C80" s="16">
        <f>('Summary Data'!C18-('Summary Data'!C19*'Summary Data'!C$39-'Summary Data'!C36*'Summary Data'!C$40)*$A80/17)*10</f>
        <v>0.043107288843505426</v>
      </c>
      <c r="D80" s="16">
        <f>('Summary Data'!D18-('Summary Data'!D19*'Summary Data'!D$39-'Summary Data'!D36*'Summary Data'!D$40)*$A80/17)*10</f>
        <v>0.04319666535246594</v>
      </c>
      <c r="E80" s="16">
        <f>('Summary Data'!E18-('Summary Data'!E19*'Summary Data'!E$39-'Summary Data'!E36*'Summary Data'!E$40)*$A80/17)*10</f>
        <v>0.03842594340241931</v>
      </c>
      <c r="F80" s="16">
        <f>('Summary Data'!F18-('Summary Data'!F19*'Summary Data'!F$39-'Summary Data'!F36*'Summary Data'!F$40)*$A80/17)*10</f>
        <v>0.038744861339532644</v>
      </c>
      <c r="G80" s="16">
        <f>('Summary Data'!G18-('Summary Data'!G19*'Summary Data'!G$39-'Summary Data'!G36*'Summary Data'!G$40)*$A80/17)*10</f>
        <v>0.0426258479540861</v>
      </c>
      <c r="H80" s="16">
        <f>('Summary Data'!H18-('Summary Data'!H19*'Summary Data'!H$39-'Summary Data'!H36*'Summary Data'!H$40)*$A80/17)*10</f>
        <v>0.05739012458279011</v>
      </c>
      <c r="I80" s="16">
        <f>('Summary Data'!I18-('Summary Data'!I19*'Summary Data'!I$39-'Summary Data'!I36*'Summary Data'!I$40)*$A80/17)*10</f>
        <v>0.028756858950781297</v>
      </c>
      <c r="J80" s="16">
        <f>('Summary Data'!J18-('Summary Data'!J19*'Summary Data'!J$39-'Summary Data'!J36*'Summary Data'!J$40)*$A80/17)*10</f>
        <v>0.03360792175859034</v>
      </c>
      <c r="K80" s="16">
        <f>('Summary Data'!K18-('Summary Data'!K19*'Summary Data'!K$39-'Summary Data'!K36*'Summary Data'!K$40)*$A80/17)*10</f>
        <v>0.023632328984523734</v>
      </c>
      <c r="L80" s="16">
        <f>('Summary Data'!L18-('Summary Data'!L19*'Summary Data'!L$39-'Summary Data'!L36*'Summary Data'!L$40)*$A80/17)*10</f>
        <v>0.03135550068105695</v>
      </c>
      <c r="M80" s="16">
        <f>('Summary Data'!M18-('Summary Data'!M19*'Summary Data'!M$39-'Summary Data'!M36*'Summary Data'!M$40)*$A80/17)*10</f>
        <v>0.038509658238105704</v>
      </c>
      <c r="N80" s="16">
        <f>('Summary Data'!N18-('Summary Data'!N19*'Summary Data'!N$39-'Summary Data'!N36*'Summary Data'!N$40)*$A80/17)*10</f>
        <v>0.04560056418116763</v>
      </c>
      <c r="O80" s="16">
        <f>('Summary Data'!O18-('Summary Data'!O19*'Summary Data'!O$39-'Summary Data'!O36*'Summary Data'!O$40)*$A80/17)*10</f>
        <v>0.03750231009490518</v>
      </c>
      <c r="P80" s="16">
        <f>('Summary Data'!P18-('Summary Data'!P19*'Summary Data'!P$39-'Summary Data'!P36*'Summary Data'!P$40)*$A80/17)*10</f>
        <v>0.03747056815794614</v>
      </c>
      <c r="Q80" s="16">
        <f>('Summary Data'!Q18-('Summary Data'!Q19*'Summary Data'!Q$39-'Summary Data'!Q36*'Summary Data'!Q$40)*$A80/17)*10</f>
        <v>0.028580663075139356</v>
      </c>
      <c r="R80" s="16">
        <f>('Summary Data'!R18-('Summary Data'!R19*'Summary Data'!R$39-'Summary Data'!R36*'Summary Data'!R$40)*$A80/17)*10</f>
        <v>0.019809469111885924</v>
      </c>
      <c r="S80" s="16">
        <f>('Summary Data'!S18-('Summary Data'!S19*'Summary Data'!S$39-'Summary Data'!S36*'Summary Data'!S$40)*$A80/17)*10</f>
        <v>0.04692517818528938</v>
      </c>
      <c r="T80" s="16">
        <f>('Summary Data'!T18-('Summary Data'!T19*'Summary Data'!T$39-'Summary Data'!T36*'Summary Data'!T$40)*$A80/17)*10</f>
        <v>0.024141816520850512</v>
      </c>
      <c r="U80" s="16" t="e">
        <f>('Summary Data'!U18-('Summary Data'!U19*'Summary Data'!U$39-'Summary Data'!U36*'Summary Data'!U$40)*$A80/17)*10</f>
        <v>#DIV/0!</v>
      </c>
      <c r="V80" s="82">
        <f>'Summary Data'!V18*10</f>
        <v>0</v>
      </c>
      <c r="W80" s="42" t="s">
        <v>90</v>
      </c>
    </row>
    <row r="81" spans="1:23" ht="11.25">
      <c r="A81" s="83">
        <v>15</v>
      </c>
      <c r="B81" s="16" t="e">
        <f>('Summary Data'!B19-('Summary Data'!B20*'Summary Data'!B$39-'Summary Data'!B37*'Summary Data'!B$40)*$A81/17)*10</f>
        <v>#DIV/0!</v>
      </c>
      <c r="C81" s="16">
        <f>('Summary Data'!C19-('Summary Data'!C20*'Summary Data'!C$39-'Summary Data'!C37*'Summary Data'!C$40)*$A81/17)*10</f>
        <v>0.10569390342257987</v>
      </c>
      <c r="D81" s="16">
        <f>('Summary Data'!D19-('Summary Data'!D20*'Summary Data'!D$39-'Summary Data'!D37*'Summary Data'!D$40)*$A81/17)*10</f>
        <v>0.10344405932047082</v>
      </c>
      <c r="E81" s="16">
        <f>('Summary Data'!E19-('Summary Data'!E20*'Summary Data'!E$39-'Summary Data'!E37*'Summary Data'!E$40)*$A81/17)*10</f>
        <v>0.07191155811490818</v>
      </c>
      <c r="F81" s="16">
        <f>('Summary Data'!F19-('Summary Data'!F20*'Summary Data'!F$39-'Summary Data'!F37*'Summary Data'!F$40)*$A81/17)*10</f>
        <v>0.060019991381974</v>
      </c>
      <c r="G81" s="16">
        <f>('Summary Data'!G19-('Summary Data'!G20*'Summary Data'!G$39-'Summary Data'!G37*'Summary Data'!G$40)*$A81/17)*10</f>
        <v>0.05350831990772216</v>
      </c>
      <c r="H81" s="16">
        <f>('Summary Data'!H19-('Summary Data'!H20*'Summary Data'!H$39-'Summary Data'!H37*'Summary Data'!H$40)*$A81/17)*10</f>
        <v>0.065834094493605</v>
      </c>
      <c r="I81" s="16">
        <f>('Summary Data'!I19-('Summary Data'!I20*'Summary Data'!I$39-'Summary Data'!I37*'Summary Data'!I$40)*$A81/17)*10</f>
        <v>0.06279458318763328</v>
      </c>
      <c r="J81" s="16">
        <f>('Summary Data'!J19-('Summary Data'!J20*'Summary Data'!J$39-'Summary Data'!J37*'Summary Data'!J$40)*$A81/17)*10</f>
        <v>0.07794730231033986</v>
      </c>
      <c r="K81" s="16">
        <f>('Summary Data'!K19-('Summary Data'!K20*'Summary Data'!K$39-'Summary Data'!K37*'Summary Data'!K$40)*$A81/17)*10</f>
        <v>0.08077219320665166</v>
      </c>
      <c r="L81" s="16">
        <f>('Summary Data'!L19-('Summary Data'!L20*'Summary Data'!L$39-'Summary Data'!L37*'Summary Data'!L$40)*$A81/17)*10</f>
        <v>0.07218268719670838</v>
      </c>
      <c r="M81" s="16">
        <f>('Summary Data'!M19-('Summary Data'!M20*'Summary Data'!M$39-'Summary Data'!M37*'Summary Data'!M$40)*$A81/17)*10</f>
        <v>0.07164454693903176</v>
      </c>
      <c r="N81" s="16">
        <f>('Summary Data'!N19-('Summary Data'!N20*'Summary Data'!N$39-'Summary Data'!N37*'Summary Data'!N$40)*$A81/17)*10</f>
        <v>0.07822185627322109</v>
      </c>
      <c r="O81" s="16">
        <f>('Summary Data'!O19-('Summary Data'!O20*'Summary Data'!O$39-'Summary Data'!O37*'Summary Data'!O$40)*$A81/17)*10</f>
        <v>0.10715089972555354</v>
      </c>
      <c r="P81" s="16">
        <f>('Summary Data'!P19-('Summary Data'!P20*'Summary Data'!P$39-'Summary Data'!P37*'Summary Data'!P$40)*$A81/17)*10</f>
        <v>0.08981588101861691</v>
      </c>
      <c r="Q81" s="16">
        <f>('Summary Data'!Q19-('Summary Data'!Q20*'Summary Data'!Q$39-'Summary Data'!Q37*'Summary Data'!Q$40)*$A81/17)*10</f>
        <v>0.07786255528020816</v>
      </c>
      <c r="R81" s="16">
        <f>('Summary Data'!R19-('Summary Data'!R20*'Summary Data'!R$39-'Summary Data'!R37*'Summary Data'!R$40)*$A81/17)*10</f>
        <v>0.10943198508637293</v>
      </c>
      <c r="S81" s="16">
        <f>('Summary Data'!S19-('Summary Data'!S20*'Summary Data'!S$39-'Summary Data'!S37*'Summary Data'!S$40)*$A81/17)*10</f>
        <v>0.11815199756471872</v>
      </c>
      <c r="T81" s="16">
        <f>('Summary Data'!T19-('Summary Data'!T20*'Summary Data'!T$39-'Summary Data'!T37*'Summary Data'!T$40)*$A81/17)*10</f>
        <v>0.10904472241969454</v>
      </c>
      <c r="U81" s="16" t="e">
        <f>('Summary Data'!U19-('Summary Data'!U20*'Summary Data'!U$39-'Summary Data'!U37*'Summary Data'!U$40)*$A81/17)*10</f>
        <v>#DIV/0!</v>
      </c>
      <c r="V81" s="82">
        <f>'Summary Data'!V19*10</f>
        <v>0</v>
      </c>
      <c r="W81" s="42" t="s">
        <v>90</v>
      </c>
    </row>
    <row r="82" spans="1:23" ht="11.25">
      <c r="A82" s="83">
        <v>16</v>
      </c>
      <c r="B82" s="16" t="e">
        <f>('Summary Data'!B20-('Summary Data'!B21*'Summary Data'!B$39-'Summary Data'!B38*'Summary Data'!B$40)*$A82/17)*10</f>
        <v>#DIV/0!</v>
      </c>
      <c r="C82" s="16">
        <f>('Summary Data'!C20-('Summary Data'!C21*'Summary Data'!C$39-'Summary Data'!C38*'Summary Data'!C$40)*$A82/17)*10</f>
        <v>-0.011868190755505888</v>
      </c>
      <c r="D82" s="16">
        <f>('Summary Data'!D20-('Summary Data'!D21*'Summary Data'!D$39-'Summary Data'!D38*'Summary Data'!D$40)*$A82/17)*10</f>
        <v>-0.01586393052328796</v>
      </c>
      <c r="E82" s="16">
        <f>('Summary Data'!E20-('Summary Data'!E21*'Summary Data'!E$39-'Summary Data'!E38*'Summary Data'!E$40)*$A82/17)*10</f>
        <v>-0.012034635568223886</v>
      </c>
      <c r="F82" s="16">
        <f>('Summary Data'!F20-('Summary Data'!F21*'Summary Data'!F$39-'Summary Data'!F38*'Summary Data'!F$40)*$A82/17)*10</f>
        <v>-0.013318731092583002</v>
      </c>
      <c r="G82" s="16">
        <f>('Summary Data'!G20-('Summary Data'!G21*'Summary Data'!G$39-'Summary Data'!G38*'Summary Data'!G$40)*$A82/17)*10</f>
        <v>-0.022799663882966965</v>
      </c>
      <c r="H82" s="16">
        <f>('Summary Data'!H20-('Summary Data'!H21*'Summary Data'!H$39-'Summary Data'!H38*'Summary Data'!H$40)*$A82/17)*10</f>
        <v>-0.022958601363766307</v>
      </c>
      <c r="I82" s="16">
        <f>('Summary Data'!I20-('Summary Data'!I21*'Summary Data'!I$39-'Summary Data'!I38*'Summary Data'!I$40)*$A82/17)*10</f>
        <v>-0.006878920492163583</v>
      </c>
      <c r="J82" s="16">
        <f>('Summary Data'!J20-('Summary Data'!J21*'Summary Data'!J$39-'Summary Data'!J38*'Summary Data'!J$40)*$A82/17)*10</f>
        <v>-0.0011014084335454234</v>
      </c>
      <c r="K82" s="16">
        <f>('Summary Data'!K20-('Summary Data'!K21*'Summary Data'!K$39-'Summary Data'!K38*'Summary Data'!K$40)*$A82/17)*10</f>
        <v>-0.01101405698271267</v>
      </c>
      <c r="L82" s="16">
        <f>('Summary Data'!L20-('Summary Data'!L21*'Summary Data'!L$39-'Summary Data'!L38*'Summary Data'!L$40)*$A82/17)*10</f>
        <v>-0.012474641104182026</v>
      </c>
      <c r="M82" s="16">
        <f>('Summary Data'!M20-('Summary Data'!M21*'Summary Data'!M$39-'Summary Data'!M38*'Summary Data'!M$40)*$A82/17)*10</f>
        <v>-0.020943332223560263</v>
      </c>
      <c r="N82" s="16">
        <f>('Summary Data'!N20-('Summary Data'!N21*'Summary Data'!N$39-'Summary Data'!N38*'Summary Data'!N$40)*$A82/17)*10</f>
        <v>-0.023964214905043222</v>
      </c>
      <c r="O82" s="16">
        <f>('Summary Data'!O20-('Summary Data'!O21*'Summary Data'!O$39-'Summary Data'!O38*'Summary Data'!O$40)*$A82/17)*10</f>
        <v>-0.007940627147108026</v>
      </c>
      <c r="P82" s="16">
        <f>('Summary Data'!P20-('Summary Data'!P21*'Summary Data'!P$39-'Summary Data'!P38*'Summary Data'!P$40)*$A82/17)*10</f>
        <v>-0.015693629591186087</v>
      </c>
      <c r="Q82" s="16">
        <f>('Summary Data'!Q20-('Summary Data'!Q21*'Summary Data'!Q$39-'Summary Data'!Q38*'Summary Data'!Q$40)*$A82/17)*10</f>
        <v>-0.013128804703837933</v>
      </c>
      <c r="R82" s="16">
        <f>('Summary Data'!R20-('Summary Data'!R21*'Summary Data'!R$39-'Summary Data'!R38*'Summary Data'!R$40)*$A82/17)*10</f>
        <v>-0.014664048670486318</v>
      </c>
      <c r="S82" s="16">
        <f>('Summary Data'!S20-('Summary Data'!S21*'Summary Data'!S$39-'Summary Data'!S38*'Summary Data'!S$40)*$A82/17)*10</f>
        <v>-0.013627014837934767</v>
      </c>
      <c r="T82" s="16">
        <f>('Summary Data'!T20-('Summary Data'!T21*'Summary Data'!T$39-'Summary Data'!T38*'Summary Data'!T$40)*$A82/17)*10</f>
        <v>-0.0003730702402745655</v>
      </c>
      <c r="U82" s="16" t="e">
        <f>('Summary Data'!U20-('Summary Data'!U21*'Summary Data'!U$39-'Summary Data'!U38*'Summary Data'!U$40)*$A82/17)*10</f>
        <v>#DIV/0!</v>
      </c>
      <c r="V82" s="82">
        <f>'Summary Data'!V20*10</f>
        <v>0</v>
      </c>
      <c r="W82" s="42" t="s">
        <v>90</v>
      </c>
    </row>
    <row r="83" spans="1:23" ht="12" thickBot="1">
      <c r="A83" s="84">
        <v>17</v>
      </c>
      <c r="B83" s="18">
        <f>'Summary Data'!B21*10</f>
        <v>0</v>
      </c>
      <c r="C83" s="18">
        <f>'Summary Data'!C21*10</f>
        <v>-0.5470623504979798</v>
      </c>
      <c r="D83" s="18">
        <f>'Summary Data'!D21*10</f>
        <v>-0.5490576684582662</v>
      </c>
      <c r="E83" s="18">
        <f>'Summary Data'!E21*10</f>
        <v>-0.5479980823962485</v>
      </c>
      <c r="F83" s="18">
        <f>'Summary Data'!F21*10</f>
        <v>-0.5524416936567031</v>
      </c>
      <c r="G83" s="18">
        <f>'Summary Data'!G21*10</f>
        <v>-0.545006804597171</v>
      </c>
      <c r="H83" s="18">
        <f>'Summary Data'!H21*10</f>
        <v>-0.551278430159562</v>
      </c>
      <c r="I83" s="18">
        <f>'Summary Data'!I21*10</f>
        <v>-0.5473602942419087</v>
      </c>
      <c r="J83" s="18">
        <f>'Summary Data'!J21*10</f>
        <v>-0.5506055336718403</v>
      </c>
      <c r="K83" s="18">
        <f>'Summary Data'!K21*10</f>
        <v>-0.5471673865741626</v>
      </c>
      <c r="L83" s="18">
        <f>'Summary Data'!L21*10</f>
        <v>-0.548129111571684</v>
      </c>
      <c r="M83" s="18">
        <f>'Summary Data'!M21*10</f>
        <v>-0.5509902329407467</v>
      </c>
      <c r="N83" s="18">
        <f>'Summary Data'!N21*10</f>
        <v>-0.54551414590415</v>
      </c>
      <c r="O83" s="18">
        <f>'Summary Data'!O21*10</f>
        <v>-0.53950457869263</v>
      </c>
      <c r="P83" s="18">
        <f>'Summary Data'!P21*10</f>
        <v>-0.543913468469485</v>
      </c>
      <c r="Q83" s="18">
        <f>'Summary Data'!Q21*10</f>
        <v>-0.5438782143674115</v>
      </c>
      <c r="R83" s="18">
        <f>'Summary Data'!R21*10</f>
        <v>-0.5388491420247609</v>
      </c>
      <c r="S83" s="18">
        <f>'Summary Data'!S21*10</f>
        <v>-0.5423997424114357</v>
      </c>
      <c r="T83" s="18">
        <f>'Summary Data'!T21*10</f>
        <v>-0.5479359609561184</v>
      </c>
      <c r="U83" s="18">
        <f>'Summary Data'!U21*10</f>
        <v>0</v>
      </c>
      <c r="V83" s="82">
        <f>'Summary Data'!V21*10</f>
        <v>0</v>
      </c>
      <c r="W83" s="42" t="s">
        <v>90</v>
      </c>
    </row>
    <row r="84" spans="15:16" ht="12" thickBot="1">
      <c r="O84" s="75"/>
      <c r="P84" s="75"/>
    </row>
    <row r="85" spans="1:22" ht="11.25">
      <c r="A85" s="134" t="s">
        <v>127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6"/>
    </row>
    <row r="86" spans="1:22" ht="11.25">
      <c r="A86" s="80"/>
      <c r="B86" s="81" t="s">
        <v>85</v>
      </c>
      <c r="C86" s="81" t="s">
        <v>86</v>
      </c>
      <c r="D86" s="81" t="s">
        <v>87</v>
      </c>
      <c r="E86" s="81" t="s">
        <v>88</v>
      </c>
      <c r="F86" s="81" t="s">
        <v>89</v>
      </c>
      <c r="G86" s="81" t="s">
        <v>94</v>
      </c>
      <c r="H86" s="81" t="s">
        <v>95</v>
      </c>
      <c r="I86" s="81" t="s">
        <v>96</v>
      </c>
      <c r="J86" s="81" t="s">
        <v>97</v>
      </c>
      <c r="K86" s="81" t="s">
        <v>98</v>
      </c>
      <c r="L86" s="81" t="s">
        <v>99</v>
      </c>
      <c r="M86" s="81" t="s">
        <v>100</v>
      </c>
      <c r="N86" s="81" t="s">
        <v>101</v>
      </c>
      <c r="O86" s="81" t="s">
        <v>102</v>
      </c>
      <c r="P86" s="81" t="s">
        <v>103</v>
      </c>
      <c r="Q86" s="81" t="s">
        <v>104</v>
      </c>
      <c r="R86" s="81" t="s">
        <v>105</v>
      </c>
      <c r="S86" s="81" t="s">
        <v>106</v>
      </c>
      <c r="T86" s="81" t="s">
        <v>107</v>
      </c>
      <c r="U86" s="81" t="s">
        <v>108</v>
      </c>
      <c r="V86" s="17" t="s">
        <v>109</v>
      </c>
    </row>
    <row r="87" spans="1:22" ht="11.25">
      <c r="A87" s="83">
        <v>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82"/>
    </row>
    <row r="88" spans="1:22" ht="11.25">
      <c r="A88" s="83">
        <v>2</v>
      </c>
      <c r="B88" s="16" t="e">
        <f>('Summary Data'!B23-('Summary Data'!B7*'Summary Data'!B$40+'Summary Data'!B24*'Summary Data'!B$39)/17*$A88)</f>
        <v>#DIV/0!</v>
      </c>
      <c r="C88" s="16">
        <f>('Summary Data'!C23-('Summary Data'!C7*'Summary Data'!C$40+'Summary Data'!C24*'Summary Data'!C$39)/17*$A88)</f>
        <v>1.039749979334004</v>
      </c>
      <c r="D88" s="16">
        <f>('Summary Data'!D23-('Summary Data'!D7*'Summary Data'!D$40+'Summary Data'!D24*'Summary Data'!D$39)/17*$A88)</f>
        <v>1.1156244782679723</v>
      </c>
      <c r="E88" s="16">
        <f>('Summary Data'!E23-('Summary Data'!E7*'Summary Data'!E$40+'Summary Data'!E24*'Summary Data'!E$39)/17*$A88)</f>
        <v>0.5586013213742596</v>
      </c>
      <c r="F88" s="16">
        <f>('Summary Data'!F23-('Summary Data'!F7*'Summary Data'!F$40+'Summary Data'!F24*'Summary Data'!F$39)/17*$A88)</f>
        <v>2.3882903492883996</v>
      </c>
      <c r="G88" s="16">
        <f>('Summary Data'!G23-('Summary Data'!G7*'Summary Data'!G$40+'Summary Data'!G24*'Summary Data'!G$39)/17*$A88)</f>
        <v>1.75444366923205</v>
      </c>
      <c r="H88" s="16">
        <f>('Summary Data'!H23-('Summary Data'!H7*'Summary Data'!H$40+'Summary Data'!H24*'Summary Data'!H$39)/17*$A88)</f>
        <v>2.6976260654004154</v>
      </c>
      <c r="I88" s="16">
        <f>('Summary Data'!I23-('Summary Data'!I7*'Summary Data'!I$40+'Summary Data'!I24*'Summary Data'!I$39)/17*$A88)</f>
        <v>0.4561611768962547</v>
      </c>
      <c r="J88" s="16">
        <f>('Summary Data'!J23-('Summary Data'!J7*'Summary Data'!J$40+'Summary Data'!J24*'Summary Data'!J$39)/17*$A88)</f>
        <v>0.4024378321237556</v>
      </c>
      <c r="K88" s="16">
        <f>('Summary Data'!K23-('Summary Data'!K7*'Summary Data'!K$40+'Summary Data'!K24*'Summary Data'!K$39)/17*$A88)</f>
        <v>0.3003505115468925</v>
      </c>
      <c r="L88" s="16">
        <f>('Summary Data'!L23-('Summary Data'!L7*'Summary Data'!L$40+'Summary Data'!L24*'Summary Data'!L$39)/17*$A88)</f>
        <v>1.1445266129389031</v>
      </c>
      <c r="M88" s="16">
        <f>('Summary Data'!M23-('Summary Data'!M7*'Summary Data'!M$40+'Summary Data'!M24*'Summary Data'!M$39)/17*$A88)</f>
        <v>0.17756176908903265</v>
      </c>
      <c r="N88" s="16">
        <f>('Summary Data'!N23-('Summary Data'!N7*'Summary Data'!N$40+'Summary Data'!N24*'Summary Data'!N$39)/17*$A88)</f>
        <v>1.068439804122176</v>
      </c>
      <c r="O88" s="16">
        <f>('Summary Data'!O23-('Summary Data'!O7*'Summary Data'!O$40+'Summary Data'!O24*'Summary Data'!O$39)/17*$A88)</f>
        <v>1.626751434539202</v>
      </c>
      <c r="P88" s="16">
        <f>('Summary Data'!P23-('Summary Data'!P7*'Summary Data'!P$40+'Summary Data'!P24*'Summary Data'!P$39)/17*$A88)</f>
        <v>0.5802795679975044</v>
      </c>
      <c r="Q88" s="16">
        <f>('Summary Data'!Q23-('Summary Data'!Q7*'Summary Data'!Q$40+'Summary Data'!Q24*'Summary Data'!Q$39)/17*$A88)</f>
        <v>0.4953933180460723</v>
      </c>
      <c r="R88" s="16">
        <f>('Summary Data'!R23-('Summary Data'!R7*'Summary Data'!R$40+'Summary Data'!R24*'Summary Data'!R$39)/17*$A88)</f>
        <v>0.34997930157456386</v>
      </c>
      <c r="S88" s="16">
        <f>('Summary Data'!S23-('Summary Data'!S7*'Summary Data'!S$40+'Summary Data'!S24*'Summary Data'!S$39)/17*$A88)</f>
        <v>0.4344477346539395</v>
      </c>
      <c r="T88" s="16">
        <f>('Summary Data'!T23-('Summary Data'!T7*'Summary Data'!T$40+'Summary Data'!T24*'Summary Data'!T$39)/17*$A88)</f>
        <v>0.5316455718893132</v>
      </c>
      <c r="U88" s="16" t="e">
        <f>('Summary Data'!U23-('Summary Data'!U7*'Summary Data'!U$40+'Summary Data'!U24*'Summary Data'!U$39)/17*$A88)</f>
        <v>#DIV/0!</v>
      </c>
      <c r="V88" s="82">
        <f>'Summary Data'!V23</f>
        <v>0</v>
      </c>
    </row>
    <row r="89" spans="1:22" ht="11.25">
      <c r="A89" s="83">
        <v>3</v>
      </c>
      <c r="B89" s="16" t="e">
        <f>('Summary Data'!B24-('Summary Data'!B8*'Summary Data'!B$40+'Summary Data'!B25*'Summary Data'!B$39)/17*$A89)</f>
        <v>#DIV/0!</v>
      </c>
      <c r="C89" s="16">
        <f>('Summary Data'!C24-('Summary Data'!C8*'Summary Data'!C$40+'Summary Data'!C25*'Summary Data'!C$39)/17*$A89)</f>
        <v>0.002559445562554441</v>
      </c>
      <c r="D89" s="16">
        <f>('Summary Data'!D24-('Summary Data'!D8*'Summary Data'!D$40+'Summary Data'!D25*'Summary Data'!D$39)/17*$A89)</f>
        <v>-0.17125760885819313</v>
      </c>
      <c r="E89" s="16">
        <f>('Summary Data'!E24-('Summary Data'!E8*'Summary Data'!E$40+'Summary Data'!E25*'Summary Data'!E$39)/17*$A89)</f>
        <v>-0.012252162053413139</v>
      </c>
      <c r="F89" s="16">
        <f>('Summary Data'!F24-('Summary Data'!F8*'Summary Data'!F$40+'Summary Data'!F25*'Summary Data'!F$39)/17*$A89)</f>
        <v>-0.008821458226056955</v>
      </c>
      <c r="G89" s="16">
        <f>('Summary Data'!G24-('Summary Data'!G8*'Summary Data'!G$40+'Summary Data'!G25*'Summary Data'!G$39)/17*$A89)</f>
        <v>-0.7479590646443348</v>
      </c>
      <c r="H89" s="16">
        <f>('Summary Data'!H24-('Summary Data'!H8*'Summary Data'!H$40+'Summary Data'!H25*'Summary Data'!H$39)/17*$A89)</f>
        <v>-0.3858538400991035</v>
      </c>
      <c r="I89" s="16">
        <f>('Summary Data'!I24-('Summary Data'!I8*'Summary Data'!I$40+'Summary Data'!I25*'Summary Data'!I$39)/17*$A89)</f>
        <v>-0.5826757177059156</v>
      </c>
      <c r="J89" s="16">
        <f>('Summary Data'!J24-('Summary Data'!J8*'Summary Data'!J$40+'Summary Data'!J25*'Summary Data'!J$39)/17*$A89)</f>
        <v>-0.9948256339686528</v>
      </c>
      <c r="K89" s="16">
        <f>('Summary Data'!K24-('Summary Data'!K8*'Summary Data'!K$40+'Summary Data'!K25*'Summary Data'!K$39)/17*$A89)</f>
        <v>-0.22529731581453838</v>
      </c>
      <c r="L89" s="16">
        <f>('Summary Data'!L24-('Summary Data'!L8*'Summary Data'!L$40+'Summary Data'!L25*'Summary Data'!L$39)/17*$A89)</f>
        <v>-0.06812868767410381</v>
      </c>
      <c r="M89" s="16">
        <f>('Summary Data'!M24-('Summary Data'!M8*'Summary Data'!M$40+'Summary Data'!M25*'Summary Data'!M$39)/17*$A89)</f>
        <v>-0.6482079732680496</v>
      </c>
      <c r="N89" s="16">
        <f>('Summary Data'!N24-('Summary Data'!N8*'Summary Data'!N$40+'Summary Data'!N25*'Summary Data'!N$39)/17*$A89)</f>
        <v>-0.7540646928327635</v>
      </c>
      <c r="O89" s="16">
        <f>('Summary Data'!O24-('Summary Data'!O8*'Summary Data'!O$40+'Summary Data'!O25*'Summary Data'!O$39)/17*$A89)</f>
        <v>0.1360813400180884</v>
      </c>
      <c r="P89" s="16">
        <f>('Summary Data'!P24-('Summary Data'!P8*'Summary Data'!P$40+'Summary Data'!P25*'Summary Data'!P$39)/17*$A89)</f>
        <v>0.23924978959242985</v>
      </c>
      <c r="Q89" s="16">
        <f>('Summary Data'!Q24-('Summary Data'!Q8*'Summary Data'!Q$40+'Summary Data'!Q25*'Summary Data'!Q$39)/17*$A89)</f>
        <v>0.002881185910876702</v>
      </c>
      <c r="R89" s="16">
        <f>('Summary Data'!R24-('Summary Data'!R8*'Summary Data'!R$40+'Summary Data'!R25*'Summary Data'!R$39)/17*$A89)</f>
        <v>0.002632590751066876</v>
      </c>
      <c r="S89" s="16">
        <f>('Summary Data'!S24-('Summary Data'!S8*'Summary Data'!S$40+'Summary Data'!S25*'Summary Data'!S$39)/17*$A89)</f>
        <v>-0.6564973924261474</v>
      </c>
      <c r="T89" s="16">
        <f>('Summary Data'!T24-('Summary Data'!T8*'Summary Data'!T$40+'Summary Data'!T25*'Summary Data'!T$39)/17*$A89)</f>
        <v>-1.1028721571210964</v>
      </c>
      <c r="U89" s="16" t="e">
        <f>('Summary Data'!U24-('Summary Data'!U8*'Summary Data'!U$40+'Summary Data'!U25*'Summary Data'!U$39)/17*$A89)</f>
        <v>#DIV/0!</v>
      </c>
      <c r="V89" s="82">
        <f>'Summary Data'!V24</f>
        <v>0</v>
      </c>
    </row>
    <row r="90" spans="1:22" ht="11.25">
      <c r="A90" s="83">
        <v>4</v>
      </c>
      <c r="B90" s="16" t="e">
        <f>('Summary Data'!B25-('Summary Data'!B9*'Summary Data'!B$40+'Summary Data'!B26*'Summary Data'!B$39)/17*$A90)</f>
        <v>#DIV/0!</v>
      </c>
      <c r="C90" s="16">
        <f>('Summary Data'!C25-('Summary Data'!C9*'Summary Data'!C$40+'Summary Data'!C26*'Summary Data'!C$39)/17*$A90)</f>
        <v>0.08118690015432653</v>
      </c>
      <c r="D90" s="16">
        <f>('Summary Data'!D25-('Summary Data'!D9*'Summary Data'!D$40+'Summary Data'!D26*'Summary Data'!D$39)/17*$A90)</f>
        <v>0.33810305265987284</v>
      </c>
      <c r="E90" s="16">
        <f>('Summary Data'!E25-('Summary Data'!E9*'Summary Data'!E$40+'Summary Data'!E26*'Summary Data'!E$39)/17*$A90)</f>
        <v>-0.17050648477238994</v>
      </c>
      <c r="F90" s="16">
        <f>('Summary Data'!F25-('Summary Data'!F9*'Summary Data'!F$40+'Summary Data'!F26*'Summary Data'!F$39)/17*$A90)</f>
        <v>-0.13141996396990344</v>
      </c>
      <c r="G90" s="16">
        <f>('Summary Data'!G25-('Summary Data'!G9*'Summary Data'!G$40+'Summary Data'!G26*'Summary Data'!G$39)/17*$A90)</f>
        <v>0.2203363045824964</v>
      </c>
      <c r="H90" s="16">
        <f>('Summary Data'!H25-('Summary Data'!H9*'Summary Data'!H$40+'Summary Data'!H26*'Summary Data'!H$39)/17*$A90)</f>
        <v>0.28217453224763994</v>
      </c>
      <c r="I90" s="16">
        <f>('Summary Data'!I25-('Summary Data'!I9*'Summary Data'!I$40+'Summary Data'!I26*'Summary Data'!I$39)/17*$A90)</f>
        <v>-0.029477848847363486</v>
      </c>
      <c r="J90" s="16">
        <f>('Summary Data'!J25-('Summary Data'!J9*'Summary Data'!J$40+'Summary Data'!J26*'Summary Data'!J$39)/17*$A90)</f>
        <v>-0.019327499933962808</v>
      </c>
      <c r="K90" s="16">
        <f>('Summary Data'!K25-('Summary Data'!K9*'Summary Data'!K$40+'Summary Data'!K26*'Summary Data'!K$39)/17*$A90)</f>
        <v>-0.10045389829915816</v>
      </c>
      <c r="L90" s="16">
        <f>('Summary Data'!L25-('Summary Data'!L9*'Summary Data'!L$40+'Summary Data'!L26*'Summary Data'!L$39)/17*$A90)</f>
        <v>0.26611622596042683</v>
      </c>
      <c r="M90" s="16">
        <f>('Summary Data'!M25-('Summary Data'!M9*'Summary Data'!M$40+'Summary Data'!M26*'Summary Data'!M$39)/17*$A90)</f>
        <v>0.16265206861645426</v>
      </c>
      <c r="N90" s="16">
        <f>('Summary Data'!N25-('Summary Data'!N9*'Summary Data'!N$40+'Summary Data'!N26*'Summary Data'!N$39)/17*$A90)</f>
        <v>0.2825813989004478</v>
      </c>
      <c r="O90" s="16">
        <f>('Summary Data'!O25-('Summary Data'!O9*'Summary Data'!O$40+'Summary Data'!O26*'Summary Data'!O$39)/17*$A90)</f>
        <v>0.36678747571655146</v>
      </c>
      <c r="P90" s="16">
        <f>('Summary Data'!P25-('Summary Data'!P9*'Summary Data'!P$40+'Summary Data'!P26*'Summary Data'!P$39)/17*$A90)</f>
        <v>0.05679956926310991</v>
      </c>
      <c r="Q90" s="16">
        <f>('Summary Data'!Q25-('Summary Data'!Q9*'Summary Data'!Q$40+'Summary Data'!Q26*'Summary Data'!Q$39)/17*$A90)</f>
        <v>-0.26234233040171334</v>
      </c>
      <c r="R90" s="16">
        <f>('Summary Data'!R25-('Summary Data'!R9*'Summary Data'!R$40+'Summary Data'!R26*'Summary Data'!R$39)/17*$A90)</f>
        <v>-0.5374605001927951</v>
      </c>
      <c r="S90" s="16">
        <f>('Summary Data'!S25-('Summary Data'!S9*'Summary Data'!S$40+'Summary Data'!S26*'Summary Data'!S$39)/17*$A90)</f>
        <v>0.12172257165094313</v>
      </c>
      <c r="T90" s="16">
        <f>('Summary Data'!T25-('Summary Data'!T9*'Summary Data'!T$40+'Summary Data'!T26*'Summary Data'!T$39)/17*$A90)</f>
        <v>0.2274326790345416</v>
      </c>
      <c r="U90" s="16" t="e">
        <f>('Summary Data'!U25-('Summary Data'!U9*'Summary Data'!U$40+'Summary Data'!U26*'Summary Data'!U$39)/17*$A90)</f>
        <v>#DIV/0!</v>
      </c>
      <c r="V90" s="82">
        <f>'Summary Data'!V25</f>
        <v>0</v>
      </c>
    </row>
    <row r="91" spans="1:22" ht="11.25">
      <c r="A91" s="83">
        <v>5</v>
      </c>
      <c r="B91" s="16" t="e">
        <f>('Summary Data'!B26-('Summary Data'!B10*'Summary Data'!B$40+'Summary Data'!B27*'Summary Data'!B$39)/17*$A91)</f>
        <v>#DIV/0!</v>
      </c>
      <c r="C91" s="16">
        <f>('Summary Data'!C26-('Summary Data'!C10*'Summary Data'!C$40+'Summary Data'!C27*'Summary Data'!C$39)/17*$A91)</f>
        <v>0.04068241320137902</v>
      </c>
      <c r="D91" s="16">
        <f>('Summary Data'!D26-('Summary Data'!D10*'Summary Data'!D$40+'Summary Data'!D27*'Summary Data'!D$39)/17*$A91)</f>
        <v>-0.03640892070461354</v>
      </c>
      <c r="E91" s="16">
        <f>('Summary Data'!E26-('Summary Data'!E10*'Summary Data'!E$40+'Summary Data'!E27*'Summary Data'!E$39)/17*$A91)</f>
        <v>-0.03985542924281804</v>
      </c>
      <c r="F91" s="16">
        <f>('Summary Data'!F26-('Summary Data'!F10*'Summary Data'!F$40+'Summary Data'!F27*'Summary Data'!F$39)/17*$A91)</f>
        <v>0.01507929744547925</v>
      </c>
      <c r="G91" s="16">
        <f>('Summary Data'!G26-('Summary Data'!G10*'Summary Data'!G$40+'Summary Data'!G27*'Summary Data'!G$39)/17*$A91)</f>
        <v>-0.11414142723960534</v>
      </c>
      <c r="H91" s="16">
        <f>('Summary Data'!H26-('Summary Data'!H10*'Summary Data'!H$40+'Summary Data'!H27*'Summary Data'!H$39)/17*$A91)</f>
        <v>-0.0698075689088165</v>
      </c>
      <c r="I91" s="16">
        <f>('Summary Data'!I26-('Summary Data'!I10*'Summary Data'!I$40+'Summary Data'!I27*'Summary Data'!I$39)/17*$A91)</f>
        <v>-0.11069693802959127</v>
      </c>
      <c r="J91" s="16">
        <f>('Summary Data'!J26-('Summary Data'!J10*'Summary Data'!J$40+'Summary Data'!J27*'Summary Data'!J$39)/17*$A91)</f>
        <v>-0.1489850593464493</v>
      </c>
      <c r="K91" s="16">
        <f>('Summary Data'!K26-('Summary Data'!K10*'Summary Data'!K$40+'Summary Data'!K27*'Summary Data'!K$39)/17*$A91)</f>
        <v>-0.11516166569062383</v>
      </c>
      <c r="L91" s="16">
        <f>('Summary Data'!L26-('Summary Data'!L10*'Summary Data'!L$40+'Summary Data'!L27*'Summary Data'!L$39)/17*$A91)</f>
        <v>-0.0661301133157974</v>
      </c>
      <c r="M91" s="16">
        <f>('Summary Data'!M26-('Summary Data'!M10*'Summary Data'!M$40+'Summary Data'!M27*'Summary Data'!M$39)/17*$A91)</f>
        <v>-0.1972970439241556</v>
      </c>
      <c r="N91" s="16">
        <f>('Summary Data'!N26-('Summary Data'!N10*'Summary Data'!N$40+'Summary Data'!N27*'Summary Data'!N$39)/17*$A91)</f>
        <v>-0.1275020333629253</v>
      </c>
      <c r="O91" s="16">
        <f>('Summary Data'!O26-('Summary Data'!O10*'Summary Data'!O$40+'Summary Data'!O27*'Summary Data'!O$39)/17*$A91)</f>
        <v>0.0721982431881063</v>
      </c>
      <c r="P91" s="16">
        <f>('Summary Data'!P26-('Summary Data'!P10*'Summary Data'!P$40+'Summary Data'!P27*'Summary Data'!P$39)/17*$A91)</f>
        <v>0.03540458060981721</v>
      </c>
      <c r="Q91" s="16">
        <f>('Summary Data'!Q26-('Summary Data'!Q10*'Summary Data'!Q$40+'Summary Data'!Q27*'Summary Data'!Q$39)/17*$A91)</f>
        <v>-0.0002671699046539692</v>
      </c>
      <c r="R91" s="16">
        <f>('Summary Data'!R26-('Summary Data'!R10*'Summary Data'!R$40+'Summary Data'!R27*'Summary Data'!R$39)/17*$A91)</f>
        <v>-0.05661699584491018</v>
      </c>
      <c r="S91" s="16">
        <f>('Summary Data'!S26-('Summary Data'!S10*'Summary Data'!S$40+'Summary Data'!S27*'Summary Data'!S$39)/17*$A91)</f>
        <v>-0.03603376751980224</v>
      </c>
      <c r="T91" s="16">
        <f>('Summary Data'!T26-('Summary Data'!T10*'Summary Data'!T$40+'Summary Data'!T27*'Summary Data'!T$39)/17*$A91)</f>
        <v>-0.12640232686680158</v>
      </c>
      <c r="U91" s="16" t="e">
        <f>('Summary Data'!U26-('Summary Data'!U10*'Summary Data'!U$40+'Summary Data'!U27*'Summary Data'!U$39)/17*$A91)</f>
        <v>#DIV/0!</v>
      </c>
      <c r="V91" s="82">
        <f>'Summary Data'!V26</f>
        <v>0</v>
      </c>
    </row>
    <row r="92" spans="1:22" ht="11.25">
      <c r="A92" s="83">
        <v>6</v>
      </c>
      <c r="B92" s="16" t="e">
        <f>('Summary Data'!B27-('Summary Data'!B11*'Summary Data'!B$40+'Summary Data'!B28*'Summary Data'!B$39)/17*$A92)</f>
        <v>#DIV/0!</v>
      </c>
      <c r="C92" s="16">
        <f>('Summary Data'!C27-('Summary Data'!C11*'Summary Data'!C$40+'Summary Data'!C28*'Summary Data'!C$39)/17*$A92)</f>
        <v>0.023468920559739703</v>
      </c>
      <c r="D92" s="16">
        <f>('Summary Data'!D27-('Summary Data'!D11*'Summary Data'!D$40+'Summary Data'!D28*'Summary Data'!D$39)/17*$A92)</f>
        <v>0.01666868127858906</v>
      </c>
      <c r="E92" s="16">
        <f>('Summary Data'!E27-('Summary Data'!E11*'Summary Data'!E$40+'Summary Data'!E28*'Summary Data'!E$39)/17*$A92)</f>
        <v>0.0018064733126239713</v>
      </c>
      <c r="F92" s="16">
        <f>('Summary Data'!F27-('Summary Data'!F11*'Summary Data'!F$40+'Summary Data'!F28*'Summary Data'!F$39)/17*$A92)</f>
        <v>-0.016338495457102475</v>
      </c>
      <c r="G92" s="16">
        <f>('Summary Data'!G27-('Summary Data'!G11*'Summary Data'!G$40+'Summary Data'!G28*'Summary Data'!G$39)/17*$A92)</f>
        <v>-0.01961835706868989</v>
      </c>
      <c r="H92" s="16">
        <f>('Summary Data'!H27-('Summary Data'!H11*'Summary Data'!H$40+'Summary Data'!H28*'Summary Data'!H$39)/17*$A92)</f>
        <v>0.018889636607899246</v>
      </c>
      <c r="I92" s="16">
        <f>('Summary Data'!I27-('Summary Data'!I11*'Summary Data'!I$40+'Summary Data'!I28*'Summary Data'!I$39)/17*$A92)</f>
        <v>-0.05004395283366319</v>
      </c>
      <c r="J92" s="16">
        <f>('Summary Data'!J27-('Summary Data'!J11*'Summary Data'!J$40+'Summary Data'!J28*'Summary Data'!J$39)/17*$A92)</f>
        <v>-0.01519965108142643</v>
      </c>
      <c r="K92" s="16">
        <f>('Summary Data'!K27-('Summary Data'!K11*'Summary Data'!K$40+'Summary Data'!K28*'Summary Data'!K$39)/17*$A92)</f>
        <v>-0.006708774745221691</v>
      </c>
      <c r="L92" s="16">
        <f>('Summary Data'!L27-('Summary Data'!L11*'Summary Data'!L$40+'Summary Data'!L28*'Summary Data'!L$39)/17*$A92)</f>
        <v>0.03657311760699457</v>
      </c>
      <c r="M92" s="16">
        <f>('Summary Data'!M27-('Summary Data'!M11*'Summary Data'!M$40+'Summary Data'!M28*'Summary Data'!M$39)/17*$A92)</f>
        <v>0.031573065979744463</v>
      </c>
      <c r="N92" s="16">
        <f>('Summary Data'!N27-('Summary Data'!N11*'Summary Data'!N$40+'Summary Data'!N28*'Summary Data'!N$39)/17*$A92)</f>
        <v>0.04289033456822411</v>
      </c>
      <c r="O92" s="16">
        <f>('Summary Data'!O27-('Summary Data'!O11*'Summary Data'!O$40+'Summary Data'!O28*'Summary Data'!O$39)/17*$A92)</f>
        <v>0.028268170881619023</v>
      </c>
      <c r="P92" s="16">
        <f>('Summary Data'!P27-('Summary Data'!P11*'Summary Data'!P$40+'Summary Data'!P28*'Summary Data'!P$39)/17*$A92)</f>
        <v>0.0256931168729347</v>
      </c>
      <c r="Q92" s="16">
        <f>('Summary Data'!Q27-('Summary Data'!Q11*'Summary Data'!Q$40+'Summary Data'!Q28*'Summary Data'!Q$39)/17*$A92)</f>
        <v>-0.002699601398021001</v>
      </c>
      <c r="R92" s="16">
        <f>('Summary Data'!R27-('Summary Data'!R11*'Summary Data'!R$40+'Summary Data'!R28*'Summary Data'!R$39)/17*$A92)</f>
        <v>-0.01920500869473149</v>
      </c>
      <c r="S92" s="16">
        <f>('Summary Data'!S27-('Summary Data'!S11*'Summary Data'!S$40+'Summary Data'!S28*'Summary Data'!S$39)/17*$A92)</f>
        <v>0.06259849712817638</v>
      </c>
      <c r="T92" s="16">
        <f>('Summary Data'!T27-('Summary Data'!T11*'Summary Data'!T$40+'Summary Data'!T28*'Summary Data'!T$39)/17*$A92)</f>
        <v>0.02933311247494512</v>
      </c>
      <c r="U92" s="16" t="e">
        <f>('Summary Data'!U27-('Summary Data'!U11*'Summary Data'!U$40+'Summary Data'!U28*'Summary Data'!U$39)/17*$A92)</f>
        <v>#DIV/0!</v>
      </c>
      <c r="V92" s="82">
        <f>'Summary Data'!V27</f>
        <v>0</v>
      </c>
    </row>
    <row r="93" spans="1:22" ht="11.25">
      <c r="A93" s="83">
        <v>7</v>
      </c>
      <c r="B93" s="16" t="e">
        <f>('Summary Data'!B28-('Summary Data'!B12*'Summary Data'!B$40+'Summary Data'!B29*'Summary Data'!B$39)/17*$A93)</f>
        <v>#DIV/0!</v>
      </c>
      <c r="C93" s="16">
        <f>('Summary Data'!C28-('Summary Data'!C12*'Summary Data'!C$40+'Summary Data'!C29*'Summary Data'!C$39)/17*$A93)</f>
        <v>0.03618731957388977</v>
      </c>
      <c r="D93" s="16">
        <f>('Summary Data'!D28-('Summary Data'!D12*'Summary Data'!D$40+'Summary Data'!D29*'Summary Data'!D$39)/17*$A93)</f>
        <v>0.011898510350699193</v>
      </c>
      <c r="E93" s="16">
        <f>('Summary Data'!E28-('Summary Data'!E12*'Summary Data'!E$40+'Summary Data'!E29*'Summary Data'!E$39)/17*$A93)</f>
        <v>0.03735155107816358</v>
      </c>
      <c r="F93" s="16">
        <f>('Summary Data'!F28-('Summary Data'!F12*'Summary Data'!F$40+'Summary Data'!F29*'Summary Data'!F$39)/17*$A93)</f>
        <v>0.041555832333624206</v>
      </c>
      <c r="G93" s="16">
        <f>('Summary Data'!G28-('Summary Data'!G12*'Summary Data'!G$40+'Summary Data'!G29*'Summary Data'!G$39)/17*$A93)</f>
        <v>0.0290348977920455</v>
      </c>
      <c r="H93" s="16">
        <f>('Summary Data'!H28-('Summary Data'!H12*'Summary Data'!H$40+'Summary Data'!H29*'Summary Data'!H$39)/17*$A93)</f>
        <v>0.019881025827570276</v>
      </c>
      <c r="I93" s="16">
        <f>('Summary Data'!I28-('Summary Data'!I12*'Summary Data'!I$40+'Summary Data'!I29*'Summary Data'!I$39)/17*$A93)</f>
        <v>0.0021505739054626105</v>
      </c>
      <c r="J93" s="16">
        <f>('Summary Data'!J28-('Summary Data'!J12*'Summary Data'!J$40+'Summary Data'!J29*'Summary Data'!J$39)/17*$A93)</f>
        <v>0.033068183364188715</v>
      </c>
      <c r="K93" s="16">
        <f>('Summary Data'!K28-('Summary Data'!K12*'Summary Data'!K$40+'Summary Data'!K29*'Summary Data'!K$39)/17*$A93)</f>
        <v>0.05708980421574163</v>
      </c>
      <c r="L93" s="16">
        <f>('Summary Data'!L28-('Summary Data'!L12*'Summary Data'!L$40+'Summary Data'!L29*'Summary Data'!L$39)/17*$A93)</f>
        <v>0.07256895653000144</v>
      </c>
      <c r="M93" s="16">
        <f>('Summary Data'!M28-('Summary Data'!M12*'Summary Data'!M$40+'Summary Data'!M29*'Summary Data'!M$39)/17*$A93)</f>
        <v>0.025105295722005715</v>
      </c>
      <c r="N93" s="16">
        <f>('Summary Data'!N28-('Summary Data'!N12*'Summary Data'!N$40+'Summary Data'!N29*'Summary Data'!N$39)/17*$A93)</f>
        <v>0.02914034382252593</v>
      </c>
      <c r="O93" s="16">
        <f>('Summary Data'!O28-('Summary Data'!O12*'Summary Data'!O$40+'Summary Data'!O29*'Summary Data'!O$39)/17*$A93)</f>
        <v>0.04153903456431479</v>
      </c>
      <c r="P93" s="16">
        <f>('Summary Data'!P28-('Summary Data'!P12*'Summary Data'!P$40+'Summary Data'!P29*'Summary Data'!P$39)/17*$A93)</f>
        <v>0.03384434671939572</v>
      </c>
      <c r="Q93" s="16">
        <f>('Summary Data'!Q28-('Summary Data'!Q12*'Summary Data'!Q$40+'Summary Data'!Q29*'Summary Data'!Q$39)/17*$A93)</f>
        <v>0.03166877232048553</v>
      </c>
      <c r="R93" s="16">
        <f>('Summary Data'!R28-('Summary Data'!R12*'Summary Data'!R$40+'Summary Data'!R29*'Summary Data'!R$39)/17*$A93)</f>
        <v>0.07673074993504293</v>
      </c>
      <c r="S93" s="16">
        <f>('Summary Data'!S28-('Summary Data'!S12*'Summary Data'!S$40+'Summary Data'!S29*'Summary Data'!S$39)/17*$A93)</f>
        <v>0.009685039286094415</v>
      </c>
      <c r="T93" s="16">
        <f>('Summary Data'!T28-('Summary Data'!T12*'Summary Data'!T$40+'Summary Data'!T29*'Summary Data'!T$39)/17*$A93)</f>
        <v>0.07266043770122861</v>
      </c>
      <c r="U93" s="16" t="e">
        <f>('Summary Data'!U28-('Summary Data'!U12*'Summary Data'!U$40+'Summary Data'!U29*'Summary Data'!U$39)/17*$A93)</f>
        <v>#DIV/0!</v>
      </c>
      <c r="V93" s="82">
        <f>'Summary Data'!V28</f>
        <v>0</v>
      </c>
    </row>
    <row r="94" spans="1:22" ht="11.25">
      <c r="A94" s="83">
        <v>8</v>
      </c>
      <c r="B94" s="16" t="e">
        <f>('Summary Data'!B29-('Summary Data'!B13*'Summary Data'!B$40+'Summary Data'!B30*'Summary Data'!B$39)/17*$A94)</f>
        <v>#DIV/0!</v>
      </c>
      <c r="C94" s="16">
        <f>('Summary Data'!C29-('Summary Data'!C13*'Summary Data'!C$40+'Summary Data'!C30*'Summary Data'!C$39)/17*$A94)</f>
        <v>0.01551904856593915</v>
      </c>
      <c r="D94" s="16">
        <f>('Summary Data'!D29-('Summary Data'!D13*'Summary Data'!D$40+'Summary Data'!D30*'Summary Data'!D$39)/17*$A94)</f>
        <v>-0.013499897599505525</v>
      </c>
      <c r="E94" s="16">
        <f>('Summary Data'!E29-('Summary Data'!E13*'Summary Data'!E$40+'Summary Data'!E30*'Summary Data'!E$39)/17*$A94)</f>
        <v>0.016091745634211584</v>
      </c>
      <c r="F94" s="16">
        <f>('Summary Data'!F29-('Summary Data'!F13*'Summary Data'!F$40+'Summary Data'!F30*'Summary Data'!F$39)/17*$A94)</f>
        <v>0.00017031445799723516</v>
      </c>
      <c r="G94" s="16">
        <f>('Summary Data'!G29-('Summary Data'!G13*'Summary Data'!G$40+'Summary Data'!G30*'Summary Data'!G$39)/17*$A94)</f>
        <v>-0.014776462337123389</v>
      </c>
      <c r="H94" s="16">
        <f>('Summary Data'!H29-('Summary Data'!H13*'Summary Data'!H$40+'Summary Data'!H30*'Summary Data'!H$39)/17*$A94)</f>
        <v>-0.037650525527727886</v>
      </c>
      <c r="I94" s="16">
        <f>('Summary Data'!I29-('Summary Data'!I13*'Summary Data'!I$40+'Summary Data'!I30*'Summary Data'!I$39)/17*$A94)</f>
        <v>0.008371484365869</v>
      </c>
      <c r="J94" s="16">
        <f>('Summary Data'!J29-('Summary Data'!J13*'Summary Data'!J$40+'Summary Data'!J30*'Summary Data'!J$39)/17*$A94)</f>
        <v>0.01994273298049353</v>
      </c>
      <c r="K94" s="16">
        <f>('Summary Data'!K29-('Summary Data'!K13*'Summary Data'!K$40+'Summary Data'!K30*'Summary Data'!K$39)/17*$A94)</f>
        <v>0.025724623276601577</v>
      </c>
      <c r="L94" s="16">
        <f>('Summary Data'!L29-('Summary Data'!L13*'Summary Data'!L$40+'Summary Data'!L30*'Summary Data'!L$39)/17*$A94)</f>
        <v>-0.015340355360910614</v>
      </c>
      <c r="M94" s="16">
        <f>('Summary Data'!M29-('Summary Data'!M13*'Summary Data'!M$40+'Summary Data'!M30*'Summary Data'!M$39)/17*$A94)</f>
        <v>0.0006152747822988358</v>
      </c>
      <c r="N94" s="16">
        <f>('Summary Data'!N29-('Summary Data'!N13*'Summary Data'!N$40+'Summary Data'!N30*'Summary Data'!N$39)/17*$A94)</f>
        <v>-0.005895273345859993</v>
      </c>
      <c r="O94" s="16">
        <f>('Summary Data'!O29-('Summary Data'!O13*'Summary Data'!O$40+'Summary Data'!O30*'Summary Data'!O$39)/17*$A94)</f>
        <v>-0.014126296827249266</v>
      </c>
      <c r="P94" s="16">
        <f>('Summary Data'!P29-('Summary Data'!P13*'Summary Data'!P$40+'Summary Data'!P30*'Summary Data'!P$39)/17*$A94)</f>
        <v>0.018943217622309896</v>
      </c>
      <c r="Q94" s="16">
        <f>('Summary Data'!Q29-('Summary Data'!Q13*'Summary Data'!Q$40+'Summary Data'!Q30*'Summary Data'!Q$39)/17*$A94)</f>
        <v>0.012903945706058823</v>
      </c>
      <c r="R94" s="16">
        <f>('Summary Data'!R29-('Summary Data'!R13*'Summary Data'!R$40+'Summary Data'!R30*'Summary Data'!R$39)/17*$A94)</f>
        <v>0.011559736638925969</v>
      </c>
      <c r="S94" s="16">
        <f>('Summary Data'!S29-('Summary Data'!S13*'Summary Data'!S$40+'Summary Data'!S30*'Summary Data'!S$39)/17*$A94)</f>
        <v>-0.004690875236876307</v>
      </c>
      <c r="T94" s="16">
        <f>('Summary Data'!T29-('Summary Data'!T13*'Summary Data'!T$40+'Summary Data'!T30*'Summary Data'!T$39)/17*$A94)</f>
        <v>0.03284059955809999</v>
      </c>
      <c r="U94" s="16" t="e">
        <f>('Summary Data'!U29-('Summary Data'!U13*'Summary Data'!U$40+'Summary Data'!U30*'Summary Data'!U$39)/17*$A94)</f>
        <v>#DIV/0!</v>
      </c>
      <c r="V94" s="82">
        <f>'Summary Data'!V29</f>
        <v>0</v>
      </c>
    </row>
    <row r="95" spans="1:22" ht="11.25">
      <c r="A95" s="83">
        <v>9</v>
      </c>
      <c r="B95" s="16" t="e">
        <f>('Summary Data'!B30-('Summary Data'!B14*'Summary Data'!B$40+'Summary Data'!B31*'Summary Data'!B$39)/17*$A95)</f>
        <v>#DIV/0!</v>
      </c>
      <c r="C95" s="16">
        <f>('Summary Data'!C30-('Summary Data'!C14*'Summary Data'!C$40+'Summary Data'!C31*'Summary Data'!C$39)/17*$A95)</f>
        <v>0.006864644614756166</v>
      </c>
      <c r="D95" s="16">
        <f>('Summary Data'!D30-('Summary Data'!D14*'Summary Data'!D$40+'Summary Data'!D31*'Summary Data'!D$39)/17*$A95)</f>
        <v>0.013059065818594798</v>
      </c>
      <c r="E95" s="16">
        <f>('Summary Data'!E30-('Summary Data'!E14*'Summary Data'!E$40+'Summary Data'!E31*'Summary Data'!E$39)/17*$A95)</f>
        <v>0.039069679115758316</v>
      </c>
      <c r="F95" s="16">
        <f>('Summary Data'!F30-('Summary Data'!F14*'Summary Data'!F$40+'Summary Data'!F31*'Summary Data'!F$39)/17*$A95)</f>
        <v>0.011748669777924929</v>
      </c>
      <c r="G95" s="16">
        <f>('Summary Data'!G30-('Summary Data'!G14*'Summary Data'!G$40+'Summary Data'!G31*'Summary Data'!G$39)/17*$A95)</f>
        <v>0.020141968729429305</v>
      </c>
      <c r="H95" s="16">
        <f>('Summary Data'!H30-('Summary Data'!H14*'Summary Data'!H$40+'Summary Data'!H31*'Summary Data'!H$39)/17*$A95)</f>
        <v>0.008042126201484107</v>
      </c>
      <c r="I95" s="16">
        <f>('Summary Data'!I30-('Summary Data'!I14*'Summary Data'!I$40+'Summary Data'!I31*'Summary Data'!I$39)/17*$A95)</f>
        <v>0.008437218957139855</v>
      </c>
      <c r="J95" s="16">
        <f>('Summary Data'!J30-('Summary Data'!J14*'Summary Data'!J$40+'Summary Data'!J31*'Summary Data'!J$39)/17*$A95)</f>
        <v>0.019001763149571242</v>
      </c>
      <c r="K95" s="16">
        <f>('Summary Data'!K30-('Summary Data'!K14*'Summary Data'!K$40+'Summary Data'!K31*'Summary Data'!K$39)/17*$A95)</f>
        <v>0.016134253252525675</v>
      </c>
      <c r="L95" s="16">
        <f>('Summary Data'!L30-('Summary Data'!L14*'Summary Data'!L$40+'Summary Data'!L31*'Summary Data'!L$39)/17*$A95)</f>
        <v>0.012885469232067421</v>
      </c>
      <c r="M95" s="16">
        <f>('Summary Data'!M30-('Summary Data'!M14*'Summary Data'!M$40+'Summary Data'!M31*'Summary Data'!M$39)/17*$A95)</f>
        <v>0.02879644253293793</v>
      </c>
      <c r="N95" s="16">
        <f>('Summary Data'!N30-('Summary Data'!N14*'Summary Data'!N$40+'Summary Data'!N31*'Summary Data'!N$39)/17*$A95)</f>
        <v>0.03286734439553868</v>
      </c>
      <c r="O95" s="16">
        <f>('Summary Data'!O30-('Summary Data'!O14*'Summary Data'!O$40+'Summary Data'!O31*'Summary Data'!O$39)/17*$A95)</f>
        <v>0.004194962207250793</v>
      </c>
      <c r="P95" s="16">
        <f>('Summary Data'!P30-('Summary Data'!P14*'Summary Data'!P$40+'Summary Data'!P31*'Summary Data'!P$39)/17*$A95)</f>
        <v>0.031654618751997515</v>
      </c>
      <c r="Q95" s="16">
        <f>('Summary Data'!Q30-('Summary Data'!Q14*'Summary Data'!Q$40+'Summary Data'!Q31*'Summary Data'!Q$39)/17*$A95)</f>
        <v>0.008385591079816155</v>
      </c>
      <c r="R95" s="16">
        <f>('Summary Data'!R30-('Summary Data'!R14*'Summary Data'!R$40+'Summary Data'!R31*'Summary Data'!R$39)/17*$A95)</f>
        <v>0.02305767246960303</v>
      </c>
      <c r="S95" s="16">
        <f>('Summary Data'!S30-('Summary Data'!S14*'Summary Data'!S$40+'Summary Data'!S31*'Summary Data'!S$39)/17*$A95)</f>
        <v>0.019633959654780188</v>
      </c>
      <c r="T95" s="16">
        <f>('Summary Data'!T30-('Summary Data'!T14*'Summary Data'!T$40+'Summary Data'!T31*'Summary Data'!T$39)/17*$A95)</f>
        <v>0.011885268783639614</v>
      </c>
      <c r="U95" s="16" t="e">
        <f>('Summary Data'!U30-('Summary Data'!U14*'Summary Data'!U$40+'Summary Data'!U31*'Summary Data'!U$39)/17*$A95)</f>
        <v>#DIV/0!</v>
      </c>
      <c r="V95" s="82">
        <f>'Summary Data'!V30</f>
        <v>0</v>
      </c>
    </row>
    <row r="96" spans="1:22" ht="11.25">
      <c r="A96" s="83">
        <v>10</v>
      </c>
      <c r="B96" s="16" t="e">
        <f>('Summary Data'!B31-('Summary Data'!B15*'Summary Data'!B$40+'Summary Data'!B32*'Summary Data'!B$39)/17*$A96)</f>
        <v>#DIV/0!</v>
      </c>
      <c r="C96" s="16">
        <f>('Summary Data'!C31-('Summary Data'!C15*'Summary Data'!C$40+'Summary Data'!C32*'Summary Data'!C$39)/17*$A96)</f>
        <v>-2.7755575615628914E-17</v>
      </c>
      <c r="D96" s="16">
        <f>('Summary Data'!D31-('Summary Data'!D15*'Summary Data'!D$40+'Summary Data'!D32*'Summary Data'!D$39)/17*$A96)</f>
        <v>2.7755575615628914E-17</v>
      </c>
      <c r="E96" s="16">
        <f>('Summary Data'!E31-('Summary Data'!E15*'Summary Data'!E$40+'Summary Data'!E32*'Summary Data'!E$39)/17*$A96)</f>
        <v>0</v>
      </c>
      <c r="F96" s="16">
        <f>('Summary Data'!F31-('Summary Data'!F15*'Summary Data'!F$40+'Summary Data'!F32*'Summary Data'!F$39)/17*$A96)</f>
        <v>0</v>
      </c>
      <c r="G96" s="16">
        <f>('Summary Data'!G31-('Summary Data'!G15*'Summary Data'!G$40+'Summary Data'!G32*'Summary Data'!G$39)/17*$A96)</f>
        <v>5.551115123125783E-17</v>
      </c>
      <c r="H96" s="16">
        <f>('Summary Data'!H31-('Summary Data'!H15*'Summary Data'!H$40+'Summary Data'!H32*'Summary Data'!H$39)/17*$A96)</f>
        <v>0</v>
      </c>
      <c r="I96" s="16">
        <f>('Summary Data'!I31-('Summary Data'!I15*'Summary Data'!I$40+'Summary Data'!I32*'Summary Data'!I$39)/17*$A96)</f>
        <v>2.7755575615628914E-17</v>
      </c>
      <c r="J96" s="16">
        <f>('Summary Data'!J31-('Summary Data'!J15*'Summary Data'!J$40+'Summary Data'!J32*'Summary Data'!J$39)/17*$A96)</f>
        <v>2.7755575615628914E-17</v>
      </c>
      <c r="K96" s="16">
        <f>('Summary Data'!K31-('Summary Data'!K15*'Summary Data'!K$40+'Summary Data'!K32*'Summary Data'!K$39)/17*$A96)</f>
        <v>5.551115123125783E-17</v>
      </c>
      <c r="L96" s="16">
        <f>('Summary Data'!L31-('Summary Data'!L15*'Summary Data'!L$40+'Summary Data'!L32*'Summary Data'!L$39)/17*$A96)</f>
        <v>-2.7755575615628914E-17</v>
      </c>
      <c r="M96" s="16">
        <f>('Summary Data'!M31-('Summary Data'!M15*'Summary Data'!M$40+'Summary Data'!M32*'Summary Data'!M$39)/17*$A96)</f>
        <v>0</v>
      </c>
      <c r="N96" s="16">
        <f>('Summary Data'!N31-('Summary Data'!N15*'Summary Data'!N$40+'Summary Data'!N32*'Summary Data'!N$39)/17*$A96)</f>
        <v>2.7755575615628914E-17</v>
      </c>
      <c r="O96" s="16">
        <f>('Summary Data'!O31-('Summary Data'!O15*'Summary Data'!O$40+'Summary Data'!O32*'Summary Data'!O$39)/17*$A96)</f>
        <v>0</v>
      </c>
      <c r="P96" s="16">
        <f>('Summary Data'!P31-('Summary Data'!P15*'Summary Data'!P$40+'Summary Data'!P32*'Summary Data'!P$39)/17*$A96)</f>
        <v>0</v>
      </c>
      <c r="Q96" s="16">
        <f>('Summary Data'!Q31-('Summary Data'!Q15*'Summary Data'!Q$40+'Summary Data'!Q32*'Summary Data'!Q$39)/17*$A96)</f>
        <v>2.7755575615628914E-17</v>
      </c>
      <c r="R96" s="16">
        <f>('Summary Data'!R31-('Summary Data'!R15*'Summary Data'!R$40+'Summary Data'!R32*'Summary Data'!R$39)/17*$A96)</f>
        <v>5.551115123125783E-17</v>
      </c>
      <c r="S96" s="16">
        <f>('Summary Data'!S31-('Summary Data'!S15*'Summary Data'!S$40+'Summary Data'!S32*'Summary Data'!S$39)/17*$A96)</f>
        <v>0</v>
      </c>
      <c r="T96" s="16">
        <f>('Summary Data'!T31-('Summary Data'!T15*'Summary Data'!T$40+'Summary Data'!T32*'Summary Data'!T$39)/17*$A96)</f>
        <v>0</v>
      </c>
      <c r="U96" s="16" t="e">
        <f>('Summary Data'!U31-('Summary Data'!U15*'Summary Data'!U$40+'Summary Data'!U32*'Summary Data'!U$39)/17*$A96)</f>
        <v>#DIV/0!</v>
      </c>
      <c r="V96" s="82">
        <f>'Summary Data'!V31</f>
        <v>0</v>
      </c>
    </row>
    <row r="97" spans="1:23" ht="11.25">
      <c r="A97" s="83">
        <v>11</v>
      </c>
      <c r="B97" s="16" t="e">
        <f>('Summary Data'!B32-('Summary Data'!B16*'Summary Data'!B$40+'Summary Data'!B33*'Summary Data'!B$39)/17*$A97)</f>
        <v>#DIV/0!</v>
      </c>
      <c r="C97" s="16">
        <f>('Summary Data'!C32-('Summary Data'!C16*'Summary Data'!C$40+'Summary Data'!C33*'Summary Data'!C$39)/17*$A97)</f>
        <v>-0.019866426631187123</v>
      </c>
      <c r="D97" s="16">
        <f>('Summary Data'!D32-('Summary Data'!D16*'Summary Data'!D$40+'Summary Data'!D33*'Summary Data'!D$39)/17*$A97)</f>
        <v>-0.01601201045420732</v>
      </c>
      <c r="E97" s="16">
        <f>('Summary Data'!E32-('Summary Data'!E16*'Summary Data'!E$40+'Summary Data'!E33*'Summary Data'!E$39)/17*$A97)</f>
        <v>-0.015802179044912122</v>
      </c>
      <c r="F97" s="16">
        <f>('Summary Data'!F32-('Summary Data'!F16*'Summary Data'!F$40+'Summary Data'!F33*'Summary Data'!F$39)/17*$A97)</f>
        <v>-0.01541812463370404</v>
      </c>
      <c r="G97" s="16">
        <f>('Summary Data'!G32-('Summary Data'!G16*'Summary Data'!G$40+'Summary Data'!G33*'Summary Data'!G$39)/17*$A97)</f>
        <v>-0.020122884712819682</v>
      </c>
      <c r="H97" s="16">
        <f>('Summary Data'!H32-('Summary Data'!H16*'Summary Data'!H$40+'Summary Data'!H33*'Summary Data'!H$39)/17*$A97)</f>
        <v>-0.012580544761509382</v>
      </c>
      <c r="I97" s="16">
        <f>('Summary Data'!I32-('Summary Data'!I16*'Summary Data'!I$40+'Summary Data'!I33*'Summary Data'!I$39)/17*$A97)</f>
        <v>-0.02805511230888879</v>
      </c>
      <c r="J97" s="16">
        <f>('Summary Data'!J32-('Summary Data'!J16*'Summary Data'!J$40+'Summary Data'!J33*'Summary Data'!J$39)/17*$A97)</f>
        <v>-0.010672947899797221</v>
      </c>
      <c r="K97" s="16">
        <f>('Summary Data'!K32-('Summary Data'!K16*'Summary Data'!K$40+'Summary Data'!K33*'Summary Data'!K$39)/17*$A97)</f>
        <v>-0.02589871586221234</v>
      </c>
      <c r="L97" s="16">
        <f>('Summary Data'!L32-('Summary Data'!L16*'Summary Data'!L$40+'Summary Data'!L33*'Summary Data'!L$39)/17*$A97)</f>
        <v>-0.020561151441277056</v>
      </c>
      <c r="M97" s="16">
        <f>('Summary Data'!M32-('Summary Data'!M16*'Summary Data'!M$40+'Summary Data'!M33*'Summary Data'!M$39)/17*$A97)</f>
        <v>-0.013834905498585393</v>
      </c>
      <c r="N97" s="16">
        <f>('Summary Data'!N32-('Summary Data'!N16*'Summary Data'!N$40+'Summary Data'!N33*'Summary Data'!N$39)/17*$A97)</f>
        <v>-0.013097192004813343</v>
      </c>
      <c r="O97" s="16">
        <f>('Summary Data'!O32-('Summary Data'!O16*'Summary Data'!O$40+'Summary Data'!O33*'Summary Data'!O$39)/17*$A97)</f>
        <v>-0.030192068028386587</v>
      </c>
      <c r="P97" s="16">
        <f>('Summary Data'!P32-('Summary Data'!P16*'Summary Data'!P$40+'Summary Data'!P33*'Summary Data'!P$39)/17*$A97)</f>
        <v>-0.019402901193115954</v>
      </c>
      <c r="Q97" s="16">
        <f>('Summary Data'!Q32-('Summary Data'!Q16*'Summary Data'!Q$40+'Summary Data'!Q33*'Summary Data'!Q$39)/17*$A97)</f>
        <v>-0.023030807002060488</v>
      </c>
      <c r="R97" s="16">
        <f>('Summary Data'!R32-('Summary Data'!R16*'Summary Data'!R$40+'Summary Data'!R33*'Summary Data'!R$39)/17*$A97)</f>
        <v>-0.011851934729406039</v>
      </c>
      <c r="S97" s="16">
        <f>('Summary Data'!S32-('Summary Data'!S16*'Summary Data'!S$40+'Summary Data'!S33*'Summary Data'!S$39)/17*$A97)</f>
        <v>-0.015348494665007288</v>
      </c>
      <c r="T97" s="16">
        <f>('Summary Data'!T32-('Summary Data'!T16*'Summary Data'!T$40+'Summary Data'!T33*'Summary Data'!T$39)/17*$A97)</f>
        <v>-0.017323996003292205</v>
      </c>
      <c r="U97" s="16" t="e">
        <f>('Summary Data'!U32-('Summary Data'!U16*'Summary Data'!U$40+'Summary Data'!U33*'Summary Data'!U$39)/17*$A97)</f>
        <v>#DIV/0!</v>
      </c>
      <c r="V97" s="82">
        <f>'Summary Data'!V32</f>
        <v>0</v>
      </c>
      <c r="W97" s="42" t="s">
        <v>90</v>
      </c>
    </row>
    <row r="98" spans="1:23" ht="11.25">
      <c r="A98" s="83">
        <v>12</v>
      </c>
      <c r="B98" s="16" t="e">
        <f>('Summary Data'!B33-('Summary Data'!B17*'Summary Data'!B$40+'Summary Data'!B34*'Summary Data'!B$39)/17*$A98)*10</f>
        <v>#DIV/0!</v>
      </c>
      <c r="C98" s="16">
        <f>('Summary Data'!C33-('Summary Data'!C17*'Summary Data'!C$40+'Summary Data'!C34*'Summary Data'!C$39)/17*$A98)*10</f>
        <v>0.11354306063305362</v>
      </c>
      <c r="D98" s="16">
        <f>('Summary Data'!D33-('Summary Data'!D17*'Summary Data'!D$40+'Summary Data'!D34*'Summary Data'!D$39)/17*$A98)*10</f>
        <v>0.11427160178068577</v>
      </c>
      <c r="E98" s="16">
        <f>('Summary Data'!E33-('Summary Data'!E17*'Summary Data'!E$40+'Summary Data'!E34*'Summary Data'!E$39)/17*$A98)*10</f>
        <v>0.11653364735721122</v>
      </c>
      <c r="F98" s="16">
        <f>('Summary Data'!F33-('Summary Data'!F17*'Summary Data'!F$40+'Summary Data'!F34*'Summary Data'!F$39)/17*$A98)*10</f>
        <v>0.12851426337324975</v>
      </c>
      <c r="G98" s="16">
        <f>('Summary Data'!G33-('Summary Data'!G17*'Summary Data'!G$40+'Summary Data'!G34*'Summary Data'!G$39)/17*$A98)*10</f>
        <v>0.14800548277322167</v>
      </c>
      <c r="H98" s="16">
        <f>('Summary Data'!H33-('Summary Data'!H17*'Summary Data'!H$40+'Summary Data'!H34*'Summary Data'!H$39)/17*$A98)*10</f>
        <v>0.17310716096782378</v>
      </c>
      <c r="I98" s="16">
        <f>('Summary Data'!I33-('Summary Data'!I17*'Summary Data'!I$40+'Summary Data'!I34*'Summary Data'!I$39)/17*$A98)*10</f>
        <v>0.11923526930039022</v>
      </c>
      <c r="J98" s="16">
        <f>('Summary Data'!J33-('Summary Data'!J17*'Summary Data'!J$40+'Summary Data'!J34*'Summary Data'!J$39)/17*$A98)*10</f>
        <v>0.11561515629449887</v>
      </c>
      <c r="K98" s="16">
        <f>('Summary Data'!K33-('Summary Data'!K17*'Summary Data'!K$40+'Summary Data'!K34*'Summary Data'!K$39)/17*$A98)*10</f>
        <v>0.13270244967265432</v>
      </c>
      <c r="L98" s="16">
        <f>('Summary Data'!L33-('Summary Data'!L17*'Summary Data'!L$40+'Summary Data'!L34*'Summary Data'!L$39)/17*$A98)*10</f>
        <v>0.16550650670744832</v>
      </c>
      <c r="M98" s="16">
        <f>('Summary Data'!M33-('Summary Data'!M17*'Summary Data'!M$40+'Summary Data'!M34*'Summary Data'!M$39)/17*$A98)*10</f>
        <v>0.11947771700270934</v>
      </c>
      <c r="N98" s="16">
        <f>('Summary Data'!N33-('Summary Data'!N17*'Summary Data'!N$40+'Summary Data'!N34*'Summary Data'!N$39)/17*$A98)*10</f>
        <v>0.14621583999869084</v>
      </c>
      <c r="O98" s="16">
        <f>('Summary Data'!O33-('Summary Data'!O17*'Summary Data'!O$40+'Summary Data'!O34*'Summary Data'!O$39)/17*$A98)*10</f>
        <v>0.12279916838681834</v>
      </c>
      <c r="P98" s="16">
        <f>('Summary Data'!P33-('Summary Data'!P17*'Summary Data'!P$40+'Summary Data'!P34*'Summary Data'!P$39)/17*$A98)*10</f>
        <v>0.11990972308943665</v>
      </c>
      <c r="Q98" s="16">
        <f>('Summary Data'!Q33-('Summary Data'!Q17*'Summary Data'!Q$40+'Summary Data'!Q34*'Summary Data'!Q$39)/17*$A98)*10</f>
        <v>0.1292985650032527</v>
      </c>
      <c r="R98" s="16">
        <f>('Summary Data'!R33-('Summary Data'!R17*'Summary Data'!R$40+'Summary Data'!R34*'Summary Data'!R$39)/17*$A98)*10</f>
        <v>0.1480247819415191</v>
      </c>
      <c r="S98" s="16">
        <f>('Summary Data'!S33-('Summary Data'!S17*'Summary Data'!S$40+'Summary Data'!S34*'Summary Data'!S$39)/17*$A98)*10</f>
        <v>0.10228823498953113</v>
      </c>
      <c r="T98" s="16">
        <f>('Summary Data'!T33-('Summary Data'!T17*'Summary Data'!T$40+'Summary Data'!T34*'Summary Data'!T$39)/17*$A98)*10</f>
        <v>0.05005884837111393</v>
      </c>
      <c r="U98" s="16" t="e">
        <f>('Summary Data'!U33-('Summary Data'!U17*'Summary Data'!U$40+'Summary Data'!U34*'Summary Data'!U$39)/17*$A98)*10</f>
        <v>#DIV/0!</v>
      </c>
      <c r="V98" s="82">
        <f>'Summary Data'!V33*10</f>
        <v>0</v>
      </c>
      <c r="W98" s="42" t="s">
        <v>90</v>
      </c>
    </row>
    <row r="99" spans="1:23" ht="11.25">
      <c r="A99" s="83">
        <v>13</v>
      </c>
      <c r="B99" s="16" t="e">
        <f>('Summary Data'!B34-('Summary Data'!B18*'Summary Data'!B$40+'Summary Data'!B35*'Summary Data'!B$39)/17*$A99)*10</f>
        <v>#DIV/0!</v>
      </c>
      <c r="C99" s="16">
        <f>('Summary Data'!C34-('Summary Data'!C18*'Summary Data'!C$40+'Summary Data'!C35*'Summary Data'!C$39)/17*$A99)*10</f>
        <v>0.011402156365566702</v>
      </c>
      <c r="D99" s="16">
        <f>('Summary Data'!D34-('Summary Data'!D18*'Summary Data'!D$40+'Summary Data'!D35*'Summary Data'!D$39)/17*$A99)*10</f>
        <v>-0.0052116041206674195</v>
      </c>
      <c r="E99" s="16">
        <f>('Summary Data'!E34-('Summary Data'!E18*'Summary Data'!E$40+'Summary Data'!E35*'Summary Data'!E$39)/17*$A99)*10</f>
        <v>0.008485227193142413</v>
      </c>
      <c r="F99" s="16">
        <f>('Summary Data'!F34-('Summary Data'!F18*'Summary Data'!F$40+'Summary Data'!F35*'Summary Data'!F$39)/17*$A99)*10</f>
        <v>0.006568868313587635</v>
      </c>
      <c r="G99" s="16">
        <f>('Summary Data'!G34-('Summary Data'!G18*'Summary Data'!G$40+'Summary Data'!G35*'Summary Data'!G$39)/17*$A99)*10</f>
        <v>-0.023308002690456728</v>
      </c>
      <c r="H99" s="16">
        <f>('Summary Data'!H34-('Summary Data'!H18*'Summary Data'!H$40+'Summary Data'!H35*'Summary Data'!H$39)/17*$A99)*10</f>
        <v>-0.00030128271591766797</v>
      </c>
      <c r="I99" s="16">
        <f>('Summary Data'!I34-('Summary Data'!I18*'Summary Data'!I$40+'Summary Data'!I35*'Summary Data'!I$39)/17*$A99)*10</f>
        <v>-0.024816582675048545</v>
      </c>
      <c r="J99" s="16">
        <f>('Summary Data'!J34-('Summary Data'!J18*'Summary Data'!J$40+'Summary Data'!J35*'Summary Data'!J$39)/17*$A99)*10</f>
        <v>0.0035448096799985097</v>
      </c>
      <c r="K99" s="16">
        <f>('Summary Data'!K34-('Summary Data'!K18*'Summary Data'!K$40+'Summary Data'!K35*'Summary Data'!K$39)/17*$A99)*10</f>
        <v>0.0039050831893706543</v>
      </c>
      <c r="L99" s="16">
        <f>('Summary Data'!L34-('Summary Data'!L18*'Summary Data'!L$40+'Summary Data'!L35*'Summary Data'!L$39)/17*$A99)*10</f>
        <v>-0.007612949772474284</v>
      </c>
      <c r="M99" s="16">
        <f>('Summary Data'!M34-('Summary Data'!M18*'Summary Data'!M$40+'Summary Data'!M35*'Summary Data'!M$39)/17*$A99)*10</f>
        <v>0.007598708918334584</v>
      </c>
      <c r="N99" s="16">
        <f>('Summary Data'!N34-('Summary Data'!N18*'Summary Data'!N$40+'Summary Data'!N35*'Summary Data'!N$39)/17*$A99)*10</f>
        <v>0.015888263877223415</v>
      </c>
      <c r="O99" s="16">
        <f>('Summary Data'!O34-('Summary Data'!O18*'Summary Data'!O$40+'Summary Data'!O35*'Summary Data'!O$39)/17*$A99)*10</f>
        <v>-0.0071627748997206975</v>
      </c>
      <c r="P99" s="16">
        <f>('Summary Data'!P34-('Summary Data'!P18*'Summary Data'!P$40+'Summary Data'!P35*'Summary Data'!P$39)/17*$A99)*10</f>
        <v>0.012029742729641347</v>
      </c>
      <c r="Q99" s="16">
        <f>('Summary Data'!Q34-('Summary Data'!Q18*'Summary Data'!Q$40+'Summary Data'!Q35*'Summary Data'!Q$39)/17*$A99)*10</f>
        <v>-0.005490937075877318</v>
      </c>
      <c r="R99" s="16">
        <f>('Summary Data'!R34-('Summary Data'!R18*'Summary Data'!R$40+'Summary Data'!R35*'Summary Data'!R$39)/17*$A99)*10</f>
        <v>0.037188050064232855</v>
      </c>
      <c r="S99" s="16">
        <f>('Summary Data'!S34-('Summary Data'!S18*'Summary Data'!S$40+'Summary Data'!S35*'Summary Data'!S$39)/17*$A99)*10</f>
        <v>0.010205711836124162</v>
      </c>
      <c r="T99" s="16">
        <f>('Summary Data'!T34-('Summary Data'!T18*'Summary Data'!T$40+'Summary Data'!T35*'Summary Data'!T$39)/17*$A99)*10</f>
        <v>-0.04946957399597281</v>
      </c>
      <c r="U99" s="16" t="e">
        <f>('Summary Data'!U34-('Summary Data'!U18*'Summary Data'!U$40+'Summary Data'!U35*'Summary Data'!U$39)/17*$A99)*10</f>
        <v>#DIV/0!</v>
      </c>
      <c r="V99" s="82">
        <f>'Summary Data'!V34*10</f>
        <v>0</v>
      </c>
      <c r="W99" s="42" t="s">
        <v>90</v>
      </c>
    </row>
    <row r="100" spans="1:23" ht="11.25">
      <c r="A100" s="83">
        <v>14</v>
      </c>
      <c r="B100" s="16" t="e">
        <f>('Summary Data'!B35-('Summary Data'!B19*'Summary Data'!B$40+'Summary Data'!B36*'Summary Data'!B$39)/17*$A100)*10</f>
        <v>#DIV/0!</v>
      </c>
      <c r="C100" s="16">
        <f>('Summary Data'!C35-('Summary Data'!C19*'Summary Data'!C$40+'Summary Data'!C36*'Summary Data'!C$39)/17*$A100)*10</f>
        <v>0.03430331459856459</v>
      </c>
      <c r="D100" s="16">
        <f>('Summary Data'!D35-('Summary Data'!D19*'Summary Data'!D$40+'Summary Data'!D36*'Summary Data'!D$39)/17*$A100)*10</f>
        <v>0.02735833998531792</v>
      </c>
      <c r="E100" s="16">
        <f>('Summary Data'!E35-('Summary Data'!E19*'Summary Data'!E$40+'Summary Data'!E36*'Summary Data'!E$39)/17*$A100)*10</f>
        <v>0.012416492393431651</v>
      </c>
      <c r="F100" s="16">
        <f>('Summary Data'!F35-('Summary Data'!F19*'Summary Data'!F$40+'Summary Data'!F36*'Summary Data'!F$39)/17*$A100)*10</f>
        <v>0.015895078608926822</v>
      </c>
      <c r="G100" s="16">
        <f>('Summary Data'!G35-('Summary Data'!G19*'Summary Data'!G$40+'Summary Data'!G36*'Summary Data'!G$39)/17*$A100)*10</f>
        <v>0.020356471623947617</v>
      </c>
      <c r="H100" s="16">
        <f>('Summary Data'!H35-('Summary Data'!H19*'Summary Data'!H$40+'Summary Data'!H36*'Summary Data'!H$39)/17*$A100)*10</f>
        <v>0.01909252667155001</v>
      </c>
      <c r="I100" s="16">
        <f>('Summary Data'!I35-('Summary Data'!I19*'Summary Data'!I$40+'Summary Data'!I36*'Summary Data'!I$39)/17*$A100)*10</f>
        <v>0.019766473455547398</v>
      </c>
      <c r="J100" s="16">
        <f>('Summary Data'!J35-('Summary Data'!J19*'Summary Data'!J$40+'Summary Data'!J36*'Summary Data'!J$39)/17*$A100)*10</f>
        <v>0.02473907947745003</v>
      </c>
      <c r="K100" s="16">
        <f>('Summary Data'!K35-('Summary Data'!K19*'Summary Data'!K$40+'Summary Data'!K36*'Summary Data'!K$39)/17*$A100)*10</f>
        <v>0.02170090329730901</v>
      </c>
      <c r="L100" s="16">
        <f>('Summary Data'!L35-('Summary Data'!L19*'Summary Data'!L$40+'Summary Data'!L36*'Summary Data'!L$39)/17*$A100)*10</f>
        <v>0.03120875184852238</v>
      </c>
      <c r="M100" s="16">
        <f>('Summary Data'!M35-('Summary Data'!M19*'Summary Data'!M$40+'Summary Data'!M36*'Summary Data'!M$39)/17*$A100)*10</f>
        <v>0.024103689903302895</v>
      </c>
      <c r="N100" s="16">
        <f>('Summary Data'!N35-('Summary Data'!N19*'Summary Data'!N$40+'Summary Data'!N36*'Summary Data'!N$39)/17*$A100)*10</f>
        <v>0.026544101377418236</v>
      </c>
      <c r="O100" s="16">
        <f>('Summary Data'!O35-('Summary Data'!O19*'Summary Data'!O$40+'Summary Data'!O36*'Summary Data'!O$39)/17*$A100)*10</f>
        <v>0.03134823754933026</v>
      </c>
      <c r="P100" s="16">
        <f>('Summary Data'!P35-('Summary Data'!P19*'Summary Data'!P$40+'Summary Data'!P36*'Summary Data'!P$39)/17*$A100)*10</f>
        <v>0.025829317202470385</v>
      </c>
      <c r="Q100" s="16">
        <f>('Summary Data'!Q35-('Summary Data'!Q19*'Summary Data'!Q$40+'Summary Data'!Q36*'Summary Data'!Q$39)/17*$A100)*10</f>
        <v>0.015013099270430848</v>
      </c>
      <c r="R100" s="16">
        <f>('Summary Data'!R35-('Summary Data'!R19*'Summary Data'!R$40+'Summary Data'!R36*'Summary Data'!R$39)/17*$A100)*10</f>
        <v>0.02071857175023715</v>
      </c>
      <c r="S100" s="16">
        <f>('Summary Data'!S35-('Summary Data'!S19*'Summary Data'!S$40+'Summary Data'!S36*'Summary Data'!S$39)/17*$A100)*10</f>
        <v>0.03122587737668641</v>
      </c>
      <c r="T100" s="16">
        <f>('Summary Data'!T35-('Summary Data'!T19*'Summary Data'!T$40+'Summary Data'!T36*'Summary Data'!T$39)/17*$A100)*10</f>
        <v>0.02258724420868073</v>
      </c>
      <c r="U100" s="16" t="e">
        <f>('Summary Data'!U35-('Summary Data'!U19*'Summary Data'!U$40+'Summary Data'!U36*'Summary Data'!U$39)/17*$A100)*10</f>
        <v>#DIV/0!</v>
      </c>
      <c r="V100" s="82">
        <f>'Summary Data'!V35*10</f>
        <v>0</v>
      </c>
      <c r="W100" s="42" t="s">
        <v>90</v>
      </c>
    </row>
    <row r="101" spans="1:23" ht="11.25">
      <c r="A101" s="83">
        <v>15</v>
      </c>
      <c r="B101" s="16" t="e">
        <f>('Summary Data'!B36-('Summary Data'!B20*'Summary Data'!B$40+'Summary Data'!B37*'Summary Data'!B$39)/17*$A101)*10</f>
        <v>#DIV/0!</v>
      </c>
      <c r="C101" s="16">
        <f>('Summary Data'!C36-('Summary Data'!C20*'Summary Data'!C$40+'Summary Data'!C37*'Summary Data'!C$39)/17*$A101)*10</f>
        <v>-0.1214601187873432</v>
      </c>
      <c r="D101" s="16">
        <f>('Summary Data'!D36-('Summary Data'!D20*'Summary Data'!D$40+'Summary Data'!D37*'Summary Data'!D$39)/17*$A101)*10</f>
        <v>-0.11641295243280661</v>
      </c>
      <c r="E101" s="16">
        <f>('Summary Data'!E36-('Summary Data'!E20*'Summary Data'!E$40+'Summary Data'!E37*'Summary Data'!E$39)/17*$A101)*10</f>
        <v>-0.1135026128225653</v>
      </c>
      <c r="F101" s="16">
        <f>('Summary Data'!F36-('Summary Data'!F20*'Summary Data'!F$40+'Summary Data'!F37*'Summary Data'!F$39)/17*$A101)*10</f>
        <v>-0.07421518287314495</v>
      </c>
      <c r="G101" s="16">
        <f>('Summary Data'!G36-('Summary Data'!G20*'Summary Data'!G$40+'Summary Data'!G37*'Summary Data'!G$39)/17*$A101)*10</f>
        <v>-0.0861421117018365</v>
      </c>
      <c r="H101" s="16">
        <f>('Summary Data'!H36-('Summary Data'!H20*'Summary Data'!H$40+'Summary Data'!H37*'Summary Data'!H$39)/17*$A101)*10</f>
        <v>-0.0886328729906416</v>
      </c>
      <c r="I101" s="16">
        <f>('Summary Data'!I36-('Summary Data'!I20*'Summary Data'!I$40+'Summary Data'!I37*'Summary Data'!I$39)/17*$A101)*10</f>
        <v>-0.08730154265734241</v>
      </c>
      <c r="J101" s="16">
        <f>('Summary Data'!J36-('Summary Data'!J20*'Summary Data'!J$40+'Summary Data'!J37*'Summary Data'!J$39)/17*$A101)*10</f>
        <v>-0.09702021422097487</v>
      </c>
      <c r="K101" s="16">
        <f>('Summary Data'!K36-('Summary Data'!K20*'Summary Data'!K$40+'Summary Data'!K37*'Summary Data'!K$39)/17*$A101)*10</f>
        <v>-0.09462635122290183</v>
      </c>
      <c r="L101" s="16">
        <f>('Summary Data'!L36-('Summary Data'!L20*'Summary Data'!L$40+'Summary Data'!L37*'Summary Data'!L$39)/17*$A101)*10</f>
        <v>-0.07776057865588873</v>
      </c>
      <c r="M101" s="16">
        <f>('Summary Data'!M36-('Summary Data'!M20*'Summary Data'!M$40+'Summary Data'!M37*'Summary Data'!M$39)/17*$A101)*10</f>
        <v>-0.09621147520059227</v>
      </c>
      <c r="N101" s="16">
        <f>('Summary Data'!N36-('Summary Data'!N20*'Summary Data'!N$40+'Summary Data'!N37*'Summary Data'!N$39)/17*$A101)*10</f>
        <v>-0.09913586667917831</v>
      </c>
      <c r="O101" s="16">
        <f>('Summary Data'!O36-('Summary Data'!O20*'Summary Data'!O$40+'Summary Data'!O37*'Summary Data'!O$39)/17*$A101)*10</f>
        <v>-0.08750495817326413</v>
      </c>
      <c r="P101" s="16">
        <f>('Summary Data'!P36-('Summary Data'!P20*'Summary Data'!P$40+'Summary Data'!P37*'Summary Data'!P$39)/17*$A101)*10</f>
        <v>-0.12507470564284506</v>
      </c>
      <c r="Q101" s="16">
        <f>('Summary Data'!Q36-('Summary Data'!Q20*'Summary Data'!Q$40+'Summary Data'!Q37*'Summary Data'!Q$39)/17*$A101)*10</f>
        <v>-0.09539586258517666</v>
      </c>
      <c r="R101" s="16">
        <f>('Summary Data'!R36-('Summary Data'!R20*'Summary Data'!R$40+'Summary Data'!R37*'Summary Data'!R$39)/17*$A101)*10</f>
        <v>-0.11184610996007248</v>
      </c>
      <c r="S101" s="16">
        <f>('Summary Data'!S36-('Summary Data'!S20*'Summary Data'!S$40+'Summary Data'!S37*'Summary Data'!S$39)/17*$A101)*10</f>
        <v>-0.103982718111888</v>
      </c>
      <c r="T101" s="16">
        <f>('Summary Data'!T36-('Summary Data'!T20*'Summary Data'!T$40+'Summary Data'!T37*'Summary Data'!T$39)/17*$A101)*10</f>
        <v>-0.056268574198237685</v>
      </c>
      <c r="U101" s="16" t="e">
        <f>('Summary Data'!U36-('Summary Data'!U20*'Summary Data'!U$40+'Summary Data'!U37*'Summary Data'!U$39)/17*$A101)*10</f>
        <v>#DIV/0!</v>
      </c>
      <c r="V101" s="82">
        <f>'Summary Data'!V36*10</f>
        <v>0</v>
      </c>
      <c r="W101" s="42" t="s">
        <v>90</v>
      </c>
    </row>
    <row r="102" spans="1:23" ht="11.25">
      <c r="A102" s="83">
        <v>16</v>
      </c>
      <c r="B102" s="16" t="e">
        <f>('Summary Data'!B37-('Summary Data'!B21*'Summary Data'!B$40+'Summary Data'!B38*'Summary Data'!B$39)/17*$A102)*10</f>
        <v>#DIV/0!</v>
      </c>
      <c r="C102" s="16">
        <f>('Summary Data'!C37-('Summary Data'!C21*'Summary Data'!C$40+'Summary Data'!C38*'Summary Data'!C$39)/17*$A102)*10</f>
        <v>0.01640644461266133</v>
      </c>
      <c r="D102" s="16">
        <f>('Summary Data'!D37-('Summary Data'!D21*'Summary Data'!D$40+'Summary Data'!D38*'Summary Data'!D$39)/17*$A102)*10</f>
        <v>-0.0027350073947235085</v>
      </c>
      <c r="E102" s="16">
        <f>('Summary Data'!E37-('Summary Data'!E21*'Summary Data'!E$40+'Summary Data'!E38*'Summary Data'!E$39)/17*$A102)*10</f>
        <v>0.022014877185698792</v>
      </c>
      <c r="F102" s="16">
        <f>('Summary Data'!F37-('Summary Data'!F21*'Summary Data'!F$40+'Summary Data'!F38*'Summary Data'!F$39)/17*$A102)*10</f>
        <v>0.016173925777080156</v>
      </c>
      <c r="G102" s="16">
        <f>('Summary Data'!G37-('Summary Data'!G21*'Summary Data'!G$40+'Summary Data'!G38*'Summary Data'!G$39)/17*$A102)*10</f>
        <v>0.022347402886831354</v>
      </c>
      <c r="H102" s="16">
        <f>('Summary Data'!H37-('Summary Data'!H21*'Summary Data'!H$40+'Summary Data'!H38*'Summary Data'!H$39)/17*$A102)*10</f>
        <v>0.005101663274410355</v>
      </c>
      <c r="I102" s="16">
        <f>('Summary Data'!I37-('Summary Data'!I21*'Summary Data'!I$40+'Summary Data'!I38*'Summary Data'!I$39)/17*$A102)*10</f>
        <v>0.029736659263114897</v>
      </c>
      <c r="J102" s="16">
        <f>('Summary Data'!J37-('Summary Data'!J21*'Summary Data'!J$40+'Summary Data'!J38*'Summary Data'!J$39)/17*$A102)*10</f>
        <v>0.03257129665748194</v>
      </c>
      <c r="K102" s="16">
        <f>('Summary Data'!K37-('Summary Data'!K21*'Summary Data'!K$40+'Summary Data'!K38*'Summary Data'!K$39)/17*$A102)*10</f>
        <v>0.02648150410691573</v>
      </c>
      <c r="L102" s="16">
        <f>('Summary Data'!L37-('Summary Data'!L21*'Summary Data'!L$40+'Summary Data'!L38*'Summary Data'!L$39)/17*$A102)*10</f>
        <v>0.02038464482114824</v>
      </c>
      <c r="M102" s="16">
        <f>('Summary Data'!M37-('Summary Data'!M21*'Summary Data'!M$40+'Summary Data'!M38*'Summary Data'!M$39)/17*$A102)*10</f>
        <v>0.010933827657212819</v>
      </c>
      <c r="N102" s="16">
        <f>('Summary Data'!N37-('Summary Data'!N21*'Summary Data'!N$40+'Summary Data'!N38*'Summary Data'!N$39)/17*$A102)*10</f>
        <v>0.017749193527664235</v>
      </c>
      <c r="O102" s="16">
        <f>('Summary Data'!O37-('Summary Data'!O21*'Summary Data'!O$40+'Summary Data'!O38*'Summary Data'!O$39)/17*$A102)*10</f>
        <v>0.00015017658227022349</v>
      </c>
      <c r="P102" s="16">
        <f>('Summary Data'!P37-('Summary Data'!P21*'Summary Data'!P$40+'Summary Data'!P38*'Summary Data'!P$39)/17*$A102)*10</f>
        <v>0.02438956417966473</v>
      </c>
      <c r="Q102" s="16">
        <f>('Summary Data'!Q37-('Summary Data'!Q21*'Summary Data'!Q$40+'Summary Data'!Q38*'Summary Data'!Q$39)/17*$A102)*10</f>
        <v>0.029100116502912242</v>
      </c>
      <c r="R102" s="16">
        <f>('Summary Data'!R37-('Summary Data'!R21*'Summary Data'!R$40+'Summary Data'!R38*'Summary Data'!R$39)/17*$A102)*10</f>
        <v>0.015631418896222098</v>
      </c>
      <c r="S102" s="16">
        <f>('Summary Data'!S37-('Summary Data'!S21*'Summary Data'!S$40+'Summary Data'!S38*'Summary Data'!S$39)/17*$A102)*10</f>
        <v>0.007583732960860547</v>
      </c>
      <c r="T102" s="16">
        <f>('Summary Data'!T37-('Summary Data'!T21*'Summary Data'!T$40+'Summary Data'!T38*'Summary Data'!T$39)/17*$A102)*10</f>
        <v>0.01993718833152934</v>
      </c>
      <c r="U102" s="16" t="e">
        <f>('Summary Data'!U37-('Summary Data'!U21*'Summary Data'!U$40+'Summary Data'!U38*'Summary Data'!U$39)/17*$A102)*10</f>
        <v>#DIV/0!</v>
      </c>
      <c r="V102" s="82">
        <f>'Summary Data'!V37*10</f>
        <v>0</v>
      </c>
      <c r="W102" s="42" t="s">
        <v>90</v>
      </c>
    </row>
    <row r="103" spans="1:23" ht="12" thickBot="1">
      <c r="A103" s="84">
        <v>17</v>
      </c>
      <c r="B103" s="18">
        <f>'Summary Data'!B38*10</f>
        <v>0</v>
      </c>
      <c r="C103" s="18">
        <f>'Summary Data'!C38*10</f>
        <v>-0.01659491470978825</v>
      </c>
      <c r="D103" s="18">
        <f>'Summary Data'!D38*10</f>
        <v>-0.02065042991201481</v>
      </c>
      <c r="E103" s="18">
        <f>'Summary Data'!E38*10</f>
        <v>-0.012857951122760575</v>
      </c>
      <c r="F103" s="18">
        <f>'Summary Data'!F38*10</f>
        <v>-0.013696064157660646</v>
      </c>
      <c r="G103" s="18">
        <f>'Summary Data'!G38*10</f>
        <v>-0.0067712340605724595</v>
      </c>
      <c r="H103" s="18">
        <f>'Summary Data'!H38*10</f>
        <v>-0.021072178856783377</v>
      </c>
      <c r="I103" s="18">
        <f>'Summary Data'!I38*10</f>
        <v>-0.002843206595805293</v>
      </c>
      <c r="J103" s="18">
        <f>'Summary Data'!J38*10</f>
        <v>-0.01611133548892714</v>
      </c>
      <c r="K103" s="18">
        <f>'Summary Data'!K38*10</f>
        <v>-0.001425836445809901</v>
      </c>
      <c r="L103" s="18">
        <f>'Summary Data'!L38*10</f>
        <v>-0.008510357510141458</v>
      </c>
      <c r="M103" s="18">
        <f>'Summary Data'!M38*10</f>
        <v>-0.018946609154083215</v>
      </c>
      <c r="N103" s="18">
        <f>'Summary Data'!N38*10</f>
        <v>-0.021133184230327454</v>
      </c>
      <c r="O103" s="18">
        <f>'Summary Data'!O38*10</f>
        <v>0.0018629477911217846</v>
      </c>
      <c r="P103" s="18">
        <f>'Summary Data'!P38*10</f>
        <v>-0.00403343311674768</v>
      </c>
      <c r="Q103" s="18">
        <f>'Summary Data'!Q38*10</f>
        <v>-0.009088061999267547</v>
      </c>
      <c r="R103" s="18">
        <f>'Summary Data'!R38*10</f>
        <v>-0.019873952794951903</v>
      </c>
      <c r="S103" s="18">
        <f>'Summary Data'!S38*10</f>
        <v>-0.003514647636685417</v>
      </c>
      <c r="T103" s="18">
        <f>'Summary Data'!T38*10</f>
        <v>-0.007094200232514013</v>
      </c>
      <c r="U103" s="18">
        <f>'Summary Data'!U38*10</f>
        <v>0</v>
      </c>
      <c r="V103" s="35">
        <f>'Summary Data'!V38*10</f>
        <v>0</v>
      </c>
      <c r="W103" s="42" t="s">
        <v>90</v>
      </c>
    </row>
    <row r="104" ht="12" thickBot="1"/>
    <row r="105" spans="1:22" ht="11.25">
      <c r="A105" s="134" t="s">
        <v>128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6"/>
    </row>
    <row r="106" spans="1:22" ht="11.25">
      <c r="A106" s="83"/>
      <c r="B106" s="81" t="s">
        <v>85</v>
      </c>
      <c r="C106" s="81" t="s">
        <v>86</v>
      </c>
      <c r="D106" s="81" t="s">
        <v>87</v>
      </c>
      <c r="E106" s="81" t="s">
        <v>88</v>
      </c>
      <c r="F106" s="81" t="s">
        <v>89</v>
      </c>
      <c r="G106" s="81" t="s">
        <v>94</v>
      </c>
      <c r="H106" s="81" t="s">
        <v>95</v>
      </c>
      <c r="I106" s="81" t="s">
        <v>96</v>
      </c>
      <c r="J106" s="81" t="s">
        <v>97</v>
      </c>
      <c r="K106" s="81" t="s">
        <v>98</v>
      </c>
      <c r="L106" s="81" t="s">
        <v>99</v>
      </c>
      <c r="M106" s="81" t="s">
        <v>100</v>
      </c>
      <c r="N106" s="81" t="s">
        <v>101</v>
      </c>
      <c r="O106" s="81" t="s">
        <v>102</v>
      </c>
      <c r="P106" s="81" t="s">
        <v>103</v>
      </c>
      <c r="Q106" s="81" t="s">
        <v>104</v>
      </c>
      <c r="R106" s="81" t="s">
        <v>105</v>
      </c>
      <c r="S106" s="81" t="s">
        <v>106</v>
      </c>
      <c r="T106" s="81" t="s">
        <v>107</v>
      </c>
      <c r="U106" s="81" t="s">
        <v>108</v>
      </c>
      <c r="V106" s="17" t="s">
        <v>109</v>
      </c>
    </row>
    <row r="107" spans="1:22" ht="11.25">
      <c r="A107" s="83">
        <v>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6"/>
    </row>
    <row r="108" spans="1:22" ht="11.25">
      <c r="A108" s="83">
        <v>2</v>
      </c>
      <c r="B108" s="16" t="e">
        <f>('Summary Data'!Y6-('Summary Data'!Y7*'Summary Data'!Y$39-'Summary Data'!Y24*'Summary Data'!Y$40)/17*$A108)</f>
        <v>#DIV/0!</v>
      </c>
      <c r="C108" s="16">
        <f>('Summary Data'!Z6-('Summary Data'!Z7*'Summary Data'!Z$39-'Summary Data'!Z24*'Summary Data'!Z$40)/17*$A108)</f>
        <v>5.350893760109437</v>
      </c>
      <c r="D108" s="16">
        <f>('Summary Data'!AA6-('Summary Data'!AA7*'Summary Data'!AA$39-'Summary Data'!AA24*'Summary Data'!AA$40)/17*$A108)</f>
        <v>5.640484977771702</v>
      </c>
      <c r="E108" s="16">
        <f>('Summary Data'!AB6-('Summary Data'!AB7*'Summary Data'!AB$39-'Summary Data'!AB24*'Summary Data'!AB$40)/17*$A108)</f>
        <v>5.7042066391957915</v>
      </c>
      <c r="F108" s="16">
        <f>('Summary Data'!AC6-('Summary Data'!AC7*'Summary Data'!AC$39-'Summary Data'!AC24*'Summary Data'!AC$40)/17*$A108)</f>
        <v>6.076499136035764</v>
      </c>
      <c r="G108" s="16">
        <f>('Summary Data'!AD6-('Summary Data'!AD7*'Summary Data'!AD$39-'Summary Data'!AD24*'Summary Data'!AD$40)/17*$A108)</f>
        <v>6.766662643666466</v>
      </c>
      <c r="H108" s="16">
        <f>('Summary Data'!AE6-('Summary Data'!AE7*'Summary Data'!AE$39-'Summary Data'!AE24*'Summary Data'!AE$40)/17*$A108)</f>
        <v>6.460851720647703</v>
      </c>
      <c r="I108" s="16">
        <f>('Summary Data'!AF6-('Summary Data'!AF7*'Summary Data'!AF$39-'Summary Data'!AF24*'Summary Data'!AF$40)/17*$A108)</f>
        <v>6.125915960929579</v>
      </c>
      <c r="J108" s="16">
        <f>('Summary Data'!AG6-('Summary Data'!AG7*'Summary Data'!AG$39-'Summary Data'!AG24*'Summary Data'!AG$40)/17*$A108)</f>
        <v>5.871546514483149</v>
      </c>
      <c r="K108" s="16">
        <f>('Summary Data'!AH6-('Summary Data'!AH7*'Summary Data'!AH$39-'Summary Data'!AH24*'Summary Data'!AH$40)/17*$A108)</f>
        <v>5.374368007500332</v>
      </c>
      <c r="L108" s="16">
        <f>('Summary Data'!AI6-('Summary Data'!AI7*'Summary Data'!AI$39-'Summary Data'!AI24*'Summary Data'!AI$40)/17*$A108)</f>
        <v>4.869251999851832</v>
      </c>
      <c r="M108" s="16">
        <f>('Summary Data'!AJ6-('Summary Data'!AJ7*'Summary Data'!AJ$39-'Summary Data'!AJ24*'Summary Data'!AJ$40)/17*$A108)</f>
        <v>5.376804006046744</v>
      </c>
      <c r="N108" s="16">
        <f>('Summary Data'!AK6-('Summary Data'!AK7*'Summary Data'!AK$39-'Summary Data'!AK24*'Summary Data'!AK$40)/17*$A108)</f>
        <v>5.339252223099583</v>
      </c>
      <c r="O108" s="16">
        <f>('Summary Data'!AL6-('Summary Data'!AL7*'Summary Data'!AL$39-'Summary Data'!AL24*'Summary Data'!AL$40)/17*$A108)</f>
        <v>5.4215343861153915</v>
      </c>
      <c r="P108" s="16">
        <f>('Summary Data'!AM6-('Summary Data'!AM7*'Summary Data'!AM$39-'Summary Data'!AM24*'Summary Data'!AM$40)/17*$A108)</f>
        <v>5.800508532436693</v>
      </c>
      <c r="Q108" s="16">
        <f>('Summary Data'!AN6-('Summary Data'!AN7*'Summary Data'!AN$39-'Summary Data'!AN24*'Summary Data'!AN$40)/17*$A108)</f>
        <v>5.846053856867041</v>
      </c>
      <c r="R108" s="16">
        <f>('Summary Data'!AO6-('Summary Data'!AO7*'Summary Data'!AO$39-'Summary Data'!AO24*'Summary Data'!AO$40)/17*$A108)</f>
        <v>5.3995841405340945</v>
      </c>
      <c r="S108" s="16">
        <f>('Summary Data'!AP6-('Summary Data'!AP7*'Summary Data'!AP$39-'Summary Data'!AP24*'Summary Data'!AP$40)/17*$A108)</f>
        <v>5.807470029268736</v>
      </c>
      <c r="T108" s="16">
        <f>('Summary Data'!AQ6-('Summary Data'!AQ7*'Summary Data'!AQ$39-'Summary Data'!AQ24*'Summary Data'!AQ$40)/17*$A108)</f>
        <v>5.541391186844244</v>
      </c>
      <c r="U108" s="16" t="e">
        <f>('Summary Data'!AR6-('Summary Data'!AR7*'Summary Data'!AR$39-'Summary Data'!AR24*'Summary Data'!AR$40)/17*$A108)</f>
        <v>#DIV/0!</v>
      </c>
      <c r="V108" s="82">
        <f>'Summary Data'!AS6</f>
        <v>0</v>
      </c>
    </row>
    <row r="109" spans="1:22" ht="11.25">
      <c r="A109" s="83">
        <v>3</v>
      </c>
      <c r="B109" s="16" t="e">
        <f>('Summary Data'!Y7-('Summary Data'!Y8*'Summary Data'!Y$39-'Summary Data'!Y25*'Summary Data'!Y$40)/17*$A109)</f>
        <v>#DIV/0!</v>
      </c>
      <c r="C109" s="16">
        <f>('Summary Data'!Z7-('Summary Data'!Z8*'Summary Data'!Z$39-'Summary Data'!Z25*'Summary Data'!Z$40)/17*$A109)</f>
        <v>9.496858858023247</v>
      </c>
      <c r="D109" s="16">
        <f>('Summary Data'!AA7-('Summary Data'!AA8*'Summary Data'!AA$39-'Summary Data'!AA25*'Summary Data'!AA$40)/17*$A109)</f>
        <v>9.337785468924874</v>
      </c>
      <c r="E109" s="16">
        <f>('Summary Data'!AB7-('Summary Data'!AB8*'Summary Data'!AB$39-'Summary Data'!AB25*'Summary Data'!AB$40)/17*$A109)</f>
        <v>8.948930968471357</v>
      </c>
      <c r="F109" s="16">
        <f>('Summary Data'!AC7-('Summary Data'!AC8*'Summary Data'!AC$39-'Summary Data'!AC25*'Summary Data'!AC$40)/17*$A109)</f>
        <v>8.640381091811088</v>
      </c>
      <c r="G109" s="16">
        <f>('Summary Data'!AD7-('Summary Data'!AD8*'Summary Data'!AD$39-'Summary Data'!AD25*'Summary Data'!AD$40)/17*$A109)</f>
        <v>8.82823297884081</v>
      </c>
      <c r="H109" s="16">
        <f>('Summary Data'!AE7-('Summary Data'!AE8*'Summary Data'!AE$39-'Summary Data'!AE25*'Summary Data'!AE$40)/17*$A109)</f>
        <v>8.60158690416089</v>
      </c>
      <c r="I109" s="16">
        <f>('Summary Data'!AF7-('Summary Data'!AF8*'Summary Data'!AF$39-'Summary Data'!AF25*'Summary Data'!AF$40)/17*$A109)</f>
        <v>8.908461326597115</v>
      </c>
      <c r="J109" s="16">
        <f>('Summary Data'!AG7-('Summary Data'!AG8*'Summary Data'!AG$39-'Summary Data'!AG25*'Summary Data'!AG$40)/17*$A109)</f>
        <v>8.646049569866133</v>
      </c>
      <c r="K109" s="16">
        <f>('Summary Data'!AH7-('Summary Data'!AH8*'Summary Data'!AH$39-'Summary Data'!AH25*'Summary Data'!AH$40)/17*$A109)</f>
        <v>8.220025430475134</v>
      </c>
      <c r="L109" s="16">
        <f>('Summary Data'!AI7-('Summary Data'!AI8*'Summary Data'!AI$39-'Summary Data'!AI25*'Summary Data'!AI$40)/17*$A109)</f>
        <v>8.500011884105353</v>
      </c>
      <c r="M109" s="16">
        <f>('Summary Data'!AJ7-('Summary Data'!AJ8*'Summary Data'!AJ$39-'Summary Data'!AJ25*'Summary Data'!AJ$40)/17*$A109)</f>
        <v>8.682390386528045</v>
      </c>
      <c r="N109" s="16">
        <f>('Summary Data'!AK7-('Summary Data'!AK8*'Summary Data'!AK$39-'Summary Data'!AK25*'Summary Data'!AK$40)/17*$A109)</f>
        <v>8.456923225491641</v>
      </c>
      <c r="O109" s="16">
        <f>('Summary Data'!AL7-('Summary Data'!AL8*'Summary Data'!AL$39-'Summary Data'!AL25*'Summary Data'!AL$40)/17*$A109)</f>
        <v>8.701031001089452</v>
      </c>
      <c r="P109" s="16">
        <f>('Summary Data'!AM7-('Summary Data'!AM8*'Summary Data'!AM$39-'Summary Data'!AM25*'Summary Data'!AM$40)/17*$A109)</f>
        <v>8.881729821526266</v>
      </c>
      <c r="Q109" s="16">
        <f>('Summary Data'!AN7-('Summary Data'!AN8*'Summary Data'!AN$39-'Summary Data'!AN25*'Summary Data'!AN$40)/17*$A109)</f>
        <v>8.3000269545748</v>
      </c>
      <c r="R109" s="16">
        <f>('Summary Data'!AO7-('Summary Data'!AO8*'Summary Data'!AO$39-'Summary Data'!AO25*'Summary Data'!AO$40)/17*$A109)</f>
        <v>8.400549273823119</v>
      </c>
      <c r="S109" s="16">
        <f>('Summary Data'!AP7-('Summary Data'!AP8*'Summary Data'!AP$39-'Summary Data'!AP25*'Summary Data'!AP$40)/17*$A109)</f>
        <v>8.436044635920707</v>
      </c>
      <c r="T109" s="16">
        <f>('Summary Data'!AQ7-('Summary Data'!AQ8*'Summary Data'!AQ$39-'Summary Data'!AQ25*'Summary Data'!AQ$40)/17*$A109)</f>
        <v>8.773929603176528</v>
      </c>
      <c r="U109" s="16" t="e">
        <f>('Summary Data'!AR7-('Summary Data'!AR8*'Summary Data'!AR$39-'Summary Data'!AR25*'Summary Data'!AR$40)/17*$A109)</f>
        <v>#DIV/0!</v>
      </c>
      <c r="V109" s="82">
        <f>'Summary Data'!AS7</f>
        <v>0</v>
      </c>
    </row>
    <row r="110" spans="1:22" ht="11.25">
      <c r="A110" s="83">
        <v>4</v>
      </c>
      <c r="B110" s="16" t="e">
        <f>('Summary Data'!Y8-('Summary Data'!Y9*'Summary Data'!Y$39-'Summary Data'!Y26*'Summary Data'!Y$40)/17*$A110)</f>
        <v>#DIV/0!</v>
      </c>
      <c r="C110" s="16">
        <f>('Summary Data'!Z8-('Summary Data'!Z9*'Summary Data'!Z$39-'Summary Data'!Z26*'Summary Data'!Z$40)/17*$A110)</f>
        <v>0.7442417583448924</v>
      </c>
      <c r="D110" s="16">
        <f>('Summary Data'!AA8-('Summary Data'!AA9*'Summary Data'!AA$39-'Summary Data'!AA26*'Summary Data'!AA$40)/17*$A110)</f>
        <v>0.73711558536058</v>
      </c>
      <c r="E110" s="16">
        <f>('Summary Data'!AB8-('Summary Data'!AB9*'Summary Data'!AB$39-'Summary Data'!AB26*'Summary Data'!AB$40)/17*$A110)</f>
        <v>0.6365567836837507</v>
      </c>
      <c r="F110" s="16">
        <f>('Summary Data'!AC8-('Summary Data'!AC9*'Summary Data'!AC$39-'Summary Data'!AC26*'Summary Data'!AC$40)/17*$A110)</f>
        <v>0.6225743059124559</v>
      </c>
      <c r="G110" s="16">
        <f>('Summary Data'!AD8-('Summary Data'!AD9*'Summary Data'!AD$39-'Summary Data'!AD26*'Summary Data'!AD$40)/17*$A110)</f>
        <v>0.7290911497536849</v>
      </c>
      <c r="H110" s="16">
        <f>('Summary Data'!AE8-('Summary Data'!AE9*'Summary Data'!AE$39-'Summary Data'!AE26*'Summary Data'!AE$40)/17*$A110)</f>
        <v>0.5650476997847298</v>
      </c>
      <c r="I110" s="16">
        <f>('Summary Data'!AF8-('Summary Data'!AF9*'Summary Data'!AF$39-'Summary Data'!AF26*'Summary Data'!AF$40)/17*$A110)</f>
        <v>0.9673902106848882</v>
      </c>
      <c r="J110" s="16">
        <f>('Summary Data'!AG8-('Summary Data'!AG9*'Summary Data'!AG$39-'Summary Data'!AG26*'Summary Data'!AG$40)/17*$A110)</f>
        <v>0.8741071269124125</v>
      </c>
      <c r="K110" s="16">
        <f>('Summary Data'!AH8-('Summary Data'!AH9*'Summary Data'!AH$39-'Summary Data'!AH26*'Summary Data'!AH$40)/17*$A110)</f>
        <v>0.6780016124886057</v>
      </c>
      <c r="L110" s="16">
        <f>('Summary Data'!AI8-('Summary Data'!AI9*'Summary Data'!AI$39-'Summary Data'!AI26*'Summary Data'!AI$40)/17*$A110)</f>
        <v>0.8395592471557425</v>
      </c>
      <c r="M110" s="16">
        <f>('Summary Data'!AJ8-('Summary Data'!AJ9*'Summary Data'!AJ$39-'Summary Data'!AJ26*'Summary Data'!AJ$40)/17*$A110)</f>
        <v>0.8267508812033767</v>
      </c>
      <c r="N110" s="16">
        <f>('Summary Data'!AK8-('Summary Data'!AK9*'Summary Data'!AK$39-'Summary Data'!AK26*'Summary Data'!AK$40)/17*$A110)</f>
        <v>0.9210235902247292</v>
      </c>
      <c r="O110" s="16">
        <f>('Summary Data'!AL8-('Summary Data'!AL9*'Summary Data'!AL$39-'Summary Data'!AL26*'Summary Data'!AL$40)/17*$A110)</f>
        <v>0.7003192148750331</v>
      </c>
      <c r="P110" s="16">
        <f>('Summary Data'!AM8-('Summary Data'!AM9*'Summary Data'!AM$39-'Summary Data'!AM26*'Summary Data'!AM$40)/17*$A110)</f>
        <v>0.65670200513989</v>
      </c>
      <c r="Q110" s="16">
        <f>('Summary Data'!AN8-('Summary Data'!AN9*'Summary Data'!AN$39-'Summary Data'!AN26*'Summary Data'!AN$40)/17*$A110)</f>
        <v>0.6176584760558226</v>
      </c>
      <c r="R110" s="16">
        <f>('Summary Data'!AO8-('Summary Data'!AO9*'Summary Data'!AO$39-'Summary Data'!AO26*'Summary Data'!AO$40)/17*$A110)</f>
        <v>0.8946840152172509</v>
      </c>
      <c r="S110" s="16">
        <f>('Summary Data'!AP8-('Summary Data'!AP9*'Summary Data'!AP$39-'Summary Data'!AP26*'Summary Data'!AP$40)/17*$A110)</f>
        <v>0.7389414415639127</v>
      </c>
      <c r="T110" s="16">
        <f>('Summary Data'!AQ8-('Summary Data'!AQ9*'Summary Data'!AQ$39-'Summary Data'!AQ26*'Summary Data'!AQ$40)/17*$A110)</f>
        <v>0.8505739201930845</v>
      </c>
      <c r="U110" s="16" t="e">
        <f>('Summary Data'!AR8-('Summary Data'!AR9*'Summary Data'!AR$39-'Summary Data'!AR26*'Summary Data'!AR$40)/17*$A110)</f>
        <v>#DIV/0!</v>
      </c>
      <c r="V110" s="82">
        <f>'Summary Data'!AS8</f>
        <v>0</v>
      </c>
    </row>
    <row r="111" spans="1:22" ht="11.25">
      <c r="A111" s="83">
        <v>5</v>
      </c>
      <c r="B111" s="16" t="e">
        <f>('Summary Data'!Y9-('Summary Data'!Y10*'Summary Data'!Y$39-'Summary Data'!Y27*'Summary Data'!Y$40)/17*$A111)</f>
        <v>#DIV/0!</v>
      </c>
      <c r="C111" s="16">
        <f>('Summary Data'!Z9-('Summary Data'!Z10*'Summary Data'!Z$39-'Summary Data'!Z27*'Summary Data'!Z$40)/17*$A111)</f>
        <v>-0.6299250678422469</v>
      </c>
      <c r="D111" s="16">
        <f>('Summary Data'!AA9-('Summary Data'!AA10*'Summary Data'!AA$39-'Summary Data'!AA27*'Summary Data'!AA$40)/17*$A111)</f>
        <v>-0.5992138978098637</v>
      </c>
      <c r="E111" s="16">
        <f>('Summary Data'!AB9-('Summary Data'!AB10*'Summary Data'!AB$39-'Summary Data'!AB27*'Summary Data'!AB$40)/17*$A111)</f>
        <v>-0.5699157213493254</v>
      </c>
      <c r="F111" s="16">
        <f>('Summary Data'!AC9-('Summary Data'!AC10*'Summary Data'!AC$39-'Summary Data'!AC27*'Summary Data'!AC$40)/17*$A111)</f>
        <v>-0.7104148095753473</v>
      </c>
      <c r="G111" s="16">
        <f>('Summary Data'!AD9-('Summary Data'!AD10*'Summary Data'!AD$39-'Summary Data'!AD27*'Summary Data'!AD$40)/17*$A111)</f>
        <v>-0.71437143946575</v>
      </c>
      <c r="H111" s="16">
        <f>('Summary Data'!AE9-('Summary Data'!AE10*'Summary Data'!AE$39-'Summary Data'!AE27*'Summary Data'!AE$40)/17*$A111)</f>
        <v>-0.8086316731154708</v>
      </c>
      <c r="I111" s="16">
        <f>('Summary Data'!AF9-('Summary Data'!AF10*'Summary Data'!AF$39-'Summary Data'!AF27*'Summary Data'!AF$40)/17*$A111)</f>
        <v>-0.687880926669556</v>
      </c>
      <c r="J111" s="16">
        <f>('Summary Data'!AG9-('Summary Data'!AG10*'Summary Data'!AG$39-'Summary Data'!AG27*'Summary Data'!AG$40)/17*$A111)</f>
        <v>-0.7606982774332444</v>
      </c>
      <c r="K111" s="16">
        <f>('Summary Data'!AH9-('Summary Data'!AH10*'Summary Data'!AH$39-'Summary Data'!AH27*'Summary Data'!AH$40)/17*$A111)</f>
        <v>-0.5933788110745863</v>
      </c>
      <c r="L111" s="16">
        <f>('Summary Data'!AI9-('Summary Data'!AI10*'Summary Data'!AI$39-'Summary Data'!AI27*'Summary Data'!AI$40)/17*$A111)</f>
        <v>-0.5958339358533364</v>
      </c>
      <c r="M111" s="16">
        <f>('Summary Data'!AJ9-('Summary Data'!AJ10*'Summary Data'!AJ$39-'Summary Data'!AJ27*'Summary Data'!AJ$40)/17*$A111)</f>
        <v>-0.49872865610669864</v>
      </c>
      <c r="N111" s="16">
        <f>('Summary Data'!AK9-('Summary Data'!AK10*'Summary Data'!AK$39-'Summary Data'!AK27*'Summary Data'!AK$40)/17*$A111)</f>
        <v>-0.6612873520689635</v>
      </c>
      <c r="O111" s="16">
        <f>('Summary Data'!AL9-('Summary Data'!AL10*'Summary Data'!AL$39-'Summary Data'!AL27*'Summary Data'!AL$40)/17*$A111)</f>
        <v>-0.4935908266375912</v>
      </c>
      <c r="P111" s="16">
        <f>('Summary Data'!AM9-('Summary Data'!AM10*'Summary Data'!AM$39-'Summary Data'!AM27*'Summary Data'!AM$40)/17*$A111)</f>
        <v>-0.4375946682925478</v>
      </c>
      <c r="Q111" s="16">
        <f>('Summary Data'!AN9-('Summary Data'!AN10*'Summary Data'!AN$39-'Summary Data'!AN27*'Summary Data'!AN$40)/17*$A111)</f>
        <v>-0.516701200156522</v>
      </c>
      <c r="R111" s="16">
        <f>('Summary Data'!AO9-('Summary Data'!AO10*'Summary Data'!AO$39-'Summary Data'!AO27*'Summary Data'!AO$40)/17*$A111)</f>
        <v>-0.7729590414855962</v>
      </c>
      <c r="S111" s="16">
        <f>('Summary Data'!AP9-('Summary Data'!AP10*'Summary Data'!AP$39-'Summary Data'!AP27*'Summary Data'!AP$40)/17*$A111)</f>
        <v>-0.8533870796626348</v>
      </c>
      <c r="T111" s="16">
        <f>('Summary Data'!AQ9-('Summary Data'!AQ10*'Summary Data'!AQ$39-'Summary Data'!AQ27*'Summary Data'!AQ$40)/17*$A111)</f>
        <v>-0.5136729505041272</v>
      </c>
      <c r="U111" s="16" t="e">
        <f>('Summary Data'!AR9-('Summary Data'!AR10*'Summary Data'!AR$39-'Summary Data'!AR27*'Summary Data'!AR$40)/17*$A111)</f>
        <v>#DIV/0!</v>
      </c>
      <c r="V111" s="82">
        <f>'Summary Data'!AS9</f>
        <v>0</v>
      </c>
    </row>
    <row r="112" spans="1:22" ht="11.25">
      <c r="A112" s="83">
        <v>6</v>
      </c>
      <c r="B112" s="16" t="e">
        <f>('Summary Data'!Y10-('Summary Data'!Y11*'Summary Data'!Y$39-'Summary Data'!Y28*'Summary Data'!Y$40)/17*$A112)</f>
        <v>#DIV/0!</v>
      </c>
      <c r="C112" s="16">
        <f>('Summary Data'!Z10-('Summary Data'!Z11*'Summary Data'!Z$39-'Summary Data'!Z28*'Summary Data'!Z$40)/17*$A112)</f>
        <v>0.06515050062621877</v>
      </c>
      <c r="D112" s="16">
        <f>('Summary Data'!AA10-('Summary Data'!AA11*'Summary Data'!AA$39-'Summary Data'!AA28*'Summary Data'!AA$40)/17*$A112)</f>
        <v>0.025037617881344232</v>
      </c>
      <c r="E112" s="16">
        <f>('Summary Data'!AB10-('Summary Data'!AB11*'Summary Data'!AB$39-'Summary Data'!AB28*'Summary Data'!AB$40)/17*$A112)</f>
        <v>-0.017980805964916968</v>
      </c>
      <c r="F112" s="16">
        <f>('Summary Data'!AC10-('Summary Data'!AC11*'Summary Data'!AC$39-'Summary Data'!AC28*'Summary Data'!AC$40)/17*$A112)</f>
        <v>0.0034475549777561523</v>
      </c>
      <c r="G112" s="16">
        <f>('Summary Data'!AD10-('Summary Data'!AD11*'Summary Data'!AD$39-'Summary Data'!AD28*'Summary Data'!AD$40)/17*$A112)</f>
        <v>-0.02320258211386128</v>
      </c>
      <c r="H112" s="16">
        <f>('Summary Data'!AE10-('Summary Data'!AE11*'Summary Data'!AE$39-'Summary Data'!AE28*'Summary Data'!AE$40)/17*$A112)</f>
        <v>-0.049660734851488086</v>
      </c>
      <c r="I112" s="16">
        <f>('Summary Data'!AF10-('Summary Data'!AF11*'Summary Data'!AF$39-'Summary Data'!AF28*'Summary Data'!AF$40)/17*$A112)</f>
        <v>0.005228600448286061</v>
      </c>
      <c r="J112" s="16">
        <f>('Summary Data'!AG10-('Summary Data'!AG11*'Summary Data'!AG$39-'Summary Data'!AG28*'Summary Data'!AG$40)/17*$A112)</f>
        <v>0.0425243239148804</v>
      </c>
      <c r="K112" s="16">
        <f>('Summary Data'!AH10-('Summary Data'!AH11*'Summary Data'!AH$39-'Summary Data'!AH28*'Summary Data'!AH$40)/17*$A112)</f>
        <v>0.04533463156787411</v>
      </c>
      <c r="L112" s="16">
        <f>('Summary Data'!AI10-('Summary Data'!AI11*'Summary Data'!AI$39-'Summary Data'!AI28*'Summary Data'!AI$40)/17*$A112)</f>
        <v>0.12018287100904355</v>
      </c>
      <c r="M112" s="16">
        <f>('Summary Data'!AJ10-('Summary Data'!AJ11*'Summary Data'!AJ$39-'Summary Data'!AJ28*'Summary Data'!AJ$40)/17*$A112)</f>
        <v>0.04443793840048874</v>
      </c>
      <c r="N112" s="16">
        <f>('Summary Data'!AK10-('Summary Data'!AK11*'Summary Data'!AK$39-'Summary Data'!AK28*'Summary Data'!AK$40)/17*$A112)</f>
        <v>0.0016524673470973486</v>
      </c>
      <c r="O112" s="16">
        <f>('Summary Data'!AL10-('Summary Data'!AL11*'Summary Data'!AL$39-'Summary Data'!AL28*'Summary Data'!AL$40)/17*$A112)</f>
        <v>0.054717958811570454</v>
      </c>
      <c r="P112" s="16">
        <f>('Summary Data'!AM10-('Summary Data'!AM11*'Summary Data'!AM$39-'Summary Data'!AM28*'Summary Data'!AM$40)/17*$A112)</f>
        <v>0.07206880495665387</v>
      </c>
      <c r="Q112" s="16">
        <f>('Summary Data'!AN10-('Summary Data'!AN11*'Summary Data'!AN$39-'Summary Data'!AN28*'Summary Data'!AN$40)/17*$A112)</f>
        <v>0.05208345282029163</v>
      </c>
      <c r="R112" s="16">
        <f>('Summary Data'!AO10-('Summary Data'!AO11*'Summary Data'!AO$39-'Summary Data'!AO28*'Summary Data'!AO$40)/17*$A112)</f>
        <v>0.09561621466330174</v>
      </c>
      <c r="S112" s="16">
        <f>('Summary Data'!AP10-('Summary Data'!AP11*'Summary Data'!AP$39-'Summary Data'!AP28*'Summary Data'!AP$40)/17*$A112)</f>
        <v>0.017653403856001067</v>
      </c>
      <c r="T112" s="16">
        <f>('Summary Data'!AQ10-('Summary Data'!AQ11*'Summary Data'!AQ$39-'Summary Data'!AQ28*'Summary Data'!AQ$40)/17*$A112)</f>
        <v>0.02172714212441605</v>
      </c>
      <c r="U112" s="16" t="e">
        <f>('Summary Data'!AR10-('Summary Data'!AR11*'Summary Data'!AR$39-'Summary Data'!AR28*'Summary Data'!AR$40)/17*$A112)</f>
        <v>#DIV/0!</v>
      </c>
      <c r="V112" s="82">
        <f>'Summary Data'!AS10</f>
        <v>0</v>
      </c>
    </row>
    <row r="113" spans="1:22" ht="11.25">
      <c r="A113" s="83">
        <v>7</v>
      </c>
      <c r="B113" s="16" t="e">
        <f>('Summary Data'!Y11-('Summary Data'!Y12*'Summary Data'!Y$39-'Summary Data'!Y29*'Summary Data'!Y$40)/17*$A113)</f>
        <v>#DIV/0!</v>
      </c>
      <c r="C113" s="16">
        <f>('Summary Data'!Z11-('Summary Data'!Z12*'Summary Data'!Z$39-'Summary Data'!Z29*'Summary Data'!Z$40)/17*$A113)</f>
        <v>0.6241046064008842</v>
      </c>
      <c r="D113" s="16">
        <f>('Summary Data'!AA11-('Summary Data'!AA12*'Summary Data'!AA$39-'Summary Data'!AA29*'Summary Data'!AA$40)/17*$A113)</f>
        <v>0.6245345263860507</v>
      </c>
      <c r="E113" s="16">
        <f>('Summary Data'!AB11-('Summary Data'!AB12*'Summary Data'!AB$39-'Summary Data'!AB29*'Summary Data'!AB$40)/17*$A113)</f>
        <v>0.6135169727562323</v>
      </c>
      <c r="F113" s="16">
        <f>('Summary Data'!AC11-('Summary Data'!AC12*'Summary Data'!AC$39-'Summary Data'!AC29*'Summary Data'!AC$40)/17*$A113)</f>
        <v>0.6244280844976432</v>
      </c>
      <c r="G113" s="16">
        <f>('Summary Data'!AD11-('Summary Data'!AD12*'Summary Data'!AD$39-'Summary Data'!AD29*'Summary Data'!AD$40)/17*$A113)</f>
        <v>0.6053824423699465</v>
      </c>
      <c r="H113" s="16">
        <f>('Summary Data'!AE11-('Summary Data'!AE12*'Summary Data'!AE$39-'Summary Data'!AE29*'Summary Data'!AE$40)/17*$A113)</f>
        <v>0.5947929799951666</v>
      </c>
      <c r="I113" s="16">
        <f>('Summary Data'!AF11-('Summary Data'!AF12*'Summary Data'!AF$39-'Summary Data'!AF29*'Summary Data'!AF$40)/17*$A113)</f>
        <v>0.6282987968178143</v>
      </c>
      <c r="J113" s="16">
        <f>('Summary Data'!AG11-('Summary Data'!AG12*'Summary Data'!AG$39-'Summary Data'!AG29*'Summary Data'!AG$40)/17*$A113)</f>
        <v>0.6154921289828897</v>
      </c>
      <c r="K113" s="16">
        <f>('Summary Data'!AH11-('Summary Data'!AH12*'Summary Data'!AH$39-'Summary Data'!AH29*'Summary Data'!AH$40)/17*$A113)</f>
        <v>0.6453298737744417</v>
      </c>
      <c r="L113" s="16">
        <f>('Summary Data'!AI11-('Summary Data'!AI12*'Summary Data'!AI$39-'Summary Data'!AI29*'Summary Data'!AI$40)/17*$A113)</f>
        <v>0.6294696594739277</v>
      </c>
      <c r="M113" s="16">
        <f>('Summary Data'!AJ11-('Summary Data'!AJ12*'Summary Data'!AJ$39-'Summary Data'!AJ29*'Summary Data'!AJ$40)/17*$A113)</f>
        <v>0.6393161734004001</v>
      </c>
      <c r="N113" s="16">
        <f>('Summary Data'!AK11-('Summary Data'!AK12*'Summary Data'!AK$39-'Summary Data'!AK29*'Summary Data'!AK$40)/17*$A113)</f>
        <v>0.6551456251855108</v>
      </c>
      <c r="O113" s="16">
        <f>('Summary Data'!AL11-('Summary Data'!AL12*'Summary Data'!AL$39-'Summary Data'!AL29*'Summary Data'!AL$40)/17*$A113)</f>
        <v>0.641254770543005</v>
      </c>
      <c r="P113" s="16">
        <f>('Summary Data'!AM11-('Summary Data'!AM12*'Summary Data'!AM$39-'Summary Data'!AM29*'Summary Data'!AM$40)/17*$A113)</f>
        <v>0.681908567720242</v>
      </c>
      <c r="Q113" s="16">
        <f>('Summary Data'!AN11-('Summary Data'!AN12*'Summary Data'!AN$39-'Summary Data'!AN29*'Summary Data'!AN$40)/17*$A113)</f>
        <v>0.6391184662533428</v>
      </c>
      <c r="R113" s="16">
        <f>('Summary Data'!AO11-('Summary Data'!AO12*'Summary Data'!AO$39-'Summary Data'!AO29*'Summary Data'!AO$40)/17*$A113)</f>
        <v>0.5979077090753793</v>
      </c>
      <c r="S113" s="16">
        <f>('Summary Data'!AP11-('Summary Data'!AP12*'Summary Data'!AP$39-'Summary Data'!AP29*'Summary Data'!AP$40)/17*$A113)</f>
        <v>0.5399059496238992</v>
      </c>
      <c r="T113" s="16">
        <f>('Summary Data'!AQ11-('Summary Data'!AQ12*'Summary Data'!AQ$39-'Summary Data'!AQ29*'Summary Data'!AQ$40)/17*$A113)</f>
        <v>0.5951607074157886</v>
      </c>
      <c r="U113" s="16" t="e">
        <f>('Summary Data'!AR11-('Summary Data'!AR12*'Summary Data'!AR$39-'Summary Data'!AR29*'Summary Data'!AR$40)/17*$A113)</f>
        <v>#DIV/0!</v>
      </c>
      <c r="V113" s="82">
        <f>'Summary Data'!AS11</f>
        <v>0</v>
      </c>
    </row>
    <row r="114" spans="1:22" ht="11.25">
      <c r="A114" s="83">
        <v>8</v>
      </c>
      <c r="B114" s="16" t="e">
        <f>('Summary Data'!Y12-('Summary Data'!Y13*'Summary Data'!Y$39-'Summary Data'!Y30*'Summary Data'!Y$40)/17*$A114)</f>
        <v>#DIV/0!</v>
      </c>
      <c r="C114" s="16">
        <f>('Summary Data'!Z12-('Summary Data'!Z13*'Summary Data'!Z$39-'Summary Data'!Z30*'Summary Data'!Z$40)/17*$A114)</f>
        <v>0.038914558053879264</v>
      </c>
      <c r="D114" s="16">
        <f>('Summary Data'!AA12-('Summary Data'!AA13*'Summary Data'!AA$39-'Summary Data'!AA30*'Summary Data'!AA$40)/17*$A114)</f>
        <v>0.01560505292481652</v>
      </c>
      <c r="E114" s="16">
        <f>('Summary Data'!AB12-('Summary Data'!AB13*'Summary Data'!AB$39-'Summary Data'!AB30*'Summary Data'!AB$40)/17*$A114)</f>
        <v>0.011997336729281669</v>
      </c>
      <c r="F114" s="16">
        <f>('Summary Data'!AC12-('Summary Data'!AC13*'Summary Data'!AC$39-'Summary Data'!AC30*'Summary Data'!AC$40)/17*$A114)</f>
        <v>0.009394437738538992</v>
      </c>
      <c r="G114" s="16">
        <f>('Summary Data'!AD12-('Summary Data'!AD13*'Summary Data'!AD$39-'Summary Data'!AD30*'Summary Data'!AD$40)/17*$A114)</f>
        <v>0.015683383370429557</v>
      </c>
      <c r="H114" s="16">
        <f>('Summary Data'!AE12-('Summary Data'!AE13*'Summary Data'!AE$39-'Summary Data'!AE30*'Summary Data'!AE$40)/17*$A114)</f>
        <v>0.002096883592936267</v>
      </c>
      <c r="I114" s="16">
        <f>('Summary Data'!AF12-('Summary Data'!AF13*'Summary Data'!AF$39-'Summary Data'!AF30*'Summary Data'!AF$40)/17*$A114)</f>
        <v>0.027633614379933443</v>
      </c>
      <c r="J114" s="16">
        <f>('Summary Data'!AG12-('Summary Data'!AG13*'Summary Data'!AG$39-'Summary Data'!AG30*'Summary Data'!AG$40)/17*$A114)</f>
        <v>0.03457840679085874</v>
      </c>
      <c r="K114" s="16">
        <f>('Summary Data'!AH12-('Summary Data'!AH13*'Summary Data'!AH$39-'Summary Data'!AH30*'Summary Data'!AH$40)/17*$A114)</f>
        <v>0.0336667928484682</v>
      </c>
      <c r="L114" s="16">
        <f>('Summary Data'!AI12-('Summary Data'!AI13*'Summary Data'!AI$39-'Summary Data'!AI30*'Summary Data'!AI$40)/17*$A114)</f>
        <v>0.02251859635115151</v>
      </c>
      <c r="M114" s="16">
        <f>('Summary Data'!AJ12-('Summary Data'!AJ13*'Summary Data'!AJ$39-'Summary Data'!AJ30*'Summary Data'!AJ$40)/17*$A114)</f>
        <v>0.019548237894507266</v>
      </c>
      <c r="N114" s="16">
        <f>('Summary Data'!AK12-('Summary Data'!AK13*'Summary Data'!AK$39-'Summary Data'!AK30*'Summary Data'!AK$40)/17*$A114)</f>
        <v>0.04175535078103011</v>
      </c>
      <c r="O114" s="16">
        <f>('Summary Data'!AL12-('Summary Data'!AL13*'Summary Data'!AL$39-'Summary Data'!AL30*'Summary Data'!AL$40)/17*$A114)</f>
        <v>0.029113815260061487</v>
      </c>
      <c r="P114" s="16">
        <f>('Summary Data'!AM12-('Summary Data'!AM13*'Summary Data'!AM$39-'Summary Data'!AM30*'Summary Data'!AM$40)/17*$A114)</f>
        <v>0.00862688378961416</v>
      </c>
      <c r="Q114" s="16">
        <f>('Summary Data'!AN12-('Summary Data'!AN13*'Summary Data'!AN$39-'Summary Data'!AN30*'Summary Data'!AN$40)/17*$A114)</f>
        <v>0.028395565622509004</v>
      </c>
      <c r="R114" s="16">
        <f>('Summary Data'!AO12-('Summary Data'!AO13*'Summary Data'!AO$39-'Summary Data'!AO30*'Summary Data'!AO$40)/17*$A114)</f>
        <v>0.03604818588983988</v>
      </c>
      <c r="S114" s="16">
        <f>('Summary Data'!AP12-('Summary Data'!AP13*'Summary Data'!AP$39-'Summary Data'!AP30*'Summary Data'!AP$40)/17*$A114)</f>
        <v>0.032820895800481906</v>
      </c>
      <c r="T114" s="16">
        <f>('Summary Data'!AQ12-('Summary Data'!AQ13*'Summary Data'!AQ$39-'Summary Data'!AQ30*'Summary Data'!AQ$40)/17*$A114)</f>
        <v>0.015307816899705961</v>
      </c>
      <c r="U114" s="16" t="e">
        <f>('Summary Data'!AR12-('Summary Data'!AR13*'Summary Data'!AR$39-'Summary Data'!AR30*'Summary Data'!AR$40)/17*$A114)</f>
        <v>#DIV/0!</v>
      </c>
      <c r="V114" s="82">
        <f>'Summary Data'!AS12</f>
        <v>0</v>
      </c>
    </row>
    <row r="115" spans="1:22" ht="11.25">
      <c r="A115" s="83">
        <v>9</v>
      </c>
      <c r="B115" s="16" t="e">
        <f>('Summary Data'!Y13-('Summary Data'!Y14*'Summary Data'!Y$39-'Summary Data'!Y31*'Summary Data'!Y$40)/17*$A115)</f>
        <v>#DIV/0!</v>
      </c>
      <c r="C115" s="16">
        <f>('Summary Data'!Z13-('Summary Data'!Z14*'Summary Data'!Z$39-'Summary Data'!Z31*'Summary Data'!Z$40)/17*$A115)</f>
        <v>0.2987471916110546</v>
      </c>
      <c r="D115" s="16">
        <f>('Summary Data'!AA13-('Summary Data'!AA14*'Summary Data'!AA$39-'Summary Data'!AA31*'Summary Data'!AA$40)/17*$A115)</f>
        <v>0.2804001423767715</v>
      </c>
      <c r="E115" s="16">
        <f>('Summary Data'!AB13-('Summary Data'!AB14*'Summary Data'!AB$39-'Summary Data'!AB31*'Summary Data'!AB$40)/17*$A115)</f>
        <v>0.29558559964630854</v>
      </c>
      <c r="F115" s="16">
        <f>('Summary Data'!AC13-('Summary Data'!AC14*'Summary Data'!AC$39-'Summary Data'!AC31*'Summary Data'!AC$40)/17*$A115)</f>
        <v>0.30727406055204626</v>
      </c>
      <c r="G115" s="16">
        <f>('Summary Data'!AD13-('Summary Data'!AD14*'Summary Data'!AD$39-'Summary Data'!AD31*'Summary Data'!AD$40)/17*$A115)</f>
        <v>0.28318114814280737</v>
      </c>
      <c r="H115" s="16">
        <f>('Summary Data'!AE13-('Summary Data'!AE14*'Summary Data'!AE$39-'Summary Data'!AE31*'Summary Data'!AE$40)/17*$A115)</f>
        <v>0.3086104063369303</v>
      </c>
      <c r="I115" s="16">
        <f>('Summary Data'!AF13-('Summary Data'!AF14*'Summary Data'!AF$39-'Summary Data'!AF31*'Summary Data'!AF$40)/17*$A115)</f>
        <v>0.27997980301404524</v>
      </c>
      <c r="J115" s="16">
        <f>('Summary Data'!AG13-('Summary Data'!AG14*'Summary Data'!AG$39-'Summary Data'!AG31*'Summary Data'!AG$40)/17*$A115)</f>
        <v>0.3007134124300317</v>
      </c>
      <c r="K115" s="16">
        <f>('Summary Data'!AH13-('Summary Data'!AH14*'Summary Data'!AH$39-'Summary Data'!AH31*'Summary Data'!AH$40)/17*$A115)</f>
        <v>0.2789185880404212</v>
      </c>
      <c r="L115" s="16">
        <f>('Summary Data'!AI13-('Summary Data'!AI14*'Summary Data'!AI$39-'Summary Data'!AI31*'Summary Data'!AI$40)/17*$A115)</f>
        <v>0.29576965339765193</v>
      </c>
      <c r="M115" s="16">
        <f>('Summary Data'!AJ13-('Summary Data'!AJ14*'Summary Data'!AJ$39-'Summary Data'!AJ31*'Summary Data'!AJ$40)/17*$A115)</f>
        <v>0.2874701255690424</v>
      </c>
      <c r="N115" s="16">
        <f>('Summary Data'!AK13-('Summary Data'!AK14*'Summary Data'!AK$39-'Summary Data'!AK31*'Summary Data'!AK$40)/17*$A115)</f>
        <v>0.31207117315067545</v>
      </c>
      <c r="O115" s="16">
        <f>('Summary Data'!AL13-('Summary Data'!AL14*'Summary Data'!AL$39-'Summary Data'!AL31*'Summary Data'!AL$40)/17*$A115)</f>
        <v>0.30473920864321347</v>
      </c>
      <c r="P115" s="16">
        <f>('Summary Data'!AM13-('Summary Data'!AM14*'Summary Data'!AM$39-'Summary Data'!AM31*'Summary Data'!AM$40)/17*$A115)</f>
        <v>0.28524498525464587</v>
      </c>
      <c r="Q115" s="16">
        <f>('Summary Data'!AN13-('Summary Data'!AN14*'Summary Data'!AN$39-'Summary Data'!AN31*'Summary Data'!AN$40)/17*$A115)</f>
        <v>0.286579180801395</v>
      </c>
      <c r="R115" s="16">
        <f>('Summary Data'!AO13-('Summary Data'!AO14*'Summary Data'!AO$39-'Summary Data'!AO31*'Summary Data'!AO$40)/17*$A115)</f>
        <v>0.29434535760890124</v>
      </c>
      <c r="S115" s="16">
        <f>('Summary Data'!AP13-('Summary Data'!AP14*'Summary Data'!AP$39-'Summary Data'!AP31*'Summary Data'!AP$40)/17*$A115)</f>
        <v>0.29538225447739236</v>
      </c>
      <c r="T115" s="16">
        <f>('Summary Data'!AQ13-('Summary Data'!AQ14*'Summary Data'!AQ$39-'Summary Data'!AQ31*'Summary Data'!AQ$40)/17*$A115)</f>
        <v>0.30836815493186004</v>
      </c>
      <c r="U115" s="16" t="e">
        <f>('Summary Data'!AR13-('Summary Data'!AR14*'Summary Data'!AR$39-'Summary Data'!AR31*'Summary Data'!AR$40)/17*$A115)</f>
        <v>#DIV/0!</v>
      </c>
      <c r="V115" s="82">
        <f>'Summary Data'!AS13</f>
        <v>0</v>
      </c>
    </row>
    <row r="116" spans="1:22" ht="11.25">
      <c r="A116" s="83">
        <v>10</v>
      </c>
      <c r="B116" s="16" t="e">
        <f>('Summary Data'!Y14-('Summary Data'!Y15*'Summary Data'!Y$39-'Summary Data'!Y32*'Summary Data'!Y$40)/17*$A116)</f>
        <v>#DIV/0!</v>
      </c>
      <c r="C116" s="16">
        <f>('Summary Data'!Z14-('Summary Data'!Z15*'Summary Data'!Z$39-'Summary Data'!Z32*'Summary Data'!Z$40)/17*$A116)</f>
        <v>-2.7755575615628914E-17</v>
      </c>
      <c r="D116" s="16">
        <f>('Summary Data'!AA14-('Summary Data'!AA15*'Summary Data'!AA$39-'Summary Data'!AA32*'Summary Data'!AA$40)/17*$A116)</f>
        <v>-1.3877787807814457E-17</v>
      </c>
      <c r="E116" s="16">
        <f>('Summary Data'!AB14-('Summary Data'!AB15*'Summary Data'!AB$39-'Summary Data'!AB32*'Summary Data'!AB$40)/17*$A116)</f>
        <v>0</v>
      </c>
      <c r="F116" s="16">
        <f>('Summary Data'!AC14-('Summary Data'!AC15*'Summary Data'!AC$39-'Summary Data'!AC32*'Summary Data'!AC$40)/17*$A116)</f>
        <v>1.3877787807814457E-17</v>
      </c>
      <c r="G116" s="16">
        <f>('Summary Data'!AD14-('Summary Data'!AD15*'Summary Data'!AD$39-'Summary Data'!AD32*'Summary Data'!AD$40)/17*$A116)</f>
        <v>0</v>
      </c>
      <c r="H116" s="16">
        <f>('Summary Data'!AE14-('Summary Data'!AE15*'Summary Data'!AE$39-'Summary Data'!AE32*'Summary Data'!AE$40)/17*$A116)</f>
        <v>1.3877787807814457E-17</v>
      </c>
      <c r="I116" s="16">
        <f>('Summary Data'!AF14-('Summary Data'!AF15*'Summary Data'!AF$39-'Summary Data'!AF32*'Summary Data'!AF$40)/17*$A116)</f>
        <v>-2.7755575615628914E-17</v>
      </c>
      <c r="J116" s="16">
        <f>('Summary Data'!AG14-('Summary Data'!AG15*'Summary Data'!AG$39-'Summary Data'!AG32*'Summary Data'!AG$40)/17*$A116)</f>
        <v>0</v>
      </c>
      <c r="K116" s="16">
        <f>('Summary Data'!AH14-('Summary Data'!AH15*'Summary Data'!AH$39-'Summary Data'!AH32*'Summary Data'!AH$40)/17*$A116)</f>
        <v>0</v>
      </c>
      <c r="L116" s="16">
        <f>('Summary Data'!AI14-('Summary Data'!AI15*'Summary Data'!AI$39-'Summary Data'!AI32*'Summary Data'!AI$40)/17*$A116)</f>
        <v>-1.734723475976807E-18</v>
      </c>
      <c r="M116" s="16">
        <f>('Summary Data'!AJ14-('Summary Data'!AJ15*'Summary Data'!AJ$39-'Summary Data'!AJ32*'Summary Data'!AJ$40)/17*$A116)</f>
        <v>6.938893903907228E-18</v>
      </c>
      <c r="N116" s="16">
        <f>('Summary Data'!AK14-('Summary Data'!AK15*'Summary Data'!AK$39-'Summary Data'!AK32*'Summary Data'!AK$40)/17*$A116)</f>
        <v>6.938893903907228E-18</v>
      </c>
      <c r="O116" s="16">
        <f>('Summary Data'!AL14-('Summary Data'!AL15*'Summary Data'!AL$39-'Summary Data'!AL32*'Summary Data'!AL$40)/17*$A116)</f>
        <v>3.469446951953614E-18</v>
      </c>
      <c r="P116" s="16">
        <f>('Summary Data'!AM14-('Summary Data'!AM15*'Summary Data'!AM$39-'Summary Data'!AM32*'Summary Data'!AM$40)/17*$A116)</f>
        <v>0</v>
      </c>
      <c r="Q116" s="16">
        <f>('Summary Data'!AN14-('Summary Data'!AN15*'Summary Data'!AN$39-'Summary Data'!AN32*'Summary Data'!AN$40)/17*$A116)</f>
        <v>3.469446951953614E-18</v>
      </c>
      <c r="R116" s="16">
        <f>('Summary Data'!AO14-('Summary Data'!AO15*'Summary Data'!AO$39-'Summary Data'!AO32*'Summary Data'!AO$40)/17*$A116)</f>
        <v>2.7755575615628914E-17</v>
      </c>
      <c r="S116" s="16">
        <f>('Summary Data'!AP14-('Summary Data'!AP15*'Summary Data'!AP$39-'Summary Data'!AP32*'Summary Data'!AP$40)/17*$A116)</f>
        <v>-1.3877787807814457E-17</v>
      </c>
      <c r="T116" s="16">
        <f>('Summary Data'!AQ14-('Summary Data'!AQ15*'Summary Data'!AQ$39-'Summary Data'!AQ32*'Summary Data'!AQ$40)/17*$A116)</f>
        <v>3.469446951953614E-18</v>
      </c>
      <c r="U116" s="16" t="e">
        <f>('Summary Data'!AR14-('Summary Data'!AR15*'Summary Data'!AR$39-'Summary Data'!AR32*'Summary Data'!AR$40)/17*$A116)</f>
        <v>#DIV/0!</v>
      </c>
      <c r="V116" s="82">
        <f>'Summary Data'!AS14</f>
        <v>0</v>
      </c>
    </row>
    <row r="117" spans="1:22" ht="11.25">
      <c r="A117" s="83">
        <v>11</v>
      </c>
      <c r="B117" s="16" t="e">
        <f>('Summary Data'!Y15-('Summary Data'!Y16*'Summary Data'!Y$39-'Summary Data'!Y33*'Summary Data'!Y$40)/17*$A117)</f>
        <v>#DIV/0!</v>
      </c>
      <c r="C117" s="16">
        <f>('Summary Data'!Z15-('Summary Data'!Z16*'Summary Data'!Z$39-'Summary Data'!Z33*'Summary Data'!Z$40)/17*$A117)</f>
        <v>0.6382517565716389</v>
      </c>
      <c r="D117" s="16">
        <f>('Summary Data'!AA15-('Summary Data'!AA16*'Summary Data'!AA$39-'Summary Data'!AA33*'Summary Data'!AA$40)/17*$A117)</f>
        <v>0.6374291759478994</v>
      </c>
      <c r="E117" s="16">
        <f>('Summary Data'!AB15-('Summary Data'!AB16*'Summary Data'!AB$39-'Summary Data'!AB33*'Summary Data'!AB$40)/17*$A117)</f>
        <v>0.6416312911184676</v>
      </c>
      <c r="F117" s="16">
        <f>('Summary Data'!AC15-('Summary Data'!AC16*'Summary Data'!AC$39-'Summary Data'!AC33*'Summary Data'!AC$40)/17*$A117)</f>
        <v>0.6427121595905732</v>
      </c>
      <c r="G117" s="16">
        <f>('Summary Data'!AD15-('Summary Data'!AD16*'Summary Data'!AD$39-'Summary Data'!AD33*'Summary Data'!AD$40)/17*$A117)</f>
        <v>0.6395697008785641</v>
      </c>
      <c r="H117" s="16">
        <f>('Summary Data'!AE15-('Summary Data'!AE16*'Summary Data'!AE$39-'Summary Data'!AE33*'Summary Data'!AE$40)/17*$A117)</f>
        <v>0.6411165832617823</v>
      </c>
      <c r="I117" s="16">
        <f>('Summary Data'!AF15-('Summary Data'!AF16*'Summary Data'!AF$39-'Summary Data'!AF33*'Summary Data'!AF$40)/17*$A117)</f>
        <v>0.6336325143879457</v>
      </c>
      <c r="J117" s="16">
        <f>('Summary Data'!AG15-('Summary Data'!AG16*'Summary Data'!AG$39-'Summary Data'!AG33*'Summary Data'!AG$40)/17*$A117)</f>
        <v>0.6371794782572847</v>
      </c>
      <c r="K117" s="16">
        <f>('Summary Data'!AH15-('Summary Data'!AH16*'Summary Data'!AH$39-'Summary Data'!AH33*'Summary Data'!AH$40)/17*$A117)</f>
        <v>0.6332687571423508</v>
      </c>
      <c r="L117" s="16">
        <f>('Summary Data'!AI15-('Summary Data'!AI16*'Summary Data'!AI$39-'Summary Data'!AI33*'Summary Data'!AI$40)/17*$A117)</f>
        <v>0.6328917172524777</v>
      </c>
      <c r="M117" s="16">
        <f>('Summary Data'!AJ15-('Summary Data'!AJ16*'Summary Data'!AJ$39-'Summary Data'!AJ33*'Summary Data'!AJ$40)/17*$A117)</f>
        <v>0.63610148166503</v>
      </c>
      <c r="N117" s="16">
        <f>('Summary Data'!AK15-('Summary Data'!AK16*'Summary Data'!AK$39-'Summary Data'!AK33*'Summary Data'!AK$40)/17*$A117)</f>
        <v>0.6330930616579824</v>
      </c>
      <c r="O117" s="16">
        <f>('Summary Data'!AL15-('Summary Data'!AL16*'Summary Data'!AL$39-'Summary Data'!AL33*'Summary Data'!AL$40)/17*$A117)</f>
        <v>0.6357780870593095</v>
      </c>
      <c r="P117" s="16">
        <f>('Summary Data'!AM15-('Summary Data'!AM16*'Summary Data'!AM$39-'Summary Data'!AM33*'Summary Data'!AM$40)/17*$A117)</f>
        <v>0.6312132810075031</v>
      </c>
      <c r="Q117" s="16">
        <f>('Summary Data'!AN15-('Summary Data'!AN16*'Summary Data'!AN$39-'Summary Data'!AN33*'Summary Data'!AN$40)/17*$A117)</f>
        <v>0.6351083339507246</v>
      </c>
      <c r="R117" s="16">
        <f>('Summary Data'!AO15-('Summary Data'!AO16*'Summary Data'!AO$39-'Summary Data'!AO33*'Summary Data'!AO$40)/17*$A117)</f>
        <v>0.6355141521194816</v>
      </c>
      <c r="S117" s="16">
        <f>('Summary Data'!AP15-('Summary Data'!AP16*'Summary Data'!AP$39-'Summary Data'!AP33*'Summary Data'!AP$40)/17*$A117)</f>
        <v>0.6376998900257412</v>
      </c>
      <c r="T117" s="16">
        <f>('Summary Data'!AQ15-('Summary Data'!AQ16*'Summary Data'!AQ$39-'Summary Data'!AQ33*'Summary Data'!AQ$40)/17*$A117)</f>
        <v>0.633613355905069</v>
      </c>
      <c r="U117" s="16" t="e">
        <f>('Summary Data'!AR15-('Summary Data'!AR16*'Summary Data'!AR$39-'Summary Data'!AR33*'Summary Data'!AR$40)/17*$A117)</f>
        <v>#DIV/0!</v>
      </c>
      <c r="V117" s="82">
        <f>'Summary Data'!AS15</f>
        <v>0</v>
      </c>
    </row>
    <row r="118" spans="1:23" ht="11.25">
      <c r="A118" s="83">
        <v>12</v>
      </c>
      <c r="B118" s="16" t="e">
        <f>('Summary Data'!Y16-('Summary Data'!Y17*'Summary Data'!Y$39-'Summary Data'!Y34*'Summary Data'!Y$40)/17*$A118)*10</f>
        <v>#DIV/0!</v>
      </c>
      <c r="C118" s="16">
        <f>('Summary Data'!Z16-('Summary Data'!Z17*'Summary Data'!Z$39-'Summary Data'!Z34*'Summary Data'!Z$40)/17*$A118)*10</f>
        <v>0.0010840247425729713</v>
      </c>
      <c r="D118" s="16">
        <f>('Summary Data'!AA16-('Summary Data'!AA17*'Summary Data'!AA$39-'Summary Data'!AA34*'Summary Data'!AA$40)/17*$A118)*10</f>
        <v>0.028391795088094016</v>
      </c>
      <c r="E118" s="16">
        <f>('Summary Data'!AB16-('Summary Data'!AB17*'Summary Data'!AB$39-'Summary Data'!AB34*'Summary Data'!AB$40)/17*$A118)*10</f>
        <v>0.03661066875729108</v>
      </c>
      <c r="F118" s="16">
        <f>('Summary Data'!AC16-('Summary Data'!AC17*'Summary Data'!AC$39-'Summary Data'!AC34*'Summary Data'!AC$40)/17*$A118)*10</f>
        <v>0.01609545739517132</v>
      </c>
      <c r="G118" s="16">
        <f>('Summary Data'!AD16-('Summary Data'!AD17*'Summary Data'!AD$39-'Summary Data'!AD34*'Summary Data'!AD$40)/17*$A118)*10</f>
        <v>0.001937112921216351</v>
      </c>
      <c r="H118" s="16">
        <f>('Summary Data'!AE16-('Summary Data'!AE17*'Summary Data'!AE$39-'Summary Data'!AE34*'Summary Data'!AE$40)/17*$A118)*10</f>
        <v>0.004613630029349815</v>
      </c>
      <c r="I118" s="16">
        <f>('Summary Data'!AF16-('Summary Data'!AF17*'Summary Data'!AF$39-'Summary Data'!AF34*'Summary Data'!AF$40)/17*$A118)*10</f>
        <v>0.0033077040993330885</v>
      </c>
      <c r="J118" s="16">
        <f>('Summary Data'!AG16-('Summary Data'!AG17*'Summary Data'!AG$39-'Summary Data'!AG34*'Summary Data'!AG$40)/17*$A118)*10</f>
        <v>-0.009315155284127206</v>
      </c>
      <c r="K118" s="16">
        <f>('Summary Data'!AH16-('Summary Data'!AH17*'Summary Data'!AH$39-'Summary Data'!AH34*'Summary Data'!AH$40)/17*$A118)*10</f>
        <v>-0.037136334706323465</v>
      </c>
      <c r="L118" s="16">
        <f>('Summary Data'!AI16-('Summary Data'!AI17*'Summary Data'!AI$39-'Summary Data'!AI34*'Summary Data'!AI$40)/17*$A118)*10</f>
        <v>-0.012774004888521234</v>
      </c>
      <c r="M118" s="16">
        <f>('Summary Data'!AJ16-('Summary Data'!AJ17*'Summary Data'!AJ$39-'Summary Data'!AJ34*'Summary Data'!AJ$40)/17*$A118)*10</f>
        <v>0.0013656820838371143</v>
      </c>
      <c r="N118" s="16">
        <f>('Summary Data'!AK16-('Summary Data'!AK17*'Summary Data'!AK$39-'Summary Data'!AK34*'Summary Data'!AK$40)/17*$A118)*10</f>
        <v>-0.01489319203471489</v>
      </c>
      <c r="O118" s="16">
        <f>('Summary Data'!AL16-('Summary Data'!AL17*'Summary Data'!AL$39-'Summary Data'!AL34*'Summary Data'!AL$40)/17*$A118)*10</f>
        <v>-0.00754670558974482</v>
      </c>
      <c r="P118" s="16">
        <f>('Summary Data'!AM16-('Summary Data'!AM17*'Summary Data'!AM$39-'Summary Data'!AM34*'Summary Data'!AM$40)/17*$A118)*10</f>
        <v>0.03322513109409439</v>
      </c>
      <c r="Q118" s="16">
        <f>('Summary Data'!AN16-('Summary Data'!AN17*'Summary Data'!AN$39-'Summary Data'!AN34*'Summary Data'!AN$40)/17*$A118)*10</f>
        <v>0.0421516747168598</v>
      </c>
      <c r="R118" s="16">
        <f>('Summary Data'!AO16-('Summary Data'!AO17*'Summary Data'!AO$39-'Summary Data'!AO34*'Summary Data'!AO$40)/17*$A118)*10</f>
        <v>0.006454514847565318</v>
      </c>
      <c r="S118" s="16">
        <f>('Summary Data'!AP16-('Summary Data'!AP17*'Summary Data'!AP$39-'Summary Data'!AP34*'Summary Data'!AP$40)/17*$A118)*10</f>
        <v>0.023234200267685783</v>
      </c>
      <c r="T118" s="16">
        <f>('Summary Data'!AQ16-('Summary Data'!AQ17*'Summary Data'!AQ$39-'Summary Data'!AQ34*'Summary Data'!AQ$40)/17*$A118)*10</f>
        <v>0.05238122036279103</v>
      </c>
      <c r="U118" s="16" t="e">
        <f>('Summary Data'!AR16-('Summary Data'!AR17*'Summary Data'!AR$39-'Summary Data'!AR34*'Summary Data'!AR$40)/17*$A118)*10</f>
        <v>#DIV/0!</v>
      </c>
      <c r="V118" s="82">
        <f>'Summary Data'!AS16*10</f>
        <v>0</v>
      </c>
      <c r="W118" s="42" t="s">
        <v>90</v>
      </c>
    </row>
    <row r="119" spans="1:23" ht="11.25">
      <c r="A119" s="83">
        <v>13</v>
      </c>
      <c r="B119" s="16" t="e">
        <f>('Summary Data'!Y17-('Summary Data'!Y18*'Summary Data'!Y$39-'Summary Data'!Y35*'Summary Data'!Y$40)/17*$A119)*10</f>
        <v>#DIV/0!</v>
      </c>
      <c r="C119" s="16">
        <f>('Summary Data'!Z17-('Summary Data'!Z18*'Summary Data'!Z$39-'Summary Data'!Z35*'Summary Data'!Z$40)/17*$A119)*10</f>
        <v>0.7931112519968999</v>
      </c>
      <c r="D119" s="16">
        <f>('Summary Data'!AA17-('Summary Data'!AA18*'Summary Data'!AA$39-'Summary Data'!AA35*'Summary Data'!AA$40)/17*$A119)*10</f>
        <v>0.7876503227265579</v>
      </c>
      <c r="E119" s="16">
        <f>('Summary Data'!AB17-('Summary Data'!AB18*'Summary Data'!AB$39-'Summary Data'!AB35*'Summary Data'!AB$40)/17*$A119)*10</f>
        <v>0.7939285606833955</v>
      </c>
      <c r="F119" s="16">
        <f>('Summary Data'!AC17-('Summary Data'!AC18*'Summary Data'!AC$39-'Summary Data'!AC35*'Summary Data'!AC$40)/17*$A119)*10</f>
        <v>0.7625058250211203</v>
      </c>
      <c r="G119" s="16">
        <f>('Summary Data'!AD17-('Summary Data'!AD18*'Summary Data'!AD$39-'Summary Data'!AD35*'Summary Data'!AD$40)/17*$A119)*10</f>
        <v>0.758273486019243</v>
      </c>
      <c r="H119" s="16">
        <f>('Summary Data'!AE17-('Summary Data'!AE18*'Summary Data'!AE$39-'Summary Data'!AE35*'Summary Data'!AE$40)/17*$A119)*10</f>
        <v>0.7583662839853267</v>
      </c>
      <c r="I119" s="16">
        <f>('Summary Data'!AF17-('Summary Data'!AF18*'Summary Data'!AF$39-'Summary Data'!AF35*'Summary Data'!AF$40)/17*$A119)*10</f>
        <v>0.7669082640526261</v>
      </c>
      <c r="J119" s="16">
        <f>('Summary Data'!AG17-('Summary Data'!AG18*'Summary Data'!AG$39-'Summary Data'!AG35*'Summary Data'!AG$40)/17*$A119)*10</f>
        <v>0.7265313637438992</v>
      </c>
      <c r="K119" s="16">
        <f>('Summary Data'!AH17-('Summary Data'!AH18*'Summary Data'!AH$39-'Summary Data'!AH35*'Summary Data'!AH$40)/17*$A119)*10</f>
        <v>0.7528844899041498</v>
      </c>
      <c r="L119" s="16">
        <f>('Summary Data'!AI17-('Summary Data'!AI18*'Summary Data'!AI$39-'Summary Data'!AI35*'Summary Data'!AI$40)/17*$A119)*10</f>
        <v>0.759425526611273</v>
      </c>
      <c r="M119" s="16">
        <f>('Summary Data'!AJ17-('Summary Data'!AJ18*'Summary Data'!AJ$39-'Summary Data'!AJ35*'Summary Data'!AJ$40)/17*$A119)*10</f>
        <v>0.7641651922112958</v>
      </c>
      <c r="N119" s="16">
        <f>('Summary Data'!AK17-('Summary Data'!AK18*'Summary Data'!AK$39-'Summary Data'!AK35*'Summary Data'!AK$40)/17*$A119)*10</f>
        <v>0.7266549389783629</v>
      </c>
      <c r="O119" s="16">
        <f>('Summary Data'!AL17-('Summary Data'!AL18*'Summary Data'!AL$39-'Summary Data'!AL35*'Summary Data'!AL$40)/17*$A119)*10</f>
        <v>0.7451733679358284</v>
      </c>
      <c r="P119" s="16">
        <f>('Summary Data'!AM17-('Summary Data'!AM18*'Summary Data'!AM$39-'Summary Data'!AM35*'Summary Data'!AM$40)/17*$A119)*10</f>
        <v>0.7291084366064022</v>
      </c>
      <c r="Q119" s="16">
        <f>('Summary Data'!AN17-('Summary Data'!AN18*'Summary Data'!AN$39-'Summary Data'!AN35*'Summary Data'!AN$40)/17*$A119)*10</f>
        <v>0.7496033733089347</v>
      </c>
      <c r="R119" s="16">
        <f>('Summary Data'!AO17-('Summary Data'!AO18*'Summary Data'!AO$39-'Summary Data'!AO35*'Summary Data'!AO$40)/17*$A119)*10</f>
        <v>0.7608318874511941</v>
      </c>
      <c r="S119" s="16">
        <f>('Summary Data'!AP17-('Summary Data'!AP18*'Summary Data'!AP$39-'Summary Data'!AP35*'Summary Data'!AP$40)/17*$A119)*10</f>
        <v>0.7542647285387931</v>
      </c>
      <c r="T119" s="16">
        <f>('Summary Data'!AQ17-('Summary Data'!AQ18*'Summary Data'!AQ$39-'Summary Data'!AQ35*'Summary Data'!AQ$40)/17*$A119)*10</f>
        <v>0.7396598296480701</v>
      </c>
      <c r="U119" s="16" t="e">
        <f>('Summary Data'!AR17-('Summary Data'!AR18*'Summary Data'!AR$39-'Summary Data'!AR35*'Summary Data'!AR$40)/17*$A119)*10</f>
        <v>#DIV/0!</v>
      </c>
      <c r="V119" s="82">
        <f>'Summary Data'!AS17*10</f>
        <v>0</v>
      </c>
      <c r="W119" s="42" t="s">
        <v>90</v>
      </c>
    </row>
    <row r="120" spans="1:23" ht="11.25">
      <c r="A120" s="83">
        <v>14</v>
      </c>
      <c r="B120" s="16" t="e">
        <f>('Summary Data'!Y18-('Summary Data'!Y19*'Summary Data'!Y$39-'Summary Data'!Y36*'Summary Data'!Y$40)/17*$A120)*10</f>
        <v>#DIV/0!</v>
      </c>
      <c r="C120" s="16">
        <f>('Summary Data'!Z18-('Summary Data'!Z19*'Summary Data'!Z$39-'Summary Data'!Z36*'Summary Data'!Z$40)/17*$A120)*10</f>
        <v>-0.020815583429433855</v>
      </c>
      <c r="D120" s="16">
        <f>('Summary Data'!AA18-('Summary Data'!AA19*'Summary Data'!AA$39-'Summary Data'!AA36*'Summary Data'!AA$40)/17*$A120)*10</f>
        <v>-0.019384009224782346</v>
      </c>
      <c r="E120" s="16">
        <f>('Summary Data'!AB18-('Summary Data'!AB19*'Summary Data'!AB$39-'Summary Data'!AB36*'Summary Data'!AB$40)/17*$A120)*10</f>
        <v>-0.012259400622407683</v>
      </c>
      <c r="F120" s="16">
        <f>('Summary Data'!AC18-('Summary Data'!AC19*'Summary Data'!AC$39-'Summary Data'!AC36*'Summary Data'!AC$40)/17*$A120)*10</f>
        <v>-0.017712322205199523</v>
      </c>
      <c r="G120" s="16">
        <f>('Summary Data'!AD18-('Summary Data'!AD19*'Summary Data'!AD$39-'Summary Data'!AD36*'Summary Data'!AD$40)/17*$A120)*10</f>
        <v>-0.014963990491710481</v>
      </c>
      <c r="H120" s="16">
        <f>('Summary Data'!AE18-('Summary Data'!AE19*'Summary Data'!AE$39-'Summary Data'!AE36*'Summary Data'!AE$40)/17*$A120)*10</f>
        <v>-0.01782736349162536</v>
      </c>
      <c r="I120" s="16">
        <f>('Summary Data'!AF18-('Summary Data'!AF19*'Summary Data'!AF$39-'Summary Data'!AF36*'Summary Data'!AF$40)/17*$A120)*10</f>
        <v>-0.026692171665779748</v>
      </c>
      <c r="J120" s="16">
        <f>('Summary Data'!AG18-('Summary Data'!AG19*'Summary Data'!AG$39-'Summary Data'!AG36*'Summary Data'!AG$40)/17*$A120)*10</f>
        <v>-0.02438068657511552</v>
      </c>
      <c r="K120" s="16">
        <f>('Summary Data'!AH18-('Summary Data'!AH19*'Summary Data'!AH$39-'Summary Data'!AH36*'Summary Data'!AH$40)/17*$A120)*10</f>
        <v>-0.02938436762589918</v>
      </c>
      <c r="L120" s="16">
        <f>('Summary Data'!AI18-('Summary Data'!AI19*'Summary Data'!AI$39-'Summary Data'!AI36*'Summary Data'!AI$40)/17*$A120)*10</f>
        <v>-0.04212120298009627</v>
      </c>
      <c r="M120" s="16">
        <f>('Summary Data'!AJ18-('Summary Data'!AJ19*'Summary Data'!AJ$39-'Summary Data'!AJ36*'Summary Data'!AJ$40)/17*$A120)*10</f>
        <v>-0.04076358169175429</v>
      </c>
      <c r="N120" s="16">
        <f>('Summary Data'!AK18-('Summary Data'!AK19*'Summary Data'!AK$39-'Summary Data'!AK36*'Summary Data'!AK$40)/17*$A120)*10</f>
        <v>-0.026000219350620128</v>
      </c>
      <c r="O120" s="16">
        <f>('Summary Data'!AL18-('Summary Data'!AL19*'Summary Data'!AL$39-'Summary Data'!AL36*'Summary Data'!AL$40)/17*$A120)*10</f>
        <v>-0.031079050594408058</v>
      </c>
      <c r="P120" s="16">
        <f>('Summary Data'!AM18-('Summary Data'!AM19*'Summary Data'!AM$39-'Summary Data'!AM36*'Summary Data'!AM$40)/17*$A120)*10</f>
        <v>-0.025906717892246613</v>
      </c>
      <c r="Q120" s="16">
        <f>('Summary Data'!AN18-('Summary Data'!AN19*'Summary Data'!AN$39-'Summary Data'!AN36*'Summary Data'!AN$40)/17*$A120)*10</f>
        <v>-0.03979536134114118</v>
      </c>
      <c r="R120" s="16">
        <f>('Summary Data'!AO18-('Summary Data'!AO19*'Summary Data'!AO$39-'Summary Data'!AO36*'Summary Data'!AO$40)/17*$A120)*10</f>
        <v>-0.028691037712507528</v>
      </c>
      <c r="S120" s="16">
        <f>('Summary Data'!AP18-('Summary Data'!AP19*'Summary Data'!AP$39-'Summary Data'!AP36*'Summary Data'!AP$40)/17*$A120)*10</f>
        <v>-0.016116838128396788</v>
      </c>
      <c r="T120" s="16">
        <f>('Summary Data'!AQ18-('Summary Data'!AQ19*'Summary Data'!AQ$39-'Summary Data'!AQ36*'Summary Data'!AQ$40)/17*$A120)*10</f>
        <v>-0.03214757494009852</v>
      </c>
      <c r="U120" s="16" t="e">
        <f>('Summary Data'!AR18-('Summary Data'!AR19*'Summary Data'!AR$39-'Summary Data'!AR36*'Summary Data'!AR$40)/17*$A120)*10</f>
        <v>#DIV/0!</v>
      </c>
      <c r="V120" s="82">
        <f>'Summary Data'!AS18*10</f>
        <v>0</v>
      </c>
      <c r="W120" s="42" t="s">
        <v>90</v>
      </c>
    </row>
    <row r="121" spans="1:23" ht="11.25">
      <c r="A121" s="83">
        <v>15</v>
      </c>
      <c r="B121" s="16" t="e">
        <f>('Summary Data'!Y19-('Summary Data'!Y20*'Summary Data'!Y$39-'Summary Data'!Y37*'Summary Data'!Y$40)/17*$A121)*10</f>
        <v>#DIV/0!</v>
      </c>
      <c r="C121" s="16">
        <f>('Summary Data'!Z19-('Summary Data'!Z20*'Summary Data'!Z$39-'Summary Data'!Z37*'Summary Data'!Z$40)/17*$A121)*10</f>
        <v>0.07572808309632419</v>
      </c>
      <c r="D121" s="16">
        <f>('Summary Data'!AA19-('Summary Data'!AA20*'Summary Data'!AA$39-'Summary Data'!AA37*'Summary Data'!AA$40)/17*$A121)*10</f>
        <v>0.08878206190020922</v>
      </c>
      <c r="E121" s="16">
        <f>('Summary Data'!AB19-('Summary Data'!AB20*'Summary Data'!AB$39-'Summary Data'!AB37*'Summary Data'!AB$40)/17*$A121)*10</f>
        <v>0.06306389452659071</v>
      </c>
      <c r="F121" s="16">
        <f>('Summary Data'!AC19-('Summary Data'!AC20*'Summary Data'!AC$39-'Summary Data'!AC37*'Summary Data'!AC$40)/17*$A121)*10</f>
        <v>0.06481617739846525</v>
      </c>
      <c r="G121" s="16">
        <f>('Summary Data'!AD19-('Summary Data'!AD20*'Summary Data'!AD$39-'Summary Data'!AD37*'Summary Data'!AD$40)/17*$A121)*10</f>
        <v>0.10318827595918376</v>
      </c>
      <c r="H121" s="16">
        <f>('Summary Data'!AE19-('Summary Data'!AE20*'Summary Data'!AE$39-'Summary Data'!AE37*'Summary Data'!AE$40)/17*$A121)*10</f>
        <v>0.06916968745401225</v>
      </c>
      <c r="I121" s="16">
        <f>('Summary Data'!AF19-('Summary Data'!AF20*'Summary Data'!AF$39-'Summary Data'!AF37*'Summary Data'!AF$40)/17*$A121)*10</f>
        <v>0.0694037187638077</v>
      </c>
      <c r="J121" s="16">
        <f>('Summary Data'!AG19-('Summary Data'!AG20*'Summary Data'!AG$39-'Summary Data'!AG37*'Summary Data'!AG$40)/17*$A121)*10</f>
        <v>0.08106206747911988</v>
      </c>
      <c r="K121" s="16">
        <f>('Summary Data'!AH19-('Summary Data'!AH20*'Summary Data'!AH$39-'Summary Data'!AH37*'Summary Data'!AH$40)/17*$A121)*10</f>
        <v>0.08342458292543589</v>
      </c>
      <c r="L121" s="16">
        <f>('Summary Data'!AI19-('Summary Data'!AI20*'Summary Data'!AI$39-'Summary Data'!AI37*'Summary Data'!AI$40)/17*$A121)*10</f>
        <v>0.06294204133753017</v>
      </c>
      <c r="M121" s="16">
        <f>('Summary Data'!AJ19-('Summary Data'!AJ20*'Summary Data'!AJ$39-'Summary Data'!AJ37*'Summary Data'!AJ$40)/17*$A121)*10</f>
        <v>0.050248793645862724</v>
      </c>
      <c r="N121" s="16">
        <f>('Summary Data'!AK19-('Summary Data'!AK20*'Summary Data'!AK$39-'Summary Data'!AK37*'Summary Data'!AK$40)/17*$A121)*10</f>
        <v>0.059469507488864766</v>
      </c>
      <c r="O121" s="16">
        <f>('Summary Data'!AL19-('Summary Data'!AL20*'Summary Data'!AL$39-'Summary Data'!AL37*'Summary Data'!AL$40)/17*$A121)*10</f>
        <v>0.06376719569261466</v>
      </c>
      <c r="P121" s="16">
        <f>('Summary Data'!AM19-('Summary Data'!AM20*'Summary Data'!AM$39-'Summary Data'!AM37*'Summary Data'!AM$40)/17*$A121)*10</f>
        <v>0.09223076117727522</v>
      </c>
      <c r="Q121" s="16">
        <f>('Summary Data'!AN19-('Summary Data'!AN20*'Summary Data'!AN$39-'Summary Data'!AN37*'Summary Data'!AN$40)/17*$A121)*10</f>
        <v>0.06663258777545324</v>
      </c>
      <c r="R121" s="16">
        <f>('Summary Data'!AO19-('Summary Data'!AO20*'Summary Data'!AO$39-'Summary Data'!AO37*'Summary Data'!AO$40)/17*$A121)*10</f>
        <v>0.08565185094380004</v>
      </c>
      <c r="S121" s="16">
        <f>('Summary Data'!AP19-('Summary Data'!AP20*'Summary Data'!AP$39-'Summary Data'!AP37*'Summary Data'!AP$40)/17*$A121)*10</f>
        <v>0.08944057252982583</v>
      </c>
      <c r="T121" s="16">
        <f>('Summary Data'!AQ19-('Summary Data'!AQ20*'Summary Data'!AQ$39-'Summary Data'!AQ37*'Summary Data'!AQ$40)/17*$A121)*10</f>
        <v>0.08882901357002711</v>
      </c>
      <c r="U121" s="16" t="e">
        <f>('Summary Data'!AR19-('Summary Data'!AR20*'Summary Data'!AR$39-'Summary Data'!AR37*'Summary Data'!AR$40)/17*$A121)*10</f>
        <v>#DIV/0!</v>
      </c>
      <c r="V121" s="82">
        <f>'Summary Data'!AS19*10</f>
        <v>0</v>
      </c>
      <c r="W121" s="42" t="s">
        <v>90</v>
      </c>
    </row>
    <row r="122" spans="1:23" ht="11.25">
      <c r="A122" s="83">
        <v>16</v>
      </c>
      <c r="B122" s="16" t="e">
        <f>('Summary Data'!Y20-('Summary Data'!Y21*'Summary Data'!Y$39-'Summary Data'!Y38*'Summary Data'!Y$40)/17*$A122)*10</f>
        <v>#DIV/0!</v>
      </c>
      <c r="C122" s="16">
        <f>('Summary Data'!Z20-('Summary Data'!Z21*'Summary Data'!Z$39-'Summary Data'!Z38*'Summary Data'!Z$40)/17*$A122)*10</f>
        <v>-0.005883678311437643</v>
      </c>
      <c r="D122" s="16">
        <f>('Summary Data'!AA20-('Summary Data'!AA21*'Summary Data'!AA$39-'Summary Data'!AA38*'Summary Data'!AA$40)/17*$A122)*10</f>
        <v>0.0025253172095505115</v>
      </c>
      <c r="E122" s="16">
        <f>('Summary Data'!AB20-('Summary Data'!AB21*'Summary Data'!AB$39-'Summary Data'!AB38*'Summary Data'!AB$40)/17*$A122)*10</f>
        <v>0.0019155691609147076</v>
      </c>
      <c r="F122" s="16">
        <f>('Summary Data'!AC20-('Summary Data'!AC21*'Summary Data'!AC$39-'Summary Data'!AC38*'Summary Data'!AC$40)/17*$A122)*10</f>
        <v>0.00025108780260300195</v>
      </c>
      <c r="G122" s="16">
        <f>('Summary Data'!AD20-('Summary Data'!AD21*'Summary Data'!AD$39-'Summary Data'!AD38*'Summary Data'!AD$40)/17*$A122)*10</f>
        <v>-0.001635546563699547</v>
      </c>
      <c r="H122" s="16">
        <f>('Summary Data'!AE20-('Summary Data'!AE21*'Summary Data'!AE$39-'Summary Data'!AE38*'Summary Data'!AE$40)/17*$A122)*10</f>
        <v>0.01738746736688078</v>
      </c>
      <c r="I122" s="16">
        <f>('Summary Data'!AF20-('Summary Data'!AF21*'Summary Data'!AF$39-'Summary Data'!AF38*'Summary Data'!AF$40)/17*$A122)*10</f>
        <v>0.0066387836403968</v>
      </c>
      <c r="J122" s="16">
        <f>('Summary Data'!AG20-('Summary Data'!AG21*'Summary Data'!AG$39-'Summary Data'!AG38*'Summary Data'!AG$40)/17*$A122)*10</f>
        <v>0.005186698707297811</v>
      </c>
      <c r="K122" s="16">
        <f>('Summary Data'!AH20-('Summary Data'!AH21*'Summary Data'!AH$39-'Summary Data'!AH38*'Summary Data'!AH$40)/17*$A122)*10</f>
        <v>0.021863423255454525</v>
      </c>
      <c r="L122" s="16">
        <f>('Summary Data'!AI20-('Summary Data'!AI21*'Summary Data'!AI$39-'Summary Data'!AI38*'Summary Data'!AI$40)/17*$A122)*10</f>
        <v>0.014632390236274051</v>
      </c>
      <c r="M122" s="16">
        <f>('Summary Data'!AJ20-('Summary Data'!AJ21*'Summary Data'!AJ$39-'Summary Data'!AJ38*'Summary Data'!AJ$40)/17*$A122)*10</f>
        <v>0.00016016104494795402</v>
      </c>
      <c r="N122" s="16">
        <f>('Summary Data'!AK20-('Summary Data'!AK21*'Summary Data'!AK$39-'Summary Data'!AK38*'Summary Data'!AK$40)/17*$A122)*10</f>
        <v>0.0022076168968781715</v>
      </c>
      <c r="O122" s="16">
        <f>('Summary Data'!AL20-('Summary Data'!AL21*'Summary Data'!AL$39-'Summary Data'!AL38*'Summary Data'!AL$40)/17*$A122)*10</f>
        <v>0.010177608445433046</v>
      </c>
      <c r="P122" s="16">
        <f>('Summary Data'!AM20-('Summary Data'!AM21*'Summary Data'!AM$39-'Summary Data'!AM38*'Summary Data'!AM$40)/17*$A122)*10</f>
        <v>0.02684468525965642</v>
      </c>
      <c r="Q122" s="16">
        <f>('Summary Data'!AN20-('Summary Data'!AN21*'Summary Data'!AN$39-'Summary Data'!AN38*'Summary Data'!AN$40)/17*$A122)*10</f>
        <v>0.02628559566405602</v>
      </c>
      <c r="R122" s="16">
        <f>('Summary Data'!AO20-('Summary Data'!AO21*'Summary Data'!AO$39-'Summary Data'!AO38*'Summary Data'!AO$40)/17*$A122)*10</f>
        <v>0.006887378341563343</v>
      </c>
      <c r="S122" s="16">
        <f>('Summary Data'!AP20-('Summary Data'!AP21*'Summary Data'!AP$39-'Summary Data'!AP38*'Summary Data'!AP$40)/17*$A122)*10</f>
        <v>-0.0011554015971579693</v>
      </c>
      <c r="T122" s="16">
        <f>('Summary Data'!AQ20-('Summary Data'!AQ21*'Summary Data'!AQ$39-'Summary Data'!AQ38*'Summary Data'!AQ$40)/17*$A122)*10</f>
        <v>0.010067739322265002</v>
      </c>
      <c r="U122" s="16" t="e">
        <f>('Summary Data'!AR20-('Summary Data'!AR21*'Summary Data'!AR$39-'Summary Data'!AR38*'Summary Data'!AR$40)/17*$A122)*10</f>
        <v>#DIV/0!</v>
      </c>
      <c r="V122" s="82">
        <f>'Summary Data'!AS20*10</f>
        <v>0</v>
      </c>
      <c r="W122" s="42" t="s">
        <v>90</v>
      </c>
    </row>
    <row r="123" spans="1:23" ht="12" thickBot="1">
      <c r="A123" s="84">
        <v>17</v>
      </c>
      <c r="B123" s="18">
        <f>'Summary Data'!Y21*10</f>
        <v>0</v>
      </c>
      <c r="C123" s="18">
        <f>'Summary Data'!Z21*10</f>
        <v>-0.5453208138585803</v>
      </c>
      <c r="D123" s="18">
        <f>'Summary Data'!AA21*10</f>
        <v>-0.5426002164116455</v>
      </c>
      <c r="E123" s="18">
        <f>'Summary Data'!AB21*10</f>
        <v>-0.5452412891345026</v>
      </c>
      <c r="F123" s="18">
        <f>'Summary Data'!AC21*10</f>
        <v>-0.544591241311506</v>
      </c>
      <c r="G123" s="18">
        <f>'Summary Data'!AD21*10</f>
        <v>-0.5474901618057791</v>
      </c>
      <c r="H123" s="18">
        <f>'Summary Data'!AE21*10</f>
        <v>-0.5434266762296276</v>
      </c>
      <c r="I123" s="18">
        <f>'Summary Data'!AF21*10</f>
        <v>-0.5515299772094236</v>
      </c>
      <c r="J123" s="18">
        <f>'Summary Data'!AG21*10</f>
        <v>-0.5446497589493372</v>
      </c>
      <c r="K123" s="18">
        <f>'Summary Data'!AH21*10</f>
        <v>-0.5412254381304467</v>
      </c>
      <c r="L123" s="18">
        <f>'Summary Data'!AI21*10</f>
        <v>-0.5456015990341011</v>
      </c>
      <c r="M123" s="18">
        <f>'Summary Data'!AJ21*10</f>
        <v>-0.5502523624992437</v>
      </c>
      <c r="N123" s="18">
        <f>'Summary Data'!AK21*10</f>
        <v>-0.5439645680953998</v>
      </c>
      <c r="O123" s="18">
        <f>'Summary Data'!AL21*10</f>
        <v>-0.5497513734282984</v>
      </c>
      <c r="P123" s="18">
        <f>'Summary Data'!AM21*10</f>
        <v>-0.5380142904641991</v>
      </c>
      <c r="Q123" s="18">
        <f>'Summary Data'!AN21*10</f>
        <v>-0.5429984587415347</v>
      </c>
      <c r="R123" s="18">
        <f>'Summary Data'!AO21*10</f>
        <v>-0.5631080216781106</v>
      </c>
      <c r="S123" s="18">
        <f>'Summary Data'!AP21*10</f>
        <v>-0.5499452799930757</v>
      </c>
      <c r="T123" s="18">
        <f>'Summary Data'!AQ21*10</f>
        <v>-0.5466756037362539</v>
      </c>
      <c r="U123" s="18">
        <f>'Summary Data'!AR21*10</f>
        <v>0</v>
      </c>
      <c r="V123" s="35">
        <f>'Summary Data'!AS21*10</f>
        <v>0</v>
      </c>
      <c r="W123" s="42" t="s">
        <v>90</v>
      </c>
    </row>
    <row r="124" ht="12" thickBot="1"/>
    <row r="125" spans="1:22" ht="11.25">
      <c r="A125" s="134" t="s">
        <v>129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6"/>
    </row>
    <row r="126" spans="1:22" ht="11.25">
      <c r="A126" s="83"/>
      <c r="B126" s="81" t="s">
        <v>85</v>
      </c>
      <c r="C126" s="81" t="s">
        <v>86</v>
      </c>
      <c r="D126" s="81" t="s">
        <v>87</v>
      </c>
      <c r="E126" s="81" t="s">
        <v>88</v>
      </c>
      <c r="F126" s="81" t="s">
        <v>89</v>
      </c>
      <c r="G126" s="81" t="s">
        <v>94</v>
      </c>
      <c r="H126" s="81" t="s">
        <v>95</v>
      </c>
      <c r="I126" s="81" t="s">
        <v>96</v>
      </c>
      <c r="J126" s="81" t="s">
        <v>97</v>
      </c>
      <c r="K126" s="81" t="s">
        <v>98</v>
      </c>
      <c r="L126" s="81" t="s">
        <v>99</v>
      </c>
      <c r="M126" s="81" t="s">
        <v>100</v>
      </c>
      <c r="N126" s="81" t="s">
        <v>101</v>
      </c>
      <c r="O126" s="81" t="s">
        <v>102</v>
      </c>
      <c r="P126" s="81" t="s">
        <v>103</v>
      </c>
      <c r="Q126" s="81" t="s">
        <v>104</v>
      </c>
      <c r="R126" s="81" t="s">
        <v>105</v>
      </c>
      <c r="S126" s="81" t="s">
        <v>106</v>
      </c>
      <c r="T126" s="81" t="s">
        <v>107</v>
      </c>
      <c r="U126" s="81" t="s">
        <v>108</v>
      </c>
      <c r="V126" s="17" t="s">
        <v>109</v>
      </c>
    </row>
    <row r="127" spans="1:22" ht="11.25">
      <c r="A127" s="83">
        <v>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82"/>
    </row>
    <row r="128" spans="1:22" ht="11.25">
      <c r="A128" s="83">
        <v>2</v>
      </c>
      <c r="B128" s="16" t="e">
        <f>('Summary Data'!Y23-('Summary Data'!Y$40*'Summary Data'!Y7+'Summary Data'!Y$39*'Summary Data'!Y24)/17*$A128)</f>
        <v>#DIV/0!</v>
      </c>
      <c r="C128" s="16">
        <f>('Summary Data'!Z23-('Summary Data'!Z$40*'Summary Data'!Z7+'Summary Data'!Z$39*'Summary Data'!Z24)/17*$A128)</f>
        <v>1.1310622183954107</v>
      </c>
      <c r="D128" s="16">
        <f>('Summary Data'!AA23-('Summary Data'!AA$40*'Summary Data'!AA7+'Summary Data'!AA$39*'Summary Data'!AA24)/17*$A128)</f>
        <v>0.35202638227130933</v>
      </c>
      <c r="E128" s="16">
        <f>('Summary Data'!AB23-('Summary Data'!AB$40*'Summary Data'!AB7+'Summary Data'!AB$39*'Summary Data'!AB24)/17*$A128)</f>
        <v>0.4415282527234955</v>
      </c>
      <c r="F128" s="16">
        <f>('Summary Data'!AC23-('Summary Data'!AC$40*'Summary Data'!AC7+'Summary Data'!AC$39*'Summary Data'!AC24)/17*$A128)</f>
        <v>0.9918784004733949</v>
      </c>
      <c r="G128" s="16">
        <f>('Summary Data'!AD23-('Summary Data'!AD$40*'Summary Data'!AD7+'Summary Data'!AD$39*'Summary Data'!AD24)/17*$A128)</f>
        <v>1.3065691774805723</v>
      </c>
      <c r="H128" s="16">
        <f>('Summary Data'!AE23-('Summary Data'!AE$40*'Summary Data'!AE7+'Summary Data'!AE$39*'Summary Data'!AE24)/17*$A128)</f>
        <v>1.6060007307289739</v>
      </c>
      <c r="I128" s="16">
        <f>('Summary Data'!AF23-('Summary Data'!AF$40*'Summary Data'!AF7+'Summary Data'!AF$39*'Summary Data'!AF24)/17*$A128)</f>
        <v>0.90222077427177</v>
      </c>
      <c r="J128" s="16">
        <f>('Summary Data'!AG23-('Summary Data'!AG$40*'Summary Data'!AG7+'Summary Data'!AG$39*'Summary Data'!AG24)/17*$A128)</f>
        <v>1.0952385832816267</v>
      </c>
      <c r="K128" s="16">
        <f>('Summary Data'!AH23-('Summary Data'!AH$40*'Summary Data'!AH7+'Summary Data'!AH$39*'Summary Data'!AH24)/17*$A128)</f>
        <v>0.7669690495760217</v>
      </c>
      <c r="L128" s="16">
        <f>('Summary Data'!AI23-('Summary Data'!AI$40*'Summary Data'!AI7+'Summary Data'!AI$39*'Summary Data'!AI24)/17*$A128)</f>
        <v>0.4468949715591346</v>
      </c>
      <c r="M128" s="16">
        <f>('Summary Data'!AJ23-('Summary Data'!AJ$40*'Summary Data'!AJ7+'Summary Data'!AJ$39*'Summary Data'!AJ24)/17*$A128)</f>
        <v>0.8150321168885613</v>
      </c>
      <c r="N128" s="16">
        <f>('Summary Data'!AK23-('Summary Data'!AK$40*'Summary Data'!AK7+'Summary Data'!AK$39*'Summary Data'!AK24)/17*$A128)</f>
        <v>0.8817779030232025</v>
      </c>
      <c r="O128" s="16">
        <f>('Summary Data'!AL23-('Summary Data'!AL$40*'Summary Data'!AL7+'Summary Data'!AL$39*'Summary Data'!AL24)/17*$A128)</f>
        <v>-0.15940748035549157</v>
      </c>
      <c r="P128" s="16">
        <f>('Summary Data'!AM23-('Summary Data'!AM$40*'Summary Data'!AM7+'Summary Data'!AM$39*'Summary Data'!AM24)/17*$A128)</f>
        <v>0.5406735753307857</v>
      </c>
      <c r="Q128" s="16">
        <f>('Summary Data'!AN23-('Summary Data'!AN$40*'Summary Data'!AN7+'Summary Data'!AN$39*'Summary Data'!AN24)/17*$A128)</f>
        <v>-1.0768956921578579</v>
      </c>
      <c r="R128" s="16">
        <f>('Summary Data'!AO23-('Summary Data'!AO$40*'Summary Data'!AO7+'Summary Data'!AO$39*'Summary Data'!AO24)/17*$A128)</f>
        <v>0.6977242594889959</v>
      </c>
      <c r="S128" s="16">
        <f>('Summary Data'!AP23-('Summary Data'!AP$40*'Summary Data'!AP7+'Summary Data'!AP$39*'Summary Data'!AP24)/17*$A128)</f>
        <v>0.5790212625587522</v>
      </c>
      <c r="T128" s="16">
        <f>('Summary Data'!AQ23-('Summary Data'!AQ$40*'Summary Data'!AQ7+'Summary Data'!AQ$39*'Summary Data'!AQ24)/17*$A128)</f>
        <v>1.1323547582069053</v>
      </c>
      <c r="U128" s="16" t="e">
        <f>('Summary Data'!AR23-('Summary Data'!AR$40*'Summary Data'!AR7+'Summary Data'!AR$39*'Summary Data'!AR24)/17*$A128)</f>
        <v>#DIV/0!</v>
      </c>
      <c r="V128" s="82">
        <f>'Summary Data'!AS23</f>
        <v>0</v>
      </c>
    </row>
    <row r="129" spans="1:22" ht="11.25">
      <c r="A129" s="83">
        <v>3</v>
      </c>
      <c r="B129" s="16" t="e">
        <f>('Summary Data'!Y24-('Summary Data'!Y$40*'Summary Data'!Y8+'Summary Data'!Y$39*'Summary Data'!Y25)/17*$A129)</f>
        <v>#DIV/0!</v>
      </c>
      <c r="C129" s="16">
        <f>('Summary Data'!Z24-('Summary Data'!Z$40*'Summary Data'!Z8+'Summary Data'!Z$39*'Summary Data'!Z25)/17*$A129)</f>
        <v>0.12770386098949837</v>
      </c>
      <c r="D129" s="16">
        <f>('Summary Data'!AA24-('Summary Data'!AA$40*'Summary Data'!AA8+'Summary Data'!AA$39*'Summary Data'!AA25)/17*$A129)</f>
        <v>-0.2771209659867366</v>
      </c>
      <c r="E129" s="16">
        <f>('Summary Data'!AB24-('Summary Data'!AB$40*'Summary Data'!AB8+'Summary Data'!AB$39*'Summary Data'!AB25)/17*$A129)</f>
        <v>-0.5186053933571154</v>
      </c>
      <c r="F129" s="16">
        <f>('Summary Data'!AC24-('Summary Data'!AC$40*'Summary Data'!AC8+'Summary Data'!AC$39*'Summary Data'!AC25)/17*$A129)</f>
        <v>0.14659264207624698</v>
      </c>
      <c r="G129" s="16">
        <f>('Summary Data'!AD24-('Summary Data'!AD$40*'Summary Data'!AD8+'Summary Data'!AD$39*'Summary Data'!AD25)/17*$A129)</f>
        <v>0.5281578082566063</v>
      </c>
      <c r="H129" s="16">
        <f>('Summary Data'!AE24-('Summary Data'!AE$40*'Summary Data'!AE8+'Summary Data'!AE$39*'Summary Data'!AE25)/17*$A129)</f>
        <v>0.39272890921675907</v>
      </c>
      <c r="I129" s="16">
        <f>('Summary Data'!AF24-('Summary Data'!AF$40*'Summary Data'!AF8+'Summary Data'!AF$39*'Summary Data'!AF25)/17*$A129)</f>
        <v>-0.2727184330599611</v>
      </c>
      <c r="J129" s="16">
        <f>('Summary Data'!AG24-('Summary Data'!AG$40*'Summary Data'!AG8+'Summary Data'!AG$39*'Summary Data'!AG25)/17*$A129)</f>
        <v>-0.17606914425547657</v>
      </c>
      <c r="K129" s="16">
        <f>('Summary Data'!AH24-('Summary Data'!AH$40*'Summary Data'!AH8+'Summary Data'!AH$39*'Summary Data'!AH25)/17*$A129)</f>
        <v>-0.021275209281894872</v>
      </c>
      <c r="L129" s="16">
        <f>('Summary Data'!AI24-('Summary Data'!AI$40*'Summary Data'!AI8+'Summary Data'!AI$39*'Summary Data'!AI25)/17*$A129)</f>
        <v>-0.02141610089874743</v>
      </c>
      <c r="M129" s="16">
        <f>('Summary Data'!AJ24-('Summary Data'!AJ$40*'Summary Data'!AJ8+'Summary Data'!AJ$39*'Summary Data'!AJ25)/17*$A129)</f>
        <v>-0.22887937523658652</v>
      </c>
      <c r="N129" s="16">
        <f>('Summary Data'!AK24-('Summary Data'!AK$40*'Summary Data'!AK8+'Summary Data'!AK$39*'Summary Data'!AK25)/17*$A129)</f>
        <v>0.33338933447908836</v>
      </c>
      <c r="O129" s="16">
        <f>('Summary Data'!AL24-('Summary Data'!AL$40*'Summary Data'!AL8+'Summary Data'!AL$39*'Summary Data'!AL25)/17*$A129)</f>
        <v>-0.058785067513821634</v>
      </c>
      <c r="P129" s="16">
        <f>('Summary Data'!AM24-('Summary Data'!AM$40*'Summary Data'!AM8+'Summary Data'!AM$39*'Summary Data'!AM25)/17*$A129)</f>
        <v>-0.4408013268161105</v>
      </c>
      <c r="Q129" s="16">
        <f>('Summary Data'!AN24-('Summary Data'!AN$40*'Summary Data'!AN8+'Summary Data'!AN$39*'Summary Data'!AN25)/17*$A129)</f>
        <v>-0.3151621073626937</v>
      </c>
      <c r="R129" s="16">
        <f>('Summary Data'!AO24-('Summary Data'!AO$40*'Summary Data'!AO8+'Summary Data'!AO$39*'Summary Data'!AO25)/17*$A129)</f>
        <v>-0.10180674565328601</v>
      </c>
      <c r="S129" s="16">
        <f>('Summary Data'!AP24-('Summary Data'!AP$40*'Summary Data'!AP8+'Summary Data'!AP$39*'Summary Data'!AP25)/17*$A129)</f>
        <v>0.03633865291952584</v>
      </c>
      <c r="T129" s="16">
        <f>('Summary Data'!AQ24-('Summary Data'!AQ$40*'Summary Data'!AQ8+'Summary Data'!AQ$39*'Summary Data'!AQ25)/17*$A129)</f>
        <v>-0.39397237189724593</v>
      </c>
      <c r="U129" s="16" t="e">
        <f>('Summary Data'!AR24-('Summary Data'!AR$40*'Summary Data'!AR8+'Summary Data'!AR$39*'Summary Data'!AR25)/17*$A129)</f>
        <v>#DIV/0!</v>
      </c>
      <c r="V129" s="82">
        <f>'Summary Data'!AS24</f>
        <v>0</v>
      </c>
    </row>
    <row r="130" spans="1:22" ht="11.25">
      <c r="A130" s="83">
        <v>4</v>
      </c>
      <c r="B130" s="16" t="e">
        <f>('Summary Data'!Y25-('Summary Data'!Y$40*'Summary Data'!Y9+'Summary Data'!Y$39*'Summary Data'!Y26)/17*$A130)</f>
        <v>#DIV/0!</v>
      </c>
      <c r="C130" s="16">
        <f>('Summary Data'!Z25-('Summary Data'!Z$40*'Summary Data'!Z9+'Summary Data'!Z$39*'Summary Data'!Z26)/17*$A130)</f>
        <v>0.05711119308513733</v>
      </c>
      <c r="D130" s="16">
        <f>('Summary Data'!AA25-('Summary Data'!AA$40*'Summary Data'!AA9+'Summary Data'!AA$39*'Summary Data'!AA26)/17*$A130)</f>
        <v>-0.09082518284740959</v>
      </c>
      <c r="E130" s="16">
        <f>('Summary Data'!AB25-('Summary Data'!AB$40*'Summary Data'!AB9+'Summary Data'!AB$39*'Summary Data'!AB26)/17*$A130)</f>
        <v>0.021035814688182983</v>
      </c>
      <c r="F130" s="16">
        <f>('Summary Data'!AC25-('Summary Data'!AC$40*'Summary Data'!AC9+'Summary Data'!AC$39*'Summary Data'!AC26)/17*$A130)</f>
        <v>0.023432761018418263</v>
      </c>
      <c r="G130" s="16">
        <f>('Summary Data'!AD25-('Summary Data'!AD$40*'Summary Data'!AD9+'Summary Data'!AD$39*'Summary Data'!AD26)/17*$A130)</f>
        <v>0.3801827111058715</v>
      </c>
      <c r="H130" s="16">
        <f>('Summary Data'!AE25-('Summary Data'!AE$40*'Summary Data'!AE9+'Summary Data'!AE$39*'Summary Data'!AE26)/17*$A130)</f>
        <v>0.4115247858166558</v>
      </c>
      <c r="I130" s="16">
        <f>('Summary Data'!AF25-('Summary Data'!AF$40*'Summary Data'!AF9+'Summary Data'!AF$39*'Summary Data'!AF26)/17*$A130)</f>
        <v>-0.10421172541719394</v>
      </c>
      <c r="J130" s="16">
        <f>('Summary Data'!AG25-('Summary Data'!AG$40*'Summary Data'!AG9+'Summary Data'!AG$39*'Summary Data'!AG26)/17*$A130)</f>
        <v>0.014370471010185341</v>
      </c>
      <c r="K130" s="16">
        <f>('Summary Data'!AH25-('Summary Data'!AH$40*'Summary Data'!AH9+'Summary Data'!AH$39*'Summary Data'!AH26)/17*$A130)</f>
        <v>0.23683052520043157</v>
      </c>
      <c r="L130" s="16">
        <f>('Summary Data'!AI25-('Summary Data'!AI$40*'Summary Data'!AI9+'Summary Data'!AI$39*'Summary Data'!AI26)/17*$A130)</f>
        <v>0.09274614600487033</v>
      </c>
      <c r="M130" s="16">
        <f>('Summary Data'!AJ25-('Summary Data'!AJ$40*'Summary Data'!AJ9+'Summary Data'!AJ$39*'Summary Data'!AJ26)/17*$A130)</f>
        <v>0.03695474920654808</v>
      </c>
      <c r="N130" s="16">
        <f>('Summary Data'!AK25-('Summary Data'!AK$40*'Summary Data'!AK9+'Summary Data'!AK$39*'Summary Data'!AK26)/17*$A130)</f>
        <v>0.16354916275402787</v>
      </c>
      <c r="O130" s="16">
        <f>('Summary Data'!AL25-('Summary Data'!AL$40*'Summary Data'!AL9+'Summary Data'!AL$39*'Summary Data'!AL26)/17*$A130)</f>
        <v>0.196748358158581</v>
      </c>
      <c r="P130" s="16">
        <f>('Summary Data'!AM25-('Summary Data'!AM$40*'Summary Data'!AM9+'Summary Data'!AM$39*'Summary Data'!AM26)/17*$A130)</f>
        <v>0.26778323122881137</v>
      </c>
      <c r="Q130" s="16">
        <f>('Summary Data'!AN25-('Summary Data'!AN$40*'Summary Data'!AN9+'Summary Data'!AN$39*'Summary Data'!AN26)/17*$A130)</f>
        <v>0.2191200443574637</v>
      </c>
      <c r="R130" s="16">
        <f>('Summary Data'!AO25-('Summary Data'!AO$40*'Summary Data'!AO9+'Summary Data'!AO$39*'Summary Data'!AO26)/17*$A130)</f>
        <v>0.08032996841605737</v>
      </c>
      <c r="S130" s="16">
        <f>('Summary Data'!AP25-('Summary Data'!AP$40*'Summary Data'!AP9+'Summary Data'!AP$39*'Summary Data'!AP26)/17*$A130)</f>
        <v>-0.012685804727109798</v>
      </c>
      <c r="T130" s="16">
        <f>('Summary Data'!AQ25-('Summary Data'!AQ$40*'Summary Data'!AQ9+'Summary Data'!AQ$39*'Summary Data'!AQ26)/17*$A130)</f>
        <v>-0.023735638568933695</v>
      </c>
      <c r="U130" s="16" t="e">
        <f>('Summary Data'!AR25-('Summary Data'!AR$40*'Summary Data'!AR9+'Summary Data'!AR$39*'Summary Data'!AR26)/17*$A130)</f>
        <v>#DIV/0!</v>
      </c>
      <c r="V130" s="82">
        <f>'Summary Data'!AS25</f>
        <v>0</v>
      </c>
    </row>
    <row r="131" spans="1:22" ht="11.25">
      <c r="A131" s="83">
        <v>5</v>
      </c>
      <c r="B131" s="16" t="e">
        <f>('Summary Data'!Y26-('Summary Data'!Y$40*'Summary Data'!Y10+'Summary Data'!Y$39*'Summary Data'!Y27)/17*$A131)</f>
        <v>#DIV/0!</v>
      </c>
      <c r="C131" s="16">
        <f>('Summary Data'!Z26-('Summary Data'!Z$40*'Summary Data'!Z10+'Summary Data'!Z$39*'Summary Data'!Z27)/17*$A131)</f>
        <v>-0.07511277083819111</v>
      </c>
      <c r="D131" s="16">
        <f>('Summary Data'!AA26-('Summary Data'!AA$40*'Summary Data'!AA10+'Summary Data'!AA$39*'Summary Data'!AA27)/17*$A131)</f>
        <v>-0.1021759122844772</v>
      </c>
      <c r="E131" s="16">
        <f>('Summary Data'!AB26-('Summary Data'!AB$40*'Summary Data'!AB10+'Summary Data'!AB$39*'Summary Data'!AB27)/17*$A131)</f>
        <v>-0.1397694651104721</v>
      </c>
      <c r="F131" s="16">
        <f>('Summary Data'!AC26-('Summary Data'!AC$40*'Summary Data'!AC10+'Summary Data'!AC$39*'Summary Data'!AC27)/17*$A131)</f>
        <v>0.05644050616264671</v>
      </c>
      <c r="G131" s="16">
        <f>('Summary Data'!AD26-('Summary Data'!AD$40*'Summary Data'!AD10+'Summary Data'!AD$39*'Summary Data'!AD27)/17*$A131)</f>
        <v>0.18791015102248898</v>
      </c>
      <c r="H131" s="16">
        <f>('Summary Data'!AE26-('Summary Data'!AE$40*'Summary Data'!AE10+'Summary Data'!AE$39*'Summary Data'!AE27)/17*$A131)</f>
        <v>0.21759538895780522</v>
      </c>
      <c r="I131" s="16">
        <f>('Summary Data'!AF26-('Summary Data'!AF$40*'Summary Data'!AF10+'Summary Data'!AF$39*'Summary Data'!AF27)/17*$A131)</f>
        <v>-0.02400211081035173</v>
      </c>
      <c r="J131" s="16">
        <f>('Summary Data'!AG26-('Summary Data'!AG$40*'Summary Data'!AG10+'Summary Data'!AG$39*'Summary Data'!AG27)/17*$A131)</f>
        <v>0.012413532127334129</v>
      </c>
      <c r="K131" s="16">
        <f>('Summary Data'!AH26-('Summary Data'!AH$40*'Summary Data'!AH10+'Summary Data'!AH$39*'Summary Data'!AH27)/17*$A131)</f>
        <v>0.03865951415779198</v>
      </c>
      <c r="L131" s="16">
        <f>('Summary Data'!AI26-('Summary Data'!AI$40*'Summary Data'!AI10+'Summary Data'!AI$39*'Summary Data'!AI27)/17*$A131)</f>
        <v>-0.14595695888214233</v>
      </c>
      <c r="M131" s="16">
        <f>('Summary Data'!AJ26-('Summary Data'!AJ$40*'Summary Data'!AJ10+'Summary Data'!AJ$39*'Summary Data'!AJ27)/17*$A131)</f>
        <v>-0.11592560600348492</v>
      </c>
      <c r="N131" s="16">
        <f>('Summary Data'!AK26-('Summary Data'!AK$40*'Summary Data'!AK10+'Summary Data'!AK$39*'Summary Data'!AK27)/17*$A131)</f>
        <v>0.05152252546505565</v>
      </c>
      <c r="O131" s="16">
        <f>('Summary Data'!AL26-('Summary Data'!AL$40*'Summary Data'!AL10+'Summary Data'!AL$39*'Summary Data'!AL27)/17*$A131)</f>
        <v>0.09609002372690184</v>
      </c>
      <c r="P131" s="16">
        <f>('Summary Data'!AM26-('Summary Data'!AM$40*'Summary Data'!AM10+'Summary Data'!AM$39*'Summary Data'!AM27)/17*$A131)</f>
        <v>-0.07349333112104688</v>
      </c>
      <c r="Q131" s="16">
        <f>('Summary Data'!AN26-('Summary Data'!AN$40*'Summary Data'!AN10+'Summary Data'!AN$39*'Summary Data'!AN27)/17*$A131)</f>
        <v>-0.07488623681766719</v>
      </c>
      <c r="R131" s="16">
        <f>('Summary Data'!AO26-('Summary Data'!AO$40*'Summary Data'!AO10+'Summary Data'!AO$39*'Summary Data'!AO27)/17*$A131)</f>
        <v>0.018551935833891274</v>
      </c>
      <c r="S131" s="16">
        <f>('Summary Data'!AP26-('Summary Data'!AP$40*'Summary Data'!AP10+'Summary Data'!AP$39*'Summary Data'!AP27)/17*$A131)</f>
        <v>-0.010116801682711025</v>
      </c>
      <c r="T131" s="16">
        <f>('Summary Data'!AQ26-('Summary Data'!AQ$40*'Summary Data'!AQ10+'Summary Data'!AQ$39*'Summary Data'!AQ27)/17*$A131)</f>
        <v>-0.09376327617179343</v>
      </c>
      <c r="U131" s="16" t="e">
        <f>('Summary Data'!AR26-('Summary Data'!AR$40*'Summary Data'!AR10+'Summary Data'!AR$39*'Summary Data'!AR27)/17*$A131)</f>
        <v>#DIV/0!</v>
      </c>
      <c r="V131" s="82">
        <f>'Summary Data'!AS26</f>
        <v>0</v>
      </c>
    </row>
    <row r="132" spans="1:22" ht="11.25">
      <c r="A132" s="83">
        <v>6</v>
      </c>
      <c r="B132" s="16" t="e">
        <f>('Summary Data'!Y27-('Summary Data'!Y$40*'Summary Data'!Y11+'Summary Data'!Y$39*'Summary Data'!Y28)/17*$A132)</f>
        <v>#DIV/0!</v>
      </c>
      <c r="C132" s="16">
        <f>('Summary Data'!Z27-('Summary Data'!Z$40*'Summary Data'!Z11+'Summary Data'!Z$39*'Summary Data'!Z28)/17*$A132)</f>
        <v>0.003352897501907426</v>
      </c>
      <c r="D132" s="16">
        <f>('Summary Data'!AA27-('Summary Data'!AA$40*'Summary Data'!AA11+'Summary Data'!AA$39*'Summary Data'!AA28)/17*$A132)</f>
        <v>-0.038775117634903974</v>
      </c>
      <c r="E132" s="16">
        <f>('Summary Data'!AB27-('Summary Data'!AB$40*'Summary Data'!AB11+'Summary Data'!AB$39*'Summary Data'!AB28)/17*$A132)</f>
        <v>0.021713669112843365</v>
      </c>
      <c r="F132" s="16">
        <f>('Summary Data'!AC27-('Summary Data'!AC$40*'Summary Data'!AC11+'Summary Data'!AC$39*'Summary Data'!AC28)/17*$A132)</f>
        <v>0.03138429539103725</v>
      </c>
      <c r="G132" s="16">
        <f>('Summary Data'!AD27-('Summary Data'!AD$40*'Summary Data'!AD11+'Summary Data'!AD$39*'Summary Data'!AD28)/17*$A132)</f>
        <v>-0.013678097217666982</v>
      </c>
      <c r="H132" s="16">
        <f>('Summary Data'!AE27-('Summary Data'!AE$40*'Summary Data'!AE11+'Summary Data'!AE$39*'Summary Data'!AE28)/17*$A132)</f>
        <v>-0.033832100762152165</v>
      </c>
      <c r="I132" s="16">
        <f>('Summary Data'!AF27-('Summary Data'!AF$40*'Summary Data'!AF11+'Summary Data'!AF$39*'Summary Data'!AF28)/17*$A132)</f>
        <v>-0.004038526307903759</v>
      </c>
      <c r="J132" s="16">
        <f>('Summary Data'!AG27-('Summary Data'!AG$40*'Summary Data'!AG11+'Summary Data'!AG$39*'Summary Data'!AG28)/17*$A132)</f>
        <v>0.03343696889738276</v>
      </c>
      <c r="K132" s="16">
        <f>('Summary Data'!AH27-('Summary Data'!AH$40*'Summary Data'!AH11+'Summary Data'!AH$39*'Summary Data'!AH28)/17*$A132)</f>
        <v>0.014854544001700137</v>
      </c>
      <c r="L132" s="16">
        <f>('Summary Data'!AI27-('Summary Data'!AI$40*'Summary Data'!AI11+'Summary Data'!AI$39*'Summary Data'!AI28)/17*$A132)</f>
        <v>0.024233094363245666</v>
      </c>
      <c r="M132" s="16">
        <f>('Summary Data'!AJ27-('Summary Data'!AJ$40*'Summary Data'!AJ11+'Summary Data'!AJ$39*'Summary Data'!AJ28)/17*$A132)</f>
        <v>-0.0003032313606351478</v>
      </c>
      <c r="N132" s="16">
        <f>('Summary Data'!AK27-('Summary Data'!AK$40*'Summary Data'!AK11+'Summary Data'!AK$39*'Summary Data'!AK28)/17*$A132)</f>
        <v>0.1105842730535258</v>
      </c>
      <c r="O132" s="16">
        <f>('Summary Data'!AL27-('Summary Data'!AL$40*'Summary Data'!AL11+'Summary Data'!AL$39*'Summary Data'!AL28)/17*$A132)</f>
        <v>0.01672281180424301</v>
      </c>
      <c r="P132" s="16">
        <f>('Summary Data'!AM27-('Summary Data'!AM$40*'Summary Data'!AM11+'Summary Data'!AM$39*'Summary Data'!AM28)/17*$A132)</f>
        <v>0.03394370805880896</v>
      </c>
      <c r="Q132" s="16">
        <f>('Summary Data'!AN27-('Summary Data'!AN$40*'Summary Data'!AN11+'Summary Data'!AN$39*'Summary Data'!AN28)/17*$A132)</f>
        <v>0.01649202700774141</v>
      </c>
      <c r="R132" s="16">
        <f>('Summary Data'!AO27-('Summary Data'!AO$40*'Summary Data'!AO11+'Summary Data'!AO$39*'Summary Data'!AO28)/17*$A132)</f>
        <v>0.021829320485733106</v>
      </c>
      <c r="S132" s="16">
        <f>('Summary Data'!AP27-('Summary Data'!AP$40*'Summary Data'!AP11+'Summary Data'!AP$39*'Summary Data'!AP28)/17*$A132)</f>
        <v>0.0034262133623209207</v>
      </c>
      <c r="T132" s="16">
        <f>('Summary Data'!AQ27-('Summary Data'!AQ$40*'Summary Data'!AQ11+'Summary Data'!AQ$39*'Summary Data'!AQ28)/17*$A132)</f>
        <v>-0.014055694754010355</v>
      </c>
      <c r="U132" s="16" t="e">
        <f>('Summary Data'!AR27-('Summary Data'!AR$40*'Summary Data'!AR11+'Summary Data'!AR$39*'Summary Data'!AR28)/17*$A132)</f>
        <v>#DIV/0!</v>
      </c>
      <c r="V132" s="82">
        <f>'Summary Data'!AS27</f>
        <v>0</v>
      </c>
    </row>
    <row r="133" spans="1:22" ht="11.25">
      <c r="A133" s="83">
        <v>7</v>
      </c>
      <c r="B133" s="16" t="e">
        <f>('Summary Data'!Y28-('Summary Data'!Y$40*'Summary Data'!Y12+'Summary Data'!Y$39*'Summary Data'!Y29)/17*$A133)</f>
        <v>#DIV/0!</v>
      </c>
      <c r="C133" s="16">
        <f>('Summary Data'!Z28-('Summary Data'!Z$40*'Summary Data'!Z12+'Summary Data'!Z$39*'Summary Data'!Z29)/17*$A133)</f>
        <v>-0.01881745027262317</v>
      </c>
      <c r="D133" s="16">
        <f>('Summary Data'!AA28-('Summary Data'!AA$40*'Summary Data'!AA12+'Summary Data'!AA$39*'Summary Data'!AA29)/17*$A133)</f>
        <v>0.009913143903323743</v>
      </c>
      <c r="E133" s="16">
        <f>('Summary Data'!AB28-('Summary Data'!AB$40*'Summary Data'!AB12+'Summary Data'!AB$39*'Summary Data'!AB29)/17*$A133)</f>
        <v>0.04326898740074765</v>
      </c>
      <c r="F133" s="16">
        <f>('Summary Data'!AC28-('Summary Data'!AC$40*'Summary Data'!AC12+'Summary Data'!AC$39*'Summary Data'!AC29)/17*$A133)</f>
        <v>0.023427069863838537</v>
      </c>
      <c r="G133" s="16">
        <f>('Summary Data'!AD28-('Summary Data'!AD$40*'Summary Data'!AD12+'Summary Data'!AD$39*'Summary Data'!AD29)/17*$A133)</f>
        <v>0.020601150768372885</v>
      </c>
      <c r="H133" s="16">
        <f>('Summary Data'!AE28-('Summary Data'!AE$40*'Summary Data'!AE12+'Summary Data'!AE$39*'Summary Data'!AE29)/17*$A133)</f>
        <v>0.009395983052428565</v>
      </c>
      <c r="I133" s="16">
        <f>('Summary Data'!AF28-('Summary Data'!AF$40*'Summary Data'!AF12+'Summary Data'!AF$39*'Summary Data'!AF29)/17*$A133)</f>
        <v>0.003572990480966096</v>
      </c>
      <c r="J133" s="16">
        <f>('Summary Data'!AG28-('Summary Data'!AG$40*'Summary Data'!AG12+'Summary Data'!AG$39*'Summary Data'!AG29)/17*$A133)</f>
        <v>-0.0006056313271573825</v>
      </c>
      <c r="K133" s="16">
        <f>('Summary Data'!AH28-('Summary Data'!AH$40*'Summary Data'!AH12+'Summary Data'!AH$39*'Summary Data'!AH29)/17*$A133)</f>
        <v>0.005158669881470933</v>
      </c>
      <c r="L133" s="16">
        <f>('Summary Data'!AI28-('Summary Data'!AI$40*'Summary Data'!AI12+'Summary Data'!AI$39*'Summary Data'!AI29)/17*$A133)</f>
        <v>-0.017001004122971865</v>
      </c>
      <c r="M133" s="16">
        <f>('Summary Data'!AJ28-('Summary Data'!AJ$40*'Summary Data'!AJ12+'Summary Data'!AJ$39*'Summary Data'!AJ29)/17*$A133)</f>
        <v>-0.012750674048793985</v>
      </c>
      <c r="N133" s="16">
        <f>('Summary Data'!AK28-('Summary Data'!AK$40*'Summary Data'!AK12+'Summary Data'!AK$39*'Summary Data'!AK29)/17*$A133)</f>
        <v>0.040344599576828455</v>
      </c>
      <c r="O133" s="16">
        <f>('Summary Data'!AL28-('Summary Data'!AL$40*'Summary Data'!AL12+'Summary Data'!AL$39*'Summary Data'!AL29)/17*$A133)</f>
        <v>0.04059637588413793</v>
      </c>
      <c r="P133" s="16">
        <f>('Summary Data'!AM28-('Summary Data'!AM$40*'Summary Data'!AM12+'Summary Data'!AM$39*'Summary Data'!AM29)/17*$A133)</f>
        <v>0.0020821376613643127</v>
      </c>
      <c r="Q133" s="16">
        <f>('Summary Data'!AN28-('Summary Data'!AN$40*'Summary Data'!AN12+'Summary Data'!AN$39*'Summary Data'!AN29)/17*$A133)</f>
        <v>0.032545481491468714</v>
      </c>
      <c r="R133" s="16">
        <f>('Summary Data'!AO28-('Summary Data'!AO$40*'Summary Data'!AO12+'Summary Data'!AO$39*'Summary Data'!AO29)/17*$A133)</f>
        <v>-0.012009669717348289</v>
      </c>
      <c r="S133" s="16">
        <f>('Summary Data'!AP28-('Summary Data'!AP$40*'Summary Data'!AP12+'Summary Data'!AP$39*'Summary Data'!AP29)/17*$A133)</f>
        <v>0.03193222753927144</v>
      </c>
      <c r="T133" s="16">
        <f>('Summary Data'!AQ28-('Summary Data'!AQ$40*'Summary Data'!AQ12+'Summary Data'!AQ$39*'Summary Data'!AQ29)/17*$A133)</f>
        <v>0.021683757272911445</v>
      </c>
      <c r="U133" s="16" t="e">
        <f>('Summary Data'!AR28-('Summary Data'!AR$40*'Summary Data'!AR12+'Summary Data'!AR$39*'Summary Data'!AR29)/17*$A133)</f>
        <v>#DIV/0!</v>
      </c>
      <c r="V133" s="82">
        <f>'Summary Data'!AS28</f>
        <v>0</v>
      </c>
    </row>
    <row r="134" spans="1:22" ht="11.25">
      <c r="A134" s="83">
        <v>8</v>
      </c>
      <c r="B134" s="16" t="e">
        <f>('Summary Data'!Y29-('Summary Data'!Y$40*'Summary Data'!Y13+'Summary Data'!Y$39*'Summary Data'!Y30)/17*$A134)</f>
        <v>#DIV/0!</v>
      </c>
      <c r="C134" s="16">
        <f>('Summary Data'!Z29-('Summary Data'!Z$40*'Summary Data'!Z13+'Summary Data'!Z$39*'Summary Data'!Z30)/17*$A134)</f>
        <v>0.005821843867042778</v>
      </c>
      <c r="D134" s="16">
        <f>('Summary Data'!AA29-('Summary Data'!AA$40*'Summary Data'!AA13+'Summary Data'!AA$39*'Summary Data'!AA30)/17*$A134)</f>
        <v>0.009796738688538122</v>
      </c>
      <c r="E134" s="16">
        <f>('Summary Data'!AB29-('Summary Data'!AB$40*'Summary Data'!AB13+'Summary Data'!AB$39*'Summary Data'!AB30)/17*$A134)</f>
        <v>0.02624378733112162</v>
      </c>
      <c r="F134" s="16">
        <f>('Summary Data'!AC29-('Summary Data'!AC$40*'Summary Data'!AC13+'Summary Data'!AC$39*'Summary Data'!AC30)/17*$A134)</f>
        <v>0.01676126583742185</v>
      </c>
      <c r="G134" s="16">
        <f>('Summary Data'!AD29-('Summary Data'!AD$40*'Summary Data'!AD13+'Summary Data'!AD$39*'Summary Data'!AD30)/17*$A134)</f>
        <v>-0.03394069627647572</v>
      </c>
      <c r="H134" s="16">
        <f>('Summary Data'!AE29-('Summary Data'!AE$40*'Summary Data'!AE13+'Summary Data'!AE$39*'Summary Data'!AE30)/17*$A134)</f>
        <v>-0.028776424420323875</v>
      </c>
      <c r="I134" s="16">
        <f>('Summary Data'!AF29-('Summary Data'!AF$40*'Summary Data'!AF13+'Summary Data'!AF$39*'Summary Data'!AF30)/17*$A134)</f>
        <v>0.009510018574023935</v>
      </c>
      <c r="J134" s="16">
        <f>('Summary Data'!AG29-('Summary Data'!AG$40*'Summary Data'!AG13+'Summary Data'!AG$39*'Summary Data'!AG30)/17*$A134)</f>
        <v>0.013044835431028766</v>
      </c>
      <c r="K134" s="16">
        <f>('Summary Data'!AH29-('Summary Data'!AH$40*'Summary Data'!AH13+'Summary Data'!AH$39*'Summary Data'!AH30)/17*$A134)</f>
        <v>-0.011397049847039285</v>
      </c>
      <c r="L134" s="16">
        <f>('Summary Data'!AI29-('Summary Data'!AI$40*'Summary Data'!AI13+'Summary Data'!AI$39*'Summary Data'!AI30)/17*$A134)</f>
        <v>0.0067808037061468235</v>
      </c>
      <c r="M134" s="16">
        <f>('Summary Data'!AJ29-('Summary Data'!AJ$40*'Summary Data'!AJ13+'Summary Data'!AJ$39*'Summary Data'!AJ30)/17*$A134)</f>
        <v>0.01592740765385922</v>
      </c>
      <c r="N134" s="16">
        <f>('Summary Data'!AK29-('Summary Data'!AK$40*'Summary Data'!AK13+'Summary Data'!AK$39*'Summary Data'!AK30)/17*$A134)</f>
        <v>0.0031699536406031154</v>
      </c>
      <c r="O134" s="16">
        <f>('Summary Data'!AL29-('Summary Data'!AL$40*'Summary Data'!AL13+'Summary Data'!AL$39*'Summary Data'!AL30)/17*$A134)</f>
        <v>0.0009284105900650291</v>
      </c>
      <c r="P134" s="16">
        <f>('Summary Data'!AM29-('Summary Data'!AM$40*'Summary Data'!AM13+'Summary Data'!AM$39*'Summary Data'!AM30)/17*$A134)</f>
        <v>-0.00937651771534359</v>
      </c>
      <c r="Q134" s="16">
        <f>('Summary Data'!AN29-('Summary Data'!AN$40*'Summary Data'!AN13+'Summary Data'!AN$39*'Summary Data'!AN30)/17*$A134)</f>
        <v>0.023621366291181597</v>
      </c>
      <c r="R134" s="16">
        <f>('Summary Data'!AO29-('Summary Data'!AO$40*'Summary Data'!AO13+'Summary Data'!AO$39*'Summary Data'!AO30)/17*$A134)</f>
        <v>0.008293858887590565</v>
      </c>
      <c r="S134" s="16">
        <f>('Summary Data'!AP29-('Summary Data'!AP$40*'Summary Data'!AP13+'Summary Data'!AP$39*'Summary Data'!AP30)/17*$A134)</f>
        <v>0.011585935782612092</v>
      </c>
      <c r="T134" s="16">
        <f>('Summary Data'!AQ29-('Summary Data'!AQ$40*'Summary Data'!AQ13+'Summary Data'!AQ$39*'Summary Data'!AQ30)/17*$A134)</f>
        <v>-0.009024542768231988</v>
      </c>
      <c r="U134" s="16" t="e">
        <f>('Summary Data'!AR29-('Summary Data'!AR$40*'Summary Data'!AR13+'Summary Data'!AR$39*'Summary Data'!AR30)/17*$A134)</f>
        <v>#DIV/0!</v>
      </c>
      <c r="V134" s="82">
        <f>'Summary Data'!AS29</f>
        <v>0</v>
      </c>
    </row>
    <row r="135" spans="1:22" ht="11.25">
      <c r="A135" s="83">
        <v>9</v>
      </c>
      <c r="B135" s="16" t="e">
        <f>('Summary Data'!Y30-('Summary Data'!Y$40*'Summary Data'!Y14+'Summary Data'!Y$39*'Summary Data'!Y31)/17*$A135)</f>
        <v>#DIV/0!</v>
      </c>
      <c r="C135" s="16">
        <f>('Summary Data'!Z30-('Summary Data'!Z$40*'Summary Data'!Z14+'Summary Data'!Z$39*'Summary Data'!Z31)/17*$A135)</f>
        <v>-0.005923007013707224</v>
      </c>
      <c r="D135" s="16">
        <f>('Summary Data'!AA30-('Summary Data'!AA$40*'Summary Data'!AA14+'Summary Data'!AA$39*'Summary Data'!AA31)/17*$A135)</f>
        <v>0.024605754104352416</v>
      </c>
      <c r="E135" s="16">
        <f>('Summary Data'!AB30-('Summary Data'!AB$40*'Summary Data'!AB14+'Summary Data'!AB$39*'Summary Data'!AB31)/17*$A135)</f>
        <v>0.03548812912064936</v>
      </c>
      <c r="F135" s="16">
        <f>('Summary Data'!AC30-('Summary Data'!AC$40*'Summary Data'!AC14+'Summary Data'!AC$39*'Summary Data'!AC31)/17*$A135)</f>
        <v>0.0013936380565073639</v>
      </c>
      <c r="G135" s="16">
        <f>('Summary Data'!AD30-('Summary Data'!AD$40*'Summary Data'!AD14+'Summary Data'!AD$39*'Summary Data'!AD31)/17*$A135)</f>
        <v>0.017495752122445557</v>
      </c>
      <c r="H135" s="16">
        <f>('Summary Data'!AE30-('Summary Data'!AE$40*'Summary Data'!AE14+'Summary Data'!AE$39*'Summary Data'!AE31)/17*$A135)</f>
        <v>0.02409811850977992</v>
      </c>
      <c r="I135" s="16">
        <f>('Summary Data'!AF30-('Summary Data'!AF$40*'Summary Data'!AF14+'Summary Data'!AF$39*'Summary Data'!AF31)/17*$A135)</f>
        <v>0.029167751914947616</v>
      </c>
      <c r="J135" s="16">
        <f>('Summary Data'!AG30-('Summary Data'!AG$40*'Summary Data'!AG14+'Summary Data'!AG$39*'Summary Data'!AG31)/17*$A135)</f>
        <v>0.016454866515317107</v>
      </c>
      <c r="K135" s="16">
        <f>('Summary Data'!AH30-('Summary Data'!AH$40*'Summary Data'!AH14+'Summary Data'!AH$39*'Summary Data'!AH31)/17*$A135)</f>
        <v>0.013816504456979448</v>
      </c>
      <c r="L135" s="16">
        <f>('Summary Data'!AI30-('Summary Data'!AI$40*'Summary Data'!AI14+'Summary Data'!AI$39*'Summary Data'!AI31)/17*$A135)</f>
        <v>-0.0005964956991189596</v>
      </c>
      <c r="M135" s="16">
        <f>('Summary Data'!AJ30-('Summary Data'!AJ$40*'Summary Data'!AJ14+'Summary Data'!AJ$39*'Summary Data'!AJ31)/17*$A135)</f>
        <v>0.009432555733848578</v>
      </c>
      <c r="N135" s="16">
        <f>('Summary Data'!AK30-('Summary Data'!AK$40*'Summary Data'!AK14+'Summary Data'!AK$39*'Summary Data'!AK31)/17*$A135)</f>
        <v>0.001782447091187092</v>
      </c>
      <c r="O135" s="16">
        <f>('Summary Data'!AL30-('Summary Data'!AL$40*'Summary Data'!AL14+'Summary Data'!AL$39*'Summary Data'!AL31)/17*$A135)</f>
        <v>0.009196106481418154</v>
      </c>
      <c r="P135" s="16">
        <f>('Summary Data'!AM30-('Summary Data'!AM$40*'Summary Data'!AM14+'Summary Data'!AM$39*'Summary Data'!AM31)/17*$A135)</f>
        <v>0.007812631021010805</v>
      </c>
      <c r="Q135" s="16">
        <f>('Summary Data'!AN30-('Summary Data'!AN$40*'Summary Data'!AN14+'Summary Data'!AN$39*'Summary Data'!AN31)/17*$A135)</f>
        <v>-0.004655617811293023</v>
      </c>
      <c r="R135" s="16">
        <f>('Summary Data'!AO30-('Summary Data'!AO$40*'Summary Data'!AO14+'Summary Data'!AO$39*'Summary Data'!AO31)/17*$A135)</f>
        <v>0.009987026504019586</v>
      </c>
      <c r="S135" s="16">
        <f>('Summary Data'!AP30-('Summary Data'!AP$40*'Summary Data'!AP14+'Summary Data'!AP$39*'Summary Data'!AP31)/17*$A135)</f>
        <v>0.006888663238648306</v>
      </c>
      <c r="T135" s="16">
        <f>('Summary Data'!AQ30-('Summary Data'!AQ$40*'Summary Data'!AQ14+'Summary Data'!AQ$39*'Summary Data'!AQ31)/17*$A135)</f>
        <v>-0.023032454671018332</v>
      </c>
      <c r="U135" s="16" t="e">
        <f>('Summary Data'!AR30-('Summary Data'!AR$40*'Summary Data'!AR14+'Summary Data'!AR$39*'Summary Data'!AR31)/17*$A135)</f>
        <v>#DIV/0!</v>
      </c>
      <c r="V135" s="82">
        <f>'Summary Data'!AS30</f>
        <v>0</v>
      </c>
    </row>
    <row r="136" spans="1:22" ht="11.25">
      <c r="A136" s="83">
        <v>10</v>
      </c>
      <c r="B136" s="16" t="e">
        <f>('Summary Data'!Y31-('Summary Data'!Y$40*'Summary Data'!Y15+'Summary Data'!Y$39*'Summary Data'!Y32)/17*$A136)</f>
        <v>#DIV/0!</v>
      </c>
      <c r="C136" s="16">
        <f>('Summary Data'!Z31-('Summary Data'!Z$40*'Summary Data'!Z15+'Summary Data'!Z$39*'Summary Data'!Z32)/17*$A136)</f>
        <v>2.7755575615628914E-17</v>
      </c>
      <c r="D136" s="16">
        <f>('Summary Data'!AA31-('Summary Data'!AA$40*'Summary Data'!AA15+'Summary Data'!AA$39*'Summary Data'!AA32)/17*$A136)</f>
        <v>2.7755575615628914E-17</v>
      </c>
      <c r="E136" s="16">
        <f>('Summary Data'!AB31-('Summary Data'!AB$40*'Summary Data'!AB15+'Summary Data'!AB$39*'Summary Data'!AB32)/17*$A136)</f>
        <v>5.551115123125783E-17</v>
      </c>
      <c r="F136" s="16">
        <f>('Summary Data'!AC31-('Summary Data'!AC$40*'Summary Data'!AC15+'Summary Data'!AC$39*'Summary Data'!AC32)/17*$A136)</f>
        <v>-2.7755575615628914E-17</v>
      </c>
      <c r="G136" s="16">
        <f>('Summary Data'!AD31-('Summary Data'!AD$40*'Summary Data'!AD15+'Summary Data'!AD$39*'Summary Data'!AD32)/17*$A136)</f>
        <v>5.551115123125783E-17</v>
      </c>
      <c r="H136" s="16">
        <f>('Summary Data'!AE31-('Summary Data'!AE$40*'Summary Data'!AE15+'Summary Data'!AE$39*'Summary Data'!AE32)/17*$A136)</f>
        <v>2.7755575615628914E-17</v>
      </c>
      <c r="I136" s="16">
        <f>('Summary Data'!AF31-('Summary Data'!AF$40*'Summary Data'!AF15+'Summary Data'!AF$39*'Summary Data'!AF32)/17*$A136)</f>
        <v>2.7755575615628914E-17</v>
      </c>
      <c r="J136" s="16">
        <f>('Summary Data'!AG31-('Summary Data'!AG$40*'Summary Data'!AG15+'Summary Data'!AG$39*'Summary Data'!AG32)/17*$A136)</f>
        <v>-2.7755575615628914E-17</v>
      </c>
      <c r="K136" s="16">
        <f>('Summary Data'!AH31-('Summary Data'!AH$40*'Summary Data'!AH15+'Summary Data'!AH$39*'Summary Data'!AH32)/17*$A136)</f>
        <v>0</v>
      </c>
      <c r="L136" s="16">
        <f>('Summary Data'!AI31-('Summary Data'!AI$40*'Summary Data'!AI15+'Summary Data'!AI$39*'Summary Data'!AI32)/17*$A136)</f>
        <v>-2.7755575615628914E-17</v>
      </c>
      <c r="M136" s="16">
        <f>('Summary Data'!AJ31-('Summary Data'!AJ$40*'Summary Data'!AJ15+'Summary Data'!AJ$39*'Summary Data'!AJ32)/17*$A136)</f>
        <v>0</v>
      </c>
      <c r="N136" s="16">
        <f>('Summary Data'!AK31-('Summary Data'!AK$40*'Summary Data'!AK15+'Summary Data'!AK$39*'Summary Data'!AK32)/17*$A136)</f>
        <v>0</v>
      </c>
      <c r="O136" s="16">
        <f>('Summary Data'!AL31-('Summary Data'!AL$40*'Summary Data'!AL15+'Summary Data'!AL$39*'Summary Data'!AL32)/17*$A136)</f>
        <v>0</v>
      </c>
      <c r="P136" s="16">
        <f>('Summary Data'!AM31-('Summary Data'!AM$40*'Summary Data'!AM15+'Summary Data'!AM$39*'Summary Data'!AM32)/17*$A136)</f>
        <v>2.7755575615628914E-17</v>
      </c>
      <c r="Q136" s="16">
        <f>('Summary Data'!AN31-('Summary Data'!AN$40*'Summary Data'!AN15+'Summary Data'!AN$39*'Summary Data'!AN32)/17*$A136)</f>
        <v>0</v>
      </c>
      <c r="R136" s="16">
        <f>('Summary Data'!AO31-('Summary Data'!AO$40*'Summary Data'!AO15+'Summary Data'!AO$39*'Summary Data'!AO32)/17*$A136)</f>
        <v>-2.7755575615628914E-17</v>
      </c>
      <c r="S136" s="16">
        <f>('Summary Data'!AP31-('Summary Data'!AP$40*'Summary Data'!AP15+'Summary Data'!AP$39*'Summary Data'!AP32)/17*$A136)</f>
        <v>0</v>
      </c>
      <c r="T136" s="16">
        <f>('Summary Data'!AQ31-('Summary Data'!AQ$40*'Summary Data'!AQ15+'Summary Data'!AQ$39*'Summary Data'!AQ32)/17*$A136)</f>
        <v>0</v>
      </c>
      <c r="U136" s="16" t="e">
        <f>('Summary Data'!AR31-('Summary Data'!AR$40*'Summary Data'!AR15+'Summary Data'!AR$39*'Summary Data'!AR32)/17*$A136)</f>
        <v>#DIV/0!</v>
      </c>
      <c r="V136" s="82">
        <f>'Summary Data'!AS31</f>
        <v>0</v>
      </c>
    </row>
    <row r="137" spans="1:22" ht="11.25">
      <c r="A137" s="83">
        <v>11</v>
      </c>
      <c r="B137" s="16" t="e">
        <f>('Summary Data'!Y32-('Summary Data'!Y$40*'Summary Data'!Y16+'Summary Data'!Y$39*'Summary Data'!Y33)/17*$A137)</f>
        <v>#DIV/0!</v>
      </c>
      <c r="C137" s="16">
        <f>('Summary Data'!Z32-('Summary Data'!Z$40*'Summary Data'!Z16+'Summary Data'!Z$39*'Summary Data'!Z33)/17*$A137)</f>
        <v>-0.018857385725752122</v>
      </c>
      <c r="D137" s="16">
        <f>('Summary Data'!AA32-('Summary Data'!AA$40*'Summary Data'!AA16+'Summary Data'!AA$39*'Summary Data'!AA33)/17*$A137)</f>
        <v>-0.012578972300031285</v>
      </c>
      <c r="E137" s="16">
        <f>('Summary Data'!AB32-('Summary Data'!AB$40*'Summary Data'!AB16+'Summary Data'!AB$39*'Summary Data'!AB33)/17*$A137)</f>
        <v>-0.012232178067631602</v>
      </c>
      <c r="F137" s="16">
        <f>('Summary Data'!AC32-('Summary Data'!AC$40*'Summary Data'!AC16+'Summary Data'!AC$39*'Summary Data'!AC33)/17*$A137)</f>
        <v>-0.01780391403261316</v>
      </c>
      <c r="G137" s="16">
        <f>('Summary Data'!AD32-('Summary Data'!AD$40*'Summary Data'!AD16+'Summary Data'!AD$39*'Summary Data'!AD33)/17*$A137)</f>
        <v>-0.013543003050749536</v>
      </c>
      <c r="H137" s="16">
        <f>('Summary Data'!AE32-('Summary Data'!AE$40*'Summary Data'!AE16+'Summary Data'!AE$39*'Summary Data'!AE33)/17*$A137)</f>
        <v>-0.008297477016368127</v>
      </c>
      <c r="I137" s="16">
        <f>('Summary Data'!AF32-('Summary Data'!AF$40*'Summary Data'!AF16+'Summary Data'!AF$39*'Summary Data'!AF33)/17*$A137)</f>
        <v>0.0011438448669558315</v>
      </c>
      <c r="J137" s="16">
        <f>('Summary Data'!AG32-('Summary Data'!AG$40*'Summary Data'!AG16+'Summary Data'!AG$39*'Summary Data'!AG33)/17*$A137)</f>
        <v>-0.015515842320094992</v>
      </c>
      <c r="K137" s="16">
        <f>('Summary Data'!AH32-('Summary Data'!AH$40*'Summary Data'!AH16+'Summary Data'!AH$39*'Summary Data'!AH33)/17*$A137)</f>
        <v>-0.013571554152879061</v>
      </c>
      <c r="L137" s="16">
        <f>('Summary Data'!AI32-('Summary Data'!AI$40*'Summary Data'!AI16+'Summary Data'!AI$39*'Summary Data'!AI33)/17*$A137)</f>
        <v>-0.02038142904493229</v>
      </c>
      <c r="M137" s="16">
        <f>('Summary Data'!AJ32-('Summary Data'!AJ$40*'Summary Data'!AJ16+'Summary Data'!AJ$39*'Summary Data'!AJ33)/17*$A137)</f>
        <v>-0.022707635908355034</v>
      </c>
      <c r="N137" s="16">
        <f>('Summary Data'!AK32-('Summary Data'!AK$40*'Summary Data'!AK16+'Summary Data'!AK$39*'Summary Data'!AK33)/17*$A137)</f>
        <v>-0.019337996665334124</v>
      </c>
      <c r="O137" s="16">
        <f>('Summary Data'!AL32-('Summary Data'!AL$40*'Summary Data'!AL16+'Summary Data'!AL$39*'Summary Data'!AL33)/17*$A137)</f>
        <v>-0.019368276968002026</v>
      </c>
      <c r="P137" s="16">
        <f>('Summary Data'!AM32-('Summary Data'!AM$40*'Summary Data'!AM16+'Summary Data'!AM$39*'Summary Data'!AM33)/17*$A137)</f>
        <v>-0.020677443793241174</v>
      </c>
      <c r="Q137" s="16">
        <f>('Summary Data'!AN32-('Summary Data'!AN$40*'Summary Data'!AN16+'Summary Data'!AN$39*'Summary Data'!AN33)/17*$A137)</f>
        <v>-0.02477683879603951</v>
      </c>
      <c r="R137" s="16">
        <f>('Summary Data'!AO32-('Summary Data'!AO$40*'Summary Data'!AO16+'Summary Data'!AO$39*'Summary Data'!AO33)/17*$A137)</f>
        <v>-0.01872066292346558</v>
      </c>
      <c r="S137" s="16">
        <f>('Summary Data'!AP32-('Summary Data'!AP$40*'Summary Data'!AP16+'Summary Data'!AP$39*'Summary Data'!AP33)/17*$A137)</f>
        <v>-0.01745045249979668</v>
      </c>
      <c r="T137" s="16">
        <f>('Summary Data'!AQ32-('Summary Data'!AQ$40*'Summary Data'!AQ16+'Summary Data'!AQ$39*'Summary Data'!AQ33)/17*$A137)</f>
        <v>-0.01963590866461537</v>
      </c>
      <c r="U137" s="16" t="e">
        <f>('Summary Data'!AR32-('Summary Data'!AR$40*'Summary Data'!AR16+'Summary Data'!AR$39*'Summary Data'!AR33)/17*$A137)</f>
        <v>#DIV/0!</v>
      </c>
      <c r="V137" s="82">
        <f>'Summary Data'!AS32</f>
        <v>0</v>
      </c>
    </row>
    <row r="138" spans="1:23" ht="11.25">
      <c r="A138" s="83">
        <v>12</v>
      </c>
      <c r="B138" s="16" t="e">
        <f>('Summary Data'!Y33-('Summary Data'!Y$40*'Summary Data'!Y17+'Summary Data'!Y$39*'Summary Data'!Y34)/17*$A138)*10</f>
        <v>#DIV/0!</v>
      </c>
      <c r="C138" s="16">
        <f>('Summary Data'!Z33-('Summary Data'!Z$40*'Summary Data'!Z17+'Summary Data'!Z$39*'Summary Data'!Z34)/17*$A138)*10</f>
        <v>0.11626951124327961</v>
      </c>
      <c r="D138" s="16">
        <f>('Summary Data'!AA33-('Summary Data'!AA$40*'Summary Data'!AA17+'Summary Data'!AA$39*'Summary Data'!AA34)/17*$A138)*10</f>
        <v>0.119295612381419</v>
      </c>
      <c r="E138" s="16">
        <f>('Summary Data'!AB33-('Summary Data'!AB$40*'Summary Data'!AB17+'Summary Data'!AB$39*'Summary Data'!AB34)/17*$A138)*10</f>
        <v>0.12654575367652887</v>
      </c>
      <c r="F138" s="16">
        <f>('Summary Data'!AC33-('Summary Data'!AC$40*'Summary Data'!AC17+'Summary Data'!AC$39*'Summary Data'!AC34)/17*$A138)*10</f>
        <v>0.1270497481935331</v>
      </c>
      <c r="G138" s="16">
        <f>('Summary Data'!AD33-('Summary Data'!AD$40*'Summary Data'!AD17+'Summary Data'!AD$39*'Summary Data'!AD34)/17*$A138)*10</f>
        <v>0.13074300091969798</v>
      </c>
      <c r="H138" s="16">
        <f>('Summary Data'!AE33-('Summary Data'!AE$40*'Summary Data'!AE17+'Summary Data'!AE$39*'Summary Data'!AE34)/17*$A138)*10</f>
        <v>0.11192731915885576</v>
      </c>
      <c r="I138" s="16">
        <f>('Summary Data'!AF33-('Summary Data'!AF$40*'Summary Data'!AF17+'Summary Data'!AF$39*'Summary Data'!AF34)/17*$A138)*10</f>
        <v>0.10180650041738279</v>
      </c>
      <c r="J138" s="16">
        <f>('Summary Data'!AG33-('Summary Data'!AG$40*'Summary Data'!AG17+'Summary Data'!AG$39*'Summary Data'!AG34)/17*$A138)*10</f>
        <v>0.11627650302166048</v>
      </c>
      <c r="K138" s="16">
        <f>('Summary Data'!AH33-('Summary Data'!AH$40*'Summary Data'!AH17+'Summary Data'!AH$39*'Summary Data'!AH34)/17*$A138)*10</f>
        <v>0.11914352511990335</v>
      </c>
      <c r="L138" s="16">
        <f>('Summary Data'!AI33-('Summary Data'!AI$40*'Summary Data'!AI17+'Summary Data'!AI$39*'Summary Data'!AI34)/17*$A138)*10</f>
        <v>0.09434695459594404</v>
      </c>
      <c r="M138" s="16">
        <f>('Summary Data'!AJ33-('Summary Data'!AJ$40*'Summary Data'!AJ17+'Summary Data'!AJ$39*'Summary Data'!AJ34)/17*$A138)*10</f>
        <v>0.12049752847932506</v>
      </c>
      <c r="N138" s="16">
        <f>('Summary Data'!AK33-('Summary Data'!AK$40*'Summary Data'!AK17+'Summary Data'!AK$39*'Summary Data'!AK34)/17*$A138)*10</f>
        <v>0.11488382444290068</v>
      </c>
      <c r="O138" s="16">
        <f>('Summary Data'!AL33-('Summary Data'!AL$40*'Summary Data'!AL17+'Summary Data'!AL$39*'Summary Data'!AL34)/17*$A138)*10</f>
        <v>0.08896739427928932</v>
      </c>
      <c r="P138" s="16">
        <f>('Summary Data'!AM33-('Summary Data'!AM$40*'Summary Data'!AM17+'Summary Data'!AM$39*'Summary Data'!AM34)/17*$A138)*10</f>
        <v>0.0941406697413738</v>
      </c>
      <c r="Q138" s="16">
        <f>('Summary Data'!AN33-('Summary Data'!AN$40*'Summary Data'!AN17+'Summary Data'!AN$39*'Summary Data'!AN34)/17*$A138)*10</f>
        <v>0.09043419177425759</v>
      </c>
      <c r="R138" s="16">
        <f>('Summary Data'!AO33-('Summary Data'!AO$40*'Summary Data'!AO17+'Summary Data'!AO$39*'Summary Data'!AO34)/17*$A138)*10</f>
        <v>0.11195491827696663</v>
      </c>
      <c r="S138" s="16">
        <f>('Summary Data'!AP33-('Summary Data'!AP$40*'Summary Data'!AP17+'Summary Data'!AP$39*'Summary Data'!AP34)/17*$A138)*10</f>
        <v>0.10227526996671198</v>
      </c>
      <c r="T138" s="16">
        <f>('Summary Data'!AQ33-('Summary Data'!AQ$40*'Summary Data'!AQ17+'Summary Data'!AQ$39*'Summary Data'!AQ34)/17*$A138)*10</f>
        <v>0.1136606391420035</v>
      </c>
      <c r="U138" s="16" t="e">
        <f>('Summary Data'!AR33-('Summary Data'!AR$40*'Summary Data'!AR17+'Summary Data'!AR$39*'Summary Data'!AR34)/17*$A138)*10</f>
        <v>#DIV/0!</v>
      </c>
      <c r="V138" s="82">
        <f>'Summary Data'!AS33*10</f>
        <v>0</v>
      </c>
      <c r="W138" s="42" t="s">
        <v>90</v>
      </c>
    </row>
    <row r="139" spans="1:23" ht="11.25">
      <c r="A139" s="83">
        <v>13</v>
      </c>
      <c r="B139" s="16" t="e">
        <f>('Summary Data'!Y34-('Summary Data'!Y$40*'Summary Data'!Y18+'Summary Data'!Y$39*'Summary Data'!Y35)/17*$A139)*10</f>
        <v>#DIV/0!</v>
      </c>
      <c r="C139" s="16">
        <f>('Summary Data'!Z34-('Summary Data'!Z$40*'Summary Data'!Z18+'Summary Data'!Z$39*'Summary Data'!Z35)/17*$A139)*10</f>
        <v>-0.012421396665652121</v>
      </c>
      <c r="D139" s="16">
        <f>('Summary Data'!AA34-('Summary Data'!AA$40*'Summary Data'!AA18+'Summary Data'!AA$39*'Summary Data'!AA35)/17*$A139)*10</f>
        <v>-0.005649208355293432</v>
      </c>
      <c r="E139" s="16">
        <f>('Summary Data'!AB34-('Summary Data'!AB$40*'Summary Data'!AB18+'Summary Data'!AB$39*'Summary Data'!AB35)/17*$A139)*10</f>
        <v>0.0014245630102320507</v>
      </c>
      <c r="F139" s="16">
        <f>('Summary Data'!AC34-('Summary Data'!AC$40*'Summary Data'!AC18+'Summary Data'!AC$39*'Summary Data'!AC35)/17*$A139)*10</f>
        <v>-0.001878472267444124</v>
      </c>
      <c r="G139" s="16">
        <f>('Summary Data'!AD34-('Summary Data'!AD$40*'Summary Data'!AD18+'Summary Data'!AD$39*'Summary Data'!AD35)/17*$A139)*10</f>
        <v>0.01978499381111605</v>
      </c>
      <c r="H139" s="16">
        <f>('Summary Data'!AE34-('Summary Data'!AE$40*'Summary Data'!AE18+'Summary Data'!AE$39*'Summary Data'!AE35)/17*$A139)*10</f>
        <v>0.04520500286007298</v>
      </c>
      <c r="I139" s="16">
        <f>('Summary Data'!AF34-('Summary Data'!AF$40*'Summary Data'!AF18+'Summary Data'!AF$39*'Summary Data'!AF35)/17*$A139)*10</f>
        <v>0.04689544208770571</v>
      </c>
      <c r="J139" s="16">
        <f>('Summary Data'!AG34-('Summary Data'!AG$40*'Summary Data'!AG18+'Summary Data'!AG$39*'Summary Data'!AG35)/17*$A139)*10</f>
        <v>0.015214004898809686</v>
      </c>
      <c r="K139" s="16">
        <f>('Summary Data'!AH34-('Summary Data'!AH$40*'Summary Data'!AH18+'Summary Data'!AH$39*'Summary Data'!AH35)/17*$A139)*10</f>
        <v>0.016235222905513703</v>
      </c>
      <c r="L139" s="16">
        <f>('Summary Data'!AI34-('Summary Data'!AI$40*'Summary Data'!AI18+'Summary Data'!AI$39*'Summary Data'!AI35)/17*$A139)*10</f>
        <v>-0.03346284651240111</v>
      </c>
      <c r="M139" s="16">
        <f>('Summary Data'!AJ34-('Summary Data'!AJ$40*'Summary Data'!AJ18+'Summary Data'!AJ$39*'Summary Data'!AJ35)/17*$A139)*10</f>
        <v>-0.005015722946706464</v>
      </c>
      <c r="N139" s="16">
        <f>('Summary Data'!AK34-('Summary Data'!AK$40*'Summary Data'!AK18+'Summary Data'!AK$39*'Summary Data'!AK35)/17*$A139)*10</f>
        <v>-0.0008187623872695881</v>
      </c>
      <c r="O139" s="16">
        <f>('Summary Data'!AL34-('Summary Data'!AL$40*'Summary Data'!AL18+'Summary Data'!AL$39*'Summary Data'!AL35)/17*$A139)*10</f>
        <v>-0.01235921139697442</v>
      </c>
      <c r="P139" s="16">
        <f>('Summary Data'!AM34-('Summary Data'!AM$40*'Summary Data'!AM18+'Summary Data'!AM$39*'Summary Data'!AM35)/17*$A139)*10</f>
        <v>0.008114093318184613</v>
      </c>
      <c r="Q139" s="16">
        <f>('Summary Data'!AN34-('Summary Data'!AN$40*'Summary Data'!AN18+'Summary Data'!AN$39*'Summary Data'!AN35)/17*$A139)*10</f>
        <v>-0.01675475722557814</v>
      </c>
      <c r="R139" s="16">
        <f>('Summary Data'!AO34-('Summary Data'!AO$40*'Summary Data'!AO18+'Summary Data'!AO$39*'Summary Data'!AO35)/17*$A139)*10</f>
        <v>0.022684941267891078</v>
      </c>
      <c r="S139" s="16">
        <f>('Summary Data'!AP34-('Summary Data'!AP$40*'Summary Data'!AP18+'Summary Data'!AP$39*'Summary Data'!AP35)/17*$A139)*10</f>
        <v>0.005626683794070493</v>
      </c>
      <c r="T139" s="16">
        <f>('Summary Data'!AQ34-('Summary Data'!AQ$40*'Summary Data'!AQ18+'Summary Data'!AQ$39*'Summary Data'!AQ35)/17*$A139)*10</f>
        <v>-0.03657482592897898</v>
      </c>
      <c r="U139" s="16" t="e">
        <f>('Summary Data'!AR34-('Summary Data'!AR$40*'Summary Data'!AR18+'Summary Data'!AR$39*'Summary Data'!AR35)/17*$A139)*10</f>
        <v>#DIV/0!</v>
      </c>
      <c r="V139" s="82">
        <f>'Summary Data'!AS34*10</f>
        <v>0</v>
      </c>
      <c r="W139" s="42" t="s">
        <v>90</v>
      </c>
    </row>
    <row r="140" spans="1:23" ht="11.25">
      <c r="A140" s="83">
        <v>14</v>
      </c>
      <c r="B140" s="16" t="e">
        <f>('Summary Data'!Y35-('Summary Data'!Y$40*'Summary Data'!Y19+'Summary Data'!Y$39*'Summary Data'!Y36)/17*$A140)*10</f>
        <v>#DIV/0!</v>
      </c>
      <c r="C140" s="16">
        <f>('Summary Data'!Z35-('Summary Data'!Z$40*'Summary Data'!Z19+'Summary Data'!Z$39*'Summary Data'!Z36)/17*$A140)*10</f>
        <v>0.028124162544281347</v>
      </c>
      <c r="D140" s="16">
        <f>('Summary Data'!AA35-('Summary Data'!AA$40*'Summary Data'!AA19+'Summary Data'!AA$39*'Summary Data'!AA36)/17*$A140)*10</f>
        <v>0.017684411368532483</v>
      </c>
      <c r="E140" s="16">
        <f>('Summary Data'!AB35-('Summary Data'!AB$40*'Summary Data'!AB19+'Summary Data'!AB$39*'Summary Data'!AB36)/17*$A140)*10</f>
        <v>0.0234369687698157</v>
      </c>
      <c r="F140" s="16">
        <f>('Summary Data'!AC35-('Summary Data'!AC$40*'Summary Data'!AC19+'Summary Data'!AC$39*'Summary Data'!AC36)/17*$A140)*10</f>
        <v>0.016925123335712187</v>
      </c>
      <c r="G140" s="16">
        <f>('Summary Data'!AD35-('Summary Data'!AD$40*'Summary Data'!AD19+'Summary Data'!AD$39*'Summary Data'!AD36)/17*$A140)*10</f>
        <v>0.03684282004153944</v>
      </c>
      <c r="H140" s="16">
        <f>('Summary Data'!AE35-('Summary Data'!AE$40*'Summary Data'!AE19+'Summary Data'!AE$39*'Summary Data'!AE36)/17*$A140)*10</f>
        <v>0.02567489085609377</v>
      </c>
      <c r="I140" s="16">
        <f>('Summary Data'!AF35-('Summary Data'!AF$40*'Summary Data'!AF19+'Summary Data'!AF$39*'Summary Data'!AF36)/17*$A140)*10</f>
        <v>0.030340066954086444</v>
      </c>
      <c r="J140" s="16">
        <f>('Summary Data'!AG35-('Summary Data'!AG$40*'Summary Data'!AG19+'Summary Data'!AG$39*'Summary Data'!AG36)/17*$A140)*10</f>
        <v>0.03982269307392641</v>
      </c>
      <c r="K140" s="16">
        <f>('Summary Data'!AH35-('Summary Data'!AH$40*'Summary Data'!AH19+'Summary Data'!AH$39*'Summary Data'!AH36)/17*$A140)*10</f>
        <v>0.043987235631058136</v>
      </c>
      <c r="L140" s="16">
        <f>('Summary Data'!AI35-('Summary Data'!AI$40*'Summary Data'!AI19+'Summary Data'!AI$39*'Summary Data'!AI36)/17*$A140)*10</f>
        <v>0.046573334671006175</v>
      </c>
      <c r="M140" s="16">
        <f>('Summary Data'!AJ35-('Summary Data'!AJ$40*'Summary Data'!AJ19+'Summary Data'!AJ$39*'Summary Data'!AJ36)/17*$A140)*10</f>
        <v>0.03633929344800066</v>
      </c>
      <c r="N140" s="16">
        <f>('Summary Data'!AK35-('Summary Data'!AK$40*'Summary Data'!AK19+'Summary Data'!AK$39*'Summary Data'!AK36)/17*$A140)*10</f>
        <v>0.04690701351134499</v>
      </c>
      <c r="O140" s="16">
        <f>('Summary Data'!AL35-('Summary Data'!AL$40*'Summary Data'!AL19+'Summary Data'!AL$39*'Summary Data'!AL36)/17*$A140)*10</f>
        <v>0.05383415618967201</v>
      </c>
      <c r="P140" s="16">
        <f>('Summary Data'!AM35-('Summary Data'!AM$40*'Summary Data'!AM19+'Summary Data'!AM$39*'Summary Data'!AM36)/17*$A140)*10</f>
        <v>0.043016557127222715</v>
      </c>
      <c r="Q140" s="16">
        <f>('Summary Data'!AN35-('Summary Data'!AN$40*'Summary Data'!AN19+'Summary Data'!AN$39*'Summary Data'!AN36)/17*$A140)*10</f>
        <v>0.04427847237992387</v>
      </c>
      <c r="R140" s="16">
        <f>('Summary Data'!AO35-('Summary Data'!AO$40*'Summary Data'!AO19+'Summary Data'!AO$39*'Summary Data'!AO36)/17*$A140)*10</f>
        <v>0.040603075312523045</v>
      </c>
      <c r="S140" s="16">
        <f>('Summary Data'!AP35-('Summary Data'!AP$40*'Summary Data'!AP19+'Summary Data'!AP$39*'Summary Data'!AP36)/17*$A140)*10</f>
        <v>0.0364622902926005</v>
      </c>
      <c r="T140" s="16">
        <f>('Summary Data'!AQ35-('Summary Data'!AQ$40*'Summary Data'!AQ19+'Summary Data'!AQ$39*'Summary Data'!AQ36)/17*$A140)*10</f>
        <v>0.028077902507525468</v>
      </c>
      <c r="U140" s="16" t="e">
        <f>('Summary Data'!AR35-('Summary Data'!AR$40*'Summary Data'!AR19+'Summary Data'!AR$39*'Summary Data'!AR36)/17*$A140)*10</f>
        <v>#DIV/0!</v>
      </c>
      <c r="V140" s="82">
        <f>'Summary Data'!AS35*10</f>
        <v>0</v>
      </c>
      <c r="W140" s="42" t="s">
        <v>90</v>
      </c>
    </row>
    <row r="141" spans="1:23" ht="11.25">
      <c r="A141" s="83">
        <v>15</v>
      </c>
      <c r="B141" s="16" t="e">
        <f>('Summary Data'!Y36-('Summary Data'!Y$40*'Summary Data'!Y20+'Summary Data'!Y$39*'Summary Data'!Y37)/17*$A141)*10</f>
        <v>#DIV/0!</v>
      </c>
      <c r="C141" s="16">
        <f>('Summary Data'!Z36-('Summary Data'!Z$40*'Summary Data'!Z20+'Summary Data'!Z$39*'Summary Data'!Z37)/17*$A141)*10</f>
        <v>-0.12317654307988438</v>
      </c>
      <c r="D141" s="16">
        <f>('Summary Data'!AA36-('Summary Data'!AA$40*'Summary Data'!AA20+'Summary Data'!AA$39*'Summary Data'!AA37)/17*$A141)*10</f>
        <v>-0.12896275287220763</v>
      </c>
      <c r="E141" s="16">
        <f>('Summary Data'!AB36-('Summary Data'!AB$40*'Summary Data'!AB20+'Summary Data'!AB$39*'Summary Data'!AB37)/17*$A141)*10</f>
        <v>-0.1253980859933163</v>
      </c>
      <c r="F141" s="16">
        <f>('Summary Data'!AC36-('Summary Data'!AC$40*'Summary Data'!AC20+'Summary Data'!AC$39*'Summary Data'!AC37)/17*$A141)*10</f>
        <v>-0.08355310853801227</v>
      </c>
      <c r="G141" s="16">
        <f>('Summary Data'!AD36-('Summary Data'!AD$40*'Summary Data'!AD20+'Summary Data'!AD$39*'Summary Data'!AD37)/17*$A141)*10</f>
        <v>-0.12593578338095618</v>
      </c>
      <c r="H141" s="16">
        <f>('Summary Data'!AE36-('Summary Data'!AE$40*'Summary Data'!AE20+'Summary Data'!AE$39*'Summary Data'!AE37)/17*$A141)*10</f>
        <v>-0.10041584194453032</v>
      </c>
      <c r="I141" s="16">
        <f>('Summary Data'!AF36-('Summary Data'!AF$40*'Summary Data'!AF20+'Summary Data'!AF$39*'Summary Data'!AF37)/17*$A141)*10</f>
        <v>-0.10872697705275818</v>
      </c>
      <c r="J141" s="16">
        <f>('Summary Data'!AG36-('Summary Data'!AG$40*'Summary Data'!AG20+'Summary Data'!AG$39*'Summary Data'!AG37)/17*$A141)*10</f>
        <v>-0.10468141535914563</v>
      </c>
      <c r="K141" s="16">
        <f>('Summary Data'!AH36-('Summary Data'!AH$40*'Summary Data'!AH20+'Summary Data'!AH$39*'Summary Data'!AH37)/17*$A141)*10</f>
        <v>-0.08183530695362037</v>
      </c>
      <c r="L141" s="16">
        <f>('Summary Data'!AI36-('Summary Data'!AI$40*'Summary Data'!AI20+'Summary Data'!AI$39*'Summary Data'!AI37)/17*$A141)*10</f>
        <v>-0.0771678668500893</v>
      </c>
      <c r="M141" s="16">
        <f>('Summary Data'!AJ36-('Summary Data'!AJ$40*'Summary Data'!AJ20+'Summary Data'!AJ$39*'Summary Data'!AJ37)/17*$A141)*10</f>
        <v>-0.11229507626778665</v>
      </c>
      <c r="N141" s="16">
        <f>('Summary Data'!AK36-('Summary Data'!AK$40*'Summary Data'!AK20+'Summary Data'!AK$39*'Summary Data'!AK37)/17*$A141)*10</f>
        <v>-0.10172486063478803</v>
      </c>
      <c r="O141" s="16">
        <f>('Summary Data'!AL36-('Summary Data'!AL$40*'Summary Data'!AL20+'Summary Data'!AL$39*'Summary Data'!AL37)/17*$A141)*10</f>
        <v>-0.08144450176006046</v>
      </c>
      <c r="P141" s="16">
        <f>('Summary Data'!AM36-('Summary Data'!AM$40*'Summary Data'!AM20+'Summary Data'!AM$39*'Summary Data'!AM37)/17*$A141)*10</f>
        <v>-0.08061863864812507</v>
      </c>
      <c r="Q141" s="16">
        <f>('Summary Data'!AN36-('Summary Data'!AN$40*'Summary Data'!AN20+'Summary Data'!AN$39*'Summary Data'!AN37)/17*$A141)*10</f>
        <v>-0.0868575060350469</v>
      </c>
      <c r="R141" s="16">
        <f>('Summary Data'!AO36-('Summary Data'!AO$40*'Summary Data'!AO20+'Summary Data'!AO$39*'Summary Data'!AO37)/17*$A141)*10</f>
        <v>-0.1067933536152489</v>
      </c>
      <c r="S141" s="16">
        <f>('Summary Data'!AP36-('Summary Data'!AP$40*'Summary Data'!AP20+'Summary Data'!AP$39*'Summary Data'!AP37)/17*$A141)*10</f>
        <v>-0.10359695569974249</v>
      </c>
      <c r="T141" s="16">
        <f>('Summary Data'!AQ36-('Summary Data'!AQ$40*'Summary Data'!AQ20+'Summary Data'!AQ$39*'Summary Data'!AQ37)/17*$A141)*10</f>
        <v>-0.06529760491514325</v>
      </c>
      <c r="U141" s="16" t="e">
        <f>('Summary Data'!AR36-('Summary Data'!AR$40*'Summary Data'!AR20+'Summary Data'!AR$39*'Summary Data'!AR37)/17*$A141)*10</f>
        <v>#DIV/0!</v>
      </c>
      <c r="V141" s="82">
        <f>'Summary Data'!AS36*10</f>
        <v>0</v>
      </c>
      <c r="W141" s="42" t="s">
        <v>90</v>
      </c>
    </row>
    <row r="142" spans="1:23" ht="11.25">
      <c r="A142" s="83">
        <v>16</v>
      </c>
      <c r="B142" s="16" t="e">
        <f>('Summary Data'!Y37-('Summary Data'!Y$40*'Summary Data'!Y21+'Summary Data'!Y$39*'Summary Data'!Y38)/17*$A142)*10</f>
        <v>#DIV/0!</v>
      </c>
      <c r="C142" s="16">
        <f>('Summary Data'!Z37-('Summary Data'!Z$40*'Summary Data'!Z21+'Summary Data'!Z$39*'Summary Data'!Z38)/17*$A142)*10</f>
        <v>0.03266552573693401</v>
      </c>
      <c r="D142" s="16">
        <f>('Summary Data'!AA37-('Summary Data'!AA$40*'Summary Data'!AA21+'Summary Data'!AA$39*'Summary Data'!AA38)/17*$A142)*10</f>
        <v>0.014409539019923923</v>
      </c>
      <c r="E142" s="16">
        <f>('Summary Data'!AB37-('Summary Data'!AB$40*'Summary Data'!AB21+'Summary Data'!AB$39*'Summary Data'!AB38)/17*$A142)*10</f>
        <v>0.03351013048584848</v>
      </c>
      <c r="F142" s="16">
        <f>('Summary Data'!AC37-('Summary Data'!AC$40*'Summary Data'!AC21+'Summary Data'!AC$39*'Summary Data'!AC38)/17*$A142)*10</f>
        <v>0.018540063496700933</v>
      </c>
      <c r="G142" s="16">
        <f>('Summary Data'!AD37-('Summary Data'!AD$40*'Summary Data'!AD21+'Summary Data'!AD$39*'Summary Data'!AD38)/17*$A142)*10</f>
        <v>-0.007416162658548595</v>
      </c>
      <c r="H142" s="16">
        <f>('Summary Data'!AE37-('Summary Data'!AE$40*'Summary Data'!AE21+'Summary Data'!AE$39*'Summary Data'!AE38)/17*$A142)*10</f>
        <v>0.010666993891180893</v>
      </c>
      <c r="I142" s="16">
        <f>('Summary Data'!AF37-('Summary Data'!AF$40*'Summary Data'!AF21+'Summary Data'!AF$39*'Summary Data'!AF38)/17*$A142)*10</f>
        <v>0.02437945038283821</v>
      </c>
      <c r="J142" s="16">
        <f>('Summary Data'!AG37-('Summary Data'!AG$40*'Summary Data'!AG21+'Summary Data'!AG$39*'Summary Data'!AG38)/17*$A142)*10</f>
        <v>0.03421920504650067</v>
      </c>
      <c r="K142" s="16">
        <f>('Summary Data'!AH37-('Summary Data'!AH$40*'Summary Data'!AH21+'Summary Data'!AH$39*'Summary Data'!AH38)/17*$A142)*10</f>
        <v>0.027694537475287627</v>
      </c>
      <c r="L142" s="16">
        <f>('Summary Data'!AI37-('Summary Data'!AI$40*'Summary Data'!AI21+'Summary Data'!AI$39*'Summary Data'!AI38)/17*$A142)*10</f>
        <v>0.044271214783534046</v>
      </c>
      <c r="M142" s="16">
        <f>('Summary Data'!AJ37-('Summary Data'!AJ$40*'Summary Data'!AJ21+'Summary Data'!AJ$39*'Summary Data'!AJ38)/17*$A142)*10</f>
        <v>0.03198112017527361</v>
      </c>
      <c r="N142" s="16">
        <f>('Summary Data'!AK37-('Summary Data'!AK$40*'Summary Data'!AK21+'Summary Data'!AK$39*'Summary Data'!AK38)/17*$A142)*10</f>
        <v>0.019591059458360822</v>
      </c>
      <c r="O142" s="16">
        <f>('Summary Data'!AL37-('Summary Data'!AL$40*'Summary Data'!AL21+'Summary Data'!AL$39*'Summary Data'!AL38)/17*$A142)*10</f>
        <v>0.03659232871576688</v>
      </c>
      <c r="P142" s="16">
        <f>('Summary Data'!AM37-('Summary Data'!AM$40*'Summary Data'!AM21+'Summary Data'!AM$39*'Summary Data'!AM38)/17*$A142)*10</f>
        <v>0.0434896572377686</v>
      </c>
      <c r="Q142" s="16">
        <f>('Summary Data'!AN37-('Summary Data'!AN$40*'Summary Data'!AN21+'Summary Data'!AN$39*'Summary Data'!AN38)/17*$A142)*10</f>
        <v>0.047429816738083254</v>
      </c>
      <c r="R142" s="16">
        <f>('Summary Data'!AO37-('Summary Data'!AO$40*'Summary Data'!AO21+'Summary Data'!AO$39*'Summary Data'!AO38)/17*$A142)*10</f>
        <v>0.04194719572603825</v>
      </c>
      <c r="S142" s="16">
        <f>('Summary Data'!AP37-('Summary Data'!AP$40*'Summary Data'!AP21+'Summary Data'!AP$39*'Summary Data'!AP38)/17*$A142)*10</f>
        <v>0.018769534720088632</v>
      </c>
      <c r="T142" s="16">
        <f>('Summary Data'!AQ37-('Summary Data'!AQ$40*'Summary Data'!AQ21+'Summary Data'!AQ$39*'Summary Data'!AQ38)/17*$A142)*10</f>
        <v>0.026840378578957547</v>
      </c>
      <c r="U142" s="16" t="e">
        <f>('Summary Data'!AR37-('Summary Data'!AR$40*'Summary Data'!AR21+'Summary Data'!AR$39*'Summary Data'!AR38)/17*$A142)*10</f>
        <v>#DIV/0!</v>
      </c>
      <c r="V142" s="82">
        <f>'Summary Data'!AS37*10</f>
        <v>0</v>
      </c>
      <c r="W142" s="42" t="s">
        <v>90</v>
      </c>
    </row>
    <row r="143" spans="1:23" ht="12" thickBot="1">
      <c r="A143" s="84">
        <v>17</v>
      </c>
      <c r="B143" s="18">
        <f>'Summary Data'!Y38*10</f>
        <v>0</v>
      </c>
      <c r="C143" s="18">
        <f>'Summary Data'!Z38*10</f>
        <v>-0.008676712382842131</v>
      </c>
      <c r="D143" s="18">
        <f>'Summary Data'!AA38*10</f>
        <v>-0.009767631476296406</v>
      </c>
      <c r="E143" s="18">
        <f>'Summary Data'!AB38*10</f>
        <v>-0.007964920319878319</v>
      </c>
      <c r="F143" s="18">
        <f>'Summary Data'!AC38*10</f>
        <v>-0.0030076558285028945</v>
      </c>
      <c r="G143" s="18">
        <f>'Summary Data'!AD38*10</f>
        <v>-0.008396382374167288</v>
      </c>
      <c r="H143" s="18">
        <f>'Summary Data'!AE38*10</f>
        <v>-0.010400050103649486</v>
      </c>
      <c r="I143" s="18">
        <f>'Summary Data'!AF38*10</f>
        <v>-0.022311196807595607</v>
      </c>
      <c r="J143" s="18">
        <f>'Summary Data'!AG38*10</f>
        <v>-0.013850238061718896</v>
      </c>
      <c r="K143" s="18">
        <f>'Summary Data'!AH38*10</f>
        <v>-0.02082734359271316</v>
      </c>
      <c r="L143" s="18">
        <f>'Summary Data'!AI38*10</f>
        <v>-0.015877710589560102</v>
      </c>
      <c r="M143" s="18">
        <f>'Summary Data'!AJ38*10</f>
        <v>-0.0022374987176199818</v>
      </c>
      <c r="N143" s="18">
        <f>'Summary Data'!AK38*10</f>
        <v>-0.00889282228187658</v>
      </c>
      <c r="O143" s="18">
        <f>'Summary Data'!AL38*10</f>
        <v>-0.01458451236194148</v>
      </c>
      <c r="P143" s="18">
        <f>'Summary Data'!AM38*10</f>
        <v>0.0032743944655393847</v>
      </c>
      <c r="Q143" s="18">
        <f>'Summary Data'!AN38*10</f>
        <v>0.009031668854337519</v>
      </c>
      <c r="R143" s="18">
        <f>'Summary Data'!AO38*10</f>
        <v>-0.006254672282776218</v>
      </c>
      <c r="S143" s="18">
        <f>'Summary Data'!AP38*10</f>
        <v>-0.005140234305281788</v>
      </c>
      <c r="T143" s="18">
        <f>'Summary Data'!AQ38*10</f>
        <v>-0.002687761240185811</v>
      </c>
      <c r="U143" s="18">
        <f>'Summary Data'!AR38*10</f>
        <v>0</v>
      </c>
      <c r="V143" s="35">
        <f>'Summary Data'!AS38*10</f>
        <v>0</v>
      </c>
      <c r="W143" s="42" t="s">
        <v>90</v>
      </c>
    </row>
    <row r="144" ht="12" thickBot="1"/>
    <row r="145" spans="1:22" ht="11.25">
      <c r="A145" s="131" t="s">
        <v>130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3"/>
    </row>
    <row r="146" spans="1:22" ht="11.25">
      <c r="A146" s="100"/>
      <c r="B146" s="81" t="s">
        <v>85</v>
      </c>
      <c r="C146" s="81" t="s">
        <v>86</v>
      </c>
      <c r="D146" s="81" t="s">
        <v>87</v>
      </c>
      <c r="E146" s="81" t="s">
        <v>88</v>
      </c>
      <c r="F146" s="81" t="s">
        <v>89</v>
      </c>
      <c r="G146" s="81" t="s">
        <v>94</v>
      </c>
      <c r="H146" s="81" t="s">
        <v>95</v>
      </c>
      <c r="I146" s="81" t="s">
        <v>96</v>
      </c>
      <c r="J146" s="81" t="s">
        <v>97</v>
      </c>
      <c r="K146" s="81" t="s">
        <v>98</v>
      </c>
      <c r="L146" s="81" t="s">
        <v>99</v>
      </c>
      <c r="M146" s="81" t="s">
        <v>100</v>
      </c>
      <c r="N146" s="81" t="s">
        <v>101</v>
      </c>
      <c r="O146" s="81" t="s">
        <v>102</v>
      </c>
      <c r="P146" s="81" t="s">
        <v>103</v>
      </c>
      <c r="Q146" s="81" t="s">
        <v>104</v>
      </c>
      <c r="R146" s="81" t="s">
        <v>105</v>
      </c>
      <c r="S146" s="81" t="s">
        <v>106</v>
      </c>
      <c r="T146" s="81" t="s">
        <v>107</v>
      </c>
      <c r="U146" s="81" t="s">
        <v>108</v>
      </c>
      <c r="V146" s="17" t="s">
        <v>109</v>
      </c>
    </row>
    <row r="147" spans="1:22" ht="11.25">
      <c r="A147" s="100"/>
      <c r="B147" s="44" t="s">
        <v>125</v>
      </c>
      <c r="C147" s="106" t="e">
        <f>'Summary Data'!C2/'Work sheet'!$V147-1</f>
        <v>#DIV/0!</v>
      </c>
      <c r="D147" s="106" t="e">
        <f>'Summary Data'!D2/'Work sheet'!$V147-1</f>
        <v>#DIV/0!</v>
      </c>
      <c r="E147" s="106" t="e">
        <f>'Summary Data'!E2/'Work sheet'!$V147-1</f>
        <v>#DIV/0!</v>
      </c>
      <c r="F147" s="106" t="e">
        <f>'Summary Data'!F2/'Work sheet'!$V147-1</f>
        <v>#DIV/0!</v>
      </c>
      <c r="G147" s="106" t="e">
        <f>'Summary Data'!G2/'Work sheet'!$V147-1</f>
        <v>#DIV/0!</v>
      </c>
      <c r="H147" s="106" t="e">
        <f>'Summary Data'!H2/'Work sheet'!$V147-1</f>
        <v>#DIV/0!</v>
      </c>
      <c r="I147" s="106" t="e">
        <f>'Summary Data'!I2/'Work sheet'!$V147-1</f>
        <v>#DIV/0!</v>
      </c>
      <c r="J147" s="106" t="e">
        <f>'Summary Data'!J2/'Work sheet'!$V147-1</f>
        <v>#DIV/0!</v>
      </c>
      <c r="K147" s="106" t="e">
        <f>'Summary Data'!K2/'Work sheet'!$V147-1</f>
        <v>#DIV/0!</v>
      </c>
      <c r="L147" s="106" t="e">
        <f>'Summary Data'!L2/'Work sheet'!$V147-1</f>
        <v>#DIV/0!</v>
      </c>
      <c r="M147" s="106" t="e">
        <f>'Summary Data'!M2/'Work sheet'!$V147-1</f>
        <v>#DIV/0!</v>
      </c>
      <c r="N147" s="106" t="e">
        <f>'Summary Data'!N2/'Work sheet'!$V147-1</f>
        <v>#DIV/0!</v>
      </c>
      <c r="O147" s="106" t="e">
        <f>'Summary Data'!O2/'Work sheet'!$V147-1</f>
        <v>#DIV/0!</v>
      </c>
      <c r="P147" s="106" t="e">
        <f>'Summary Data'!P2/'Work sheet'!$V147-1</f>
        <v>#DIV/0!</v>
      </c>
      <c r="Q147" s="106" t="e">
        <f>'Summary Data'!Q2/'Work sheet'!$V147-1</f>
        <v>#DIV/0!</v>
      </c>
      <c r="R147" s="106" t="e">
        <f>'Summary Data'!R2/'Work sheet'!$V147-1</f>
        <v>#DIV/0!</v>
      </c>
      <c r="S147" s="106" t="e">
        <f>'Summary Data'!S2/'Work sheet'!$V147-1</f>
        <v>#DIV/0!</v>
      </c>
      <c r="T147" s="106" t="e">
        <f>'Summary Data'!T2/'Work sheet'!$V147-1</f>
        <v>#DIV/0!</v>
      </c>
      <c r="U147" s="44"/>
      <c r="V147" s="55">
        <f>AVERAGE('Summary Data'!C2:T2)</f>
        <v>0</v>
      </c>
    </row>
    <row r="148" spans="1:22" ht="12" thickBot="1">
      <c r="A148" s="107"/>
      <c r="B148" s="73"/>
      <c r="C148" s="108" t="e">
        <f>'Summary Data'!Z2/'Work sheet'!$V148-1</f>
        <v>#DIV/0!</v>
      </c>
      <c r="D148" s="108" t="e">
        <f>'Summary Data'!AA2/'Work sheet'!$V148-1</f>
        <v>#DIV/0!</v>
      </c>
      <c r="E148" s="108" t="e">
        <f>'Summary Data'!AB2/'Work sheet'!$V148-1</f>
        <v>#DIV/0!</v>
      </c>
      <c r="F148" s="108" t="e">
        <f>'Summary Data'!AC2/'Work sheet'!$V148-1</f>
        <v>#DIV/0!</v>
      </c>
      <c r="G148" s="108" t="e">
        <f>'Summary Data'!AD2/'Work sheet'!$V148-1</f>
        <v>#DIV/0!</v>
      </c>
      <c r="H148" s="108" t="e">
        <f>'Summary Data'!AE2/'Work sheet'!$V148-1</f>
        <v>#DIV/0!</v>
      </c>
      <c r="I148" s="108" t="e">
        <f>'Summary Data'!AF2/'Work sheet'!$V148-1</f>
        <v>#DIV/0!</v>
      </c>
      <c r="J148" s="108" t="e">
        <f>'Summary Data'!AG2/'Work sheet'!$V148-1</f>
        <v>#DIV/0!</v>
      </c>
      <c r="K148" s="108" t="e">
        <f>'Summary Data'!AH2/'Work sheet'!$V148-1</f>
        <v>#DIV/0!</v>
      </c>
      <c r="L148" s="108" t="e">
        <f>'Summary Data'!AI2/'Work sheet'!$V148-1</f>
        <v>#DIV/0!</v>
      </c>
      <c r="M148" s="108" t="e">
        <f>'Summary Data'!AJ2/'Work sheet'!$V148-1</f>
        <v>#DIV/0!</v>
      </c>
      <c r="N148" s="108" t="e">
        <f>'Summary Data'!AK2/'Work sheet'!$V148-1</f>
        <v>#DIV/0!</v>
      </c>
      <c r="O148" s="108" t="e">
        <f>'Summary Data'!AL2/'Work sheet'!$V148-1</f>
        <v>#DIV/0!</v>
      </c>
      <c r="P148" s="108" t="e">
        <f>'Summary Data'!AM2/'Work sheet'!$V148-1</f>
        <v>#DIV/0!</v>
      </c>
      <c r="Q148" s="108" t="e">
        <f>'Summary Data'!AN2/'Work sheet'!$V148-1</f>
        <v>#DIV/0!</v>
      </c>
      <c r="R148" s="108" t="e">
        <f>'Summary Data'!AO2/'Work sheet'!$V148-1</f>
        <v>#DIV/0!</v>
      </c>
      <c r="S148" s="108" t="e">
        <f>'Summary Data'!AP2/'Work sheet'!$V148-1</f>
        <v>#DIV/0!</v>
      </c>
      <c r="T148" s="108" t="e">
        <f>'Summary Data'!AQ2/'Work sheet'!$V148-1</f>
        <v>#DIV/0!</v>
      </c>
      <c r="U148" s="73"/>
      <c r="V148" s="61">
        <f>AVERAGE('Summary Data'!Z2:AQ2)</f>
        <v>0</v>
      </c>
    </row>
  </sheetData>
  <mergeCells count="29">
    <mergeCell ref="A145:V145"/>
    <mergeCell ref="A65:V65"/>
    <mergeCell ref="A85:V85"/>
    <mergeCell ref="A105:V105"/>
    <mergeCell ref="A125:V125"/>
    <mergeCell ref="I45:K45"/>
    <mergeCell ref="L45:N45"/>
    <mergeCell ref="F47:G47"/>
    <mergeCell ref="B45:D45"/>
    <mergeCell ref="F45:G45"/>
    <mergeCell ref="B23:K23"/>
    <mergeCell ref="B24:F24"/>
    <mergeCell ref="G24:K24"/>
    <mergeCell ref="B44:G44"/>
    <mergeCell ref="I44:O44"/>
    <mergeCell ref="J3:K3"/>
    <mergeCell ref="L3:M3"/>
    <mergeCell ref="N3:O3"/>
    <mergeCell ref="P3:Q3"/>
    <mergeCell ref="B3:C3"/>
    <mergeCell ref="D3:E3"/>
    <mergeCell ref="F3:G3"/>
    <mergeCell ref="H3:I3"/>
    <mergeCell ref="B1:I1"/>
    <mergeCell ref="J1:Q1"/>
    <mergeCell ref="B2:E2"/>
    <mergeCell ref="F2:I2"/>
    <mergeCell ref="J2:M2"/>
    <mergeCell ref="N2:Q2"/>
  </mergeCells>
  <printOptions/>
  <pageMargins left="0.75" right="0.75" top="1" bottom="1" header="0.5" footer="0.5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Ezio Todesco</cp:lastModifiedBy>
  <cp:lastPrinted>2001-03-13T13:58:24Z</cp:lastPrinted>
  <dcterms:created xsi:type="dcterms:W3CDTF">2000-11-02T16:53:37Z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