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80" windowWidth="13845" windowHeight="7710" tabRatio="856" activeTab="0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<sst xmlns="http://schemas.openxmlformats.org/spreadsheetml/2006/main" count="395" uniqueCount="138">
  <si>
    <t>File</t>
  </si>
  <si>
    <t>C1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</si>
  <si>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</si>
  <si>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</si>
  <si>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</si>
  <si>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</si>
  <si>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</si>
  <si>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</si>
  <si>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</si>
  <si>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</si>
  <si>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</si>
  <si>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</si>
  <si>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</si>
  <si>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</si>
  <si>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</si>
  <si>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</si>
  <si>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</si>
  <si>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</si>
  <si>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</si>
  <si>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</si>
  <si>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</si>
  <si>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</si>
  <si>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</si>
  <si>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</si>
  <si>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</si>
  <si>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</si>
  <si>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</si>
  <si>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</si>
  <si>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</si>
  <si>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</si>
  <si>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</si>
  <si>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</si>
  <si>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</si>
  <si>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</si>
  <si>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</si>
  <si>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</si>
  <si>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</si>
  <si>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</si>
  <si>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</si>
  <si>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</si>
  <si>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</si>
  <si>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</si>
  <si>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</si>
  <si>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</si>
  <si>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</si>
  <si>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</si>
  <si>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</si>
  <si>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</si>
  <si>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</si>
  <si>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</si>
  <si>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</si>
  <si>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</si>
  <si>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</si>
  <si>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</si>
  <si>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</si>
  <si>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</si>
  <si>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</si>
  <si>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</si>
  <si>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</si>
  <si>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</si>
  <si>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</si>
  <si>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</si>
  <si>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</si>
  <si>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</si>
  <si>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</si>
  <si>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</si>
  <si>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</si>
  <si>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</si>
  <si>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</si>
  <si>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</si>
  <si>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</si>
  <si>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</si>
  <si>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</si>
  <si>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</si>
  <si>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</si>
  <si>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</si>
  <si>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</si>
  <si>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</si>
  <si>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</si>
  <si>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</si>
  <si>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</si>
  <si>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</si>
  <si>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</si>
  <si>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</si>
  <si>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</si>
  <si>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</si>
  <si>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</si>
  <si>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</si>
  <si>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</si>
  <si>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</si>
  <si>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</si>
  <si>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</si>
  <si>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</si>
  <si>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</si>
  <si>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</si>
  <si>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</si>
  <si>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</si>
  <si>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</si>
  <si>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</si>
  <si>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</si>
  <si>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</si>
  <si>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</si>
  <si>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</si>
  <si>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</si>
  <si>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</si>
  <si>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</si>
  <si>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</si>
  <si>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</si>
  <si>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</si>
  <si>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</si>
  <si>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</si>
  <si>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</si>
  <si>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</si>
  <si>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</si>
  <si>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</si>
  <si>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</si>
  <si>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</si>
  <si>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</si>
  <si>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</si>
  <si>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</si>
  <si>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</si>
  <si>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</si>
  <si>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</si>
  <si>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</si>
  <si>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</si>
  <si>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</si>
  <si>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</si>
  <si>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</si>
  <si>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</si>
  <si>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</si>
  <si>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</si>
  <si>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Assembled cold mass</t>
  </si>
  <si>
    <t xml:space="preserve"> Aperture 2 - Assembled cold mass</t>
  </si>
  <si>
    <t xml:space="preserve"> Aperture 1 - Assembled cold mass</t>
  </si>
  <si>
    <t>CERN IT 2708/LHC/LHC Rev 1.1 Annex b.18</t>
  </si>
  <si>
    <t>Ref. Test Proced.</t>
  </si>
  <si>
    <t xml:space="preserve">MBP2N2 </t>
  </si>
  <si>
    <t>Noell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</si>
</sst>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7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MBP2N2 -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47840532"/>
        <c:axId val="27911605"/>
      </c:scatterChart>
      <c:valAx>
        <c:axId val="4784053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911605"/>
        <c:crossesAt val="0"/>
        <c:crossBetween val="midCat"/>
        <c:dispUnits/>
      </c:valAx>
      <c:valAx>
        <c:axId val="2791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04"/>
          <c:y val="0.602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185"/>
          <c:w val="0.392"/>
          <c:h val="0.81575"/>
        </c:manualLayout>
      </c:layout>
      <c:lineChart>
        <c:grouping val="standard"/>
        <c:varyColors val="0"/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951263"/>
        <c:crosses val="autoZero"/>
        <c:auto val="1"/>
        <c:lblOffset val="100"/>
        <c:noMultiLvlLbl val="0"/>
      </c:catAx>
      <c:valAx>
        <c:axId val="5595126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8412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MBP2N2 -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9877854"/>
        <c:axId val="46247503"/>
      </c:scatterChart>
      <c:valAx>
        <c:axId val="49877854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crossBetween val="midCat"/>
        <c:dispUnits/>
      </c:valAx>
      <c:valAx>
        <c:axId val="462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06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MBP2N2 -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3.7933519362916814</c:v>
                </c:pt>
                <c:pt idx="1">
                  <c:v>7.202744864030554</c:v>
                </c:pt>
                <c:pt idx="2">
                  <c:v>-0.29756270882327773</c:v>
                </c:pt>
                <c:pt idx="3">
                  <c:v>-0.09919742188719011</c:v>
                </c:pt>
                <c:pt idx="4">
                  <c:v>-0.005457080343036755</c:v>
                </c:pt>
                <c:pt idx="5">
                  <c:v>0.5441972768398553</c:v>
                </c:pt>
                <c:pt idx="6">
                  <c:v>0.008612762808327396</c:v>
                </c:pt>
                <c:pt idx="7">
                  <c:v>0.2736220586848781</c:v>
                </c:pt>
                <c:pt idx="8">
                  <c:v>0</c:v>
                </c:pt>
                <c:pt idx="9">
                  <c:v>0.6443701944779423</c:v>
                </c:pt>
                <c:pt idx="10">
                  <c:v>-0.03707257160742118</c:v>
                </c:pt>
                <c:pt idx="11">
                  <c:v>0.719801854813926</c:v>
                </c:pt>
                <c:pt idx="12">
                  <c:v>0.019650033979804454</c:v>
                </c:pt>
                <c:pt idx="13">
                  <c:v>0.2153751887870436</c:v>
                </c:pt>
                <c:pt idx="14">
                  <c:v>0.0006511949529258189</c:v>
                </c:pt>
                <c:pt idx="15">
                  <c:v>-0.5625758445488374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3.636627656025121</c:v>
                </c:pt>
                <c:pt idx="1">
                  <c:v>6.933296061439399</c:v>
                </c:pt>
                <c:pt idx="2">
                  <c:v>-0.27831302987118733</c:v>
                </c:pt>
                <c:pt idx="3">
                  <c:v>-0.04247470984688767</c:v>
                </c:pt>
                <c:pt idx="4">
                  <c:v>-0.0104417303386024</c:v>
                </c:pt>
                <c:pt idx="5">
                  <c:v>0.6389096612722531</c:v>
                </c:pt>
                <c:pt idx="6">
                  <c:v>-0.012661734252396386</c:v>
                </c:pt>
                <c:pt idx="7">
                  <c:v>0.2774537282682953</c:v>
                </c:pt>
                <c:pt idx="8">
                  <c:v>-1.3877787807814457E-17</c:v>
                </c:pt>
                <c:pt idx="9">
                  <c:v>0.6433892082642801</c:v>
                </c:pt>
                <c:pt idx="10">
                  <c:v>-0.023809670675219448</c:v>
                </c:pt>
                <c:pt idx="11">
                  <c:v>0.7027405090880178</c:v>
                </c:pt>
                <c:pt idx="12">
                  <c:v>0.016273452072523304</c:v>
                </c:pt>
                <c:pt idx="13">
                  <c:v>0.19932045302588106</c:v>
                </c:pt>
                <c:pt idx="14">
                  <c:v>0.003773669942367438</c:v>
                </c:pt>
                <c:pt idx="15">
                  <c:v>-0.5598479338748948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4.445735229864642</c:v>
                </c:pt>
                <c:pt idx="1">
                  <c:v>6.58907343236423</c:v>
                </c:pt>
                <c:pt idx="2">
                  <c:v>-0.4473949464104802</c:v>
                </c:pt>
                <c:pt idx="3">
                  <c:v>0.021627299870219607</c:v>
                </c:pt>
                <c:pt idx="4">
                  <c:v>-0.07858991868374249</c:v>
                </c:pt>
                <c:pt idx="5">
                  <c:v>0.6719094865558929</c:v>
                </c:pt>
                <c:pt idx="6">
                  <c:v>-0.010230774448545648</c:v>
                </c:pt>
                <c:pt idx="7">
                  <c:v>0.26133474384206096</c:v>
                </c:pt>
                <c:pt idx="8">
                  <c:v>-6.938893903907228E-18</c:v>
                </c:pt>
                <c:pt idx="9">
                  <c:v>0.6441624560696162</c:v>
                </c:pt>
                <c:pt idx="10">
                  <c:v>-0.005973462711787777</c:v>
                </c:pt>
                <c:pt idx="11">
                  <c:v>0.7058306926067333</c:v>
                </c:pt>
                <c:pt idx="12">
                  <c:v>0.01857799508715405</c:v>
                </c:pt>
                <c:pt idx="13">
                  <c:v>0.2049442935089797</c:v>
                </c:pt>
                <c:pt idx="14">
                  <c:v>0.006643813318573926</c:v>
                </c:pt>
                <c:pt idx="15">
                  <c:v>-0.5609231776272454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4.014887698877012</c:v>
                </c:pt>
                <c:pt idx="1">
                  <c:v>6.586473883775538</c:v>
                </c:pt>
                <c:pt idx="2">
                  <c:v>-0.715597030204641</c:v>
                </c:pt>
                <c:pt idx="3">
                  <c:v>-0.06658461961712402</c:v>
                </c:pt>
                <c:pt idx="4">
                  <c:v>0.041816094684978045</c:v>
                </c:pt>
                <c:pt idx="5">
                  <c:v>0.6637637707060214</c:v>
                </c:pt>
                <c:pt idx="6">
                  <c:v>-0.006967107778157067</c:v>
                </c:pt>
                <c:pt idx="7">
                  <c:v>0.2359492355431068</c:v>
                </c:pt>
                <c:pt idx="8">
                  <c:v>6.938893903907228E-18</c:v>
                </c:pt>
                <c:pt idx="9">
                  <c:v>0.635568726654278</c:v>
                </c:pt>
                <c:pt idx="10">
                  <c:v>-0.01218741065630983</c:v>
                </c:pt>
                <c:pt idx="11">
                  <c:v>0.7000302965832388</c:v>
                </c:pt>
                <c:pt idx="12">
                  <c:v>0.022531702206594444</c:v>
                </c:pt>
                <c:pt idx="13">
                  <c:v>0.2164417318987696</c:v>
                </c:pt>
                <c:pt idx="14">
                  <c:v>-0.00014698460332186053</c:v>
                </c:pt>
                <c:pt idx="15">
                  <c:v>-0.5620389443326426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3.8392201611088903</c:v>
                </c:pt>
                <c:pt idx="1">
                  <c:v>7.110297635845392</c:v>
                </c:pt>
                <c:pt idx="2">
                  <c:v>-0.523716393126605</c:v>
                </c:pt>
                <c:pt idx="3">
                  <c:v>-0.33352002718583007</c:v>
                </c:pt>
                <c:pt idx="4">
                  <c:v>-0.07331025364345009</c:v>
                </c:pt>
                <c:pt idx="5">
                  <c:v>0.6055358633289902</c:v>
                </c:pt>
                <c:pt idx="6">
                  <c:v>0.025528328044620647</c:v>
                </c:pt>
                <c:pt idx="7">
                  <c:v>0.22562921183635315</c:v>
                </c:pt>
                <c:pt idx="8">
                  <c:v>0</c:v>
                </c:pt>
                <c:pt idx="9">
                  <c:v>0.6432283516009252</c:v>
                </c:pt>
                <c:pt idx="10">
                  <c:v>-0.02225443929603537</c:v>
                </c:pt>
                <c:pt idx="11">
                  <c:v>0.7338061901348597</c:v>
                </c:pt>
                <c:pt idx="12">
                  <c:v>-0.0022756149212742076</c:v>
                </c:pt>
                <c:pt idx="13">
                  <c:v>0.20483334519024565</c:v>
                </c:pt>
                <c:pt idx="14">
                  <c:v>0.017265227338801106</c:v>
                </c:pt>
                <c:pt idx="15">
                  <c:v>-0.5595295401775466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4.299125578103251</c:v>
                </c:pt>
                <c:pt idx="1">
                  <c:v>7.134561570449945</c:v>
                </c:pt>
                <c:pt idx="2">
                  <c:v>-0.4073954283370286</c:v>
                </c:pt>
                <c:pt idx="3">
                  <c:v>-0.13930450885994447</c:v>
                </c:pt>
                <c:pt idx="4">
                  <c:v>-0.17101715803229844</c:v>
                </c:pt>
                <c:pt idx="5">
                  <c:v>0.6494829546628178</c:v>
                </c:pt>
                <c:pt idx="6">
                  <c:v>-0.011000089343770699</c:v>
                </c:pt>
                <c:pt idx="7">
                  <c:v>0.26013702219713003</c:v>
                </c:pt>
                <c:pt idx="8">
                  <c:v>0</c:v>
                </c:pt>
                <c:pt idx="9">
                  <c:v>0.6409994831639999</c:v>
                </c:pt>
                <c:pt idx="10">
                  <c:v>-0.026792774458788315</c:v>
                </c:pt>
                <c:pt idx="11">
                  <c:v>0.7037185803120198</c:v>
                </c:pt>
                <c:pt idx="12">
                  <c:v>0.006501643186608663</c:v>
                </c:pt>
                <c:pt idx="13">
                  <c:v>0.1977709308295962</c:v>
                </c:pt>
                <c:pt idx="14">
                  <c:v>0.02294408689701077</c:v>
                </c:pt>
                <c:pt idx="15">
                  <c:v>-0.5582741516643362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4.066990983314973</c:v>
                </c:pt>
                <c:pt idx="1">
                  <c:v>7.130603529557215</c:v>
                </c:pt>
                <c:pt idx="2">
                  <c:v>-0.280678986850249</c:v>
                </c:pt>
                <c:pt idx="3">
                  <c:v>-0.2394098418182525</c:v>
                </c:pt>
                <c:pt idx="4">
                  <c:v>-0.14254511629284947</c:v>
                </c:pt>
                <c:pt idx="5">
                  <c:v>0.6271780448694989</c:v>
                </c:pt>
                <c:pt idx="6">
                  <c:v>-0.006476379410587204</c:v>
                </c:pt>
                <c:pt idx="7">
                  <c:v>0.2514594751532252</c:v>
                </c:pt>
                <c:pt idx="8">
                  <c:v>1.3877787807814457E-17</c:v>
                </c:pt>
                <c:pt idx="9">
                  <c:v>0.643008097790328</c:v>
                </c:pt>
                <c:pt idx="10">
                  <c:v>-0.033544690076453346</c:v>
                </c:pt>
                <c:pt idx="11">
                  <c:v>0.7290210203867877</c:v>
                </c:pt>
                <c:pt idx="12">
                  <c:v>0.008979026169142135</c:v>
                </c:pt>
                <c:pt idx="13">
                  <c:v>0.19940714198988557</c:v>
                </c:pt>
                <c:pt idx="14">
                  <c:v>0.006087921785315319</c:v>
                </c:pt>
                <c:pt idx="15">
                  <c:v>-0.560200645080393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3.98688430697985</c:v>
                </c:pt>
                <c:pt idx="1">
                  <c:v>7.083692680702673</c:v>
                </c:pt>
                <c:pt idx="2">
                  <c:v>-0.48978843111898923</c:v>
                </c:pt>
                <c:pt idx="3">
                  <c:v>-0.21906017099479114</c:v>
                </c:pt>
                <c:pt idx="4">
                  <c:v>-0.08452907474374341</c:v>
                </c:pt>
                <c:pt idx="5">
                  <c:v>0.6053153345299328</c:v>
                </c:pt>
                <c:pt idx="6">
                  <c:v>0.009771299168320573</c:v>
                </c:pt>
                <c:pt idx="7">
                  <c:v>0.24914528303004235</c:v>
                </c:pt>
                <c:pt idx="8">
                  <c:v>-2.7755575615628914E-17</c:v>
                </c:pt>
                <c:pt idx="9">
                  <c:v>0.6443352852191904</c:v>
                </c:pt>
                <c:pt idx="10">
                  <c:v>-0.00847691698117303</c:v>
                </c:pt>
                <c:pt idx="11">
                  <c:v>0.7234962662812308</c:v>
                </c:pt>
                <c:pt idx="12">
                  <c:v>0.01389614606403783</c:v>
                </c:pt>
                <c:pt idx="13">
                  <c:v>0.2254284253217736</c:v>
                </c:pt>
                <c:pt idx="14">
                  <c:v>-0.011936738490821719</c:v>
                </c:pt>
                <c:pt idx="15">
                  <c:v>-0.561461642061404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3.8300627780947756</c:v>
                </c:pt>
                <c:pt idx="1">
                  <c:v>7.028427794913962</c:v>
                </c:pt>
                <c:pt idx="2">
                  <c:v>-0.2736944816747381</c:v>
                </c:pt>
                <c:pt idx="3">
                  <c:v>-0.36205356585164994</c:v>
                </c:pt>
                <c:pt idx="4">
                  <c:v>-0.07033859038909049</c:v>
                </c:pt>
                <c:pt idx="5">
                  <c:v>0.6261831096627373</c:v>
                </c:pt>
                <c:pt idx="6">
                  <c:v>0.004131856635973735</c:v>
                </c:pt>
                <c:pt idx="7">
                  <c:v>0.23317783329469566</c:v>
                </c:pt>
                <c:pt idx="8">
                  <c:v>0</c:v>
                </c:pt>
                <c:pt idx="9">
                  <c:v>0.6360792392660692</c:v>
                </c:pt>
                <c:pt idx="10">
                  <c:v>-0.027678968806587982</c:v>
                </c:pt>
                <c:pt idx="11">
                  <c:v>0.749805935608179</c:v>
                </c:pt>
                <c:pt idx="12">
                  <c:v>-0.015590414746662614</c:v>
                </c:pt>
                <c:pt idx="13">
                  <c:v>0.22317614829564345</c:v>
                </c:pt>
                <c:pt idx="14">
                  <c:v>0.015046053007047762</c:v>
                </c:pt>
                <c:pt idx="15">
                  <c:v>-0.5644982012799644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4.068991139178011</c:v>
                </c:pt>
                <c:pt idx="1">
                  <c:v>7.369796128959983</c:v>
                </c:pt>
                <c:pt idx="2">
                  <c:v>-0.3331510700727546</c:v>
                </c:pt>
                <c:pt idx="3">
                  <c:v>-0.12313063971199446</c:v>
                </c:pt>
                <c:pt idx="4">
                  <c:v>-0.08294175688313188</c:v>
                </c:pt>
                <c:pt idx="5">
                  <c:v>0.6867312899013562</c:v>
                </c:pt>
                <c:pt idx="6">
                  <c:v>-0.0038793694066198616</c:v>
                </c:pt>
                <c:pt idx="7">
                  <c:v>0.26363300977316</c:v>
                </c:pt>
                <c:pt idx="8">
                  <c:v>0</c:v>
                </c:pt>
                <c:pt idx="9">
                  <c:v>0.6411942579146739</c:v>
                </c:pt>
                <c:pt idx="10">
                  <c:v>0.005551271987548293</c:v>
                </c:pt>
                <c:pt idx="11">
                  <c:v>0.7233262989587872</c:v>
                </c:pt>
                <c:pt idx="12">
                  <c:v>0.016181892392961274</c:v>
                </c:pt>
                <c:pt idx="13">
                  <c:v>0.2045489806741137</c:v>
                </c:pt>
                <c:pt idx="14">
                  <c:v>0.015696645363329816</c:v>
                </c:pt>
                <c:pt idx="15">
                  <c:v>-0.5625937901829765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3.4895057990055562</c:v>
                </c:pt>
                <c:pt idx="1">
                  <c:v>7.103652374533242</c:v>
                </c:pt>
                <c:pt idx="2">
                  <c:v>-0.3866640810255776</c:v>
                </c:pt>
                <c:pt idx="3">
                  <c:v>-0.06804764897654954</c:v>
                </c:pt>
                <c:pt idx="4">
                  <c:v>-0.00011380070681082065</c:v>
                </c:pt>
                <c:pt idx="5">
                  <c:v>0.6477548866630297</c:v>
                </c:pt>
                <c:pt idx="6">
                  <c:v>-0.002459458537812554</c:v>
                </c:pt>
                <c:pt idx="7">
                  <c:v>0.2643293428288456</c:v>
                </c:pt>
                <c:pt idx="8">
                  <c:v>-3.469446951953614E-18</c:v>
                </c:pt>
                <c:pt idx="9">
                  <c:v>0.6447516472490836</c:v>
                </c:pt>
                <c:pt idx="10">
                  <c:v>-0.04003251026584907</c:v>
                </c:pt>
                <c:pt idx="11">
                  <c:v>0.7210387512302235</c:v>
                </c:pt>
                <c:pt idx="12">
                  <c:v>-0.0011802422370711294</c:v>
                </c:pt>
                <c:pt idx="13">
                  <c:v>0.18440724524061106</c:v>
                </c:pt>
                <c:pt idx="14">
                  <c:v>0.014512817056978544</c:v>
                </c:pt>
                <c:pt idx="15">
                  <c:v>-0.5629572708080381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4.098047339811913</c:v>
                </c:pt>
                <c:pt idx="1">
                  <c:v>6.97044861212602</c:v>
                </c:pt>
                <c:pt idx="2">
                  <c:v>-0.38485516772612244</c:v>
                </c:pt>
                <c:pt idx="3">
                  <c:v>-0.19704931358315073</c:v>
                </c:pt>
                <c:pt idx="4">
                  <c:v>-0.06864243339172287</c:v>
                </c:pt>
                <c:pt idx="5">
                  <c:v>0.6844216984365185</c:v>
                </c:pt>
                <c:pt idx="6">
                  <c:v>-0.022625124789870263</c:v>
                </c:pt>
                <c:pt idx="7">
                  <c:v>0.2648622437054254</c:v>
                </c:pt>
                <c:pt idx="8">
                  <c:v>-1.1926223897340549E-18</c:v>
                </c:pt>
                <c:pt idx="9">
                  <c:v>0.6388509781659163</c:v>
                </c:pt>
                <c:pt idx="10">
                  <c:v>0.016616127814714415</c:v>
                </c:pt>
                <c:pt idx="11">
                  <c:v>0.7201075798296048</c:v>
                </c:pt>
                <c:pt idx="12">
                  <c:v>0.01953466619570337</c:v>
                </c:pt>
                <c:pt idx="13">
                  <c:v>0.18806044299545083</c:v>
                </c:pt>
                <c:pt idx="14">
                  <c:v>0.0046021563000016065</c:v>
                </c:pt>
                <c:pt idx="15">
                  <c:v>-0.5616997076425528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4.363965095823711</c:v>
                </c:pt>
                <c:pt idx="1">
                  <c:v>7.360308407534282</c:v>
                </c:pt>
                <c:pt idx="2">
                  <c:v>-0.40391578947972845</c:v>
                </c:pt>
                <c:pt idx="3">
                  <c:v>-0.06293372412457741</c:v>
                </c:pt>
                <c:pt idx="4">
                  <c:v>-0.14551029170316088</c:v>
                </c:pt>
                <c:pt idx="5">
                  <c:v>0.6734706200352997</c:v>
                </c:pt>
                <c:pt idx="6">
                  <c:v>-0.02005238189209807</c:v>
                </c:pt>
                <c:pt idx="7">
                  <c:v>0.2488949646718084</c:v>
                </c:pt>
                <c:pt idx="8">
                  <c:v>6.938893903907228E-18</c:v>
                </c:pt>
                <c:pt idx="9">
                  <c:v>0.6441583085095597</c:v>
                </c:pt>
                <c:pt idx="10">
                  <c:v>-0.027880142486707473</c:v>
                </c:pt>
                <c:pt idx="11">
                  <c:v>0.7786615185985533</c:v>
                </c:pt>
                <c:pt idx="12">
                  <c:v>8.30762760871016E-06</c:v>
                </c:pt>
                <c:pt idx="13">
                  <c:v>0.19516960486767992</c:v>
                </c:pt>
                <c:pt idx="14">
                  <c:v>0.01973760424148082</c:v>
                </c:pt>
                <c:pt idx="15">
                  <c:v>-0.5650766578453515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4.18075794361931</c:v>
                </c:pt>
                <c:pt idx="1">
                  <c:v>7.3871787709037315</c:v>
                </c:pt>
                <c:pt idx="2">
                  <c:v>-0.2734874848831537</c:v>
                </c:pt>
                <c:pt idx="3">
                  <c:v>-0.10276967041586697</c:v>
                </c:pt>
                <c:pt idx="4">
                  <c:v>-0.029501407601919716</c:v>
                </c:pt>
                <c:pt idx="5">
                  <c:v>0.6960589697019071</c:v>
                </c:pt>
                <c:pt idx="6">
                  <c:v>-0.011204253205207591</c:v>
                </c:pt>
                <c:pt idx="7">
                  <c:v>0.26148114913786025</c:v>
                </c:pt>
                <c:pt idx="8">
                  <c:v>0</c:v>
                </c:pt>
                <c:pt idx="9">
                  <c:v>0.6364453185498945</c:v>
                </c:pt>
                <c:pt idx="10">
                  <c:v>-0.001936670543403133</c:v>
                </c:pt>
                <c:pt idx="11">
                  <c:v>0.7102815831612663</c:v>
                </c:pt>
                <c:pt idx="12">
                  <c:v>0.023809779283465567</c:v>
                </c:pt>
                <c:pt idx="13">
                  <c:v>0.2192132416306332</c:v>
                </c:pt>
                <c:pt idx="14">
                  <c:v>-0.008903245535168934</c:v>
                </c:pt>
                <c:pt idx="15">
                  <c:v>-0.5589533386462784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4.329885644416414</c:v>
                </c:pt>
                <c:pt idx="1">
                  <c:v>7.240230579321902</c:v>
                </c:pt>
                <c:pt idx="2">
                  <c:v>-0.33659429120057693</c:v>
                </c:pt>
                <c:pt idx="3">
                  <c:v>-0.026094095089855225</c:v>
                </c:pt>
                <c:pt idx="4">
                  <c:v>-0.1409725937040922</c:v>
                </c:pt>
                <c:pt idx="5">
                  <c:v>0.6888501576406498</c:v>
                </c:pt>
                <c:pt idx="6">
                  <c:v>-0.01202992889548634</c:v>
                </c:pt>
                <c:pt idx="7">
                  <c:v>0.25062810847568967</c:v>
                </c:pt>
                <c:pt idx="8">
                  <c:v>5.551115123125783E-17</c:v>
                </c:pt>
                <c:pt idx="9">
                  <c:v>0.6407626849456329</c:v>
                </c:pt>
                <c:pt idx="10">
                  <c:v>-0.014910500715197804</c:v>
                </c:pt>
                <c:pt idx="11">
                  <c:v>0.7062498973923124</c:v>
                </c:pt>
                <c:pt idx="12">
                  <c:v>0.02601588816233942</c:v>
                </c:pt>
                <c:pt idx="13">
                  <c:v>0.22896325382278782</c:v>
                </c:pt>
                <c:pt idx="14">
                  <c:v>0.005754846742885324</c:v>
                </c:pt>
                <c:pt idx="15">
                  <c:v>-0.5550378285932879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4.028401285120304</c:v>
                </c:pt>
                <c:pt idx="1">
                  <c:v>7.169008795244195</c:v>
                </c:pt>
                <c:pt idx="2">
                  <c:v>-0.4392015209159406</c:v>
                </c:pt>
                <c:pt idx="3">
                  <c:v>-0.034513132446603485</c:v>
                </c:pt>
                <c:pt idx="4">
                  <c:v>-0.029827064794213036</c:v>
                </c:pt>
                <c:pt idx="5">
                  <c:v>0.6595131069274232</c:v>
                </c:pt>
                <c:pt idx="6">
                  <c:v>-0.023224201818278237</c:v>
                </c:pt>
                <c:pt idx="7">
                  <c:v>0.2302170990003657</c:v>
                </c:pt>
                <c:pt idx="8">
                  <c:v>6.938893903907228E-18</c:v>
                </c:pt>
                <c:pt idx="9">
                  <c:v>0.6408431190719587</c:v>
                </c:pt>
                <c:pt idx="10">
                  <c:v>0.026308516511964468</c:v>
                </c:pt>
                <c:pt idx="11">
                  <c:v>0.7309285496855932</c:v>
                </c:pt>
                <c:pt idx="12">
                  <c:v>0.03411720204284023</c:v>
                </c:pt>
                <c:pt idx="13">
                  <c:v>0.21126556056187903</c:v>
                </c:pt>
                <c:pt idx="14">
                  <c:v>-0.008205087595932956</c:v>
                </c:pt>
                <c:pt idx="15">
                  <c:v>-0.5576446754776098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3.8437557373423696</c:v>
                </c:pt>
                <c:pt idx="1">
                  <c:v>7.5472752655229485</c:v>
                </c:pt>
                <c:pt idx="2">
                  <c:v>-0.48462573703507605</c:v>
                </c:pt>
                <c:pt idx="3">
                  <c:v>0.037313790136118796</c:v>
                </c:pt>
                <c:pt idx="4">
                  <c:v>0.006143068853589817</c:v>
                </c:pt>
                <c:pt idx="5">
                  <c:v>0.733454284547654</c:v>
                </c:pt>
                <c:pt idx="6">
                  <c:v>0.0018552580072582134</c:v>
                </c:pt>
                <c:pt idx="7">
                  <c:v>0.2595598717453693</c:v>
                </c:pt>
                <c:pt idx="8">
                  <c:v>-1.734723475976807E-18</c:v>
                </c:pt>
                <c:pt idx="9">
                  <c:v>0.637733363954601</c:v>
                </c:pt>
                <c:pt idx="10">
                  <c:v>0.001774979505035669</c:v>
                </c:pt>
                <c:pt idx="11">
                  <c:v>0.7307487141153018</c:v>
                </c:pt>
                <c:pt idx="12">
                  <c:v>0.029266966805940493</c:v>
                </c:pt>
                <c:pt idx="13">
                  <c:v>0.1988979363291209</c:v>
                </c:pt>
                <c:pt idx="14">
                  <c:v>-0.007959406176858506</c:v>
                </c:pt>
                <c:pt idx="15">
                  <c:v>-0.5562712092787326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4.307672220702888</c:v>
                </c:pt>
                <c:pt idx="1">
                  <c:v>7.543225610387122</c:v>
                </c:pt>
                <c:pt idx="2">
                  <c:v>-0.32399905563708614</c:v>
                </c:pt>
                <c:pt idx="3">
                  <c:v>0.04649761519788437</c:v>
                </c:pt>
                <c:pt idx="4">
                  <c:v>-0.07076125772402056</c:v>
                </c:pt>
                <c:pt idx="5">
                  <c:v>0.7059661933894683</c:v>
                </c:pt>
                <c:pt idx="6">
                  <c:v>-0.00775784412749179</c:v>
                </c:pt>
                <c:pt idx="7">
                  <c:v>0.26056964387567144</c:v>
                </c:pt>
                <c:pt idx="8">
                  <c:v>3.469446951953614E-18</c:v>
                </c:pt>
                <c:pt idx="9">
                  <c:v>0.6391590176904912</c:v>
                </c:pt>
                <c:pt idx="10">
                  <c:v>-0.005994039798553211</c:v>
                </c:pt>
                <c:pt idx="11">
                  <c:v>0.7110403649222188</c:v>
                </c:pt>
                <c:pt idx="12">
                  <c:v>0.011802006502979112</c:v>
                </c:pt>
                <c:pt idx="13">
                  <c:v>0.18779309660018198</c:v>
                </c:pt>
                <c:pt idx="14">
                  <c:v>0.0010329884033322047</c:v>
                </c:pt>
                <c:pt idx="15">
                  <c:v>-0.5484605943466537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-1.6017637233952218</c:v>
                </c:pt>
                <c:pt idx="1">
                  <c:v>-0.4295185346498811</c:v>
                </c:pt>
                <c:pt idx="2">
                  <c:v>-0.04690615479836694</c:v>
                </c:pt>
                <c:pt idx="3">
                  <c:v>0.04297156222167299</c:v>
                </c:pt>
                <c:pt idx="4">
                  <c:v>-0.05212653247054459</c:v>
                </c:pt>
                <c:pt idx="5">
                  <c:v>0.018546008606695964</c:v>
                </c:pt>
                <c:pt idx="6">
                  <c:v>-0.02656236720881778</c:v>
                </c:pt>
                <c:pt idx="7">
                  <c:v>-0.01698822824592692</c:v>
                </c:pt>
                <c:pt idx="8">
                  <c:v>5.551115123125783E-17</c:v>
                </c:pt>
                <c:pt idx="9">
                  <c:v>-0.015190768680201572</c:v>
                </c:pt>
                <c:pt idx="10">
                  <c:v>0.08994726306394513</c:v>
                </c:pt>
                <c:pt idx="11">
                  <c:v>-0.02027761026552704</c:v>
                </c:pt>
                <c:pt idx="12">
                  <c:v>0.03839370138346305</c:v>
                </c:pt>
                <c:pt idx="13">
                  <c:v>-0.1040592371367893</c:v>
                </c:pt>
                <c:pt idx="14">
                  <c:v>0.003239895768277559</c:v>
                </c:pt>
                <c:pt idx="15">
                  <c:v>-0.005505492034604941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-1.7003935843709088</c:v>
                </c:pt>
                <c:pt idx="1">
                  <c:v>-0.16673298699819128</c:v>
                </c:pt>
                <c:pt idx="2">
                  <c:v>-0.0030861514662356188</c:v>
                </c:pt>
                <c:pt idx="3">
                  <c:v>0.01253212633009479</c:v>
                </c:pt>
                <c:pt idx="4">
                  <c:v>-0.01551733663362781</c:v>
                </c:pt>
                <c:pt idx="5">
                  <c:v>0.02711212225783752</c:v>
                </c:pt>
                <c:pt idx="6">
                  <c:v>-0.02152706111509555</c:v>
                </c:pt>
                <c:pt idx="7">
                  <c:v>0.004042046615257779</c:v>
                </c:pt>
                <c:pt idx="8">
                  <c:v>-2.7755575615628914E-17</c:v>
                </c:pt>
                <c:pt idx="9">
                  <c:v>-0.018699975422059565</c:v>
                </c:pt>
                <c:pt idx="10">
                  <c:v>0.12083284147061527</c:v>
                </c:pt>
                <c:pt idx="11">
                  <c:v>-0.013645332367670264</c:v>
                </c:pt>
                <c:pt idx="12">
                  <c:v>0.0449211553430265</c:v>
                </c:pt>
                <c:pt idx="13">
                  <c:v>-0.08938682784179194</c:v>
                </c:pt>
                <c:pt idx="14">
                  <c:v>0.016149311365247915</c:v>
                </c:pt>
                <c:pt idx="15">
                  <c:v>-0.010226877095608098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-1.6366371857338209</c:v>
                </c:pt>
                <c:pt idx="1">
                  <c:v>-0.5082866452701322</c:v>
                </c:pt>
                <c:pt idx="2">
                  <c:v>0.1408863178798674</c:v>
                </c:pt>
                <c:pt idx="3">
                  <c:v>-0.08871801876320613</c:v>
                </c:pt>
                <c:pt idx="4">
                  <c:v>0.0726588884233883</c:v>
                </c:pt>
                <c:pt idx="5">
                  <c:v>-0.01745654381206845</c:v>
                </c:pt>
                <c:pt idx="6">
                  <c:v>0.0037533627451868078</c:v>
                </c:pt>
                <c:pt idx="7">
                  <c:v>-0.016976207116433113</c:v>
                </c:pt>
                <c:pt idx="8">
                  <c:v>1.3877787807814457E-17</c:v>
                </c:pt>
                <c:pt idx="9">
                  <c:v>-0.02335814869258176</c:v>
                </c:pt>
                <c:pt idx="10">
                  <c:v>0.09792689214828655</c:v>
                </c:pt>
                <c:pt idx="11">
                  <c:v>-0.03046897230266311</c:v>
                </c:pt>
                <c:pt idx="12">
                  <c:v>0.05091722447630072</c:v>
                </c:pt>
                <c:pt idx="13">
                  <c:v>-0.08562697257928079</c:v>
                </c:pt>
                <c:pt idx="14">
                  <c:v>0.01710744011258366</c:v>
                </c:pt>
                <c:pt idx="15">
                  <c:v>-0.005427589190285052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-1.5171447219923588</c:v>
                </c:pt>
                <c:pt idx="1">
                  <c:v>-0.39672453699949994</c:v>
                </c:pt>
                <c:pt idx="2">
                  <c:v>-0.07468940486733144</c:v>
                </c:pt>
                <c:pt idx="3">
                  <c:v>-0.11751786540463839</c:v>
                </c:pt>
                <c:pt idx="4">
                  <c:v>-0.01372268944350441</c:v>
                </c:pt>
                <c:pt idx="5">
                  <c:v>-0.033256898753550444</c:v>
                </c:pt>
                <c:pt idx="6">
                  <c:v>-0.00220379045927804</c:v>
                </c:pt>
                <c:pt idx="7">
                  <c:v>0.0010263499922237886</c:v>
                </c:pt>
                <c:pt idx="8">
                  <c:v>0</c:v>
                </c:pt>
                <c:pt idx="9">
                  <c:v>-0.02104477209861102</c:v>
                </c:pt>
                <c:pt idx="10">
                  <c:v>0.033579559753260116</c:v>
                </c:pt>
                <c:pt idx="11">
                  <c:v>-0.035049737890405025</c:v>
                </c:pt>
                <c:pt idx="12">
                  <c:v>0.039208600111237626</c:v>
                </c:pt>
                <c:pt idx="13">
                  <c:v>-0.0757639574991959</c:v>
                </c:pt>
                <c:pt idx="14">
                  <c:v>0.03163582102790004</c:v>
                </c:pt>
                <c:pt idx="15">
                  <c:v>-0.008980157313496365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-2.3876661293799497</c:v>
                </c:pt>
                <c:pt idx="1">
                  <c:v>-0.2256825509501629</c:v>
                </c:pt>
                <c:pt idx="2">
                  <c:v>-0.3893751876045619</c:v>
                </c:pt>
                <c:pt idx="3">
                  <c:v>-0.027256882500883393</c:v>
                </c:pt>
                <c:pt idx="4">
                  <c:v>-0.07285389424184273</c:v>
                </c:pt>
                <c:pt idx="5">
                  <c:v>-0.020636271688910378</c:v>
                </c:pt>
                <c:pt idx="6">
                  <c:v>-0.000651237023095743</c:v>
                </c:pt>
                <c:pt idx="7">
                  <c:v>-0.007531971476203319</c:v>
                </c:pt>
                <c:pt idx="8">
                  <c:v>1.3877787807814457E-17</c:v>
                </c:pt>
                <c:pt idx="9">
                  <c:v>-0.02329313911556989</c:v>
                </c:pt>
                <c:pt idx="10">
                  <c:v>0.05910188836609305</c:v>
                </c:pt>
                <c:pt idx="11">
                  <c:v>-0.02679781110601293</c:v>
                </c:pt>
                <c:pt idx="12">
                  <c:v>0.04811410344930021</c:v>
                </c:pt>
                <c:pt idx="13">
                  <c:v>-0.06908302567297778</c:v>
                </c:pt>
                <c:pt idx="14">
                  <c:v>0.03597189703044046</c:v>
                </c:pt>
                <c:pt idx="15">
                  <c:v>-0.00825884159965002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-2.019486179446024</c:v>
                </c:pt>
                <c:pt idx="1">
                  <c:v>-0.5744000131890877</c:v>
                </c:pt>
                <c:pt idx="2">
                  <c:v>-0.37679787234642503</c:v>
                </c:pt>
                <c:pt idx="3">
                  <c:v>-0.1628791826765202</c:v>
                </c:pt>
                <c:pt idx="4">
                  <c:v>0.017311977569186586</c:v>
                </c:pt>
                <c:pt idx="5">
                  <c:v>-0.014487388530703622</c:v>
                </c:pt>
                <c:pt idx="6">
                  <c:v>-0.011508032938355452</c:v>
                </c:pt>
                <c:pt idx="7">
                  <c:v>-0.008533192955039445</c:v>
                </c:pt>
                <c:pt idx="8">
                  <c:v>0</c:v>
                </c:pt>
                <c:pt idx="9">
                  <c:v>-0.026536523888844903</c:v>
                </c:pt>
                <c:pt idx="10">
                  <c:v>0.09205161709824819</c:v>
                </c:pt>
                <c:pt idx="11">
                  <c:v>-0.020404483720455203</c:v>
                </c:pt>
                <c:pt idx="12">
                  <c:v>0.046564591326176005</c:v>
                </c:pt>
                <c:pt idx="13">
                  <c:v>-0.06057660247900684</c:v>
                </c:pt>
                <c:pt idx="14">
                  <c:v>0.019598461766197443</c:v>
                </c:pt>
                <c:pt idx="15">
                  <c:v>-0.011983573806671616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-2.8155238112086485</c:v>
                </c:pt>
                <c:pt idx="1">
                  <c:v>-0.38558998798402166</c:v>
                </c:pt>
                <c:pt idx="2">
                  <c:v>-0.4152159581583563</c:v>
                </c:pt>
                <c:pt idx="3">
                  <c:v>-0.1572252804123391</c:v>
                </c:pt>
                <c:pt idx="4">
                  <c:v>-0.030235140753168764</c:v>
                </c:pt>
                <c:pt idx="5">
                  <c:v>-0.012553645203890514</c:v>
                </c:pt>
                <c:pt idx="6">
                  <c:v>0.00583629969545444</c:v>
                </c:pt>
                <c:pt idx="7">
                  <c:v>0.0199631126548977</c:v>
                </c:pt>
                <c:pt idx="8">
                  <c:v>2.7755575615628914E-17</c:v>
                </c:pt>
                <c:pt idx="9">
                  <c:v>-0.02177020022121045</c:v>
                </c:pt>
                <c:pt idx="10">
                  <c:v>0.08185284371879267</c:v>
                </c:pt>
                <c:pt idx="11">
                  <c:v>-0.008015950018775378</c:v>
                </c:pt>
                <c:pt idx="12">
                  <c:v>0.030151168149928312</c:v>
                </c:pt>
                <c:pt idx="13">
                  <c:v>-0.09317841655200539</c:v>
                </c:pt>
                <c:pt idx="14">
                  <c:v>0.03361373734778447</c:v>
                </c:pt>
                <c:pt idx="15">
                  <c:v>-0.013628321890706861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-2.6513592008130105</c:v>
                </c:pt>
                <c:pt idx="1">
                  <c:v>-0.5882059363030617</c:v>
                </c:pt>
                <c:pt idx="2">
                  <c:v>-0.5241056384299769</c:v>
                </c:pt>
                <c:pt idx="3">
                  <c:v>-0.20257934959283866</c:v>
                </c:pt>
                <c:pt idx="4">
                  <c:v>-0.0665876250277185</c:v>
                </c:pt>
                <c:pt idx="5">
                  <c:v>0.0045967998305709995</c:v>
                </c:pt>
                <c:pt idx="6">
                  <c:v>0.0122318736063078</c:v>
                </c:pt>
                <c:pt idx="7">
                  <c:v>0.01027865363784989</c:v>
                </c:pt>
                <c:pt idx="8">
                  <c:v>2.7755575615628914E-17</c:v>
                </c:pt>
                <c:pt idx="9">
                  <c:v>-0.013265192981721272</c:v>
                </c:pt>
                <c:pt idx="10">
                  <c:v>0.07034061560813068</c:v>
                </c:pt>
                <c:pt idx="11">
                  <c:v>-0.0020579600019400264</c:v>
                </c:pt>
                <c:pt idx="12">
                  <c:v>0.038276283871350514</c:v>
                </c:pt>
                <c:pt idx="13">
                  <c:v>-0.0941584626299824</c:v>
                </c:pt>
                <c:pt idx="14">
                  <c:v>0.02003257244385109</c:v>
                </c:pt>
                <c:pt idx="15">
                  <c:v>-0.018718904515749868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-2.480479891931551</c:v>
                </c:pt>
                <c:pt idx="1">
                  <c:v>-0.8273366052740923</c:v>
                </c:pt>
                <c:pt idx="2">
                  <c:v>-0.4836814376858452</c:v>
                </c:pt>
                <c:pt idx="3">
                  <c:v>-0.1286697547976528</c:v>
                </c:pt>
                <c:pt idx="4">
                  <c:v>-0.09876430997997551</c:v>
                </c:pt>
                <c:pt idx="5">
                  <c:v>0.03160861658005439</c:v>
                </c:pt>
                <c:pt idx="6">
                  <c:v>0.05860791180843461</c:v>
                </c:pt>
                <c:pt idx="7">
                  <c:v>-0.0012002515206381952</c:v>
                </c:pt>
                <c:pt idx="8">
                  <c:v>1.3877787807814457E-17</c:v>
                </c:pt>
                <c:pt idx="9">
                  <c:v>-0.009784911802949171</c:v>
                </c:pt>
                <c:pt idx="10">
                  <c:v>-0.005545575486979402</c:v>
                </c:pt>
                <c:pt idx="11">
                  <c:v>0.015126093067679494</c:v>
                </c:pt>
                <c:pt idx="12">
                  <c:v>0.03649157291565053</c:v>
                </c:pt>
                <c:pt idx="13">
                  <c:v>-0.07861577788291083</c:v>
                </c:pt>
                <c:pt idx="14">
                  <c:v>0.043425690528638164</c:v>
                </c:pt>
                <c:pt idx="15">
                  <c:v>-0.023958523216714045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-2.1357236574226874</c:v>
                </c:pt>
                <c:pt idx="1">
                  <c:v>-0.6378649465736723</c:v>
                </c:pt>
                <c:pt idx="2">
                  <c:v>-0.29038907743427794</c:v>
                </c:pt>
                <c:pt idx="3">
                  <c:v>-0.20929375140622056</c:v>
                </c:pt>
                <c:pt idx="4">
                  <c:v>0.04142483956318597</c:v>
                </c:pt>
                <c:pt idx="5">
                  <c:v>-0.01626278304483194</c:v>
                </c:pt>
                <c:pt idx="6">
                  <c:v>0.034222433163419504</c:v>
                </c:pt>
                <c:pt idx="7">
                  <c:v>0.009316708801538624</c:v>
                </c:pt>
                <c:pt idx="8">
                  <c:v>-1.3877787807814457E-17</c:v>
                </c:pt>
                <c:pt idx="9">
                  <c:v>-0.010005546640088217</c:v>
                </c:pt>
                <c:pt idx="10">
                  <c:v>0.07521250412004458</c:v>
                </c:pt>
                <c:pt idx="11">
                  <c:v>-0.017434119062496686</c:v>
                </c:pt>
                <c:pt idx="12">
                  <c:v>0.053776147941953956</c:v>
                </c:pt>
                <c:pt idx="13">
                  <c:v>-0.06501998670771933</c:v>
                </c:pt>
                <c:pt idx="14">
                  <c:v>0.030106855514414246</c:v>
                </c:pt>
                <c:pt idx="15">
                  <c:v>-0.023383312847172447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-2.8970935884205002</c:v>
                </c:pt>
                <c:pt idx="1">
                  <c:v>-0.29158413835274655</c:v>
                </c:pt>
                <c:pt idx="2">
                  <c:v>-0.04713563136074886</c:v>
                </c:pt>
                <c:pt idx="3">
                  <c:v>-0.20924781324735336</c:v>
                </c:pt>
                <c:pt idx="4">
                  <c:v>0.010171216397735758</c:v>
                </c:pt>
                <c:pt idx="5">
                  <c:v>-0.038316951229775666</c:v>
                </c:pt>
                <c:pt idx="6">
                  <c:v>0.004480686606000029</c:v>
                </c:pt>
                <c:pt idx="7">
                  <c:v>-0.011288569425800612</c:v>
                </c:pt>
                <c:pt idx="8">
                  <c:v>1.3877787807814457E-17</c:v>
                </c:pt>
                <c:pt idx="9">
                  <c:v>-0.01713135626807331</c:v>
                </c:pt>
                <c:pt idx="10">
                  <c:v>0.07018244035832635</c:v>
                </c:pt>
                <c:pt idx="11">
                  <c:v>-0.03504872635545768</c:v>
                </c:pt>
                <c:pt idx="12">
                  <c:v>0.04386426050743477</c:v>
                </c:pt>
                <c:pt idx="13">
                  <c:v>-0.059218169338582594</c:v>
                </c:pt>
                <c:pt idx="14">
                  <c:v>0.029304875878303667</c:v>
                </c:pt>
                <c:pt idx="15">
                  <c:v>-0.019461845824780954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-1.6086327637414515</c:v>
                </c:pt>
                <c:pt idx="1">
                  <c:v>-0.2749346907668015</c:v>
                </c:pt>
                <c:pt idx="2">
                  <c:v>0.09978788755648395</c:v>
                </c:pt>
                <c:pt idx="3">
                  <c:v>-0.16503985797537582</c:v>
                </c:pt>
                <c:pt idx="4">
                  <c:v>-0.07150696765221408</c:v>
                </c:pt>
                <c:pt idx="5">
                  <c:v>-0.03190233675670449</c:v>
                </c:pt>
                <c:pt idx="6">
                  <c:v>-0.013771670785922153</c:v>
                </c:pt>
                <c:pt idx="7">
                  <c:v>-0.01736672817642091</c:v>
                </c:pt>
                <c:pt idx="8">
                  <c:v>-1.3877787807814457E-17</c:v>
                </c:pt>
                <c:pt idx="9">
                  <c:v>-0.025064487209246904</c:v>
                </c:pt>
                <c:pt idx="10">
                  <c:v>0.05403422834216473</c:v>
                </c:pt>
                <c:pt idx="11">
                  <c:v>-0.05151220300380594</c:v>
                </c:pt>
                <c:pt idx="12">
                  <c:v>0.038028239684401624</c:v>
                </c:pt>
                <c:pt idx="13">
                  <c:v>-0.06860148334244826</c:v>
                </c:pt>
                <c:pt idx="14">
                  <c:v>0.025084436810686086</c:v>
                </c:pt>
                <c:pt idx="15">
                  <c:v>-0.017379799241094673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-1.3380742744563023</c:v>
                </c:pt>
                <c:pt idx="1">
                  <c:v>-0.5241382958735984</c:v>
                </c:pt>
                <c:pt idx="2">
                  <c:v>0.1536611674745598</c:v>
                </c:pt>
                <c:pt idx="3">
                  <c:v>0.042109776078197894</c:v>
                </c:pt>
                <c:pt idx="4">
                  <c:v>-0.1155883006058912</c:v>
                </c:pt>
                <c:pt idx="5">
                  <c:v>-0.025145677509965766</c:v>
                </c:pt>
                <c:pt idx="6">
                  <c:v>-0.015005592016894546</c:v>
                </c:pt>
                <c:pt idx="7">
                  <c:v>-0.0305114348621696</c:v>
                </c:pt>
                <c:pt idx="8">
                  <c:v>-1.3877787807814457E-17</c:v>
                </c:pt>
                <c:pt idx="9">
                  <c:v>-0.022214822195363304</c:v>
                </c:pt>
                <c:pt idx="10">
                  <c:v>0.03706260285423292</c:v>
                </c:pt>
                <c:pt idx="11">
                  <c:v>-0.02271911737476682</c:v>
                </c:pt>
                <c:pt idx="12">
                  <c:v>0.056502125443525605</c:v>
                </c:pt>
                <c:pt idx="13">
                  <c:v>-0.08157115144331607</c:v>
                </c:pt>
                <c:pt idx="14">
                  <c:v>0.011849609804632615</c:v>
                </c:pt>
                <c:pt idx="15">
                  <c:v>-0.010241285376389513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-1.6561706780233192</c:v>
                </c:pt>
                <c:pt idx="1">
                  <c:v>-0.670676725915035</c:v>
                </c:pt>
                <c:pt idx="2">
                  <c:v>0.051296388009820504</c:v>
                </c:pt>
                <c:pt idx="3">
                  <c:v>-0.030776231536024632</c:v>
                </c:pt>
                <c:pt idx="4">
                  <c:v>0.006395665729690289</c:v>
                </c:pt>
                <c:pt idx="5">
                  <c:v>-0.03607902468541402</c:v>
                </c:pt>
                <c:pt idx="6">
                  <c:v>-0.004766601358028463</c:v>
                </c:pt>
                <c:pt idx="7">
                  <c:v>-0.0027042374517544376</c:v>
                </c:pt>
                <c:pt idx="8">
                  <c:v>-1.3877787807814457E-17</c:v>
                </c:pt>
                <c:pt idx="9">
                  <c:v>-0.02480673471448401</c:v>
                </c:pt>
                <c:pt idx="10">
                  <c:v>0.08266869474187438</c:v>
                </c:pt>
                <c:pt idx="11">
                  <c:v>-0.01335068976262541</c:v>
                </c:pt>
                <c:pt idx="12">
                  <c:v>0.04252668243178756</c:v>
                </c:pt>
                <c:pt idx="13">
                  <c:v>-0.09950003066047058</c:v>
                </c:pt>
                <c:pt idx="14">
                  <c:v>0.015422145256829764</c:v>
                </c:pt>
                <c:pt idx="15">
                  <c:v>-0.009619635762685513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-1.1644762430520958</c:v>
                </c:pt>
                <c:pt idx="1">
                  <c:v>-0.1614700429184075</c:v>
                </c:pt>
                <c:pt idx="2">
                  <c:v>0.123695401509217</c:v>
                </c:pt>
                <c:pt idx="3">
                  <c:v>-0.03450115397936432</c:v>
                </c:pt>
                <c:pt idx="4">
                  <c:v>-0.04996421211190923</c:v>
                </c:pt>
                <c:pt idx="5">
                  <c:v>0.011977686381207721</c:v>
                </c:pt>
                <c:pt idx="6">
                  <c:v>-0.02738358891361633</c:v>
                </c:pt>
                <c:pt idx="7">
                  <c:v>-0.008721554899765283</c:v>
                </c:pt>
                <c:pt idx="8">
                  <c:v>0</c:v>
                </c:pt>
                <c:pt idx="9">
                  <c:v>-0.029926039161230534</c:v>
                </c:pt>
                <c:pt idx="10">
                  <c:v>0.061451144788714065</c:v>
                </c:pt>
                <c:pt idx="11">
                  <c:v>-0.02181036562608143</c:v>
                </c:pt>
                <c:pt idx="12">
                  <c:v>0.05679966262765176</c:v>
                </c:pt>
                <c:pt idx="13">
                  <c:v>-0.07609306842832582</c:v>
                </c:pt>
                <c:pt idx="14">
                  <c:v>0.0016490063271305984</c:v>
                </c:pt>
                <c:pt idx="15">
                  <c:v>-0.0030497076698290807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-1.4997356592538487</c:v>
                </c:pt>
                <c:pt idx="1">
                  <c:v>-0.16990192473823112</c:v>
                </c:pt>
                <c:pt idx="2">
                  <c:v>0.1489645202792708</c:v>
                </c:pt>
                <c:pt idx="3">
                  <c:v>-0.2096665902014669</c:v>
                </c:pt>
                <c:pt idx="4">
                  <c:v>0.012791526788571038</c:v>
                </c:pt>
                <c:pt idx="5">
                  <c:v>0.06703030125557684</c:v>
                </c:pt>
                <c:pt idx="6">
                  <c:v>-0.01097899953344817</c:v>
                </c:pt>
                <c:pt idx="7">
                  <c:v>0.010707743905045548</c:v>
                </c:pt>
                <c:pt idx="8">
                  <c:v>0</c:v>
                </c:pt>
                <c:pt idx="9">
                  <c:v>-0.03395034609814563</c:v>
                </c:pt>
                <c:pt idx="10">
                  <c:v>0.05460093463427551</c:v>
                </c:pt>
                <c:pt idx="11">
                  <c:v>-0.026100326086962375</c:v>
                </c:pt>
                <c:pt idx="12">
                  <c:v>0.07192594523847685</c:v>
                </c:pt>
                <c:pt idx="13">
                  <c:v>-0.05351738882280007</c:v>
                </c:pt>
                <c:pt idx="14">
                  <c:v>-0.007635296805840294</c:v>
                </c:pt>
                <c:pt idx="15">
                  <c:v>0.0014106745683702213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-0.7577175646341133</c:v>
                </c:pt>
                <c:pt idx="1">
                  <c:v>-0.5017779571821307</c:v>
                </c:pt>
                <c:pt idx="2">
                  <c:v>-0.09971273146674593</c:v>
                </c:pt>
                <c:pt idx="3">
                  <c:v>-0.20286350271597228</c:v>
                </c:pt>
                <c:pt idx="4">
                  <c:v>-0.04834667986377841</c:v>
                </c:pt>
                <c:pt idx="5">
                  <c:v>0.018052090268255508</c:v>
                </c:pt>
                <c:pt idx="6">
                  <c:v>0.011172197416159272</c:v>
                </c:pt>
                <c:pt idx="7">
                  <c:v>0.011926353412045032</c:v>
                </c:pt>
                <c:pt idx="8">
                  <c:v>-1.3877787807814457E-17</c:v>
                </c:pt>
                <c:pt idx="9">
                  <c:v>-0.033240981542385584</c:v>
                </c:pt>
                <c:pt idx="10">
                  <c:v>0.054946730753930376</c:v>
                </c:pt>
                <c:pt idx="11">
                  <c:v>-0.04472612853427206</c:v>
                </c:pt>
                <c:pt idx="12">
                  <c:v>0.057712382604735546</c:v>
                </c:pt>
                <c:pt idx="13">
                  <c:v>-0.054975262754335286</c:v>
                </c:pt>
                <c:pt idx="14">
                  <c:v>0.03056976999513553</c:v>
                </c:pt>
                <c:pt idx="15">
                  <c:v>0.002395915208879139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-2.7789958924830915</c:v>
                </c:pt>
                <c:pt idx="1">
                  <c:v>-0.04639284693680885</c:v>
                </c:pt>
                <c:pt idx="2">
                  <c:v>-0.1255777558785815</c:v>
                </c:pt>
                <c:pt idx="3">
                  <c:v>-0.020978452761239365</c:v>
                </c:pt>
                <c:pt idx="4">
                  <c:v>0.00241963419690365</c:v>
                </c:pt>
                <c:pt idx="5">
                  <c:v>0.016503135484229964</c:v>
                </c:pt>
                <c:pt idx="6">
                  <c:v>-0.006269388125944526</c:v>
                </c:pt>
                <c:pt idx="7">
                  <c:v>-0.010528793571535126</c:v>
                </c:pt>
                <c:pt idx="8">
                  <c:v>1.3877787807814457E-17</c:v>
                </c:pt>
                <c:pt idx="9">
                  <c:v>-0.04460715985416064</c:v>
                </c:pt>
                <c:pt idx="10">
                  <c:v>0.10152567295563328</c:v>
                </c:pt>
                <c:pt idx="11">
                  <c:v>-0.05133256704822002</c:v>
                </c:pt>
                <c:pt idx="12">
                  <c:v>0.048918697955807965</c:v>
                </c:pt>
                <c:pt idx="13">
                  <c:v>-0.07432583807511664</c:v>
                </c:pt>
                <c:pt idx="14">
                  <c:v>0.0287172219621591</c:v>
                </c:pt>
                <c:pt idx="15">
                  <c:v>0.025541402326758385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-9.53464840124178</c:v>
                </c:pt>
                <c:pt idx="1">
                  <c:v>7.856383499191506</c:v>
                </c:pt>
                <c:pt idx="2">
                  <c:v>-0.07716692069765772</c:v>
                </c:pt>
                <c:pt idx="3">
                  <c:v>-0.38912096929295636</c:v>
                </c:pt>
                <c:pt idx="4">
                  <c:v>0.075282720038445</c:v>
                </c:pt>
                <c:pt idx="5">
                  <c:v>0.5393635044812162</c:v>
                </c:pt>
                <c:pt idx="6">
                  <c:v>0.00585343900573005</c:v>
                </c:pt>
                <c:pt idx="7">
                  <c:v>0.24536881370789618</c:v>
                </c:pt>
                <c:pt idx="8">
                  <c:v>2.7755575615628914E-17</c:v>
                </c:pt>
                <c:pt idx="9">
                  <c:v>0.6354856294106592</c:v>
                </c:pt>
                <c:pt idx="10">
                  <c:v>-0.03136866801766218</c:v>
                </c:pt>
                <c:pt idx="11">
                  <c:v>0.7106837345684831</c:v>
                </c:pt>
                <c:pt idx="12">
                  <c:v>0.0009460768205930316</c:v>
                </c:pt>
                <c:pt idx="13">
                  <c:v>0.24861129177241909</c:v>
                </c:pt>
                <c:pt idx="14">
                  <c:v>-0.013013550143405501</c:v>
                </c:pt>
                <c:pt idx="15">
                  <c:v>-0.5558103180900034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-4.026459768787351</c:v>
                </c:pt>
                <c:pt idx="1">
                  <c:v>6.239093040841023</c:v>
                </c:pt>
                <c:pt idx="2">
                  <c:v>0.5324059575179361</c:v>
                </c:pt>
                <c:pt idx="3">
                  <c:v>-0.2114223408949694</c:v>
                </c:pt>
                <c:pt idx="4">
                  <c:v>0.03413533081414916</c:v>
                </c:pt>
                <c:pt idx="5">
                  <c:v>0.5442581776352223</c:v>
                </c:pt>
                <c:pt idx="6">
                  <c:v>-0.0455714321663784</c:v>
                </c:pt>
                <c:pt idx="7">
                  <c:v>0.2670038491434626</c:v>
                </c:pt>
                <c:pt idx="8">
                  <c:v>6.938893903907228E-18</c:v>
                </c:pt>
                <c:pt idx="9">
                  <c:v>0.642110525502689</c:v>
                </c:pt>
                <c:pt idx="10">
                  <c:v>-0.035247422863565664</c:v>
                </c:pt>
                <c:pt idx="11">
                  <c:v>0.6784784402985118</c:v>
                </c:pt>
                <c:pt idx="12">
                  <c:v>0.006388373894574658</c:v>
                </c:pt>
                <c:pt idx="13">
                  <c:v>0.20985124386790738</c:v>
                </c:pt>
                <c:pt idx="14">
                  <c:v>0.013907577291888962</c:v>
                </c:pt>
                <c:pt idx="15">
                  <c:v>-0.5611586950549516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-3.6766448430361183</c:v>
                </c:pt>
                <c:pt idx="1">
                  <c:v>5.697985627140761</c:v>
                </c:pt>
                <c:pt idx="2">
                  <c:v>0.4587641015573722</c:v>
                </c:pt>
                <c:pt idx="3">
                  <c:v>-0.07811915426853056</c:v>
                </c:pt>
                <c:pt idx="4">
                  <c:v>0.03963450141090438</c:v>
                </c:pt>
                <c:pt idx="5">
                  <c:v>0.6932667626559718</c:v>
                </c:pt>
                <c:pt idx="6">
                  <c:v>-0.03990553777156682</c:v>
                </c:pt>
                <c:pt idx="7">
                  <c:v>0.25380438370190955</c:v>
                </c:pt>
                <c:pt idx="8">
                  <c:v>-3.469446951953614E-18</c:v>
                </c:pt>
                <c:pt idx="9">
                  <c:v>0.6328468372530696</c:v>
                </c:pt>
                <c:pt idx="10">
                  <c:v>-0.0029149457804230477</c:v>
                </c:pt>
                <c:pt idx="11">
                  <c:v>0.6575081911629146</c:v>
                </c:pt>
                <c:pt idx="12">
                  <c:v>0.007384867543064404</c:v>
                </c:pt>
                <c:pt idx="13">
                  <c:v>0.20918650971661093</c:v>
                </c:pt>
                <c:pt idx="14">
                  <c:v>0.02087443295614628</c:v>
                </c:pt>
                <c:pt idx="15">
                  <c:v>-0.5536738555055061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-4.003046277586387</c:v>
                </c:pt>
                <c:pt idx="1">
                  <c:v>5.192232117223963</c:v>
                </c:pt>
                <c:pt idx="2">
                  <c:v>0.6187116371665337</c:v>
                </c:pt>
                <c:pt idx="3">
                  <c:v>0.11534470035511525</c:v>
                </c:pt>
                <c:pt idx="4">
                  <c:v>0.04393954189131134</c:v>
                </c:pt>
                <c:pt idx="5">
                  <c:v>0.7759379414272367</c:v>
                </c:pt>
                <c:pt idx="6">
                  <c:v>-0.03903251597228836</c:v>
                </c:pt>
                <c:pt idx="7">
                  <c:v>0.21542676235382824</c:v>
                </c:pt>
                <c:pt idx="8">
                  <c:v>0</c:v>
                </c:pt>
                <c:pt idx="9">
                  <c:v>0.6382074505487761</c:v>
                </c:pt>
                <c:pt idx="10">
                  <c:v>0.018817190403613297</c:v>
                </c:pt>
                <c:pt idx="11">
                  <c:v>0.7075663337815828</c:v>
                </c:pt>
                <c:pt idx="12">
                  <c:v>-0.007159193020234789</c:v>
                </c:pt>
                <c:pt idx="13">
                  <c:v>0.18368569155277958</c:v>
                </c:pt>
                <c:pt idx="14">
                  <c:v>0.010329369223404085</c:v>
                </c:pt>
                <c:pt idx="15">
                  <c:v>-0.5555202743309766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-3.302429913843499</c:v>
                </c:pt>
                <c:pt idx="1">
                  <c:v>5.082437857494795</c:v>
                </c:pt>
                <c:pt idx="2">
                  <c:v>0.7036475853494333</c:v>
                </c:pt>
                <c:pt idx="3">
                  <c:v>0.18498480117001953</c:v>
                </c:pt>
                <c:pt idx="4">
                  <c:v>0.03110948991214454</c:v>
                </c:pt>
                <c:pt idx="5">
                  <c:v>0.7796092861657741</c:v>
                </c:pt>
                <c:pt idx="6">
                  <c:v>-0.0235311104410385</c:v>
                </c:pt>
                <c:pt idx="7">
                  <c:v>0.22532364175678976</c:v>
                </c:pt>
                <c:pt idx="8">
                  <c:v>0</c:v>
                </c:pt>
                <c:pt idx="9">
                  <c:v>0.6412256689508815</c:v>
                </c:pt>
                <c:pt idx="10">
                  <c:v>0.022725808357095506</c:v>
                </c:pt>
                <c:pt idx="11">
                  <c:v>0.7137443164037017</c:v>
                </c:pt>
                <c:pt idx="12">
                  <c:v>0.018417521233398754</c:v>
                </c:pt>
                <c:pt idx="13">
                  <c:v>0.19359949100417842</c:v>
                </c:pt>
                <c:pt idx="14">
                  <c:v>-0.016475517221377828</c:v>
                </c:pt>
                <c:pt idx="15">
                  <c:v>-0.5637716557482155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-3.1845967802820407</c:v>
                </c:pt>
                <c:pt idx="1">
                  <c:v>4.9478918989585905</c:v>
                </c:pt>
                <c:pt idx="2">
                  <c:v>0.7411374887043866</c:v>
                </c:pt>
                <c:pt idx="3">
                  <c:v>0.419054574663648</c:v>
                </c:pt>
                <c:pt idx="4">
                  <c:v>-0.2558619578678586</c:v>
                </c:pt>
                <c:pt idx="5">
                  <c:v>0.7522856700295839</c:v>
                </c:pt>
                <c:pt idx="6">
                  <c:v>0.0038190639686801336</c:v>
                </c:pt>
                <c:pt idx="7">
                  <c:v>0.22362049081884003</c:v>
                </c:pt>
                <c:pt idx="8">
                  <c:v>0</c:v>
                </c:pt>
                <c:pt idx="9">
                  <c:v>0.6451049440739192</c:v>
                </c:pt>
                <c:pt idx="10">
                  <c:v>-0.07150060266164711</c:v>
                </c:pt>
                <c:pt idx="11">
                  <c:v>0.687551200853545</c:v>
                </c:pt>
                <c:pt idx="12">
                  <c:v>-0.04409213527789466</c:v>
                </c:pt>
                <c:pt idx="13">
                  <c:v>0.20036873609550113</c:v>
                </c:pt>
                <c:pt idx="14">
                  <c:v>0.02634522840723354</c:v>
                </c:pt>
                <c:pt idx="15">
                  <c:v>-0.5608234417162518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-3.8259981456271004</c:v>
                </c:pt>
                <c:pt idx="1">
                  <c:v>5.141331387006161</c:v>
                </c:pt>
                <c:pt idx="2">
                  <c:v>-0.030615050311522257</c:v>
                </c:pt>
                <c:pt idx="3">
                  <c:v>-0.17508741927901367</c:v>
                </c:pt>
                <c:pt idx="4">
                  <c:v>-0.03206463582434485</c:v>
                </c:pt>
                <c:pt idx="5">
                  <c:v>0.7653990114530905</c:v>
                </c:pt>
                <c:pt idx="6">
                  <c:v>0.05173640248387616</c:v>
                </c:pt>
                <c:pt idx="7">
                  <c:v>0.22409956106907783</c:v>
                </c:pt>
                <c:pt idx="8">
                  <c:v>-1.3877787807814457E-17</c:v>
                </c:pt>
                <c:pt idx="9">
                  <c:v>0.6357096108895015</c:v>
                </c:pt>
                <c:pt idx="10">
                  <c:v>-0.07829908934342072</c:v>
                </c:pt>
                <c:pt idx="11">
                  <c:v>0.6880382996601957</c:v>
                </c:pt>
                <c:pt idx="12">
                  <c:v>-0.00569868811021417</c:v>
                </c:pt>
                <c:pt idx="13">
                  <c:v>0.20200299954842543</c:v>
                </c:pt>
                <c:pt idx="14">
                  <c:v>0.011902107030411797</c:v>
                </c:pt>
                <c:pt idx="15">
                  <c:v>-0.5564687487450376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-4.0726575765854625</c:v>
                </c:pt>
                <c:pt idx="1">
                  <c:v>5.830516249600806</c:v>
                </c:pt>
                <c:pt idx="2">
                  <c:v>0.3219432376808043</c:v>
                </c:pt>
                <c:pt idx="3">
                  <c:v>-0.13759453289672383</c:v>
                </c:pt>
                <c:pt idx="4">
                  <c:v>0.025708347371403394</c:v>
                </c:pt>
                <c:pt idx="5">
                  <c:v>0.7856186912322316</c:v>
                </c:pt>
                <c:pt idx="6">
                  <c:v>0.010288461920920318</c:v>
                </c:pt>
                <c:pt idx="7">
                  <c:v>0.2642754267144541</c:v>
                </c:pt>
                <c:pt idx="8">
                  <c:v>-6.938893903907228E-18</c:v>
                </c:pt>
                <c:pt idx="9">
                  <c:v>0.6379381341621018</c:v>
                </c:pt>
                <c:pt idx="10">
                  <c:v>0.006554252651076011</c:v>
                </c:pt>
                <c:pt idx="11">
                  <c:v>0.6789610930602423</c:v>
                </c:pt>
                <c:pt idx="12">
                  <c:v>0.0022250028408949264</c:v>
                </c:pt>
                <c:pt idx="13">
                  <c:v>0.20209045718829752</c:v>
                </c:pt>
                <c:pt idx="14">
                  <c:v>0.00017388958720440835</c:v>
                </c:pt>
                <c:pt idx="15">
                  <c:v>-0.5552268000245454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-4.055137100761129</c:v>
                </c:pt>
                <c:pt idx="1">
                  <c:v>4.721306553412809</c:v>
                </c:pt>
                <c:pt idx="2">
                  <c:v>0.6355993606635018</c:v>
                </c:pt>
                <c:pt idx="3">
                  <c:v>0.02935837447072386</c:v>
                </c:pt>
                <c:pt idx="4">
                  <c:v>-0.0476079690387926</c:v>
                </c:pt>
                <c:pt idx="5">
                  <c:v>0.7677260286731957</c:v>
                </c:pt>
                <c:pt idx="6">
                  <c:v>-0.010949741803578387</c:v>
                </c:pt>
                <c:pt idx="7">
                  <c:v>0.24866570654197848</c:v>
                </c:pt>
                <c:pt idx="8">
                  <c:v>0</c:v>
                </c:pt>
                <c:pt idx="9">
                  <c:v>0.6386082094800397</c:v>
                </c:pt>
                <c:pt idx="10">
                  <c:v>-0.0715358300608567</c:v>
                </c:pt>
                <c:pt idx="11">
                  <c:v>0.6245339383587869</c:v>
                </c:pt>
                <c:pt idx="12">
                  <c:v>-0.0253298027706326</c:v>
                </c:pt>
                <c:pt idx="13">
                  <c:v>0.21892311957544333</c:v>
                </c:pt>
                <c:pt idx="14">
                  <c:v>0.04220006290481484</c:v>
                </c:pt>
                <c:pt idx="15">
                  <c:v>-0.5543504324647424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-3.5395592456432485</c:v>
                </c:pt>
                <c:pt idx="1">
                  <c:v>5.718107345441295</c:v>
                </c:pt>
                <c:pt idx="2">
                  <c:v>0.6637408542118691</c:v>
                </c:pt>
                <c:pt idx="3">
                  <c:v>-0.035858631758127674</c:v>
                </c:pt>
                <c:pt idx="4">
                  <c:v>0.05406243079894227</c:v>
                </c:pt>
                <c:pt idx="5">
                  <c:v>0.756989827590052</c:v>
                </c:pt>
                <c:pt idx="6">
                  <c:v>0.011196560019944624</c:v>
                </c:pt>
                <c:pt idx="7">
                  <c:v>0.245300578090879</c:v>
                </c:pt>
                <c:pt idx="8">
                  <c:v>0</c:v>
                </c:pt>
                <c:pt idx="9">
                  <c:v>0.6366258560372624</c:v>
                </c:pt>
                <c:pt idx="10">
                  <c:v>-0.01268918460904822</c:v>
                </c:pt>
                <c:pt idx="11">
                  <c:v>0.669181919798536</c:v>
                </c:pt>
                <c:pt idx="12">
                  <c:v>-0.0016564578513212258</c:v>
                </c:pt>
                <c:pt idx="13">
                  <c:v>0.2156202434063927</c:v>
                </c:pt>
                <c:pt idx="14">
                  <c:v>0.012120100795240014</c:v>
                </c:pt>
                <c:pt idx="15">
                  <c:v>-0.5595639300208108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-3.738430742538414</c:v>
                </c:pt>
                <c:pt idx="1">
                  <c:v>6.665600472553117</c:v>
                </c:pt>
                <c:pt idx="2">
                  <c:v>0.39022137950162633</c:v>
                </c:pt>
                <c:pt idx="3">
                  <c:v>0.04452381516811045</c:v>
                </c:pt>
                <c:pt idx="4">
                  <c:v>0.04723579209821363</c:v>
                </c:pt>
                <c:pt idx="5">
                  <c:v>0.6626840603986797</c:v>
                </c:pt>
                <c:pt idx="6">
                  <c:v>-0.0008093352382096677</c:v>
                </c:pt>
                <c:pt idx="7">
                  <c:v>0.25716073699527514</c:v>
                </c:pt>
                <c:pt idx="8">
                  <c:v>0</c:v>
                </c:pt>
                <c:pt idx="9">
                  <c:v>0.6459633811719713</c:v>
                </c:pt>
                <c:pt idx="10">
                  <c:v>0.01508631905262757</c:v>
                </c:pt>
                <c:pt idx="11">
                  <c:v>0.6593162757769415</c:v>
                </c:pt>
                <c:pt idx="12">
                  <c:v>0.0008775158590599119</c:v>
                </c:pt>
                <c:pt idx="13">
                  <c:v>0.19964379788178485</c:v>
                </c:pt>
                <c:pt idx="14">
                  <c:v>0.0035668160116244857</c:v>
                </c:pt>
                <c:pt idx="15">
                  <c:v>-0.5526941935362574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-2.88825399999867</c:v>
                </c:pt>
                <c:pt idx="1">
                  <c:v>6.384460218272578</c:v>
                </c:pt>
                <c:pt idx="2">
                  <c:v>0.6994925379726289</c:v>
                </c:pt>
                <c:pt idx="3">
                  <c:v>-0.3433825788856777</c:v>
                </c:pt>
                <c:pt idx="4">
                  <c:v>-0.040868363982811656</c:v>
                </c:pt>
                <c:pt idx="5">
                  <c:v>0.624219139761061</c:v>
                </c:pt>
                <c:pt idx="6">
                  <c:v>-0.01547733436854878</c:v>
                </c:pt>
                <c:pt idx="7">
                  <c:v>0.24144485880510191</c:v>
                </c:pt>
                <c:pt idx="8">
                  <c:v>-8.673617379884035E-19</c:v>
                </c:pt>
                <c:pt idx="9">
                  <c:v>0.6418031886303742</c:v>
                </c:pt>
                <c:pt idx="10">
                  <c:v>-0.012191458472749144</c:v>
                </c:pt>
                <c:pt idx="11">
                  <c:v>0.6968680748737611</c:v>
                </c:pt>
                <c:pt idx="12">
                  <c:v>-0.001964253176717436</c:v>
                </c:pt>
                <c:pt idx="13">
                  <c:v>0.20401382450912015</c:v>
                </c:pt>
                <c:pt idx="14">
                  <c:v>0.021063208319647878</c:v>
                </c:pt>
                <c:pt idx="15">
                  <c:v>-0.5546689997781429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-3.2206618344654503</c:v>
                </c:pt>
                <c:pt idx="1">
                  <c:v>5.848613808594634</c:v>
                </c:pt>
                <c:pt idx="2">
                  <c:v>0.4714313563201567</c:v>
                </c:pt>
                <c:pt idx="3">
                  <c:v>0.20488191430044858</c:v>
                </c:pt>
                <c:pt idx="4">
                  <c:v>-0.016935192201596626</c:v>
                </c:pt>
                <c:pt idx="5">
                  <c:v>0.7141332960007993</c:v>
                </c:pt>
                <c:pt idx="6">
                  <c:v>-0.022635631574957828</c:v>
                </c:pt>
                <c:pt idx="7">
                  <c:v>0.2632126197055958</c:v>
                </c:pt>
                <c:pt idx="8">
                  <c:v>0</c:v>
                </c:pt>
                <c:pt idx="9">
                  <c:v>0.6511541550301526</c:v>
                </c:pt>
                <c:pt idx="10">
                  <c:v>-0.03828262691268924</c:v>
                </c:pt>
                <c:pt idx="11">
                  <c:v>0.6599623936314629</c:v>
                </c:pt>
                <c:pt idx="12">
                  <c:v>-0.012875428180615146</c:v>
                </c:pt>
                <c:pt idx="13">
                  <c:v>0.20497193510860848</c:v>
                </c:pt>
                <c:pt idx="14">
                  <c:v>0.03710204060892785</c:v>
                </c:pt>
                <c:pt idx="15">
                  <c:v>-0.5537594889385025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-3.6752904545256144</c:v>
                </c:pt>
                <c:pt idx="1">
                  <c:v>5.570625539518632</c:v>
                </c:pt>
                <c:pt idx="2">
                  <c:v>-0.21420245579124328</c:v>
                </c:pt>
                <c:pt idx="3">
                  <c:v>0.04591277759656656</c:v>
                </c:pt>
                <c:pt idx="4">
                  <c:v>0.13559715283171772</c:v>
                </c:pt>
                <c:pt idx="5">
                  <c:v>0.6980192312124652</c:v>
                </c:pt>
                <c:pt idx="6">
                  <c:v>0.04825495280156526</c:v>
                </c:pt>
                <c:pt idx="7">
                  <c:v>0.27309919087957607</c:v>
                </c:pt>
                <c:pt idx="8">
                  <c:v>0</c:v>
                </c:pt>
                <c:pt idx="9">
                  <c:v>0.6434562670357331</c:v>
                </c:pt>
                <c:pt idx="10">
                  <c:v>-0.031100414211453247</c:v>
                </c:pt>
                <c:pt idx="11">
                  <c:v>0.635851098565231</c:v>
                </c:pt>
                <c:pt idx="12">
                  <c:v>-0.019147947095678457</c:v>
                </c:pt>
                <c:pt idx="13">
                  <c:v>0.2108125769062744</c:v>
                </c:pt>
                <c:pt idx="14">
                  <c:v>0.024114180216523246</c:v>
                </c:pt>
                <c:pt idx="15">
                  <c:v>-0.5509952470806785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-4.142309706963229</c:v>
                </c:pt>
                <c:pt idx="1">
                  <c:v>6.122820654706737</c:v>
                </c:pt>
                <c:pt idx="2">
                  <c:v>0.061276580644061315</c:v>
                </c:pt>
                <c:pt idx="3">
                  <c:v>0.16486698863048538</c:v>
                </c:pt>
                <c:pt idx="4">
                  <c:v>0.08940587957752921</c:v>
                </c:pt>
                <c:pt idx="5">
                  <c:v>0.7284468095777883</c:v>
                </c:pt>
                <c:pt idx="6">
                  <c:v>0.0231114156768307</c:v>
                </c:pt>
                <c:pt idx="7">
                  <c:v>0.23317638466980856</c:v>
                </c:pt>
                <c:pt idx="8">
                  <c:v>-6.938893903907228E-18</c:v>
                </c:pt>
                <c:pt idx="9">
                  <c:v>0.6435068284913662</c:v>
                </c:pt>
                <c:pt idx="10">
                  <c:v>-0.004852677649858786</c:v>
                </c:pt>
                <c:pt idx="11">
                  <c:v>0.690118074115514</c:v>
                </c:pt>
                <c:pt idx="12">
                  <c:v>-0.0049478830096099016</c:v>
                </c:pt>
                <c:pt idx="13">
                  <c:v>0.21185172263570276</c:v>
                </c:pt>
                <c:pt idx="14">
                  <c:v>0.006107325694753802</c:v>
                </c:pt>
                <c:pt idx="15">
                  <c:v>-0.5533259616174762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-3.95019095189825</c:v>
                </c:pt>
                <c:pt idx="1">
                  <c:v>5.788802545987638</c:v>
                </c:pt>
                <c:pt idx="2">
                  <c:v>0.06092343846188564</c:v>
                </c:pt>
                <c:pt idx="3">
                  <c:v>0.14073234290763803</c:v>
                </c:pt>
                <c:pt idx="4">
                  <c:v>0.07134126780646674</c:v>
                </c:pt>
                <c:pt idx="5">
                  <c:v>0.7131489596879027</c:v>
                </c:pt>
                <c:pt idx="6">
                  <c:v>-0.02409892329855376</c:v>
                </c:pt>
                <c:pt idx="7">
                  <c:v>0.21404357760484022</c:v>
                </c:pt>
                <c:pt idx="8">
                  <c:v>-2.0816681711721685E-17</c:v>
                </c:pt>
                <c:pt idx="9">
                  <c:v>0.6382999695424924</c:v>
                </c:pt>
                <c:pt idx="10">
                  <c:v>0.02160259432642346</c:v>
                </c:pt>
                <c:pt idx="11">
                  <c:v>0.7213191483288471</c:v>
                </c:pt>
                <c:pt idx="12">
                  <c:v>0.016471640352810134</c:v>
                </c:pt>
                <c:pt idx="13">
                  <c:v>0.23090564202698813</c:v>
                </c:pt>
                <c:pt idx="14">
                  <c:v>-0.0006416647217793656</c:v>
                </c:pt>
                <c:pt idx="15">
                  <c:v>-0.5537514115291083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-3.8227582987749145</c:v>
                </c:pt>
                <c:pt idx="1">
                  <c:v>6.696860200202598</c:v>
                </c:pt>
                <c:pt idx="2">
                  <c:v>0.42872516235460506</c:v>
                </c:pt>
                <c:pt idx="3">
                  <c:v>0.07291801566457688</c:v>
                </c:pt>
                <c:pt idx="4">
                  <c:v>0.009790109881712812</c:v>
                </c:pt>
                <c:pt idx="5">
                  <c:v>0.6943454865318842</c:v>
                </c:pt>
                <c:pt idx="6">
                  <c:v>-0.004035220675330347</c:v>
                </c:pt>
                <c:pt idx="7">
                  <c:v>0.26018583269602913</c:v>
                </c:pt>
                <c:pt idx="8">
                  <c:v>-3.469446951953614E-18</c:v>
                </c:pt>
                <c:pt idx="9">
                  <c:v>0.6419256499121883</c:v>
                </c:pt>
                <c:pt idx="10">
                  <c:v>-0.0007477924399221453</c:v>
                </c:pt>
                <c:pt idx="11">
                  <c:v>0.6889944117100679</c:v>
                </c:pt>
                <c:pt idx="12">
                  <c:v>0.008529036314987193</c:v>
                </c:pt>
                <c:pt idx="13">
                  <c:v>0.21243885938228954</c:v>
                </c:pt>
                <c:pt idx="14">
                  <c:v>0.010383944339952805</c:v>
                </c:pt>
                <c:pt idx="15">
                  <c:v>-0.5510549686234766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-4.153165268473861</c:v>
                </c:pt>
                <c:pt idx="1">
                  <c:v>7.267645890108739</c:v>
                </c:pt>
                <c:pt idx="2">
                  <c:v>0.2679949301463494</c:v>
                </c:pt>
                <c:pt idx="3">
                  <c:v>-0.021696906962540986</c:v>
                </c:pt>
                <c:pt idx="4">
                  <c:v>0.11133184207070783</c:v>
                </c:pt>
                <c:pt idx="5">
                  <c:v>0.668992259720636</c:v>
                </c:pt>
                <c:pt idx="6">
                  <c:v>0.0017100067922732592</c:v>
                </c:pt>
                <c:pt idx="7">
                  <c:v>0.2661991327625169</c:v>
                </c:pt>
                <c:pt idx="8">
                  <c:v>6.938893903907228E-18</c:v>
                </c:pt>
                <c:pt idx="9">
                  <c:v>0.6469483635573954</c:v>
                </c:pt>
                <c:pt idx="10">
                  <c:v>0.013362791794322721</c:v>
                </c:pt>
                <c:pt idx="11">
                  <c:v>0.6945978165000805</c:v>
                </c:pt>
                <c:pt idx="12">
                  <c:v>-0.0026516423550464554</c:v>
                </c:pt>
                <c:pt idx="13">
                  <c:v>0.18920944658561603</c:v>
                </c:pt>
                <c:pt idx="14">
                  <c:v>0.0005930372651463548</c:v>
                </c:pt>
                <c:pt idx="15">
                  <c:v>-0.555388740744029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1.701539119972073</c:v>
                </c:pt>
                <c:pt idx="1">
                  <c:v>-0.04322608513448663</c:v>
                </c:pt>
                <c:pt idx="2">
                  <c:v>0.42474852446400757</c:v>
                </c:pt>
                <c:pt idx="3">
                  <c:v>-0.11569036378661945</c:v>
                </c:pt>
                <c:pt idx="4">
                  <c:v>-0.12386053065353753</c:v>
                </c:pt>
                <c:pt idx="5">
                  <c:v>-0.025044934829615607</c:v>
                </c:pt>
                <c:pt idx="6">
                  <c:v>0.01618718607823713</c:v>
                </c:pt>
                <c:pt idx="7">
                  <c:v>0.038847396211761705</c:v>
                </c:pt>
                <c:pt idx="8">
                  <c:v>2.7755575615628914E-17</c:v>
                </c:pt>
                <c:pt idx="9">
                  <c:v>-0.026000628648154986</c:v>
                </c:pt>
                <c:pt idx="10">
                  <c:v>0.0877409115046984</c:v>
                </c:pt>
                <c:pt idx="11">
                  <c:v>0.01757727823082273</c:v>
                </c:pt>
                <c:pt idx="12">
                  <c:v>0.06776581236556908</c:v>
                </c:pt>
                <c:pt idx="13">
                  <c:v>-0.14397677492917477</c:v>
                </c:pt>
                <c:pt idx="14">
                  <c:v>0.0009385112789716751</c:v>
                </c:pt>
                <c:pt idx="15">
                  <c:v>-0.011473761133513456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0.0057535943602635975</c:v>
                </c:pt>
                <c:pt idx="1">
                  <c:v>-0.33758127596275633</c:v>
                </c:pt>
                <c:pt idx="2">
                  <c:v>-0.014442791828454033</c:v>
                </c:pt>
                <c:pt idx="3">
                  <c:v>-0.12173472913750083</c:v>
                </c:pt>
                <c:pt idx="4">
                  <c:v>0.0113516411520617</c:v>
                </c:pt>
                <c:pt idx="5">
                  <c:v>0.025825510017709753</c:v>
                </c:pt>
                <c:pt idx="6">
                  <c:v>-0.01641667187137876</c:v>
                </c:pt>
                <c:pt idx="7">
                  <c:v>6.911813558838423E-05</c:v>
                </c:pt>
                <c:pt idx="8">
                  <c:v>2.7755575615628914E-17</c:v>
                </c:pt>
                <c:pt idx="9">
                  <c:v>-0.016640379225748177</c:v>
                </c:pt>
                <c:pt idx="10">
                  <c:v>0.1778154614602581</c:v>
                </c:pt>
                <c:pt idx="11">
                  <c:v>-0.03068965760730523</c:v>
                </c:pt>
                <c:pt idx="12">
                  <c:v>0.02189339070497156</c:v>
                </c:pt>
                <c:pt idx="13">
                  <c:v>-0.08331584971270749</c:v>
                </c:pt>
                <c:pt idx="14">
                  <c:v>0.04687141872579238</c:v>
                </c:pt>
                <c:pt idx="15">
                  <c:v>-0.0063396391324560845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0.3113662025536952</c:v>
                </c:pt>
                <c:pt idx="1">
                  <c:v>-0.4282322323501296</c:v>
                </c:pt>
                <c:pt idx="2">
                  <c:v>0.3433937014403377</c:v>
                </c:pt>
                <c:pt idx="3">
                  <c:v>0.00031880447329052386</c:v>
                </c:pt>
                <c:pt idx="4">
                  <c:v>-0.01427830143706963</c:v>
                </c:pt>
                <c:pt idx="5">
                  <c:v>0.0231752127202672</c:v>
                </c:pt>
                <c:pt idx="6">
                  <c:v>-0.03905137138993185</c:v>
                </c:pt>
                <c:pt idx="7">
                  <c:v>-0.007693402195383368</c:v>
                </c:pt>
                <c:pt idx="8">
                  <c:v>0</c:v>
                </c:pt>
                <c:pt idx="9">
                  <c:v>-0.024025218419478418</c:v>
                </c:pt>
                <c:pt idx="10">
                  <c:v>0.17382123405033734</c:v>
                </c:pt>
                <c:pt idx="11">
                  <c:v>0.00870863230736722</c:v>
                </c:pt>
                <c:pt idx="12">
                  <c:v>0.0507328469681988</c:v>
                </c:pt>
                <c:pt idx="13">
                  <c:v>-0.06963201024129145</c:v>
                </c:pt>
                <c:pt idx="14">
                  <c:v>0.03636735953847814</c:v>
                </c:pt>
                <c:pt idx="15">
                  <c:v>-0.013915363330208935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-0.9949073356085234</c:v>
                </c:pt>
                <c:pt idx="1">
                  <c:v>-0.42501460664866825</c:v>
                </c:pt>
                <c:pt idx="2">
                  <c:v>0.683060039064016</c:v>
                </c:pt>
                <c:pt idx="3">
                  <c:v>-0.04759046263857</c:v>
                </c:pt>
                <c:pt idx="4">
                  <c:v>-0.06747459856900534</c:v>
                </c:pt>
                <c:pt idx="5">
                  <c:v>0.039840183776999535</c:v>
                </c:pt>
                <c:pt idx="6">
                  <c:v>-0.08068287867780476</c:v>
                </c:pt>
                <c:pt idx="7">
                  <c:v>0.00196526632908163</c:v>
                </c:pt>
                <c:pt idx="8">
                  <c:v>2.7755575615628914E-17</c:v>
                </c:pt>
                <c:pt idx="9">
                  <c:v>-0.02724026925500241</c:v>
                </c:pt>
                <c:pt idx="10">
                  <c:v>0.1218101241616115</c:v>
                </c:pt>
                <c:pt idx="11">
                  <c:v>-0.034233600975109586</c:v>
                </c:pt>
                <c:pt idx="12">
                  <c:v>0.011864250969036653</c:v>
                </c:pt>
                <c:pt idx="13">
                  <c:v>-0.07367795882919101</c:v>
                </c:pt>
                <c:pt idx="14">
                  <c:v>0.06415869262710014</c:v>
                </c:pt>
                <c:pt idx="15">
                  <c:v>-0.012872392715450832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-1.217441131020209</c:v>
                </c:pt>
                <c:pt idx="1">
                  <c:v>-0.2717844936114554</c:v>
                </c:pt>
                <c:pt idx="2">
                  <c:v>0.9280332732436124</c:v>
                </c:pt>
                <c:pt idx="3">
                  <c:v>-0.2055918856062001</c:v>
                </c:pt>
                <c:pt idx="4">
                  <c:v>0.0006914453641793383</c:v>
                </c:pt>
                <c:pt idx="5">
                  <c:v>0.010046927670733442</c:v>
                </c:pt>
                <c:pt idx="6">
                  <c:v>-0.088741766715043</c:v>
                </c:pt>
                <c:pt idx="7">
                  <c:v>0.008166689839852002</c:v>
                </c:pt>
                <c:pt idx="8">
                  <c:v>2.7755575615628914E-17</c:v>
                </c:pt>
                <c:pt idx="9">
                  <c:v>-0.01541102574003432</c:v>
                </c:pt>
                <c:pt idx="10">
                  <c:v>0.1295649764811519</c:v>
                </c:pt>
                <c:pt idx="11">
                  <c:v>-0.020784363051709855</c:v>
                </c:pt>
                <c:pt idx="12">
                  <c:v>0.035201668217650556</c:v>
                </c:pt>
                <c:pt idx="13">
                  <c:v>-0.09287688900897192</c:v>
                </c:pt>
                <c:pt idx="14">
                  <c:v>0.04273870866155334</c:v>
                </c:pt>
                <c:pt idx="15">
                  <c:v>-0.0046578617269089516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-0.35453411036969756</c:v>
                </c:pt>
                <c:pt idx="1">
                  <c:v>-0.4474564105179647</c:v>
                </c:pt>
                <c:pt idx="2">
                  <c:v>1.1422771865084962</c:v>
                </c:pt>
                <c:pt idx="3">
                  <c:v>-0.4200426275867486</c:v>
                </c:pt>
                <c:pt idx="4">
                  <c:v>-0.0836980609504556</c:v>
                </c:pt>
                <c:pt idx="5">
                  <c:v>0.128705983942108</c:v>
                </c:pt>
                <c:pt idx="6">
                  <c:v>-0.08403278963489447</c:v>
                </c:pt>
                <c:pt idx="7">
                  <c:v>0.0153717151886512</c:v>
                </c:pt>
                <c:pt idx="8">
                  <c:v>0</c:v>
                </c:pt>
                <c:pt idx="9">
                  <c:v>-0.037868811125727646</c:v>
                </c:pt>
                <c:pt idx="10">
                  <c:v>0.11739408900100674</c:v>
                </c:pt>
                <c:pt idx="11">
                  <c:v>-0.04189191674077764</c:v>
                </c:pt>
                <c:pt idx="12">
                  <c:v>0.06353671353778406</c:v>
                </c:pt>
                <c:pt idx="13">
                  <c:v>-0.05622763727109837</c:v>
                </c:pt>
                <c:pt idx="14">
                  <c:v>0.04674432785923874</c:v>
                </c:pt>
                <c:pt idx="15">
                  <c:v>-0.004484413299653675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-0.5826231753249779</c:v>
                </c:pt>
                <c:pt idx="1">
                  <c:v>-0.5605248496619153</c:v>
                </c:pt>
                <c:pt idx="2">
                  <c:v>0.8502556528586678</c:v>
                </c:pt>
                <c:pt idx="3">
                  <c:v>0.14424886472742549</c:v>
                </c:pt>
                <c:pt idx="4">
                  <c:v>0.18337543067918854</c:v>
                </c:pt>
                <c:pt idx="5">
                  <c:v>0.06481902727337208</c:v>
                </c:pt>
                <c:pt idx="6">
                  <c:v>-0.08087988380302147</c:v>
                </c:pt>
                <c:pt idx="7">
                  <c:v>-0.030788120228484612</c:v>
                </c:pt>
                <c:pt idx="8">
                  <c:v>2.7755575615628914E-17</c:v>
                </c:pt>
                <c:pt idx="9">
                  <c:v>-0.020846303491650325</c:v>
                </c:pt>
                <c:pt idx="10">
                  <c:v>0.16079736089812682</c:v>
                </c:pt>
                <c:pt idx="11">
                  <c:v>0.0001391814251958893</c:v>
                </c:pt>
                <c:pt idx="12">
                  <c:v>0.05853711830891842</c:v>
                </c:pt>
                <c:pt idx="13">
                  <c:v>-0.08928991273010906</c:v>
                </c:pt>
                <c:pt idx="14">
                  <c:v>0.0131359264936853</c:v>
                </c:pt>
                <c:pt idx="15">
                  <c:v>-0.010117745763668376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0.5065871466415205</c:v>
                </c:pt>
                <c:pt idx="1">
                  <c:v>-0.07533932752098921</c:v>
                </c:pt>
                <c:pt idx="2">
                  <c:v>0.33110784584829966</c:v>
                </c:pt>
                <c:pt idx="3">
                  <c:v>-0.04279190568556612</c:v>
                </c:pt>
                <c:pt idx="4">
                  <c:v>0.16113858424236943</c:v>
                </c:pt>
                <c:pt idx="5">
                  <c:v>-0.00985489554814778</c:v>
                </c:pt>
                <c:pt idx="6">
                  <c:v>-0.03689388991641874</c:v>
                </c:pt>
                <c:pt idx="7">
                  <c:v>-0.012070187385756128</c:v>
                </c:pt>
                <c:pt idx="8">
                  <c:v>0</c:v>
                </c:pt>
                <c:pt idx="9">
                  <c:v>-0.016248291258094884</c:v>
                </c:pt>
                <c:pt idx="10">
                  <c:v>0.15263984042973303</c:v>
                </c:pt>
                <c:pt idx="11">
                  <c:v>-0.025040622480558692</c:v>
                </c:pt>
                <c:pt idx="12">
                  <c:v>0.03899288256722943</c:v>
                </c:pt>
                <c:pt idx="13">
                  <c:v>-0.08822016361737677</c:v>
                </c:pt>
                <c:pt idx="14">
                  <c:v>0.021061756128794996</c:v>
                </c:pt>
                <c:pt idx="15">
                  <c:v>-0.011570924920023543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-0.7262970887779153</c:v>
                </c:pt>
                <c:pt idx="1">
                  <c:v>-0.23441066034042618</c:v>
                </c:pt>
                <c:pt idx="2">
                  <c:v>0.8835440255587177</c:v>
                </c:pt>
                <c:pt idx="3">
                  <c:v>-0.17186132004792606</c:v>
                </c:pt>
                <c:pt idx="4">
                  <c:v>0.07824045726425005</c:v>
                </c:pt>
                <c:pt idx="5">
                  <c:v>0.04373592333238596</c:v>
                </c:pt>
                <c:pt idx="6">
                  <c:v>-0.03983146543370726</c:v>
                </c:pt>
                <c:pt idx="7">
                  <c:v>0.013948925098090415</c:v>
                </c:pt>
                <c:pt idx="8">
                  <c:v>0</c:v>
                </c:pt>
                <c:pt idx="9">
                  <c:v>-0.018588724699681515</c:v>
                </c:pt>
                <c:pt idx="10">
                  <c:v>0.08851107618782061</c:v>
                </c:pt>
                <c:pt idx="11">
                  <c:v>-0.020790491724955278</c:v>
                </c:pt>
                <c:pt idx="12">
                  <c:v>0.06644746411957483</c:v>
                </c:pt>
                <c:pt idx="13">
                  <c:v>-0.07078853287354997</c:v>
                </c:pt>
                <c:pt idx="14">
                  <c:v>0.024181060307255857</c:v>
                </c:pt>
                <c:pt idx="15">
                  <c:v>-0.024115614403960116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-0.4561063183944335</c:v>
                </c:pt>
                <c:pt idx="1">
                  <c:v>-0.02798367471426411</c:v>
                </c:pt>
                <c:pt idx="2">
                  <c:v>0.7563183202795876</c:v>
                </c:pt>
                <c:pt idx="3">
                  <c:v>-0.12045287769263137</c:v>
                </c:pt>
                <c:pt idx="4">
                  <c:v>0.03206632016747961</c:v>
                </c:pt>
                <c:pt idx="5">
                  <c:v>0.04598098450622813</c:v>
                </c:pt>
                <c:pt idx="6">
                  <c:v>-0.04418260956108232</c:v>
                </c:pt>
                <c:pt idx="7">
                  <c:v>0.0015755879232368054</c:v>
                </c:pt>
                <c:pt idx="8">
                  <c:v>0</c:v>
                </c:pt>
                <c:pt idx="9">
                  <c:v>-0.013208142660338672</c:v>
                </c:pt>
                <c:pt idx="10">
                  <c:v>0.11487420071005172</c:v>
                </c:pt>
                <c:pt idx="11">
                  <c:v>-0.027528067440930788</c:v>
                </c:pt>
                <c:pt idx="12">
                  <c:v>0.05862271620610562</c:v>
                </c:pt>
                <c:pt idx="13">
                  <c:v>-0.07282017598716035</c:v>
                </c:pt>
                <c:pt idx="14">
                  <c:v>0.033977742267198935</c:v>
                </c:pt>
                <c:pt idx="15">
                  <c:v>-0.0198943891674255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0.6816852966600699</c:v>
                </c:pt>
                <c:pt idx="1">
                  <c:v>0.002944235528774531</c:v>
                </c:pt>
                <c:pt idx="2">
                  <c:v>0.4075550344032205</c:v>
                </c:pt>
                <c:pt idx="3">
                  <c:v>-0.0645517064114813</c:v>
                </c:pt>
                <c:pt idx="4">
                  <c:v>-0.006630668387988814</c:v>
                </c:pt>
                <c:pt idx="5">
                  <c:v>0.03416136586290402</c:v>
                </c:pt>
                <c:pt idx="6">
                  <c:v>-0.0039821791224235945</c:v>
                </c:pt>
                <c:pt idx="7">
                  <c:v>-0.005312494406879736</c:v>
                </c:pt>
                <c:pt idx="8">
                  <c:v>0</c:v>
                </c:pt>
                <c:pt idx="9">
                  <c:v>-0.013064321893229959</c:v>
                </c:pt>
                <c:pt idx="10">
                  <c:v>0.08359523009852328</c:v>
                </c:pt>
                <c:pt idx="11">
                  <c:v>-0.03498638439919868</c:v>
                </c:pt>
                <c:pt idx="12">
                  <c:v>0.06033064252478895</c:v>
                </c:pt>
                <c:pt idx="13">
                  <c:v>-0.07032193579122045</c:v>
                </c:pt>
                <c:pt idx="14">
                  <c:v>0.03978880865968344</c:v>
                </c:pt>
                <c:pt idx="15">
                  <c:v>-0.018179379458099398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-0.4359641435950604</c:v>
                </c:pt>
                <c:pt idx="1">
                  <c:v>-0.2754191126830999</c:v>
                </c:pt>
                <c:pt idx="2">
                  <c:v>0.23217800591115853</c:v>
                </c:pt>
                <c:pt idx="3">
                  <c:v>-0.19813886462297836</c:v>
                </c:pt>
                <c:pt idx="4">
                  <c:v>0.01874747144847748</c:v>
                </c:pt>
                <c:pt idx="5">
                  <c:v>0.04824227291874426</c:v>
                </c:pt>
                <c:pt idx="6">
                  <c:v>0.011999627298394499</c:v>
                </c:pt>
                <c:pt idx="7">
                  <c:v>0.01472554897375564</c:v>
                </c:pt>
                <c:pt idx="8">
                  <c:v>0</c:v>
                </c:pt>
                <c:pt idx="9">
                  <c:v>-0.021127824614151573</c:v>
                </c:pt>
                <c:pt idx="10">
                  <c:v>0.08308293967894084</c:v>
                </c:pt>
                <c:pt idx="11">
                  <c:v>-0.02727903942568019</c:v>
                </c:pt>
                <c:pt idx="12">
                  <c:v>0.04872172754088672</c:v>
                </c:pt>
                <c:pt idx="13">
                  <c:v>-0.07443466074371224</c:v>
                </c:pt>
                <c:pt idx="14">
                  <c:v>0.035312600883644976</c:v>
                </c:pt>
                <c:pt idx="15">
                  <c:v>-0.0179014370208477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-0.4886022789042642</c:v>
                </c:pt>
                <c:pt idx="1">
                  <c:v>-0.045942375422320256</c:v>
                </c:pt>
                <c:pt idx="2">
                  <c:v>0.8323731861975999</c:v>
                </c:pt>
                <c:pt idx="3">
                  <c:v>-0.24663132340573296</c:v>
                </c:pt>
                <c:pt idx="4">
                  <c:v>-0.022388315402308206</c:v>
                </c:pt>
                <c:pt idx="5">
                  <c:v>0.0192485599031917</c:v>
                </c:pt>
                <c:pt idx="6">
                  <c:v>-0.02759878012967556</c:v>
                </c:pt>
                <c:pt idx="7">
                  <c:v>0.021730668161579706</c:v>
                </c:pt>
                <c:pt idx="8">
                  <c:v>-1.3877787807814457E-17</c:v>
                </c:pt>
                <c:pt idx="9">
                  <c:v>-0.02061620149549639</c:v>
                </c:pt>
                <c:pt idx="10">
                  <c:v>0.04913058661026256</c:v>
                </c:pt>
                <c:pt idx="11">
                  <c:v>-0.021751555984328055</c:v>
                </c:pt>
                <c:pt idx="12">
                  <c:v>0.07967153035984445</c:v>
                </c:pt>
                <c:pt idx="13">
                  <c:v>-0.05341547771724438</c:v>
                </c:pt>
                <c:pt idx="14">
                  <c:v>0.03206674600594997</c:v>
                </c:pt>
                <c:pt idx="15">
                  <c:v>-0.020767231430620328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0.23804298574651506</c:v>
                </c:pt>
                <c:pt idx="1">
                  <c:v>-0.46737111346226456</c:v>
                </c:pt>
                <c:pt idx="2">
                  <c:v>0.5524571140797885</c:v>
                </c:pt>
                <c:pt idx="3">
                  <c:v>0.12508195340669467</c:v>
                </c:pt>
                <c:pt idx="4">
                  <c:v>-0.07873834957621609</c:v>
                </c:pt>
                <c:pt idx="5">
                  <c:v>0.06904245132214308</c:v>
                </c:pt>
                <c:pt idx="6">
                  <c:v>0.01733379542087085</c:v>
                </c:pt>
                <c:pt idx="7">
                  <c:v>-0.00855350038242512</c:v>
                </c:pt>
                <c:pt idx="8">
                  <c:v>1.3877787807814457E-17</c:v>
                </c:pt>
                <c:pt idx="9">
                  <c:v>-0.025884050321648727</c:v>
                </c:pt>
                <c:pt idx="10">
                  <c:v>0.040461138203122735</c:v>
                </c:pt>
                <c:pt idx="11">
                  <c:v>-0.05644605222423488</c:v>
                </c:pt>
                <c:pt idx="12">
                  <c:v>0.08034193756353777</c:v>
                </c:pt>
                <c:pt idx="13">
                  <c:v>-0.07225180416819198</c:v>
                </c:pt>
                <c:pt idx="14">
                  <c:v>0.033814553368987296</c:v>
                </c:pt>
                <c:pt idx="15">
                  <c:v>-0.012519285129662085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0.5158893712820909</c:v>
                </c:pt>
                <c:pt idx="1">
                  <c:v>-0.35815723391465276</c:v>
                </c:pt>
                <c:pt idx="2">
                  <c:v>0.5509679815110766</c:v>
                </c:pt>
                <c:pt idx="3">
                  <c:v>0.14813346224211876</c:v>
                </c:pt>
                <c:pt idx="4">
                  <c:v>0.004683978402879305</c:v>
                </c:pt>
                <c:pt idx="5">
                  <c:v>0.029005277915546763</c:v>
                </c:pt>
                <c:pt idx="6">
                  <c:v>-0.05459263972941158</c:v>
                </c:pt>
                <c:pt idx="7">
                  <c:v>0.006122027568922193</c:v>
                </c:pt>
                <c:pt idx="8">
                  <c:v>1.3877787807814457E-17</c:v>
                </c:pt>
                <c:pt idx="9">
                  <c:v>-0.02137412863725221</c:v>
                </c:pt>
                <c:pt idx="10">
                  <c:v>0.10696175551728904</c:v>
                </c:pt>
                <c:pt idx="11">
                  <c:v>-0.023753363116160425</c:v>
                </c:pt>
                <c:pt idx="12">
                  <c:v>0.04240519380204759</c:v>
                </c:pt>
                <c:pt idx="13">
                  <c:v>-0.07410223000401986</c:v>
                </c:pt>
                <c:pt idx="14">
                  <c:v>0.04637368865304491</c:v>
                </c:pt>
                <c:pt idx="15">
                  <c:v>-0.004026689589977416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0.6182017790026001</c:v>
                </c:pt>
                <c:pt idx="1">
                  <c:v>-0.2892789518781539</c:v>
                </c:pt>
                <c:pt idx="2">
                  <c:v>0.727541296003077</c:v>
                </c:pt>
                <c:pt idx="3">
                  <c:v>0.10172982300532485</c:v>
                </c:pt>
                <c:pt idx="4">
                  <c:v>0.03583825448489139</c:v>
                </c:pt>
                <c:pt idx="5">
                  <c:v>-0.04232546067443726</c:v>
                </c:pt>
                <c:pt idx="6">
                  <c:v>-0.05231553294885037</c:v>
                </c:pt>
                <c:pt idx="7">
                  <c:v>0.010572541203729576</c:v>
                </c:pt>
                <c:pt idx="8">
                  <c:v>6.938893903907228E-18</c:v>
                </c:pt>
                <c:pt idx="9">
                  <c:v>-0.024640294666802533</c:v>
                </c:pt>
                <c:pt idx="10">
                  <c:v>0.1335132555956987</c:v>
                </c:pt>
                <c:pt idx="11">
                  <c:v>-0.01426092026662297</c:v>
                </c:pt>
                <c:pt idx="12">
                  <c:v>0.05598258509599011</c:v>
                </c:pt>
                <c:pt idx="13">
                  <c:v>-0.08390742878184165</c:v>
                </c:pt>
                <c:pt idx="14">
                  <c:v>0.023976986817532367</c:v>
                </c:pt>
                <c:pt idx="15">
                  <c:v>-0.005197276025572873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0.055050634937685805</c:v>
                </c:pt>
                <c:pt idx="1">
                  <c:v>-0.04908893901333851</c:v>
                </c:pt>
                <c:pt idx="2">
                  <c:v>0.5036779495064405</c:v>
                </c:pt>
                <c:pt idx="3">
                  <c:v>-0.134570716000757</c:v>
                </c:pt>
                <c:pt idx="4">
                  <c:v>0.09653099172652903</c:v>
                </c:pt>
                <c:pt idx="5">
                  <c:v>0.02823726954676629</c:v>
                </c:pt>
                <c:pt idx="6">
                  <c:v>-0.015513010130406058</c:v>
                </c:pt>
                <c:pt idx="7">
                  <c:v>0.00280048291799786</c:v>
                </c:pt>
                <c:pt idx="8">
                  <c:v>0</c:v>
                </c:pt>
                <c:pt idx="9">
                  <c:v>-0.032111651653859444</c:v>
                </c:pt>
                <c:pt idx="10">
                  <c:v>0.13789902180236988</c:v>
                </c:pt>
                <c:pt idx="11">
                  <c:v>-0.04115302077716351</c:v>
                </c:pt>
                <c:pt idx="12">
                  <c:v>0.06324393894727695</c:v>
                </c:pt>
                <c:pt idx="13">
                  <c:v>-0.08542590496684878</c:v>
                </c:pt>
                <c:pt idx="14">
                  <c:v>0.01678099573382089</c:v>
                </c:pt>
                <c:pt idx="15">
                  <c:v>0.0002818446643260055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0.9488408265091921</c:v>
                </c:pt>
                <c:pt idx="1">
                  <c:v>-0.06277619561210063</c:v>
                </c:pt>
                <c:pt idx="2">
                  <c:v>0.05530709131647331</c:v>
                </c:pt>
                <c:pt idx="3">
                  <c:v>-0.01684138187811216</c:v>
                </c:pt>
                <c:pt idx="4">
                  <c:v>-0.05700024082133809</c:v>
                </c:pt>
                <c:pt idx="5">
                  <c:v>-0.008716843536565162</c:v>
                </c:pt>
                <c:pt idx="6">
                  <c:v>-0.002196868531461997</c:v>
                </c:pt>
                <c:pt idx="7">
                  <c:v>-0.009126702071403571</c:v>
                </c:pt>
                <c:pt idx="8">
                  <c:v>2.7755575615628914E-17</c:v>
                </c:pt>
                <c:pt idx="9">
                  <c:v>-0.03832744229704605</c:v>
                </c:pt>
                <c:pt idx="10">
                  <c:v>0.12256576464815985</c:v>
                </c:pt>
                <c:pt idx="11">
                  <c:v>-0.04010795121749086</c:v>
                </c:pt>
                <c:pt idx="12">
                  <c:v>0.03350609205893704</c:v>
                </c:pt>
                <c:pt idx="13">
                  <c:v>-0.08350180725337181</c:v>
                </c:pt>
                <c:pt idx="14">
                  <c:v>0.032752083189173005</c:v>
                </c:pt>
                <c:pt idx="15">
                  <c:v>0.0076584112988315346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3574344"/>
        <c:axId val="55060233"/>
      </c:barChart>
      <c:cat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5060233"/>
        <c:crosses val="autoZero"/>
        <c:auto val="1"/>
        <c:lblOffset val="100"/>
        <c:noMultiLvlLbl val="0"/>
      </c:catAx>
      <c:valAx>
        <c:axId val="5506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574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MBP2N2
Cold mass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7809276"/>
        <c:axId val="31746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4.35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-4.35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0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8571590"/>
        <c:axId val="55817719"/>
      </c:lineChart>
      <c:catAx>
        <c:axId val="780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74621"/>
        <c:crosses val="autoZero"/>
        <c:auto val="1"/>
        <c:lblOffset val="100"/>
        <c:noMultiLvlLbl val="0"/>
      </c:catAx>
      <c:valAx>
        <c:axId val="317462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7809276"/>
        <c:crossesAt val="1"/>
        <c:crossBetween val="between"/>
        <c:dispUnits/>
      </c:valAx>
      <c:catAx>
        <c:axId val="28571590"/>
        <c:scaling>
          <c:orientation val="minMax"/>
        </c:scaling>
        <c:axPos val="b"/>
        <c:delete val="1"/>
        <c:majorTickMark val="in"/>
        <c:minorTickMark val="none"/>
        <c:tickLblPos val="nextTo"/>
        <c:crossAx val="55817719"/>
        <c:crosses val="autoZero"/>
        <c:auto val="1"/>
        <c:lblOffset val="100"/>
        <c:noMultiLvlLbl val="0"/>
      </c:catAx>
      <c:valAx>
        <c:axId val="55817719"/>
        <c:scaling>
          <c:orientation val="minMax"/>
        </c:scaling>
        <c:axPos val="l"/>
        <c:delete val="1"/>
        <c:majorTickMark val="in"/>
        <c:minorTickMark val="none"/>
        <c:tickLblPos val="nextTo"/>
        <c:crossAx val="285715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MBP2N2
Cold mass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2597424"/>
        <c:axId val="249413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3145658"/>
        <c:axId val="6984331"/>
      </c:lineChart>
      <c:catAx>
        <c:axId val="3259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At val="1"/>
        <c:crossBetween val="between"/>
        <c:dispUnits/>
      </c:valAx>
      <c:catAx>
        <c:axId val="23145658"/>
        <c:scaling>
          <c:orientation val="minMax"/>
        </c:scaling>
        <c:axPos val="b"/>
        <c:delete val="1"/>
        <c:majorTickMark val="in"/>
        <c:minorTickMark val="none"/>
        <c:tickLblPos val="nextTo"/>
        <c:crossAx val="6984331"/>
        <c:crosses val="autoZero"/>
        <c:auto val="1"/>
        <c:lblOffset val="100"/>
        <c:noMultiLvlLbl val="0"/>
      </c:catAx>
      <c:valAx>
        <c:axId val="6984331"/>
        <c:scaling>
          <c:orientation val="minMax"/>
        </c:scaling>
        <c:axPos val="l"/>
        <c:delete val="1"/>
        <c:majorTickMark val="in"/>
        <c:minorTickMark val="none"/>
        <c:tickLblPos val="nextTo"/>
        <c:crossAx val="231456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780050"/>
        <c:axId val="30693859"/>
      </c:bar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93859"/>
        <c:crosses val="autoZero"/>
        <c:auto val="1"/>
        <c:lblOffset val="100"/>
        <c:noMultiLvlLbl val="0"/>
      </c:catAx>
      <c:valAx>
        <c:axId val="30693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780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MBP2N2 -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0.2623102479437953</c:v>
                </c:pt>
                <c:pt idx="1">
                  <c:v>0.2662379045716809</c:v>
                </c:pt>
                <c:pt idx="2">
                  <c:v>0.11359416132327181</c:v>
                </c:pt>
                <c:pt idx="3">
                  <c:v>0.1182060623613002</c:v>
                </c:pt>
                <c:pt idx="4">
                  <c:v>0.0595221365821175</c:v>
                </c:pt>
                <c:pt idx="5">
                  <c:v>0.04425891065648743</c:v>
                </c:pt>
                <c:pt idx="6">
                  <c:v>0.012271970898201999</c:v>
                </c:pt>
                <c:pt idx="7">
                  <c:v>0.0146958507653919</c:v>
                </c:pt>
                <c:pt idx="8">
                  <c:v>1.6042065534800376E-17</c:v>
                </c:pt>
                <c:pt idx="9">
                  <c:v>0.0031100816063187034</c:v>
                </c:pt>
                <c:pt idx="10">
                  <c:v>0.0018457066388783804</c:v>
                </c:pt>
                <c:pt idx="11">
                  <c:v>0.0019243841729868782</c:v>
                </c:pt>
                <c:pt idx="12">
                  <c:v>0.0012594948203837832</c:v>
                </c:pt>
                <c:pt idx="13">
                  <c:v>0.0013386173506973423</c:v>
                </c:pt>
                <c:pt idx="14">
                  <c:v>0.0010523844630659258</c:v>
                </c:pt>
                <c:pt idx="15">
                  <c:v>0.0003907220504911359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0.6237418959575396</c:v>
                </c:pt>
                <c:pt idx="1">
                  <c:v>0.2117343563335934</c:v>
                </c:pt>
                <c:pt idx="2">
                  <c:v>0.23381812849398784</c:v>
                </c:pt>
                <c:pt idx="3">
                  <c:v>0.09183540992551323</c:v>
                </c:pt>
                <c:pt idx="4">
                  <c:v>0.049760629152899444</c:v>
                </c:pt>
                <c:pt idx="5">
                  <c:v>0.028778962540063673</c:v>
                </c:pt>
                <c:pt idx="6">
                  <c:v>0.021139238547765792</c:v>
                </c:pt>
                <c:pt idx="7">
                  <c:v>0.01304265277264209</c:v>
                </c:pt>
                <c:pt idx="8">
                  <c:v>2.0195147640539282E-17</c:v>
                </c:pt>
                <c:pt idx="9">
                  <c:v>0.008805085607390137</c:v>
                </c:pt>
                <c:pt idx="10">
                  <c:v>0.0029260401730455635</c:v>
                </c:pt>
                <c:pt idx="11">
                  <c:v>0.001679340658034626</c:v>
                </c:pt>
                <c:pt idx="12">
                  <c:v>0.0010023884033864283</c:v>
                </c:pt>
                <c:pt idx="13">
                  <c:v>0.0015251302336281441</c:v>
                </c:pt>
                <c:pt idx="14">
                  <c:v>0.0013244064204738872</c:v>
                </c:pt>
                <c:pt idx="15">
                  <c:v>0.0011454966424423285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1.4183222520759688</c:v>
                </c:pt>
                <c:pt idx="1">
                  <c:v>0.8240181138419944</c:v>
                </c:pt>
                <c:pt idx="2">
                  <c:v>0.2999711318179427</c:v>
                </c:pt>
                <c:pt idx="3">
                  <c:v>0.20201708310039473</c:v>
                </c:pt>
                <c:pt idx="4">
                  <c:v>0.08539591162547648</c:v>
                </c:pt>
                <c:pt idx="5">
                  <c:v>0.07414965742631541</c:v>
                </c:pt>
                <c:pt idx="6">
                  <c:v>0.027402741369060242</c:v>
                </c:pt>
                <c:pt idx="7">
                  <c:v>0.019028156062083485</c:v>
                </c:pt>
                <c:pt idx="8">
                  <c:v>9.706395063842977E-18</c:v>
                </c:pt>
                <c:pt idx="9">
                  <c:v>0.004660234414096609</c:v>
                </c:pt>
                <c:pt idx="10">
                  <c:v>0.0032892371495661203</c:v>
                </c:pt>
                <c:pt idx="11">
                  <c:v>0.0026347258306430215</c:v>
                </c:pt>
                <c:pt idx="12">
                  <c:v>0.0014942305412675393</c:v>
                </c:pt>
                <c:pt idx="13">
                  <c:v>0.0014898615790179509</c:v>
                </c:pt>
                <c:pt idx="14">
                  <c:v>0.0015406705447272885</c:v>
                </c:pt>
                <c:pt idx="15">
                  <c:v>0.00035146700347700005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0.7442886617648803</c:v>
                </c:pt>
                <c:pt idx="1">
                  <c:v>0.18316412847930713</c:v>
                </c:pt>
                <c:pt idx="2">
                  <c:v>0.31201520824691914</c:v>
                </c:pt>
                <c:pt idx="3">
                  <c:v>0.14942394443507917</c:v>
                </c:pt>
                <c:pt idx="4">
                  <c:v>0.08166130824810175</c:v>
                </c:pt>
                <c:pt idx="5">
                  <c:v>0.038567500049765405</c:v>
                </c:pt>
                <c:pt idx="6">
                  <c:v>0.03487579474245304</c:v>
                </c:pt>
                <c:pt idx="7">
                  <c:v>0.01530220004274248</c:v>
                </c:pt>
                <c:pt idx="8">
                  <c:v>1.3928715640640806E-17</c:v>
                </c:pt>
                <c:pt idx="9">
                  <c:v>0.007484075599902398</c:v>
                </c:pt>
                <c:pt idx="10">
                  <c:v>0.0038736940786160265</c:v>
                </c:pt>
                <c:pt idx="11">
                  <c:v>0.0018347247740127803</c:v>
                </c:pt>
                <c:pt idx="12">
                  <c:v>0.0018586141552776002</c:v>
                </c:pt>
                <c:pt idx="13">
                  <c:v>0.001918283788221902</c:v>
                </c:pt>
                <c:pt idx="14">
                  <c:v>0.0014708966017974935</c:v>
                </c:pt>
                <c:pt idx="15">
                  <c:v>0.0008116722540635396</c:v>
                </c:pt>
              </c:numCache>
            </c:numRef>
          </c:yVal>
          <c:smooth val="0"/>
        </c:ser>
        <c:axId val="62858980"/>
        <c:axId val="28859909"/>
      </c:scatterChart>
      <c:valAx>
        <c:axId val="6285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At val="0.001"/>
        <c:crossBetween val="midCat"/>
        <c:dispUnits/>
      </c:valAx>
      <c:valAx>
        <c:axId val="28859909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MBP2N2 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455"/>
          <c:w val="0.729"/>
          <c:h val="0.751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-2.0540303774277846</c:v>
                </c:pt>
                <c:pt idx="1">
                  <c:v>-0.43509277291190107</c:v>
                </c:pt>
                <c:pt idx="2">
                  <c:v>-0.11116362624442387</c:v>
                </c:pt>
                <c:pt idx="3">
                  <c:v>-0.06862131789705096</c:v>
                </c:pt>
                <c:pt idx="4">
                  <c:v>-0.009692530287453257</c:v>
                </c:pt>
                <c:pt idx="5">
                  <c:v>-0.06801833377714345</c:v>
                </c:pt>
                <c:pt idx="6">
                  <c:v>0.023876430233052234</c:v>
                </c:pt>
                <c:pt idx="7">
                  <c:v>-0.1970530375442352</c:v>
                </c:pt>
                <c:pt idx="8">
                  <c:v>-0.13873332000257627</c:v>
                </c:pt>
                <c:pt idx="9">
                  <c:v>-0.1280929604100127</c:v>
                </c:pt>
                <c:pt idx="10">
                  <c:v>-0.107481554479197</c:v>
                </c:pt>
                <c:pt idx="11">
                  <c:v>-0.05967213036492642</c:v>
                </c:pt>
                <c:pt idx="12">
                  <c:v>-0.015702777667504306</c:v>
                </c:pt>
                <c:pt idx="13">
                  <c:v>0.06535278590995412</c:v>
                </c:pt>
                <c:pt idx="14">
                  <c:v>0.025340363461397685</c:v>
                </c:pt>
                <c:pt idx="15">
                  <c:v>-0.11180551131183272</c:v>
                </c:pt>
                <c:pt idx="16">
                  <c:v>-0.15737858830125354</c:v>
                </c:pt>
                <c:pt idx="17">
                  <c:v>-0.05716730416717129</c:v>
                </c:pt>
                <c:pt idx="18">
                  <c:v>-0.06508826124857373</c:v>
                </c:pt>
                <c:pt idx="19">
                  <c:v>-0.2793504634848846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0.812261386692509</c:v>
                </c:pt>
                <c:pt idx="1">
                  <c:v>0.40374172417141374</c:v>
                </c:pt>
                <c:pt idx="2">
                  <c:v>0.3290245390651307</c:v>
                </c:pt>
                <c:pt idx="3">
                  <c:v>0.208320306680438</c:v>
                </c:pt>
                <c:pt idx="4">
                  <c:v>0.4022679932030028</c:v>
                </c:pt>
                <c:pt idx="5">
                  <c:v>0.41353038345784177</c:v>
                </c:pt>
                <c:pt idx="6">
                  <c:v>0.41705524119584775</c:v>
                </c:pt>
                <c:pt idx="7">
                  <c:v>0.30863133872199633</c:v>
                </c:pt>
                <c:pt idx="8">
                  <c:v>0.19199779391423155</c:v>
                </c:pt>
                <c:pt idx="9">
                  <c:v>0.1594624015723671</c:v>
                </c:pt>
                <c:pt idx="10">
                  <c:v>0.13757449164773827</c:v>
                </c:pt>
                <c:pt idx="11">
                  <c:v>0.17372085626020217</c:v>
                </c:pt>
                <c:pt idx="12">
                  <c:v>0.27150689104286446</c:v>
                </c:pt>
                <c:pt idx="13">
                  <c:v>0.2298852893914322</c:v>
                </c:pt>
                <c:pt idx="14">
                  <c:v>0.16975594830189386</c:v>
                </c:pt>
                <c:pt idx="15">
                  <c:v>0.19629983049280095</c:v>
                </c:pt>
                <c:pt idx="16">
                  <c:v>0.14689362923911903</c:v>
                </c:pt>
                <c:pt idx="17">
                  <c:v>0.20839632716779857</c:v>
                </c:pt>
                <c:pt idx="18">
                  <c:v>0.32747697631822076</c:v>
                </c:pt>
                <c:pt idx="19">
                  <c:v>0.6191396458423982</c:v>
                </c:pt>
              </c:numCache>
            </c:numRef>
          </c:val>
          <c:smooth val="0"/>
        </c:ser>
        <c:axId val="33799320"/>
        <c:axId val="35758425"/>
      </c:lineChart>
      <c:catAx>
        <c:axId val="3379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auto val="1"/>
        <c:lblOffset val="100"/>
        <c:noMultiLvlLbl val="0"/>
      </c:catAx>
      <c:valAx>
        <c:axId val="3575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75"/>
          <c:y val="0.42175"/>
          <c:w val="0.4365"/>
          <c:h val="0.159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MBP2N2
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435"/>
          <c:w val="0.73"/>
          <c:h val="0.763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-0.04893043596484661</c:v>
                </c:pt>
                <c:pt idx="1">
                  <c:v>-0.22614716737318546</c:v>
                </c:pt>
                <c:pt idx="2">
                  <c:v>-0.17393650922603235</c:v>
                </c:pt>
                <c:pt idx="3">
                  <c:v>-0.12029851732784869</c:v>
                </c:pt>
                <c:pt idx="4">
                  <c:v>-0.10493118117641372</c:v>
                </c:pt>
                <c:pt idx="5">
                  <c:v>0.010890838922171867</c:v>
                </c:pt>
                <c:pt idx="6">
                  <c:v>-0.046141608707291476</c:v>
                </c:pt>
                <c:pt idx="7">
                  <c:v>-0.20678308662655295</c:v>
                </c:pt>
                <c:pt idx="8">
                  <c:v>-0.2765852817614475</c:v>
                </c:pt>
                <c:pt idx="9">
                  <c:v>-0.18653821082099661</c:v>
                </c:pt>
                <c:pt idx="10">
                  <c:v>-0.100824344682419</c:v>
                </c:pt>
                <c:pt idx="11">
                  <c:v>0.03673349458572917</c:v>
                </c:pt>
                <c:pt idx="12">
                  <c:v>-0.014493702194785327</c:v>
                </c:pt>
                <c:pt idx="13">
                  <c:v>-0.10658571253534388</c:v>
                </c:pt>
                <c:pt idx="14">
                  <c:v>-0.3097106058200183</c:v>
                </c:pt>
                <c:pt idx="15">
                  <c:v>-0.3477288817828557</c:v>
                </c:pt>
                <c:pt idx="16">
                  <c:v>-0.138159219101388</c:v>
                </c:pt>
                <c:pt idx="17">
                  <c:v>-0.0399355304670276</c:v>
                </c:pt>
                <c:pt idx="18">
                  <c:v>-0.09583700697427719</c:v>
                </c:pt>
                <c:pt idx="19">
                  <c:v>-0.033408832625386756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0.41785931408683236</c:v>
                </c:pt>
                <c:pt idx="1">
                  <c:v>0.4294067326952914</c:v>
                </c:pt>
                <c:pt idx="2">
                  <c:v>0.3451738791290093</c:v>
                </c:pt>
                <c:pt idx="3">
                  <c:v>0.23678273178193324</c:v>
                </c:pt>
                <c:pt idx="4">
                  <c:v>0.24834309404925897</c:v>
                </c:pt>
                <c:pt idx="5">
                  <c:v>0.1711134295536032</c:v>
                </c:pt>
                <c:pt idx="6">
                  <c:v>0.14896841112476145</c:v>
                </c:pt>
                <c:pt idx="7">
                  <c:v>0.317718345184173</c:v>
                </c:pt>
                <c:pt idx="8">
                  <c:v>0.2640223817444185</c:v>
                </c:pt>
                <c:pt idx="9">
                  <c:v>0.21241270925749356</c:v>
                </c:pt>
                <c:pt idx="10">
                  <c:v>0.103588936827646</c:v>
                </c:pt>
                <c:pt idx="11">
                  <c:v>0.23449155193533153</c:v>
                </c:pt>
                <c:pt idx="12">
                  <c:v>0.3121195208329578</c:v>
                </c:pt>
                <c:pt idx="13">
                  <c:v>0.3177956415246677</c:v>
                </c:pt>
                <c:pt idx="14">
                  <c:v>0.2788703637071826</c:v>
                </c:pt>
                <c:pt idx="15">
                  <c:v>0.2076336762188784</c:v>
                </c:pt>
                <c:pt idx="16">
                  <c:v>0.05177822628257476</c:v>
                </c:pt>
                <c:pt idx="17">
                  <c:v>0.2189870041332336</c:v>
                </c:pt>
                <c:pt idx="18">
                  <c:v>0.3267468609667141</c:v>
                </c:pt>
                <c:pt idx="19">
                  <c:v>0.9253300415274885</c:v>
                </c:pt>
              </c:numCache>
            </c:numRef>
          </c:val>
          <c:smooth val="0"/>
        </c:ser>
        <c:axId val="53390370"/>
        <c:axId val="10751283"/>
      </c:lineChart>
      <c:catAx>
        <c:axId val="5339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 val="autoZero"/>
        <c:auto val="1"/>
        <c:lblOffset val="100"/>
        <c:noMultiLvlLbl val="0"/>
      </c:catAx>
      <c:valAx>
        <c:axId val="10751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3965"/>
          <c:w val="0.5155"/>
          <c:h val="0.149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0.30825</cdr:y>
    </cdr:from>
    <cdr:to>
      <cdr:x>0.2925</cdr:x>
      <cdr:y>0.3335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12096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0.26925</cdr:x>
      <cdr:y>0.30625</cdr:y>
    </cdr:from>
    <cdr:to>
      <cdr:x>0.29325</cdr:x>
      <cdr:y>0.3315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1200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0.28125</cdr:y>
    </cdr:from>
    <cdr:to>
      <cdr:x>0.19525</cdr:x>
      <cdr:y>0.303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12477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0.48225</cdr:x>
      <cdr:y>0.04725</cdr:y>
    </cdr:from>
    <cdr:to>
      <cdr:x>0.99875</cdr:x>
      <cdr:y>0.93275</cdr:y>
    </cdr:to>
    <cdr:graphicFrame>
      <cdr:nvGraphicFramePr>
        <cdr:cNvPr id="2" name="Chart 2"/>
        <cdr:cNvGraphicFramePr/>
      </cdr:nvGraphicFramePr>
      <cdr:xfrm>
        <a:off x="4114800" y="209550"/>
        <a:ext cx="4410075" cy="39433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0.04725</cdr:y>
    </cdr:from>
    <cdr:to>
      <cdr:x>0.48225</cdr:x>
      <cdr:y>0.93275</cdr:y>
    </cdr:to>
    <cdr:graphicFrame>
      <cdr:nvGraphicFramePr>
        <cdr:cNvPr id="3" name="Chart 3"/>
        <cdr:cNvGraphicFramePr/>
      </cdr:nvGraphicFramePr>
      <cdr:xfrm>
        <a:off x="0" y="209550"/>
        <a:ext cx="4105275" cy="39433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344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0.1925</cdr:y>
    </cdr:from>
    <cdr:to>
      <cdr:x>0.906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48600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0.9025</cdr:x>
      <cdr:y>0.20175</cdr:y>
    </cdr:from>
    <cdr:to>
      <cdr:x>0.93425</cdr:x>
      <cdr:y>0.2155</cdr:y>
    </cdr:to>
    <cdr:sp>
      <cdr:nvSpPr>
        <cdr:cNvPr id="2" name="Rectangle 2"/>
        <cdr:cNvSpPr>
          <a:spLocks/>
        </cdr:cNvSpPr>
      </cdr:nvSpPr>
      <cdr:spPr>
        <a:xfrm>
          <a:off x="8391525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0.9025</cdr:x>
      <cdr:y>0.24525</cdr:y>
    </cdr:from>
    <cdr:to>
      <cdr:x>0.93425</cdr:x>
      <cdr:y>0.25975</cdr:y>
    </cdr:to>
    <cdr:sp>
      <cdr:nvSpPr>
        <cdr:cNvPr id="3" name="Rectangle 3"/>
        <cdr:cNvSpPr>
          <a:spLocks/>
        </cdr:cNvSpPr>
      </cdr:nvSpPr>
      <cdr:spPr>
        <a:xfrm>
          <a:off x="8391525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</cdr:x>
      <cdr:y>0.13825</cdr:y>
    </cdr:from>
    <cdr:to>
      <cdr:x>0.66075</cdr:x>
      <cdr:y>0.89925</cdr:y>
    </cdr:to>
    <cdr:sp>
      <cdr:nvSpPr>
        <cdr:cNvPr id="4" name="Line 4"/>
        <cdr:cNvSpPr>
          <a:spLocks/>
        </cdr:cNvSpPr>
      </cdr:nvSpPr>
      <cdr:spPr>
        <a:xfrm flipH="1">
          <a:off x="613410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0.66425</cdr:x>
      <cdr:y>0.19025</cdr:y>
    </cdr:from>
    <cdr:to>
      <cdr:x>0.717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72200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0.13925</cdr:y>
    </cdr:from>
    <cdr:to>
      <cdr:x>0.598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0510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0.14975</cdr:y>
    </cdr:from>
    <cdr:to>
      <cdr:x>0.7225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09875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workbookViewId="0" topLeftCell="A1">
      <selection activeCell="C5" sqref="C5:E5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24" t="s">
        <v>110</v>
      </c>
      <c r="B1" s="122"/>
      <c r="C1" s="118" t="s">
        <v>125</v>
      </c>
      <c r="D1" s="118"/>
      <c r="E1" s="118"/>
      <c r="F1" s="118"/>
      <c r="G1" s="118"/>
      <c r="H1" s="118"/>
      <c r="I1" s="118"/>
      <c r="J1" s="118"/>
      <c r="K1" s="119"/>
    </row>
    <row r="2" spans="1:20" ht="12.75">
      <c r="A2" s="125" t="s">
        <v>111</v>
      </c>
      <c r="B2" s="121"/>
      <c r="C2" s="116" t="s">
        <v>136</v>
      </c>
      <c r="D2" s="116"/>
      <c r="E2" s="116"/>
      <c r="F2" s="121" t="s">
        <v>112</v>
      </c>
      <c r="G2" s="121"/>
      <c r="H2" s="121"/>
      <c r="I2" s="116" t="s">
        <v>125</v>
      </c>
      <c r="J2" s="116"/>
      <c r="K2" s="117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125" t="s">
        <v>135</v>
      </c>
      <c r="B3" s="121"/>
      <c r="C3" s="116" t="s">
        <v>134</v>
      </c>
      <c r="D3" s="116"/>
      <c r="E3" s="116"/>
      <c r="F3" s="116"/>
      <c r="G3" s="116"/>
      <c r="H3" s="116"/>
      <c r="I3" s="116"/>
      <c r="J3" s="116"/>
      <c r="K3" s="117"/>
      <c r="L3" s="99"/>
      <c r="M3" s="99"/>
      <c r="N3" s="99"/>
      <c r="O3" s="99"/>
      <c r="P3" s="99"/>
      <c r="Q3" s="99"/>
      <c r="R3" s="99"/>
      <c r="S3" s="99"/>
      <c r="T3" s="99"/>
    </row>
    <row r="4" spans="1:13" ht="12.75">
      <c r="A4" s="125" t="s">
        <v>113</v>
      </c>
      <c r="B4" s="121"/>
      <c r="C4" s="116" t="s">
        <v>137</v>
      </c>
      <c r="D4" s="116"/>
      <c r="E4" s="116"/>
      <c r="F4" s="121"/>
      <c r="G4" s="121"/>
      <c r="H4" s="121"/>
      <c r="I4" s="131"/>
      <c r="J4" s="131"/>
      <c r="K4" s="132"/>
      <c r="L4" s="111"/>
      <c r="M4" s="111"/>
    </row>
    <row r="5" spans="1:11" ht="12.75">
      <c r="A5" s="125" t="s">
        <v>118</v>
      </c>
      <c r="B5" s="121"/>
      <c r="C5" s="116" t="s">
        <v>120</v>
      </c>
      <c r="D5" s="116"/>
      <c r="E5" s="116"/>
      <c r="F5" s="121" t="s">
        <v>119</v>
      </c>
      <c r="G5" s="121"/>
      <c r="H5" s="121"/>
      <c r="I5" s="116">
        <v>34</v>
      </c>
      <c r="J5" s="116"/>
      <c r="K5" s="117"/>
    </row>
    <row r="6" spans="1:11" ht="12.75">
      <c r="A6" s="125" t="s">
        <v>114</v>
      </c>
      <c r="B6" s="121"/>
      <c r="C6" s="116" t="s">
        <v>121</v>
      </c>
      <c r="D6" s="116"/>
      <c r="E6" s="116"/>
      <c r="F6" s="121" t="s">
        <v>115</v>
      </c>
      <c r="G6" s="121"/>
      <c r="H6" s="121"/>
      <c r="I6" s="116" t="s">
        <v>121</v>
      </c>
      <c r="J6" s="116"/>
      <c r="K6" s="117"/>
    </row>
    <row r="7" spans="1:11" ht="13.5" thickBot="1">
      <c r="A7" s="126" t="s">
        <v>116</v>
      </c>
      <c r="B7" s="120"/>
      <c r="C7" s="114" t="s">
        <v>125</v>
      </c>
      <c r="D7" s="114"/>
      <c r="E7" s="114"/>
      <c r="F7" s="120" t="s">
        <v>117</v>
      </c>
      <c r="G7" s="120"/>
      <c r="H7" s="120"/>
      <c r="I7" s="114" t="s">
        <v>125</v>
      </c>
      <c r="J7" s="114"/>
      <c r="K7" s="115"/>
    </row>
    <row r="8" ht="13.5" thickBot="1"/>
    <row r="9" spans="1:45" ht="13.5" thickBot="1">
      <c r="A9" s="7" t="s">
        <v>0</v>
      </c>
      <c r="B9" s="122" t="s">
        <v>131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4" t="s">
        <v>57</v>
      </c>
      <c r="X9" s="7" t="s">
        <v>0</v>
      </c>
      <c r="Y9" s="122" t="s">
        <v>132</v>
      </c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3"/>
      <c r="AS9" s="4" t="s">
        <v>57</v>
      </c>
    </row>
    <row r="10" spans="1:45" ht="12.75">
      <c r="A10" s="8" t="s">
        <v>61</v>
      </c>
      <c r="B10" s="19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/>
      <c r="V10" s="34"/>
      <c r="W10" s="30"/>
      <c r="X10" s="33" t="s">
        <v>1</v>
      </c>
      <c r="Y10" s="19"/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1"/>
      <c r="AS10" s="21"/>
    </row>
    <row r="11" spans="1:45" ht="13.5" thickBot="1">
      <c r="A11" s="31" t="s">
        <v>60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35"/>
      <c r="W11" s="30"/>
      <c r="X11" s="32" t="s">
        <v>60</v>
      </c>
      <c r="Y11" s="23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5"/>
    </row>
    <row r="12" spans="1:45" ht="13.5" thickBot="1">
      <c r="A12" s="13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19</v>
      </c>
      <c r="S12" s="14" t="s">
        <v>20</v>
      </c>
      <c r="T12" s="14" t="s">
        <v>21</v>
      </c>
      <c r="U12" s="15" t="s">
        <v>22</v>
      </c>
      <c r="V12" s="39"/>
      <c r="X12" s="13" t="s">
        <v>2</v>
      </c>
      <c r="Y12" s="14" t="s">
        <v>3</v>
      </c>
      <c r="Z12" s="14" t="s">
        <v>4</v>
      </c>
      <c r="AA12" s="14" t="s">
        <v>5</v>
      </c>
      <c r="AB12" s="14" t="s">
        <v>6</v>
      </c>
      <c r="AC12" s="14" t="s">
        <v>7</v>
      </c>
      <c r="AD12" s="14" t="s">
        <v>8</v>
      </c>
      <c r="AE12" s="14" t="s">
        <v>9</v>
      </c>
      <c r="AF12" s="14" t="s">
        <v>10</v>
      </c>
      <c r="AG12" s="14" t="s">
        <v>11</v>
      </c>
      <c r="AH12" s="14" t="s">
        <v>12</v>
      </c>
      <c r="AI12" s="14" t="s">
        <v>13</v>
      </c>
      <c r="AJ12" s="14" t="s">
        <v>14</v>
      </c>
      <c r="AK12" s="14" t="s">
        <v>15</v>
      </c>
      <c r="AL12" s="14" t="s">
        <v>16</v>
      </c>
      <c r="AM12" s="14" t="s">
        <v>17</v>
      </c>
      <c r="AN12" s="14" t="s">
        <v>18</v>
      </c>
      <c r="AO12" s="14" t="s">
        <v>19</v>
      </c>
      <c r="AP12" s="14" t="s">
        <v>20</v>
      </c>
      <c r="AQ12" s="14" t="s">
        <v>21</v>
      </c>
      <c r="AR12" s="15" t="s">
        <v>22</v>
      </c>
      <c r="AS12" s="40"/>
    </row>
    <row r="13" spans="1:46" ht="12.75">
      <c r="A13" s="9" t="s">
        <v>23</v>
      </c>
      <c r="B13" s="27">
        <v>5602.979325149501</v>
      </c>
      <c r="C13" s="27">
        <v>9994.908119511214</v>
      </c>
      <c r="D13" s="27">
        <v>9999.712369635401</v>
      </c>
      <c r="E13" s="27">
        <v>9999.159866789376</v>
      </c>
      <c r="F13" s="27">
        <v>10000.935570385649</v>
      </c>
      <c r="G13" s="27">
        <v>10001.429627044903</v>
      </c>
      <c r="H13" s="27">
        <v>9999.156727712445</v>
      </c>
      <c r="I13" s="27">
        <v>9999.28596402191</v>
      </c>
      <c r="J13" s="27">
        <v>10000.922554409943</v>
      </c>
      <c r="K13" s="27">
        <v>10001.104932801196</v>
      </c>
      <c r="L13" s="27">
        <v>9999.438748442471</v>
      </c>
      <c r="M13" s="27">
        <v>10000.350059342703</v>
      </c>
      <c r="N13" s="27">
        <v>9999.682905913263</v>
      </c>
      <c r="O13" s="27">
        <v>9999.486133659075</v>
      </c>
      <c r="P13" s="27">
        <v>9999.152399706125</v>
      </c>
      <c r="Q13" s="27">
        <v>9999.543971910774</v>
      </c>
      <c r="R13" s="27">
        <v>10000.108166092112</v>
      </c>
      <c r="S13" s="27">
        <v>9999.870671406032</v>
      </c>
      <c r="T13" s="27">
        <v>10005.751211215413</v>
      </c>
      <c r="U13" s="27">
        <v>6182.269726021041</v>
      </c>
      <c r="V13" s="29"/>
      <c r="W13" s="28"/>
      <c r="X13" s="29" t="s">
        <v>23</v>
      </c>
      <c r="Y13" s="27">
        <v>3556.894452129211</v>
      </c>
      <c r="Z13" s="27">
        <v>9879.110513964937</v>
      </c>
      <c r="AA13" s="27">
        <v>10007.674559748886</v>
      </c>
      <c r="AB13" s="27">
        <v>10007.043085070156</v>
      </c>
      <c r="AC13" s="27">
        <v>10007.907200625772</v>
      </c>
      <c r="AD13" s="27">
        <v>10007.957519818528</v>
      </c>
      <c r="AE13" s="27">
        <v>10006.539623325016</v>
      </c>
      <c r="AF13" s="27">
        <v>10007.968835223923</v>
      </c>
      <c r="AG13" s="27">
        <v>10007.311242501935</v>
      </c>
      <c r="AH13" s="27">
        <v>10008.135508825484</v>
      </c>
      <c r="AI13" s="27">
        <v>10006.61188839518</v>
      </c>
      <c r="AJ13" s="27">
        <v>10007.054144071775</v>
      </c>
      <c r="AK13" s="27">
        <v>10008.37163850559</v>
      </c>
      <c r="AL13" s="27">
        <v>10005.13781281592</v>
      </c>
      <c r="AM13" s="27">
        <v>10006.317834338568</v>
      </c>
      <c r="AN13" s="27">
        <v>10007.264086189583</v>
      </c>
      <c r="AO13" s="27">
        <v>10005.929256815074</v>
      </c>
      <c r="AP13" s="27">
        <v>10006.879169381788</v>
      </c>
      <c r="AQ13" s="27">
        <v>10006.786080381877</v>
      </c>
      <c r="AR13" s="27">
        <v>8361.571866898477</v>
      </c>
      <c r="AS13" s="29"/>
      <c r="AT13" s="26"/>
    </row>
    <row r="14" spans="1:45" ht="12.75">
      <c r="A14" s="9" t="s">
        <v>24</v>
      </c>
      <c r="B14" s="22">
        <v>36.21064988312802</v>
      </c>
      <c r="C14" s="22">
        <v>3.6239987107623617</v>
      </c>
      <c r="D14" s="22">
        <v>3.502014946673661</v>
      </c>
      <c r="E14" s="22">
        <v>4.367193830145096</v>
      </c>
      <c r="F14" s="22">
        <v>3.9458312415291688</v>
      </c>
      <c r="G14" s="22">
        <v>3.853221624311787</v>
      </c>
      <c r="H14" s="22">
        <v>4.270521062826644</v>
      </c>
      <c r="I14" s="22">
        <v>3.9070875455496212</v>
      </c>
      <c r="J14" s="22">
        <v>3.77300401801691</v>
      </c>
      <c r="K14" s="22">
        <v>3.695732871056322</v>
      </c>
      <c r="L14" s="22">
        <v>3.989225334598402</v>
      </c>
      <c r="M14" s="22">
        <v>3.5286862908247656</v>
      </c>
      <c r="N14" s="22">
        <v>4.09702341390393</v>
      </c>
      <c r="O14" s="22">
        <v>4.292229318951104</v>
      </c>
      <c r="P14" s="22">
        <v>3.9336717979202325</v>
      </c>
      <c r="Q14" s="22">
        <v>4.037480102313128</v>
      </c>
      <c r="R14" s="22">
        <v>3.9128088021212197</v>
      </c>
      <c r="S14" s="22">
        <v>3.821645663949087</v>
      </c>
      <c r="T14" s="22">
        <v>4.224901151219836</v>
      </c>
      <c r="U14" s="22">
        <v>10.19820632567238</v>
      </c>
      <c r="V14" s="37">
        <v>0</v>
      </c>
      <c r="W14" s="1"/>
      <c r="X14" s="10" t="s">
        <v>24</v>
      </c>
      <c r="Y14" s="22">
        <v>-34.926368677234855</v>
      </c>
      <c r="Z14" s="22">
        <v>-9.931843398850457</v>
      </c>
      <c r="AA14" s="22">
        <v>-4.096120910577978</v>
      </c>
      <c r="AB14" s="22">
        <v>-3.7123180285450936</v>
      </c>
      <c r="AC14" s="22">
        <v>-3.9908309388897107</v>
      </c>
      <c r="AD14" s="22">
        <v>-3.331261331562314</v>
      </c>
      <c r="AE14" s="22">
        <v>-3.1520674605597803</v>
      </c>
      <c r="AF14" s="22">
        <v>-3.922702585436264</v>
      </c>
      <c r="AG14" s="22">
        <v>-4.165878726801314</v>
      </c>
      <c r="AH14" s="22">
        <v>-4.121253759325909</v>
      </c>
      <c r="AI14" s="22">
        <v>-3.611048057165802</v>
      </c>
      <c r="AJ14" s="22">
        <v>-3.7853253023638898</v>
      </c>
      <c r="AK14" s="22">
        <v>-2.8923024808973046</v>
      </c>
      <c r="AL14" s="22">
        <v>-3.175467594392977</v>
      </c>
      <c r="AM14" s="22">
        <v>-3.6493201578639467</v>
      </c>
      <c r="AN14" s="22">
        <v>-4.214097326371556</v>
      </c>
      <c r="AO14" s="22">
        <v>-4.051669352154736</v>
      </c>
      <c r="AP14" s="22">
        <v>-3.8667056876106556</v>
      </c>
      <c r="AQ14" s="22">
        <v>-4.2069262093540765</v>
      </c>
      <c r="AR14" s="22">
        <v>-10.4882575568069</v>
      </c>
      <c r="AS14" s="37">
        <v>0</v>
      </c>
    </row>
    <row r="15" spans="1:45" ht="12.75">
      <c r="A15" s="9" t="s">
        <v>25</v>
      </c>
      <c r="B15" s="22">
        <v>18.80565983078136</v>
      </c>
      <c r="C15" s="22">
        <v>7.2190041537299</v>
      </c>
      <c r="D15" s="22">
        <v>6.942217053387143</v>
      </c>
      <c r="E15" s="22">
        <v>6.592418037713319</v>
      </c>
      <c r="F15" s="22">
        <v>6.602892351149727</v>
      </c>
      <c r="G15" s="22">
        <v>7.121455534855069</v>
      </c>
      <c r="H15" s="22">
        <v>7.1478023046884065</v>
      </c>
      <c r="I15" s="22">
        <v>7.163720291850938</v>
      </c>
      <c r="J15" s="22">
        <v>7.130668915150332</v>
      </c>
      <c r="K15" s="22">
        <v>7.055282213045079</v>
      </c>
      <c r="L15" s="22">
        <v>7.3808489461918665</v>
      </c>
      <c r="M15" s="22">
        <v>7.103405977517522</v>
      </c>
      <c r="N15" s="22">
        <v>6.966667867135839</v>
      </c>
      <c r="O15" s="22">
        <v>7.359567135251664</v>
      </c>
      <c r="P15" s="22">
        <v>7.399193672411915</v>
      </c>
      <c r="Q15" s="22">
        <v>7.256053548212547</v>
      </c>
      <c r="R15" s="22">
        <v>7.1782082090775265</v>
      </c>
      <c r="S15" s="22">
        <v>7.5543253807381365</v>
      </c>
      <c r="T15" s="22">
        <v>7.555694485792813</v>
      </c>
      <c r="U15" s="22">
        <v>-2.033209017572588</v>
      </c>
      <c r="V15" s="37">
        <v>0</v>
      </c>
      <c r="W15" s="1"/>
      <c r="X15" s="10" t="s">
        <v>25</v>
      </c>
      <c r="Y15" s="22">
        <v>16.986294772472746</v>
      </c>
      <c r="Z15" s="22">
        <v>7.830013892071051</v>
      </c>
      <c r="AA15" s="22">
        <v>6.2299851938884725</v>
      </c>
      <c r="AB15" s="22">
        <v>5.679937005817733</v>
      </c>
      <c r="AC15" s="22">
        <v>5.141931241193116</v>
      </c>
      <c r="AD15" s="22">
        <v>5.004606050103852</v>
      </c>
      <c r="AE15" s="22">
        <v>4.864342633876994</v>
      </c>
      <c r="AF15" s="22">
        <v>5.0971495921529275</v>
      </c>
      <c r="AG15" s="22">
        <v>5.811409322793498</v>
      </c>
      <c r="AH15" s="22">
        <v>4.6817597399874025</v>
      </c>
      <c r="AI15" s="22">
        <v>5.687018827519372</v>
      </c>
      <c r="AJ15" s="22">
        <v>6.6488956099644305</v>
      </c>
      <c r="AK15" s="22">
        <v>6.372391694201207</v>
      </c>
      <c r="AL15" s="22">
        <v>5.82018177333538</v>
      </c>
      <c r="AM15" s="22">
        <v>5.55301366745315</v>
      </c>
      <c r="AN15" s="22">
        <v>6.102625612432774</v>
      </c>
      <c r="AO15" s="22">
        <v>5.7684603157266015</v>
      </c>
      <c r="AP15" s="22">
        <v>6.673769197103768</v>
      </c>
      <c r="AQ15" s="22">
        <v>7.261466546938333</v>
      </c>
      <c r="AR15" s="22">
        <v>1.7526973068989165</v>
      </c>
      <c r="AS15" s="37">
        <v>0</v>
      </c>
    </row>
    <row r="16" spans="1:45" ht="12.75">
      <c r="A16" s="9" t="s">
        <v>26</v>
      </c>
      <c r="B16" s="22">
        <v>1.3248686388448103</v>
      </c>
      <c r="C16" s="22">
        <v>-0.29577496094164746</v>
      </c>
      <c r="D16" s="22">
        <v>-0.27676539757271423</v>
      </c>
      <c r="E16" s="22">
        <v>-0.4422506906543331</v>
      </c>
      <c r="F16" s="22">
        <v>-0.7069932153065754</v>
      </c>
      <c r="G16" s="22">
        <v>-0.5233232603449367</v>
      </c>
      <c r="H16" s="22">
        <v>-0.39987369776117576</v>
      </c>
      <c r="I16" s="22">
        <v>-0.2561537054707328</v>
      </c>
      <c r="J16" s="22">
        <v>-0.4631172967282905</v>
      </c>
      <c r="K16" s="22">
        <v>-0.2515873006843855</v>
      </c>
      <c r="L16" s="22">
        <v>-0.3250274454907338</v>
      </c>
      <c r="M16" s="22">
        <v>-0.37582438456464456</v>
      </c>
      <c r="N16" s="22">
        <v>-0.37160087509125717</v>
      </c>
      <c r="O16" s="22">
        <v>-0.4046308330981838</v>
      </c>
      <c r="P16" s="22">
        <v>-0.2631490199862853</v>
      </c>
      <c r="Q16" s="22">
        <v>-0.33399350224402485</v>
      </c>
      <c r="R16" s="22">
        <v>-0.43557563680602085</v>
      </c>
      <c r="S16" s="22">
        <v>-0.47449648887677115</v>
      </c>
      <c r="T16" s="22">
        <v>-0.3224265931394867</v>
      </c>
      <c r="U16" s="22">
        <v>0.05002304132553219</v>
      </c>
      <c r="V16" s="37">
        <v>0</v>
      </c>
      <c r="W16" s="1"/>
      <c r="X16" s="10" t="s">
        <v>26</v>
      </c>
      <c r="Y16" s="22">
        <v>1.0547310486138772</v>
      </c>
      <c r="Z16" s="22">
        <v>-0.02733629825695011</v>
      </c>
      <c r="AA16" s="22">
        <v>0.5476623464070904</v>
      </c>
      <c r="AB16" s="22">
        <v>0.4600246972381685</v>
      </c>
      <c r="AC16" s="22">
        <v>0.6225678988426839</v>
      </c>
      <c r="AD16" s="22">
        <v>0.7210127202289219</v>
      </c>
      <c r="AE16" s="22">
        <v>0.7878902716808184</v>
      </c>
      <c r="AF16" s="22">
        <v>-0.030402662867266478</v>
      </c>
      <c r="AG16" s="22">
        <v>0.32917512239556146</v>
      </c>
      <c r="AH16" s="22">
        <v>0.6415541111872818</v>
      </c>
      <c r="AI16" s="22">
        <v>0.6686724445796804</v>
      </c>
      <c r="AJ16" s="22">
        <v>0.3922249250978123</v>
      </c>
      <c r="AK16" s="22">
        <v>0.713712716633724</v>
      </c>
      <c r="AL16" s="22">
        <v>0.4878540141215236</v>
      </c>
      <c r="AM16" s="22">
        <v>-0.21917111935810601</v>
      </c>
      <c r="AN16" s="22">
        <v>0.05015639736072578</v>
      </c>
      <c r="AO16" s="22">
        <v>0.05244470787891953</v>
      </c>
      <c r="AP16" s="22">
        <v>0.43460258403098817</v>
      </c>
      <c r="AQ16" s="22">
        <v>0.2689907255789429</v>
      </c>
      <c r="AR16" s="22">
        <v>0.07884643111360395</v>
      </c>
      <c r="AS16" s="37">
        <v>0</v>
      </c>
    </row>
    <row r="17" spans="1:45" ht="12.75">
      <c r="A17" s="9" t="s">
        <v>27</v>
      </c>
      <c r="B17" s="22">
        <v>-3.096913606546153</v>
      </c>
      <c r="C17" s="22">
        <v>-0.0994196138980158</v>
      </c>
      <c r="D17" s="22">
        <v>-0.045988276847357866</v>
      </c>
      <c r="E17" s="22">
        <v>0.016330847386784135</v>
      </c>
      <c r="F17" s="22">
        <v>-0.07054945938678533</v>
      </c>
      <c r="G17" s="22">
        <v>-0.33191085279629906</v>
      </c>
      <c r="H17" s="22">
        <v>-0.1391167673827459</v>
      </c>
      <c r="I17" s="22">
        <v>-0.2319564412813139</v>
      </c>
      <c r="J17" s="22">
        <v>-0.20663099789267006</v>
      </c>
      <c r="K17" s="22">
        <v>-0.35249156617919</v>
      </c>
      <c r="L17" s="22">
        <v>-0.12201439674575322</v>
      </c>
      <c r="M17" s="22">
        <v>-0.07227264133407382</v>
      </c>
      <c r="N17" s="22">
        <v>-0.1971036822080846</v>
      </c>
      <c r="O17" s="22">
        <v>-0.05402508446868104</v>
      </c>
      <c r="P17" s="22">
        <v>-0.10011172796363402</v>
      </c>
      <c r="Q17" s="22">
        <v>-0.0029020551497438863</v>
      </c>
      <c r="R17" s="22">
        <v>-0.03226989193594318</v>
      </c>
      <c r="S17" s="22">
        <v>0.03687251970467706</v>
      </c>
      <c r="T17" s="22">
        <v>0.041231543036213514</v>
      </c>
      <c r="U17" s="22">
        <v>-2.1541024629797763</v>
      </c>
      <c r="V17" s="37">
        <v>0</v>
      </c>
      <c r="W17" s="1"/>
      <c r="X17" s="10" t="s">
        <v>27</v>
      </c>
      <c r="Y17" s="22">
        <v>-2.4904878238094668</v>
      </c>
      <c r="Z17" s="22">
        <v>-0.38418723103297225</v>
      </c>
      <c r="AA17" s="22">
        <v>-0.21891994511841234</v>
      </c>
      <c r="AB17" s="22">
        <v>-0.08078062243621928</v>
      </c>
      <c r="AC17" s="22">
        <v>0.11007268974226632</v>
      </c>
      <c r="AD17" s="22">
        <v>0.17068642482381183</v>
      </c>
      <c r="AE17" s="22">
        <v>0.41357596704053246</v>
      </c>
      <c r="AF17" s="22">
        <v>-0.1934436241790716</v>
      </c>
      <c r="AG17" s="22">
        <v>-0.14923465789954113</v>
      </c>
      <c r="AH17" s="22">
        <v>0.026943940035397886</v>
      </c>
      <c r="AI17" s="22">
        <v>-0.03930106697363236</v>
      </c>
      <c r="AJ17" s="22">
        <v>0.042276887575405236</v>
      </c>
      <c r="AK17" s="22">
        <v>-0.3493770478846102</v>
      </c>
      <c r="AL17" s="22">
        <v>0.20241705508696273</v>
      </c>
      <c r="AM17" s="22">
        <v>0.048754179757867624</v>
      </c>
      <c r="AN17" s="22">
        <v>0.15982545224283273</v>
      </c>
      <c r="AO17" s="22">
        <v>0.13591646374390032</v>
      </c>
      <c r="AP17" s="22">
        <v>0.06401133136215106</v>
      </c>
      <c r="AQ17" s="22">
        <v>-0.025485069414618707</v>
      </c>
      <c r="AR17" s="22">
        <v>-1.9323338189797465</v>
      </c>
      <c r="AS17" s="37">
        <v>0</v>
      </c>
    </row>
    <row r="18" spans="1:45" ht="12.75">
      <c r="A18" s="9" t="s">
        <v>28</v>
      </c>
      <c r="B18" s="22">
        <v>0.26190765656710313</v>
      </c>
      <c r="C18" s="22">
        <v>-0.05076187741531907</v>
      </c>
      <c r="D18" s="22">
        <v>-0.05218427973646521</v>
      </c>
      <c r="E18" s="22">
        <v>-0.10525259201714358</v>
      </c>
      <c r="F18" s="22">
        <v>0.020460873064609406</v>
      </c>
      <c r="G18" s="22">
        <v>-0.06986081740921277</v>
      </c>
      <c r="H18" s="22">
        <v>-0.18077310063719526</v>
      </c>
      <c r="I18" s="22">
        <v>-0.18586262266170794</v>
      </c>
      <c r="J18" s="22">
        <v>-0.14309692581978317</v>
      </c>
      <c r="K18" s="22">
        <v>-0.11295488755574769</v>
      </c>
      <c r="L18" s="22">
        <v>-0.10664105335788024</v>
      </c>
      <c r="M18" s="22">
        <v>0.011352865651348312</v>
      </c>
      <c r="N18" s="22">
        <v>-0.06829459109296604</v>
      </c>
      <c r="O18" s="22">
        <v>-0.1674843844704204</v>
      </c>
      <c r="P18" s="22">
        <v>-0.10127074246649251</v>
      </c>
      <c r="Q18" s="22">
        <v>-0.22687444911819865</v>
      </c>
      <c r="R18" s="22">
        <v>-0.06331528905299055</v>
      </c>
      <c r="S18" s="22">
        <v>-0.005471219727575902</v>
      </c>
      <c r="T18" s="22">
        <v>-0.09603848304139737</v>
      </c>
      <c r="U18" s="22">
        <v>0.0759922999184989</v>
      </c>
      <c r="V18" s="37">
        <v>0</v>
      </c>
      <c r="W18" s="1"/>
      <c r="X18" s="10" t="s">
        <v>28</v>
      </c>
      <c r="Y18" s="22">
        <v>-0.5741988022954998</v>
      </c>
      <c r="Z18" s="22">
        <v>-0.0005854443383415259</v>
      </c>
      <c r="AA18" s="22">
        <v>0.010809239927515507</v>
      </c>
      <c r="AB18" s="22">
        <v>0.02134167959506386</v>
      </c>
      <c r="AC18" s="22">
        <v>0.03652173706304801</v>
      </c>
      <c r="AD18" s="22">
        <v>0.01121655024185042</v>
      </c>
      <c r="AE18" s="22">
        <v>-0.2683765743173155</v>
      </c>
      <c r="AF18" s="22">
        <v>-0.09348172032354374</v>
      </c>
      <c r="AG18" s="22">
        <v>-0.012171497102278273</v>
      </c>
      <c r="AH18" s="22">
        <v>-0.08487210465494732</v>
      </c>
      <c r="AI18" s="22">
        <v>0.022993392798314846</v>
      </c>
      <c r="AJ18" s="22">
        <v>0.031262939918724184</v>
      </c>
      <c r="AK18" s="22">
        <v>-0.04869849350203942</v>
      </c>
      <c r="AL18" s="22">
        <v>-0.0019018119632195074</v>
      </c>
      <c r="AM18" s="22">
        <v>0.13744229181787926</v>
      </c>
      <c r="AN18" s="22">
        <v>0.05839499834396536</v>
      </c>
      <c r="AO18" s="22">
        <v>0.03365223393686324</v>
      </c>
      <c r="AP18" s="22">
        <v>-0.006202162118205401</v>
      </c>
      <c r="AQ18" s="22">
        <v>0.09724357296119347</v>
      </c>
      <c r="AR18" s="22">
        <v>0.028172047029179803</v>
      </c>
      <c r="AS18" s="37">
        <v>0</v>
      </c>
    </row>
    <row r="19" spans="1:45" ht="12.75">
      <c r="A19" s="9" t="s">
        <v>29</v>
      </c>
      <c r="B19" s="22">
        <v>0.9824387393484746</v>
      </c>
      <c r="C19" s="22">
        <v>0.5396918610823522</v>
      </c>
      <c r="D19" s="22">
        <v>0.637971386388877</v>
      </c>
      <c r="E19" s="22">
        <v>0.6697053800340894</v>
      </c>
      <c r="F19" s="22">
        <v>0.6619857770956872</v>
      </c>
      <c r="G19" s="22">
        <v>0.6044588055464131</v>
      </c>
      <c r="H19" s="22">
        <v>0.6493729808511162</v>
      </c>
      <c r="I19" s="22">
        <v>0.6241288782530038</v>
      </c>
      <c r="J19" s="22">
        <v>0.6026628834223654</v>
      </c>
      <c r="K19" s="22">
        <v>0.620019101290809</v>
      </c>
      <c r="L19" s="22">
        <v>0.685424614940974</v>
      </c>
      <c r="M19" s="22">
        <v>0.6446735256841949</v>
      </c>
      <c r="N19" s="22">
        <v>0.6816685843057311</v>
      </c>
      <c r="O19" s="22">
        <v>0.6717424367990177</v>
      </c>
      <c r="P19" s="22">
        <v>0.6977210810057528</v>
      </c>
      <c r="Q19" s="22">
        <v>0.6958254088888901</v>
      </c>
      <c r="R19" s="22">
        <v>0.6618314884546217</v>
      </c>
      <c r="S19" s="22">
        <v>0.7301990645014789</v>
      </c>
      <c r="T19" s="22">
        <v>0.7023100835387126</v>
      </c>
      <c r="U19" s="22">
        <v>0.08542391054079682</v>
      </c>
      <c r="V19" s="37">
        <v>0</v>
      </c>
      <c r="W19" s="1"/>
      <c r="X19" s="10" t="s">
        <v>29</v>
      </c>
      <c r="Y19" s="22">
        <v>0.9666826024706537</v>
      </c>
      <c r="Z19" s="22">
        <v>0.534777745354831</v>
      </c>
      <c r="AA19" s="22">
        <v>0.5437726223886286</v>
      </c>
      <c r="AB19" s="22">
        <v>0.6958280205399638</v>
      </c>
      <c r="AC19" s="22">
        <v>0.7837060750032099</v>
      </c>
      <c r="AD19" s="22">
        <v>0.7891586082567554</v>
      </c>
      <c r="AE19" s="22">
        <v>0.7603062114541046</v>
      </c>
      <c r="AF19" s="22">
        <v>0.7678845559317237</v>
      </c>
      <c r="AG19" s="22">
        <v>0.7868262590253521</v>
      </c>
      <c r="AH19" s="22">
        <v>0.7705345385832199</v>
      </c>
      <c r="AI19" s="22">
        <v>0.7586246198775817</v>
      </c>
      <c r="AJ19" s="22">
        <v>0.6616528127571927</v>
      </c>
      <c r="AK19" s="22">
        <v>0.6197714139698309</v>
      </c>
      <c r="AL19" s="22">
        <v>0.7135860769388611</v>
      </c>
      <c r="AM19" s="22">
        <v>0.6958615233616129</v>
      </c>
      <c r="AN19" s="22">
        <v>0.7306262285975675</v>
      </c>
      <c r="AO19" s="22">
        <v>0.7180197679095208</v>
      </c>
      <c r="AP19" s="22">
        <v>0.6938039321514035</v>
      </c>
      <c r="AQ19" s="22">
        <v>0.6642152530146087</v>
      </c>
      <c r="AR19" s="22">
        <v>0.3767027907362295</v>
      </c>
      <c r="AS19" s="37">
        <v>0</v>
      </c>
    </row>
    <row r="20" spans="1:45" ht="12.75">
      <c r="A20" s="9" t="s">
        <v>30</v>
      </c>
      <c r="B20" s="22">
        <v>0.024806001225714632</v>
      </c>
      <c r="C20" s="22">
        <v>-0.006507130890409779</v>
      </c>
      <c r="D20" s="22">
        <v>-0.030741897191331576</v>
      </c>
      <c r="E20" s="22">
        <v>-0.02140694853296317</v>
      </c>
      <c r="F20" s="22">
        <v>-0.017067033001506013</v>
      </c>
      <c r="G20" s="22">
        <v>0.027184446463117275</v>
      </c>
      <c r="H20" s="22">
        <v>-0.015781206411614814</v>
      </c>
      <c r="I20" s="22">
        <v>-0.028853387646215714</v>
      </c>
      <c r="J20" s="22">
        <v>-0.02035560057242745</v>
      </c>
      <c r="K20" s="22">
        <v>-0.014444807061205808</v>
      </c>
      <c r="L20" s="22">
        <v>-0.01663023080509807</v>
      </c>
      <c r="M20" s="22">
        <v>0.0027605111783387958</v>
      </c>
      <c r="N20" s="22">
        <v>-0.021597237473483473</v>
      </c>
      <c r="O20" s="22">
        <v>-0.025134859586330008</v>
      </c>
      <c r="P20" s="22">
        <v>-0.044723310259697946</v>
      </c>
      <c r="Q20" s="22">
        <v>-0.051561127686522434</v>
      </c>
      <c r="R20" s="22">
        <v>-0.0385818286980225</v>
      </c>
      <c r="S20" s="22">
        <v>-0.003769554285963014</v>
      </c>
      <c r="T20" s="22">
        <v>-0.01529946521098518</v>
      </c>
      <c r="U20" s="22">
        <v>-0.004396644352361264</v>
      </c>
      <c r="V20" s="37">
        <v>0</v>
      </c>
      <c r="W20" s="1"/>
      <c r="X20" s="10" t="s">
        <v>30</v>
      </c>
      <c r="Y20" s="22">
        <v>-0.07874876475576281</v>
      </c>
      <c r="Z20" s="22">
        <v>-0.038679350275504794</v>
      </c>
      <c r="AA20" s="22">
        <v>-0.05638594158966873</v>
      </c>
      <c r="AB20" s="22">
        <v>-0.04657599688527719</v>
      </c>
      <c r="AC20" s="22">
        <v>-0.040208406553490283</v>
      </c>
      <c r="AD20" s="22">
        <v>-0.02928883262504432</v>
      </c>
      <c r="AE20" s="22">
        <v>0.0017462217159127645</v>
      </c>
      <c r="AF20" s="22">
        <v>0.039958197314902355</v>
      </c>
      <c r="AG20" s="22">
        <v>-0.004683350802610213</v>
      </c>
      <c r="AH20" s="22">
        <v>-0.02625694572273503</v>
      </c>
      <c r="AI20" s="22">
        <v>-0.000855205916019639</v>
      </c>
      <c r="AJ20" s="22">
        <v>-0.007113271112509603</v>
      </c>
      <c r="AK20" s="22">
        <v>-0.018881310816281485</v>
      </c>
      <c r="AL20" s="22">
        <v>-0.01787735074508335</v>
      </c>
      <c r="AM20" s="22">
        <v>0.051972995372135504</v>
      </c>
      <c r="AN20" s="22">
        <v>0.011360130610395928</v>
      </c>
      <c r="AO20" s="22">
        <v>-0.0400639280365085</v>
      </c>
      <c r="AP20" s="22">
        <v>-0.010663859755617917</v>
      </c>
      <c r="AQ20" s="22">
        <v>-0.0032756518049190117</v>
      </c>
      <c r="AR20" s="22">
        <v>-0.02493606704542318</v>
      </c>
      <c r="AS20" s="37">
        <v>0</v>
      </c>
    </row>
    <row r="21" spans="1:45" ht="12.75">
      <c r="A21" s="9" t="s">
        <v>31</v>
      </c>
      <c r="B21" s="22">
        <v>0.07155315495298789</v>
      </c>
      <c r="C21" s="22">
        <v>0.24575010426305544</v>
      </c>
      <c r="D21" s="22">
        <v>0.2588875485578018</v>
      </c>
      <c r="E21" s="22">
        <v>0.2525677882810914</v>
      </c>
      <c r="F21" s="22">
        <v>0.22558176949043562</v>
      </c>
      <c r="G21" s="22">
        <v>0.2198297287653789</v>
      </c>
      <c r="H21" s="22">
        <v>0.25602359545163444</v>
      </c>
      <c r="I21" s="22">
        <v>0.23873240646048882</v>
      </c>
      <c r="J21" s="22">
        <v>0.24962274882134403</v>
      </c>
      <c r="K21" s="22">
        <v>0.2308173944072997</v>
      </c>
      <c r="L21" s="22">
        <v>0.2634477859811927</v>
      </c>
      <c r="M21" s="22">
        <v>0.2536985167747733</v>
      </c>
      <c r="N21" s="22">
        <v>0.24558022280162792</v>
      </c>
      <c r="O21" s="22">
        <v>0.23048669999198468</v>
      </c>
      <c r="P21" s="22">
        <v>0.2633497698265526</v>
      </c>
      <c r="Q21" s="22">
        <v>0.26456141033059555</v>
      </c>
      <c r="R21" s="22">
        <v>0.2333366980804945</v>
      </c>
      <c r="S21" s="22">
        <v>0.25020188162176854</v>
      </c>
      <c r="T21" s="22">
        <v>0.24039068299139088</v>
      </c>
      <c r="U21" s="22">
        <v>0.06317728577591988</v>
      </c>
      <c r="V21" s="37">
        <v>0</v>
      </c>
      <c r="W21" s="1"/>
      <c r="X21" s="10" t="s">
        <v>31</v>
      </c>
      <c r="Y21" s="22">
        <v>0.08362504516056907</v>
      </c>
      <c r="Z21" s="22">
        <v>0.24612653753097985</v>
      </c>
      <c r="AA21" s="22">
        <v>0.24755105119011872</v>
      </c>
      <c r="AB21" s="22">
        <v>0.24599265545596893</v>
      </c>
      <c r="AC21" s="22">
        <v>0.18363236469977412</v>
      </c>
      <c r="AD21" s="22">
        <v>0.19225380630065916</v>
      </c>
      <c r="AE21" s="22">
        <v>0.189479359131902</v>
      </c>
      <c r="AF21" s="22">
        <v>0.21193692606829917</v>
      </c>
      <c r="AG21" s="22">
        <v>0.26047236794523104</v>
      </c>
      <c r="AH21" s="22">
        <v>0.24660391129891035</v>
      </c>
      <c r="AI21" s="22">
        <v>0.2437031562130236</v>
      </c>
      <c r="AJ21" s="22">
        <v>0.25173220481670555</v>
      </c>
      <c r="AK21" s="22">
        <v>0.22678844146637972</v>
      </c>
      <c r="AL21" s="22">
        <v>0.2535847188602329</v>
      </c>
      <c r="AM21" s="22">
        <v>0.26753379280215744</v>
      </c>
      <c r="AN21" s="22">
        <v>0.22765548476979217</v>
      </c>
      <c r="AO21" s="22">
        <v>0.2142832067545677</v>
      </c>
      <c r="AP21" s="22">
        <v>0.25194963164484613</v>
      </c>
      <c r="AQ21" s="22">
        <v>0.24510908669520506</v>
      </c>
      <c r="AR21" s="22">
        <v>0.15850683978035934</v>
      </c>
      <c r="AS21" s="37">
        <v>0</v>
      </c>
    </row>
    <row r="22" spans="1:45" ht="12.75">
      <c r="A22" s="9" t="s">
        <v>32</v>
      </c>
      <c r="B22" s="22">
        <v>0.02310826856405227</v>
      </c>
      <c r="C22" s="22">
        <v>-0.07897661962266181</v>
      </c>
      <c r="D22" s="22">
        <v>-0.06037816014557116</v>
      </c>
      <c r="E22" s="22">
        <v>-0.04176990525510668</v>
      </c>
      <c r="F22" s="22">
        <v>-0.03573880762317698</v>
      </c>
      <c r="G22" s="22">
        <v>0.006459754456848689</v>
      </c>
      <c r="H22" s="22">
        <v>-0.014949983763025476</v>
      </c>
      <c r="I22" s="22">
        <v>-0.07262987797729387</v>
      </c>
      <c r="J22" s="22">
        <v>-0.10165092477988062</v>
      </c>
      <c r="K22" s="22">
        <v>-0.06820395115530194</v>
      </c>
      <c r="L22" s="22">
        <v>-0.03731482342322517</v>
      </c>
      <c r="M22" s="22">
        <v>0.016206815798162036</v>
      </c>
      <c r="N22" s="22">
        <v>-0.000844805489704184</v>
      </c>
      <c r="O22" s="22">
        <v>-0.03543711958371676</v>
      </c>
      <c r="P22" s="22">
        <v>-0.11047818607834706</v>
      </c>
      <c r="Q22" s="22">
        <v>-0.12697187106509902</v>
      </c>
      <c r="R22" s="22">
        <v>-0.051028327074008284</v>
      </c>
      <c r="S22" s="22">
        <v>-0.010567789454341309</v>
      </c>
      <c r="T22" s="22">
        <v>-0.02668818555270345</v>
      </c>
      <c r="U22" s="22">
        <v>0.00557420538375504</v>
      </c>
      <c r="V22" s="37">
        <v>0</v>
      </c>
      <c r="W22" s="1"/>
      <c r="X22" s="10" t="s">
        <v>32</v>
      </c>
      <c r="Y22" s="22">
        <v>-0.17224359867236883</v>
      </c>
      <c r="Z22" s="22">
        <v>-0.15263721703750988</v>
      </c>
      <c r="AA22" s="22">
        <v>-0.037556150138943985</v>
      </c>
      <c r="AB22" s="22">
        <v>-0.02225818461924288</v>
      </c>
      <c r="AC22" s="22">
        <v>0.0027591306002762786</v>
      </c>
      <c r="AD22" s="22">
        <v>-0.021180762810526756</v>
      </c>
      <c r="AE22" s="22">
        <v>0.01843217198233367</v>
      </c>
      <c r="AF22" s="22">
        <v>-0.06811651479154729</v>
      </c>
      <c r="AG22" s="22">
        <v>-0.04968918078989648</v>
      </c>
      <c r="AH22" s="22">
        <v>-0.04608186338862108</v>
      </c>
      <c r="AI22" s="22">
        <v>-0.03896012259277681</v>
      </c>
      <c r="AJ22" s="22">
        <v>-0.021201766208167265</v>
      </c>
      <c r="AK22" s="22">
        <v>-0.00244403109091422</v>
      </c>
      <c r="AL22" s="22">
        <v>0.027657932245327754</v>
      </c>
      <c r="AM22" s="22">
        <v>0.012153165497297114</v>
      </c>
      <c r="AN22" s="22">
        <v>-0.03946039853846237</v>
      </c>
      <c r="AO22" s="22">
        <v>-0.05659869311111519</v>
      </c>
      <c r="AP22" s="22">
        <v>-0.017401179217103366</v>
      </c>
      <c r="AQ22" s="22">
        <v>-0.016905141112262802</v>
      </c>
      <c r="AR22" s="22">
        <v>-0.06395296407931289</v>
      </c>
      <c r="AS22" s="37">
        <v>0</v>
      </c>
    </row>
    <row r="23" spans="1:45" ht="12.75">
      <c r="A23" s="9" t="s">
        <v>33</v>
      </c>
      <c r="B23" s="22">
        <v>0.3177941692704339</v>
      </c>
      <c r="C23" s="22">
        <v>0.6378099733023483</v>
      </c>
      <c r="D23" s="22">
        <v>0.6380551764037049</v>
      </c>
      <c r="E23" s="22">
        <v>0.6413042011775008</v>
      </c>
      <c r="F23" s="22">
        <v>0.6334398505800233</v>
      </c>
      <c r="G23" s="22">
        <v>0.6415985721177125</v>
      </c>
      <c r="H23" s="22">
        <v>0.6395410887836215</v>
      </c>
      <c r="I23" s="22">
        <v>0.6397264668460549</v>
      </c>
      <c r="J23" s="22">
        <v>0.6433218741634132</v>
      </c>
      <c r="K23" s="22">
        <v>0.6361283358033178</v>
      </c>
      <c r="L23" s="22">
        <v>0.6406135387693971</v>
      </c>
      <c r="M23" s="22">
        <v>0.6418831376752963</v>
      </c>
      <c r="N23" s="22">
        <v>0.6346327060515486</v>
      </c>
      <c r="O23" s="22">
        <v>0.6404108220489799</v>
      </c>
      <c r="P23" s="22">
        <v>0.635243107638065</v>
      </c>
      <c r="Q23" s="22">
        <v>0.6424223954245116</v>
      </c>
      <c r="R23" s="22">
        <v>0.6409465230027717</v>
      </c>
      <c r="S23" s="22">
        <v>0.6354056668275252</v>
      </c>
      <c r="T23" s="22">
        <v>0.6338441823101024</v>
      </c>
      <c r="U23" s="22">
        <v>0.31922085574121173</v>
      </c>
      <c r="V23" s="37">
        <v>0</v>
      </c>
      <c r="W23" s="1"/>
      <c r="X23" s="10" t="s">
        <v>33</v>
      </c>
      <c r="Y23" s="22">
        <v>0.19617098567416744</v>
      </c>
      <c r="Z23" s="22">
        <v>0.6339970159833983</v>
      </c>
      <c r="AA23" s="22">
        <v>0.6355759951284747</v>
      </c>
      <c r="AB23" s="22">
        <v>0.6293870089802063</v>
      </c>
      <c r="AC23" s="22">
        <v>0.6299933478065685</v>
      </c>
      <c r="AD23" s="22">
        <v>0.6325045824926435</v>
      </c>
      <c r="AE23" s="22">
        <v>0.636813774958986</v>
      </c>
      <c r="AF23" s="22">
        <v>0.6316398735391011</v>
      </c>
      <c r="AG23" s="22">
        <v>0.6353598662049122</v>
      </c>
      <c r="AH23" s="22">
        <v>0.6379674108196371</v>
      </c>
      <c r="AI23" s="22">
        <v>0.6354199446852766</v>
      </c>
      <c r="AJ23" s="22">
        <v>0.6441416523250445</v>
      </c>
      <c r="AK23" s="22">
        <v>0.638077754659187</v>
      </c>
      <c r="AL23" s="22">
        <v>0.6488617634079805</v>
      </c>
      <c r="AM23" s="22">
        <v>0.6421825600017859</v>
      </c>
      <c r="AN23" s="22">
        <v>0.6413094738251338</v>
      </c>
      <c r="AO23" s="22">
        <v>0.636860015848352</v>
      </c>
      <c r="AP23" s="22">
        <v>0.6387888019417669</v>
      </c>
      <c r="AQ23" s="22">
        <v>0.641057551404161</v>
      </c>
      <c r="AR23" s="22">
        <v>0.4705714005196599</v>
      </c>
      <c r="AS23" s="37">
        <v>0</v>
      </c>
    </row>
    <row r="24" spans="1:45" ht="12.75">
      <c r="A24" s="9" t="s">
        <v>34</v>
      </c>
      <c r="B24" s="22">
        <v>-0.0034453561224050255</v>
      </c>
      <c r="C24" s="22">
        <v>-0.012939805389433116</v>
      </c>
      <c r="D24" s="22">
        <v>-0.009886138514656105</v>
      </c>
      <c r="E24" s="22">
        <v>-0.005794113877548208</v>
      </c>
      <c r="F24" s="22">
        <v>-0.005568824944524318</v>
      </c>
      <c r="G24" s="22">
        <v>-0.0013676759345897741</v>
      </c>
      <c r="H24" s="22">
        <v>-0.004707782086351225</v>
      </c>
      <c r="I24" s="22">
        <v>-0.013103642845739137</v>
      </c>
      <c r="J24" s="22">
        <v>-0.014208464568544639</v>
      </c>
      <c r="K24" s="22">
        <v>-0.012497422484693922</v>
      </c>
      <c r="L24" s="22">
        <v>-0.004380260343262835</v>
      </c>
      <c r="M24" s="22">
        <v>-0.0016785736321734916</v>
      </c>
      <c r="N24" s="22">
        <v>0.00193514526875113</v>
      </c>
      <c r="O24" s="22">
        <v>-0.007652518779313165</v>
      </c>
      <c r="P24" s="22">
        <v>-0.01457826595163382</v>
      </c>
      <c r="Q24" s="22">
        <v>-0.017902790259529452</v>
      </c>
      <c r="R24" s="22">
        <v>-0.004324398127482901</v>
      </c>
      <c r="S24" s="22">
        <v>-0.0011764603371020258</v>
      </c>
      <c r="T24" s="22">
        <v>-0.0038814423359319807</v>
      </c>
      <c r="U24" s="22">
        <v>-0.0025137013315976175</v>
      </c>
      <c r="V24" s="37">
        <v>0</v>
      </c>
      <c r="W24" s="1"/>
      <c r="X24" s="10" t="s">
        <v>34</v>
      </c>
      <c r="Y24" s="22">
        <v>-0.019385554609943005</v>
      </c>
      <c r="Z24" s="22">
        <v>-0.022893753365156387</v>
      </c>
      <c r="AA24" s="22">
        <v>-0.00776455193683525</v>
      </c>
      <c r="AB24" s="22">
        <v>-0.003472591861425716</v>
      </c>
      <c r="AC24" s="22">
        <v>0.002297965986729959</v>
      </c>
      <c r="AD24" s="22">
        <v>-0.00042667680764681484</v>
      </c>
      <c r="AE24" s="22">
        <v>-0.004733025545906348</v>
      </c>
      <c r="AF24" s="22">
        <v>-0.0165134686558079</v>
      </c>
      <c r="AG24" s="22">
        <v>-0.005416341337530812</v>
      </c>
      <c r="AH24" s="22">
        <v>-0.01232645714728486</v>
      </c>
      <c r="AI24" s="22">
        <v>-0.005932456295378563</v>
      </c>
      <c r="AJ24" s="22">
        <v>-0.0007351954148910496</v>
      </c>
      <c r="AK24" s="22">
        <v>-0.0014603708977807654</v>
      </c>
      <c r="AL24" s="22">
        <v>-0.0006497397939229203</v>
      </c>
      <c r="AM24" s="22">
        <v>-0.0013401932738566387</v>
      </c>
      <c r="AN24" s="22">
        <v>-0.005385548739031012</v>
      </c>
      <c r="AO24" s="22">
        <v>-0.005476503831016085</v>
      </c>
      <c r="AP24" s="22">
        <v>-0.002136421530671187</v>
      </c>
      <c r="AQ24" s="22">
        <v>-0.0007181753848310851</v>
      </c>
      <c r="AR24" s="22">
        <v>-0.0047246060342386355</v>
      </c>
      <c r="AS24" s="37">
        <v>0</v>
      </c>
    </row>
    <row r="25" spans="1:45" ht="12.75">
      <c r="A25" s="9" t="s">
        <v>35</v>
      </c>
      <c r="B25" s="22">
        <v>0.04430946453910936</v>
      </c>
      <c r="C25" s="22">
        <v>0.06790841821430105</v>
      </c>
      <c r="D25" s="22">
        <v>0.06730309258287909</v>
      </c>
      <c r="E25" s="22">
        <v>0.06870164510588894</v>
      </c>
      <c r="F25" s="22">
        <v>0.06815760595805903</v>
      </c>
      <c r="G25" s="22">
        <v>0.07237359784369521</v>
      </c>
      <c r="H25" s="22">
        <v>0.06951661557689136</v>
      </c>
      <c r="I25" s="22">
        <v>0.07094535060908685</v>
      </c>
      <c r="J25" s="22">
        <v>0.07106505184018896</v>
      </c>
      <c r="K25" s="22">
        <v>0.0742424270134712</v>
      </c>
      <c r="L25" s="22">
        <v>0.07170043517296079</v>
      </c>
      <c r="M25" s="22">
        <v>0.07069210821600239</v>
      </c>
      <c r="N25" s="22">
        <v>0.0696607040527924</v>
      </c>
      <c r="O25" s="22">
        <v>0.07499607377866377</v>
      </c>
      <c r="P25" s="22">
        <v>0.06951377769262782</v>
      </c>
      <c r="Q25" s="22">
        <v>0.06988205688113348</v>
      </c>
      <c r="R25" s="22">
        <v>0.07261772856814783</v>
      </c>
      <c r="S25" s="22">
        <v>0.07133749902350787</v>
      </c>
      <c r="T25" s="22">
        <v>0.06821415736276992</v>
      </c>
      <c r="U25" s="22">
        <v>0.020532592499948363</v>
      </c>
      <c r="V25" s="37">
        <v>0</v>
      </c>
      <c r="W25" s="1"/>
      <c r="X25" s="10" t="s">
        <v>35</v>
      </c>
      <c r="Y25" s="22">
        <v>-0.008823229441246097</v>
      </c>
      <c r="Z25" s="22">
        <v>0.06962479974526771</v>
      </c>
      <c r="AA25" s="22">
        <v>0.06557113217720287</v>
      </c>
      <c r="AB25" s="22">
        <v>0.06427307907075558</v>
      </c>
      <c r="AC25" s="22">
        <v>0.06796794348502752</v>
      </c>
      <c r="AD25" s="22">
        <v>0.06721220998743838</v>
      </c>
      <c r="AE25" s="22">
        <v>0.06382804243842767</v>
      </c>
      <c r="AF25" s="22">
        <v>0.06647898827059742</v>
      </c>
      <c r="AG25" s="22">
        <v>0.06684979905408127</v>
      </c>
      <c r="AH25" s="22">
        <v>0.061644595791296816</v>
      </c>
      <c r="AI25" s="22">
        <v>0.06610295896586335</v>
      </c>
      <c r="AJ25" s="22">
        <v>0.0647011908983709</v>
      </c>
      <c r="AK25" s="22">
        <v>0.06758333260224063</v>
      </c>
      <c r="AL25" s="22">
        <v>0.06395560359321878</v>
      </c>
      <c r="AM25" s="22">
        <v>0.062154756601086145</v>
      </c>
      <c r="AN25" s="22">
        <v>0.06790645588786917</v>
      </c>
      <c r="AO25" s="22">
        <v>0.071157893104973</v>
      </c>
      <c r="AP25" s="22">
        <v>0.06716938630406966</v>
      </c>
      <c r="AQ25" s="22">
        <v>0.06698048423709276</v>
      </c>
      <c r="AR25" s="22">
        <v>0.03724079933511884</v>
      </c>
      <c r="AS25" s="37">
        <v>0</v>
      </c>
    </row>
    <row r="26" spans="1:45" ht="12.75">
      <c r="A26" s="9" t="s">
        <v>36</v>
      </c>
      <c r="B26" s="22">
        <v>0.0022685150269650587</v>
      </c>
      <c r="C26" s="22">
        <v>-0.0026999695099157884</v>
      </c>
      <c r="D26" s="22">
        <v>-0.0007560811105318483</v>
      </c>
      <c r="E26" s="22">
        <v>0.0008373382561110631</v>
      </c>
      <c r="F26" s="22">
        <v>0.0013464528314719065</v>
      </c>
      <c r="G26" s="22">
        <v>0.0009170842487469956</v>
      </c>
      <c r="H26" s="22">
        <v>0.0005124733398119614</v>
      </c>
      <c r="I26" s="22">
        <v>-0.0018169243892071831</v>
      </c>
      <c r="J26" s="22">
        <v>-0.002845624723121911</v>
      </c>
      <c r="K26" s="22">
        <v>-0.004077041516533554</v>
      </c>
      <c r="L26" s="22">
        <v>0.0004373384817169585</v>
      </c>
      <c r="M26" s="22">
        <v>0.0017056351135112907</v>
      </c>
      <c r="N26" s="22">
        <v>0.003277801685852254</v>
      </c>
      <c r="O26" s="22">
        <v>-0.0008637933237080689</v>
      </c>
      <c r="P26" s="22">
        <v>-0.002331264747145305</v>
      </c>
      <c r="Q26" s="22">
        <v>-0.002701439987757058</v>
      </c>
      <c r="R26" s="22">
        <v>0.0012763857699396117</v>
      </c>
      <c r="S26" s="22">
        <v>0.0031150607754274143</v>
      </c>
      <c r="T26" s="22">
        <v>0.000748272357663453</v>
      </c>
      <c r="U26" s="22">
        <v>0.00010874997708386832</v>
      </c>
      <c r="V26" s="37">
        <v>0</v>
      </c>
      <c r="W26" s="1"/>
      <c r="X26" s="10" t="s">
        <v>36</v>
      </c>
      <c r="Y26" s="22">
        <v>0.041099511892266766</v>
      </c>
      <c r="Z26" s="22">
        <v>-0.008855840060056887</v>
      </c>
      <c r="AA26" s="22">
        <v>-0.00021548563104204242</v>
      </c>
      <c r="AB26" s="22">
        <v>0.0004359424508784696</v>
      </c>
      <c r="AC26" s="22">
        <v>0.0012572921906094398</v>
      </c>
      <c r="AD26" s="22">
        <v>0.002940174745886478</v>
      </c>
      <c r="AE26" s="22">
        <v>-0.002028274978828604</v>
      </c>
      <c r="AF26" s="22">
        <v>-0.0033584440744905933</v>
      </c>
      <c r="AG26" s="22">
        <v>-0.0010882119839082471</v>
      </c>
      <c r="AH26" s="22">
        <v>-0.004153154257536892</v>
      </c>
      <c r="AI26" s="22">
        <v>-0.0013657277785378754</v>
      </c>
      <c r="AJ26" s="22">
        <v>-3.462215541583436E-05</v>
      </c>
      <c r="AK26" s="22">
        <v>0.0009576543702053473</v>
      </c>
      <c r="AL26" s="22">
        <v>0.0009946386710357193</v>
      </c>
      <c r="AM26" s="22">
        <v>-0.0004572655272912612</v>
      </c>
      <c r="AN26" s="22">
        <v>-0.001547396292089952</v>
      </c>
      <c r="AO26" s="22">
        <v>-0.00048550745508991284</v>
      </c>
      <c r="AP26" s="22">
        <v>0.0010440780909231817</v>
      </c>
      <c r="AQ26" s="22">
        <v>0.0003008912249481009</v>
      </c>
      <c r="AR26" s="22">
        <v>-0.0002032435472618272</v>
      </c>
      <c r="AS26" s="37">
        <v>0</v>
      </c>
    </row>
    <row r="27" spans="1:45" ht="12.75">
      <c r="A27" s="9" t="s">
        <v>37</v>
      </c>
      <c r="B27" s="22">
        <v>-0.0024329989165806118</v>
      </c>
      <c r="C27" s="22">
        <v>0.027538179872962143</v>
      </c>
      <c r="D27" s="22">
        <v>0.023413072547912556</v>
      </c>
      <c r="E27" s="22">
        <v>0.021978352343861633</v>
      </c>
      <c r="F27" s="22">
        <v>0.02327814833112219</v>
      </c>
      <c r="G27" s="22">
        <v>0.021314377089393738</v>
      </c>
      <c r="H27" s="22">
        <v>0.0203425287241</v>
      </c>
      <c r="I27" s="22">
        <v>0.021445505727730865</v>
      </c>
      <c r="J27" s="22">
        <v>0.021823768546093185</v>
      </c>
      <c r="K27" s="22">
        <v>0.021582312916248743</v>
      </c>
      <c r="L27" s="22">
        <v>0.020025913732643546</v>
      </c>
      <c r="M27" s="22">
        <v>0.020416844403523683</v>
      </c>
      <c r="N27" s="22">
        <v>0.022630698407267207</v>
      </c>
      <c r="O27" s="22">
        <v>0.023147661380227027</v>
      </c>
      <c r="P27" s="22">
        <v>0.02080456867036335</v>
      </c>
      <c r="Q27" s="22">
        <v>0.019066762195519567</v>
      </c>
      <c r="R27" s="22">
        <v>0.020503338760438816</v>
      </c>
      <c r="S27" s="22">
        <v>0.021472285911159475</v>
      </c>
      <c r="T27" s="22">
        <v>0.02251989176138152</v>
      </c>
      <c r="U27" s="22">
        <v>0.01152118635815973</v>
      </c>
      <c r="V27" s="37">
        <v>0</v>
      </c>
      <c r="W27" s="1"/>
      <c r="X27" s="10" t="s">
        <v>37</v>
      </c>
      <c r="Y27" s="22">
        <v>-0.04050204910721872</v>
      </c>
      <c r="Z27" s="22">
        <v>0.023778672392606323</v>
      </c>
      <c r="AA27" s="22">
        <v>0.023918513777293544</v>
      </c>
      <c r="AB27" s="22">
        <v>0.02186963428632271</v>
      </c>
      <c r="AC27" s="22">
        <v>0.02353505012947008</v>
      </c>
      <c r="AD27" s="22">
        <v>0.02566730772138342</v>
      </c>
      <c r="AE27" s="22">
        <v>0.02645387587188254</v>
      </c>
      <c r="AF27" s="22">
        <v>0.022140872701507778</v>
      </c>
      <c r="AG27" s="22">
        <v>0.020611182591364144</v>
      </c>
      <c r="AH27" s="22">
        <v>0.021408572820528635</v>
      </c>
      <c r="AI27" s="22">
        <v>0.02132845234595089</v>
      </c>
      <c r="AJ27" s="22">
        <v>0.02052613815061697</v>
      </c>
      <c r="AK27" s="22">
        <v>0.022897739638546712</v>
      </c>
      <c r="AL27" s="22">
        <v>0.022346391664949374</v>
      </c>
      <c r="AM27" s="22">
        <v>0.021926841495521057</v>
      </c>
      <c r="AN27" s="22">
        <v>0.021503273077417492</v>
      </c>
      <c r="AO27" s="22">
        <v>0.022622039082044205</v>
      </c>
      <c r="AP27" s="22">
        <v>0.022721356225421548</v>
      </c>
      <c r="AQ27" s="22">
        <v>0.02274908652115574</v>
      </c>
      <c r="AR27" s="22">
        <v>0.012631868740052263</v>
      </c>
      <c r="AS27" s="37">
        <v>0</v>
      </c>
    </row>
    <row r="28" spans="1:45" ht="12.75">
      <c r="A28" s="9" t="s">
        <v>38</v>
      </c>
      <c r="B28" s="22">
        <v>0.0051500415203429035</v>
      </c>
      <c r="C28" s="22">
        <v>0.01226173399164616</v>
      </c>
      <c r="D28" s="22">
        <v>0.009874594867561209</v>
      </c>
      <c r="E28" s="22">
        <v>0.007136229425866702</v>
      </c>
      <c r="F28" s="22">
        <v>0.005745825807738551</v>
      </c>
      <c r="G28" s="22">
        <v>0.001286000627149337</v>
      </c>
      <c r="H28" s="22">
        <v>0.004886864351542684</v>
      </c>
      <c r="I28" s="22">
        <v>0.01191890854546446</v>
      </c>
      <c r="J28" s="22">
        <v>0.01388719544237129</v>
      </c>
      <c r="K28" s="22">
        <v>0.011894212764677121</v>
      </c>
      <c r="L28" s="22">
        <v>0.007136290676092396</v>
      </c>
      <c r="M28" s="22">
        <v>-6.549471107813673E-05</v>
      </c>
      <c r="N28" s="22">
        <v>0.0017369857849905248</v>
      </c>
      <c r="O28" s="22">
        <v>0.00794870010130238</v>
      </c>
      <c r="P28" s="22">
        <v>0.01565521977223665</v>
      </c>
      <c r="Q28" s="22">
        <v>0.018800040485941038</v>
      </c>
      <c r="R28" s="22">
        <v>0.00642379342139695</v>
      </c>
      <c r="S28" s="22">
        <v>0.0012455004677100479</v>
      </c>
      <c r="T28" s="22">
        <v>0.004264922254033006</v>
      </c>
      <c r="U28" s="22">
        <v>-0.0014742715205363667</v>
      </c>
      <c r="V28" s="37">
        <v>0</v>
      </c>
      <c r="W28" s="1"/>
      <c r="X28" s="10" t="s">
        <v>38</v>
      </c>
      <c r="Y28" s="22">
        <v>0.03717055169816398</v>
      </c>
      <c r="Z28" s="22">
        <v>0.021895020384586603</v>
      </c>
      <c r="AA28" s="22">
        <v>0.0074581772382988154</v>
      </c>
      <c r="AB28" s="22">
        <v>0.0059361663456332665</v>
      </c>
      <c r="AC28" s="22">
        <v>0.002027059150068662</v>
      </c>
      <c r="AD28" s="22">
        <v>0.0021428460191137188</v>
      </c>
      <c r="AE28" s="22">
        <v>0.0015502674328278822</v>
      </c>
      <c r="AF28" s="22">
        <v>0.011804470529727228</v>
      </c>
      <c r="AG28" s="22">
        <v>0.007476217135661938</v>
      </c>
      <c r="AH28" s="22">
        <v>0.011265081282220618</v>
      </c>
      <c r="AI28" s="22">
        <v>0.007130105280039407</v>
      </c>
      <c r="AJ28" s="22">
        <v>0.003757959467927021</v>
      </c>
      <c r="AK28" s="22">
        <v>0.0033835168313344982</v>
      </c>
      <c r="AL28" s="22">
        <v>0.0007534375367594613</v>
      </c>
      <c r="AM28" s="22">
        <v>0.0012973289197907314</v>
      </c>
      <c r="AN28" s="22">
        <v>0.006507704856036617</v>
      </c>
      <c r="AO28" s="22">
        <v>0.008209909965829727</v>
      </c>
      <c r="AP28" s="22">
        <v>0.003997791291524875</v>
      </c>
      <c r="AQ28" s="22">
        <v>0.0032255469337166207</v>
      </c>
      <c r="AR28" s="22">
        <v>0.009701265223712383</v>
      </c>
      <c r="AS28" s="37">
        <v>0</v>
      </c>
    </row>
    <row r="29" spans="1:45" ht="13.5" thickBot="1">
      <c r="A29" s="12" t="s">
        <v>39</v>
      </c>
      <c r="B29" s="22">
        <v>-0.030267181378322357</v>
      </c>
      <c r="C29" s="22">
        <v>-0.05625758445488374</v>
      </c>
      <c r="D29" s="22">
        <v>-0.05598479338748948</v>
      </c>
      <c r="E29" s="22">
        <v>-0.05609231776272454</v>
      </c>
      <c r="F29" s="22">
        <v>-0.056203894433264255</v>
      </c>
      <c r="G29" s="22">
        <v>-0.05595295401775466</v>
      </c>
      <c r="H29" s="22">
        <v>-0.05582741516643362</v>
      </c>
      <c r="I29" s="22">
        <v>-0.0560200645080393</v>
      </c>
      <c r="J29" s="22">
        <v>-0.05614616420614041</v>
      </c>
      <c r="K29" s="22">
        <v>-0.056449820127996445</v>
      </c>
      <c r="L29" s="22">
        <v>-0.05625937901829765</v>
      </c>
      <c r="M29" s="22">
        <v>-0.05629572708080381</v>
      </c>
      <c r="N29" s="22">
        <v>-0.056169970764255284</v>
      </c>
      <c r="O29" s="22">
        <v>-0.05650766578453516</v>
      </c>
      <c r="P29" s="22">
        <v>-0.05589533386462783</v>
      </c>
      <c r="Q29" s="22">
        <v>-0.05550378285932879</v>
      </c>
      <c r="R29" s="22">
        <v>-0.05576446754776098</v>
      </c>
      <c r="S29" s="22">
        <v>-0.05562712092787326</v>
      </c>
      <c r="T29" s="22">
        <v>-0.05484605943466537</v>
      </c>
      <c r="U29" s="22">
        <v>-0.03126154920470968</v>
      </c>
      <c r="V29" s="38">
        <v>0</v>
      </c>
      <c r="W29" s="1"/>
      <c r="X29" s="11" t="s">
        <v>39</v>
      </c>
      <c r="Y29" s="24">
        <v>-0.017850546233442958</v>
      </c>
      <c r="Z29" s="24">
        <v>-0.055581031809000335</v>
      </c>
      <c r="AA29" s="24">
        <v>-0.05611586950549516</v>
      </c>
      <c r="AB29" s="24">
        <v>-0.0553673855505506</v>
      </c>
      <c r="AC29" s="24">
        <v>-0.055552027433097666</v>
      </c>
      <c r="AD29" s="24">
        <v>-0.05637716557482156</v>
      </c>
      <c r="AE29" s="24">
        <v>-0.05608234417162517</v>
      </c>
      <c r="AF29" s="24">
        <v>-0.05564687487450376</v>
      </c>
      <c r="AG29" s="24">
        <v>-0.05552268000245454</v>
      </c>
      <c r="AH29" s="24">
        <v>-0.05543504324647423</v>
      </c>
      <c r="AI29" s="24">
        <v>-0.05595639300208108</v>
      </c>
      <c r="AJ29" s="24">
        <v>-0.05526941935362574</v>
      </c>
      <c r="AK29" s="24">
        <v>-0.05546689997781429</v>
      </c>
      <c r="AL29" s="24">
        <v>-0.05537594889385025</v>
      </c>
      <c r="AM29" s="24">
        <v>-0.05509952470806785</v>
      </c>
      <c r="AN29" s="24">
        <v>-0.05533259616174762</v>
      </c>
      <c r="AO29" s="24">
        <v>-0.05537514115291083</v>
      </c>
      <c r="AP29" s="24">
        <v>-0.05510549686234766</v>
      </c>
      <c r="AQ29" s="24">
        <v>-0.055538874074402896</v>
      </c>
      <c r="AR29" s="24">
        <v>-0.044027862548148354</v>
      </c>
      <c r="AS29" s="38">
        <v>0</v>
      </c>
    </row>
    <row r="30" spans="1:45" ht="12.75">
      <c r="A30" s="87" t="s">
        <v>40</v>
      </c>
      <c r="B30" s="20">
        <v>-28.455029769917736</v>
      </c>
      <c r="C30" s="20">
        <v>-2.9614855261236253</v>
      </c>
      <c r="D30" s="20">
        <v>0.07044112695633001</v>
      </c>
      <c r="E30" s="20">
        <v>-4.773773145483979</v>
      </c>
      <c r="F30" s="20">
        <v>-1.188668271204896</v>
      </c>
      <c r="G30" s="20">
        <v>-0.4049355813136647</v>
      </c>
      <c r="H30" s="20">
        <v>5.078946071277185</v>
      </c>
      <c r="I30" s="20">
        <v>0.01973308177895483</v>
      </c>
      <c r="J30" s="20">
        <v>7.206811407219963</v>
      </c>
      <c r="K30" s="20">
        <v>12.929195705727034</v>
      </c>
      <c r="L30" s="20">
        <v>12.869218232097523</v>
      </c>
      <c r="M30" s="20">
        <v>14.105198192436774</v>
      </c>
      <c r="N30" s="20">
        <v>8.872269412725359</v>
      </c>
      <c r="O30" s="20">
        <v>4.688521212222983</v>
      </c>
      <c r="P30" s="20">
        <v>-3.5557814774127587</v>
      </c>
      <c r="Q30" s="20">
        <v>-1.8350162992017551</v>
      </c>
      <c r="R30" s="20">
        <v>-9.527378480813029</v>
      </c>
      <c r="S30" s="20">
        <v>-11.772649321193036</v>
      </c>
      <c r="T30" s="20">
        <v>-29.820646339695603</v>
      </c>
      <c r="U30" s="20">
        <v>-8.289622354779675</v>
      </c>
      <c r="V30" s="36" t="s">
        <v>125</v>
      </c>
      <c r="W30" s="1"/>
      <c r="X30" s="10" t="s">
        <v>40</v>
      </c>
      <c r="Y30" s="22">
        <v>-21.345019007778617</v>
      </c>
      <c r="Z30" s="22">
        <v>-2.5361462163058803</v>
      </c>
      <c r="AA30" s="22">
        <v>-4.397551290454728</v>
      </c>
      <c r="AB30" s="22">
        <v>-3.971119266777424</v>
      </c>
      <c r="AC30" s="22">
        <v>-2.396892367202423</v>
      </c>
      <c r="AD30" s="22">
        <v>-2.4017769853532154</v>
      </c>
      <c r="AE30" s="22">
        <v>0.1947354288173258</v>
      </c>
      <c r="AF30" s="22">
        <v>2.242241932746315</v>
      </c>
      <c r="AG30" s="22">
        <v>1.0941238708148138</v>
      </c>
      <c r="AH30" s="22">
        <v>13.679505240391515</v>
      </c>
      <c r="AI30" s="22">
        <v>14.85436828947962</v>
      </c>
      <c r="AJ30" s="22">
        <v>11.719266730546213</v>
      </c>
      <c r="AK30" s="22">
        <v>7.032162704828253</v>
      </c>
      <c r="AL30" s="22">
        <v>9.368574655197861</v>
      </c>
      <c r="AM30" s="22">
        <v>4.069434031226203</v>
      </c>
      <c r="AN30" s="22">
        <v>-1.5933703052832078</v>
      </c>
      <c r="AO30" s="22">
        <v>-12.339358898957636</v>
      </c>
      <c r="AP30" s="22">
        <v>-11.895630781740323</v>
      </c>
      <c r="AQ30" s="22">
        <v>-22.722566771973447</v>
      </c>
      <c r="AR30" s="22">
        <v>-21.531645589179313</v>
      </c>
      <c r="AS30" s="36"/>
    </row>
    <row r="31" spans="1:45" ht="12.75">
      <c r="A31" s="9" t="s">
        <v>41</v>
      </c>
      <c r="B31" s="22">
        <v>2.2705727557361124</v>
      </c>
      <c r="C31" s="22">
        <v>-1.2251094395521855</v>
      </c>
      <c r="D31" s="22">
        <v>-1.4147267660504625</v>
      </c>
      <c r="E31" s="22">
        <v>-1.4454949104278618</v>
      </c>
      <c r="F31" s="22">
        <v>-1.318966463929622</v>
      </c>
      <c r="G31" s="22">
        <v>-2.2446145677975866</v>
      </c>
      <c r="H31" s="22">
        <v>-1.8910576103636627</v>
      </c>
      <c r="I31" s="22">
        <v>-2.5384003143482827</v>
      </c>
      <c r="J31" s="22">
        <v>-2.410859000199097</v>
      </c>
      <c r="K31" s="22">
        <v>-2.28616480898252</v>
      </c>
      <c r="L31" s="22">
        <v>-2.0381979477992167</v>
      </c>
      <c r="M31" s="22">
        <v>-2.702459010867882</v>
      </c>
      <c r="N31" s="22">
        <v>-1.3523130348378802</v>
      </c>
      <c r="O31" s="22">
        <v>-1.0560247143926962</v>
      </c>
      <c r="P31" s="22">
        <v>-1.3884110716254963</v>
      </c>
      <c r="Q31" s="22">
        <v>-0.9798026904772246</v>
      </c>
      <c r="R31" s="22">
        <v>-1.4531213182825655</v>
      </c>
      <c r="S31" s="22">
        <v>-0.5606536644914331</v>
      </c>
      <c r="T31" s="22">
        <v>-2.487839404435166</v>
      </c>
      <c r="U31" s="22">
        <v>-0.4388745283090882</v>
      </c>
      <c r="V31" s="37">
        <v>0</v>
      </c>
      <c r="W31" s="1"/>
      <c r="X31" s="10" t="s">
        <v>41</v>
      </c>
      <c r="Y31" s="22">
        <v>0.9888150899098216</v>
      </c>
      <c r="Z31" s="22">
        <v>2.0773398674175465</v>
      </c>
      <c r="AA31" s="22">
        <v>0.2509004696551248</v>
      </c>
      <c r="AB31" s="22">
        <v>0.45392545346193847</v>
      </c>
      <c r="AC31" s="22">
        <v>-0.7511265162804682</v>
      </c>
      <c r="AD31" s="22">
        <v>-0.9721190090803206</v>
      </c>
      <c r="AE31" s="22">
        <v>-0.11694361648162635</v>
      </c>
      <c r="AF31" s="22">
        <v>-0.3838453888211735</v>
      </c>
      <c r="AG31" s="22">
        <v>0.639033034406228</v>
      </c>
      <c r="AH31" s="22">
        <v>-0.6349023321695407</v>
      </c>
      <c r="AI31" s="22">
        <v>-0.3637301839690956</v>
      </c>
      <c r="AJ31" s="22">
        <v>0.8174989880088049</v>
      </c>
      <c r="AK31" s="22">
        <v>-0.23197057972234536</v>
      </c>
      <c r="AL31" s="22">
        <v>-0.3313201746929583</v>
      </c>
      <c r="AM31" s="22">
        <v>0.34753831314982536</v>
      </c>
      <c r="AN31" s="22">
        <v>0.6616560864118425</v>
      </c>
      <c r="AO31" s="22">
        <v>0.7235955182211233</v>
      </c>
      <c r="AP31" s="22">
        <v>0.2189300388380782</v>
      </c>
      <c r="AQ31" s="22">
        <v>1.2289675648401102</v>
      </c>
      <c r="AR31" s="22">
        <v>3.4431876370578722</v>
      </c>
      <c r="AS31" s="37">
        <v>0</v>
      </c>
    </row>
    <row r="32" spans="1:45" ht="12.75">
      <c r="A32" s="9" t="s">
        <v>42</v>
      </c>
      <c r="B32" s="22">
        <v>0.9244857421179171</v>
      </c>
      <c r="C32" s="22">
        <v>-0.4495852275307779</v>
      </c>
      <c r="D32" s="22">
        <v>-0.18337705978187308</v>
      </c>
      <c r="E32" s="22">
        <v>-0.5298368550020817</v>
      </c>
      <c r="F32" s="22">
        <v>-0.4263030004336673</v>
      </c>
      <c r="G32" s="22">
        <v>-0.24225925581208269</v>
      </c>
      <c r="H32" s="22">
        <v>-0.5818194377884712</v>
      </c>
      <c r="I32" s="22">
        <v>-0.38448196185180483</v>
      </c>
      <c r="J32" s="22">
        <v>-0.584252038938062</v>
      </c>
      <c r="K32" s="22">
        <v>-0.8204570792443188</v>
      </c>
      <c r="L32" s="22">
        <v>-0.6386774620838417</v>
      </c>
      <c r="M32" s="22">
        <v>-0.3074791174898579</v>
      </c>
      <c r="N32" s="22">
        <v>-0.29562213504668866</v>
      </c>
      <c r="O32" s="22">
        <v>-0.5496318414164774</v>
      </c>
      <c r="P32" s="22">
        <v>-0.6862562011829019</v>
      </c>
      <c r="Q32" s="22">
        <v>-0.18153258799312805</v>
      </c>
      <c r="R32" s="22">
        <v>-0.17767188800365968</v>
      </c>
      <c r="S32" s="22">
        <v>-0.5194388955072365</v>
      </c>
      <c r="T32" s="22">
        <v>-0.06292655563287619</v>
      </c>
      <c r="U32" s="22">
        <v>-1.1623195602962446</v>
      </c>
      <c r="V32" s="37">
        <v>0</v>
      </c>
      <c r="W32" s="1"/>
      <c r="X32" s="10" t="s">
        <v>42</v>
      </c>
      <c r="Y32" s="22">
        <v>1.0878031937190795</v>
      </c>
      <c r="Z32" s="22">
        <v>-0.07585288993599955</v>
      </c>
      <c r="AA32" s="22">
        <v>-0.30522963626583555</v>
      </c>
      <c r="AB32" s="22">
        <v>-0.41543086924266426</v>
      </c>
      <c r="AC32" s="22">
        <v>-0.3820057916849112</v>
      </c>
      <c r="AD32" s="22">
        <v>-0.23054633454488624</v>
      </c>
      <c r="AE32" s="22">
        <v>-0.38449601940498523</v>
      </c>
      <c r="AF32" s="22">
        <v>-0.5910646414864588</v>
      </c>
      <c r="AG32" s="22">
        <v>-0.072169227197031</v>
      </c>
      <c r="AH32" s="22">
        <v>-0.23647497373012638</v>
      </c>
      <c r="AI32" s="22">
        <v>-0.02612930601800746</v>
      </c>
      <c r="AJ32" s="22">
        <v>0.010649227362700533</v>
      </c>
      <c r="AK32" s="22">
        <v>-0.2418066152712588</v>
      </c>
      <c r="AL32" s="22">
        <v>-0.01646885381941436</v>
      </c>
      <c r="AM32" s="22">
        <v>-0.47145409504281877</v>
      </c>
      <c r="AN32" s="22">
        <v>-0.36735850352452537</v>
      </c>
      <c r="AO32" s="22">
        <v>-0.30815318006094017</v>
      </c>
      <c r="AP32" s="22">
        <v>-0.038237662999288394</v>
      </c>
      <c r="AQ32" s="22">
        <v>-0.04784529999400562</v>
      </c>
      <c r="AR32" s="22">
        <v>-0.545532948340953</v>
      </c>
      <c r="AS32" s="37">
        <v>0</v>
      </c>
    </row>
    <row r="33" spans="1:45" ht="12.75">
      <c r="A33" s="9" t="s">
        <v>43</v>
      </c>
      <c r="B33" s="22">
        <v>-0.08451333087877441</v>
      </c>
      <c r="C33" s="22">
        <v>-0.058795783679542066</v>
      </c>
      <c r="D33" s="22">
        <v>-0.006989754212054997</v>
      </c>
      <c r="E33" s="22">
        <v>0.14464457973918493</v>
      </c>
      <c r="F33" s="22">
        <v>-0.075912514070166</v>
      </c>
      <c r="G33" s="22">
        <v>-0.4028177326620457</v>
      </c>
      <c r="H33" s="22">
        <v>-0.37981214426368914</v>
      </c>
      <c r="I33" s="22">
        <v>-0.42393963449487937</v>
      </c>
      <c r="J33" s="22">
        <v>-0.5230891144659296</v>
      </c>
      <c r="K33" s="22">
        <v>-0.4954712526819726</v>
      </c>
      <c r="L33" s="22">
        <v>-0.28827356182789354</v>
      </c>
      <c r="M33" s="22">
        <v>-0.0529191484188872</v>
      </c>
      <c r="N33" s="22">
        <v>0.0858968832144</v>
      </c>
      <c r="O33" s="22">
        <v>0.14892717964069369</v>
      </c>
      <c r="P33" s="22">
        <v>0.04810694239019033</v>
      </c>
      <c r="Q33" s="22">
        <v>0.12751157307364458</v>
      </c>
      <c r="R33" s="22">
        <v>0.155447157934131</v>
      </c>
      <c r="S33" s="22">
        <v>-0.09590242115579578</v>
      </c>
      <c r="T33" s="22">
        <v>-0.12167388803437212</v>
      </c>
      <c r="U33" s="22">
        <v>-0.549702823476881</v>
      </c>
      <c r="V33" s="37">
        <v>0</v>
      </c>
      <c r="W33" s="1"/>
      <c r="X33" s="10" t="s">
        <v>43</v>
      </c>
      <c r="Y33" s="22">
        <v>0.628985694555519</v>
      </c>
      <c r="Z33" s="22">
        <v>0.39956633123172913</v>
      </c>
      <c r="AA33" s="22">
        <v>-0.028171150028380235</v>
      </c>
      <c r="AB33" s="22">
        <v>0.3394197184496467</v>
      </c>
      <c r="AC33" s="22">
        <v>0.6935775254478274</v>
      </c>
      <c r="AD33" s="22">
        <v>0.9479468507458398</v>
      </c>
      <c r="AE33" s="22">
        <v>1.1803180824535078</v>
      </c>
      <c r="AF33" s="22">
        <v>0.8306170147765395</v>
      </c>
      <c r="AG33" s="22">
        <v>0.32607159891215587</v>
      </c>
      <c r="AH33" s="22">
        <v>0.8899906350716681</v>
      </c>
      <c r="AI33" s="22">
        <v>0.7581224774608515</v>
      </c>
      <c r="AJ33" s="22">
        <v>0.41017522405609613</v>
      </c>
      <c r="AK33" s="22">
        <v>0.2106061866190504</v>
      </c>
      <c r="AL33" s="22">
        <v>0.8395382145600554</v>
      </c>
      <c r="AM33" s="22">
        <v>0.555189573555806</v>
      </c>
      <c r="AN33" s="22">
        <v>0.5544111319918261</v>
      </c>
      <c r="AO33" s="22">
        <v>0.7285473482434479</v>
      </c>
      <c r="AP33" s="22">
        <v>0.5086652000423344</v>
      </c>
      <c r="AQ33" s="22">
        <v>0.05346372603822483</v>
      </c>
      <c r="AR33" s="22">
        <v>0.053133765109326034</v>
      </c>
      <c r="AS33" s="37">
        <v>0</v>
      </c>
    </row>
    <row r="34" spans="1:45" ht="12.75">
      <c r="A34" s="9" t="s">
        <v>44</v>
      </c>
      <c r="B34" s="22">
        <v>-1.1554099548092238</v>
      </c>
      <c r="C34" s="22">
        <v>0.034665352063788304</v>
      </c>
      <c r="D34" s="22">
        <v>0.004118512893346145</v>
      </c>
      <c r="E34" s="22">
        <v>-0.10063091810642315</v>
      </c>
      <c r="F34" s="22">
        <v>-0.11743179460501249</v>
      </c>
      <c r="G34" s="22">
        <v>-0.030889463031653935</v>
      </c>
      <c r="H34" s="22">
        <v>-0.17150134924094654</v>
      </c>
      <c r="I34" s="22">
        <v>-0.1770995531884254</v>
      </c>
      <c r="J34" s="22">
        <v>-0.21286539427585707</v>
      </c>
      <c r="K34" s="22">
        <v>-0.1327715899063911</v>
      </c>
      <c r="L34" s="22">
        <v>-0.21453432731772082</v>
      </c>
      <c r="M34" s="22">
        <v>-0.20778376123138137</v>
      </c>
      <c r="N34" s="22">
        <v>-0.1713253355126621</v>
      </c>
      <c r="O34" s="22">
        <v>0.027682058379107463</v>
      </c>
      <c r="P34" s="22">
        <v>-0.04637571279522696</v>
      </c>
      <c r="Q34" s="22">
        <v>-0.04837473793348218</v>
      </c>
      <c r="R34" s="22">
        <v>-0.21151022704090955</v>
      </c>
      <c r="S34" s="22">
        <v>-0.2033080843453638</v>
      </c>
      <c r="T34" s="22">
        <v>-0.032546520143624996</v>
      </c>
      <c r="U34" s="22">
        <v>-0.10665429734048879</v>
      </c>
      <c r="V34" s="37">
        <v>0</v>
      </c>
      <c r="W34" s="1"/>
      <c r="X34" s="10" t="s">
        <v>44</v>
      </c>
      <c r="Y34" s="22">
        <v>-1.4910751580814248</v>
      </c>
      <c r="Z34" s="22">
        <v>-0.1105237706038551</v>
      </c>
      <c r="AA34" s="22">
        <v>-0.12310242250440619</v>
      </c>
      <c r="AB34" s="22">
        <v>0.0008916131686482476</v>
      </c>
      <c r="AC34" s="22">
        <v>-0.04339394457857861</v>
      </c>
      <c r="AD34" s="22">
        <v>-0.20654257309590807</v>
      </c>
      <c r="AE34" s="22">
        <v>-0.4527568323690087</v>
      </c>
      <c r="AF34" s="22">
        <v>0.12058401863553865</v>
      </c>
      <c r="AG34" s="22">
        <v>-0.05224898830007976</v>
      </c>
      <c r="AH34" s="22">
        <v>-0.1803498410078674</v>
      </c>
      <c r="AI34" s="22">
        <v>-0.12164405691595616</v>
      </c>
      <c r="AJ34" s="22">
        <v>-0.06353768320184142</v>
      </c>
      <c r="AK34" s="22">
        <v>-0.20238738322084765</v>
      </c>
      <c r="AL34" s="22">
        <v>-0.24606958252934624</v>
      </c>
      <c r="AM34" s="22">
        <v>0.13167296355790778</v>
      </c>
      <c r="AN34" s="22">
        <v>0.14972714174910662</v>
      </c>
      <c r="AO34" s="22">
        <v>0.09969298098594827</v>
      </c>
      <c r="AP34" s="22">
        <v>-0.13742275482472702</v>
      </c>
      <c r="AQ34" s="22">
        <v>-0.007858114977905839</v>
      </c>
      <c r="AR34" s="22">
        <v>-0.13666232169934472</v>
      </c>
      <c r="AS34" s="37">
        <v>0</v>
      </c>
    </row>
    <row r="35" spans="1:45" ht="12.75">
      <c r="A35" s="9" t="s">
        <v>45</v>
      </c>
      <c r="B35" s="22">
        <v>0.22352980126871552</v>
      </c>
      <c r="C35" s="22">
        <v>0.028493050278996766</v>
      </c>
      <c r="D35" s="22">
        <v>0.06090518583990784</v>
      </c>
      <c r="E35" s="22">
        <v>0.12952662965516168</v>
      </c>
      <c r="F35" s="22">
        <v>0.04563634709338984</v>
      </c>
      <c r="G35" s="22">
        <v>-0.036420495165332356</v>
      </c>
      <c r="H35" s="22">
        <v>0.05170787950123846</v>
      </c>
      <c r="I35" s="22">
        <v>0.041205316518043954</v>
      </c>
      <c r="J35" s="22">
        <v>-0.010153249063350252</v>
      </c>
      <c r="K35" s="22">
        <v>-0.05385928317669279</v>
      </c>
      <c r="L35" s="22">
        <v>0.06715763718480675</v>
      </c>
      <c r="M35" s="22">
        <v>0.06303853730558064</v>
      </c>
      <c r="N35" s="22">
        <v>0.0037636056420193554</v>
      </c>
      <c r="O35" s="22">
        <v>-0.03913814649266976</v>
      </c>
      <c r="P35" s="22">
        <v>0.08006450870840008</v>
      </c>
      <c r="Q35" s="22">
        <v>0.0001823533700483983</v>
      </c>
      <c r="R35" s="22">
        <v>0.021641783370086473</v>
      </c>
      <c r="S35" s="22">
        <v>0.007848938505860298</v>
      </c>
      <c r="T35" s="22">
        <v>0.08296540642659726</v>
      </c>
      <c r="U35" s="22">
        <v>0.07239780907496242</v>
      </c>
      <c r="V35" s="37">
        <v>0</v>
      </c>
      <c r="W35" s="1"/>
      <c r="X35" s="10" t="s">
        <v>45</v>
      </c>
      <c r="Y35" s="22">
        <v>0.9744106987762737</v>
      </c>
      <c r="Z35" s="22">
        <v>-0.040917216364731473</v>
      </c>
      <c r="AA35" s="22">
        <v>0.07382507128931537</v>
      </c>
      <c r="AB35" s="22">
        <v>0.036407864941493014</v>
      </c>
      <c r="AC35" s="22">
        <v>0.0436794583162009</v>
      </c>
      <c r="AD35" s="22">
        <v>0.11571471029239688</v>
      </c>
      <c r="AE35" s="22">
        <v>0.029299215448491782</v>
      </c>
      <c r="AF35" s="22">
        <v>0.2619045555760049</v>
      </c>
      <c r="AG35" s="22">
        <v>0.21492443413393253</v>
      </c>
      <c r="AH35" s="22">
        <v>0.11965576859150578</v>
      </c>
      <c r="AI35" s="22">
        <v>0.06711210793090402</v>
      </c>
      <c r="AJ35" s="22">
        <v>0.03323738849253843</v>
      </c>
      <c r="AK35" s="22">
        <v>0.07788346045786788</v>
      </c>
      <c r="AL35" s="22">
        <v>0.03591457564611936</v>
      </c>
      <c r="AM35" s="22">
        <v>-0.036393008790503424</v>
      </c>
      <c r="AN35" s="22">
        <v>0.05406189625063157</v>
      </c>
      <c r="AO35" s="22">
        <v>0.07541408122273466</v>
      </c>
      <c r="AP35" s="22">
        <v>0.14701452723725073</v>
      </c>
      <c r="AQ35" s="22">
        <v>0.020002435985167266</v>
      </c>
      <c r="AR35" s="22">
        <v>0.20835788377617886</v>
      </c>
      <c r="AS35" s="37">
        <v>0</v>
      </c>
    </row>
    <row r="36" spans="1:45" ht="12.75">
      <c r="A36" s="9" t="s">
        <v>46</v>
      </c>
      <c r="B36" s="22">
        <v>-0.834357238749638</v>
      </c>
      <c r="C36" s="22">
        <v>0.014703556292731741</v>
      </c>
      <c r="D36" s="22">
        <v>0.021160467620362784</v>
      </c>
      <c r="E36" s="22">
        <v>-0.021202235127115616</v>
      </c>
      <c r="F36" s="22">
        <v>-0.03606497812719088</v>
      </c>
      <c r="G36" s="22">
        <v>-0.01864458672648263</v>
      </c>
      <c r="H36" s="22">
        <v>-0.015582341178591128</v>
      </c>
      <c r="I36" s="22">
        <v>-0.019911853634045906</v>
      </c>
      <c r="J36" s="22">
        <v>-0.0028233920858155223</v>
      </c>
      <c r="K36" s="22">
        <v>0.023957707115020196</v>
      </c>
      <c r="L36" s="22">
        <v>-0.018915928787160266</v>
      </c>
      <c r="M36" s="22">
        <v>-0.0375611678834806</v>
      </c>
      <c r="N36" s="22">
        <v>-0.03481183941101281</v>
      </c>
      <c r="O36" s="22">
        <v>-0.029384344965886912</v>
      </c>
      <c r="P36" s="22">
        <v>-0.04570284823136005</v>
      </c>
      <c r="Q36" s="22">
        <v>0.00688712455983654</v>
      </c>
      <c r="R36" s="22">
        <v>0.06653724339908283</v>
      </c>
      <c r="S36" s="22">
        <v>0.017107243452202374</v>
      </c>
      <c r="T36" s="22">
        <v>0.013195256655075704</v>
      </c>
      <c r="U36" s="22">
        <v>-0.009806051102367368</v>
      </c>
      <c r="V36" s="37">
        <v>0</v>
      </c>
      <c r="W36" s="1"/>
      <c r="X36" s="10" t="s">
        <v>46</v>
      </c>
      <c r="Y36" s="22">
        <v>-0.8428156469987234</v>
      </c>
      <c r="Z36" s="22">
        <v>-0.043884820393058195</v>
      </c>
      <c r="AA36" s="22">
        <v>0.017150253608243106</v>
      </c>
      <c r="AB36" s="22">
        <v>0.019590149791109186</v>
      </c>
      <c r="AC36" s="22">
        <v>0.033363377247060434</v>
      </c>
      <c r="AD36" s="22">
        <v>0.006495473014241526</v>
      </c>
      <c r="AE36" s="22">
        <v>0.1285476667310179</v>
      </c>
      <c r="AF36" s="22">
        <v>0.07355406165841817</v>
      </c>
      <c r="AG36" s="22">
        <v>-0.009545907448541578</v>
      </c>
      <c r="AH36" s="22">
        <v>0.04315542325940847</v>
      </c>
      <c r="AI36" s="22">
        <v>0.04718016772880435</v>
      </c>
      <c r="AJ36" s="22">
        <v>0.03323827509080035</v>
      </c>
      <c r="AK36" s="22">
        <v>0.045867101954831145</v>
      </c>
      <c r="AL36" s="22">
        <v>0.017575116629413662</v>
      </c>
      <c r="AM36" s="22">
        <v>0.07307838252948232</v>
      </c>
      <c r="AN36" s="22">
        <v>0.031462708925452006</v>
      </c>
      <c r="AO36" s="22">
        <v>-0.042311851877524016</v>
      </c>
      <c r="AP36" s="22">
        <v>0.02710478149106104</v>
      </c>
      <c r="AQ36" s="22">
        <v>-0.010125455150541286</v>
      </c>
      <c r="AR36" s="22">
        <v>-0.009714200441497824</v>
      </c>
      <c r="AS36" s="37">
        <v>0</v>
      </c>
    </row>
    <row r="37" spans="1:45" ht="12.75">
      <c r="A37" s="9" t="s">
        <v>47</v>
      </c>
      <c r="B37" s="22">
        <v>-0.01131596282764413</v>
      </c>
      <c r="C37" s="22">
        <v>0.028908007853497314</v>
      </c>
      <c r="D37" s="22">
        <v>0.02209265045663887</v>
      </c>
      <c r="E37" s="22">
        <v>0.03348240065373593</v>
      </c>
      <c r="F37" s="22">
        <v>0.02459842274918843</v>
      </c>
      <c r="G37" s="22">
        <v>0.017016625713725513</v>
      </c>
      <c r="H37" s="22">
        <v>0.006680943299650402</v>
      </c>
      <c r="I37" s="22">
        <v>0.042086054159509695</v>
      </c>
      <c r="J37" s="22">
        <v>0.04572236041319733</v>
      </c>
      <c r="K37" s="22">
        <v>0.08316001026557604</v>
      </c>
      <c r="L37" s="22">
        <v>0.046820497888930813</v>
      </c>
      <c r="M37" s="22">
        <v>0.03234533779207595</v>
      </c>
      <c r="N37" s="22">
        <v>0.02242460909563883</v>
      </c>
      <c r="O37" s="22">
        <v>0.021636650888182847</v>
      </c>
      <c r="P37" s="22">
        <v>0.03519458776726796</v>
      </c>
      <c r="Q37" s="22">
        <v>0.004765110377715631</v>
      </c>
      <c r="R37" s="22">
        <v>-0.005792392567161644</v>
      </c>
      <c r="S37" s="22">
        <v>0.036787907025691756</v>
      </c>
      <c r="T37" s="22">
        <v>0.03166175444435492</v>
      </c>
      <c r="U37" s="22">
        <v>0.04563070947632702</v>
      </c>
      <c r="V37" s="37">
        <v>0</v>
      </c>
      <c r="W37" s="1"/>
      <c r="X37" s="10" t="s">
        <v>47</v>
      </c>
      <c r="Y37" s="22">
        <v>0.07954382519760725</v>
      </c>
      <c r="Z37" s="22">
        <v>0.06926692903945796</v>
      </c>
      <c r="AA37" s="22">
        <v>0.022634394858038677</v>
      </c>
      <c r="AB37" s="22">
        <v>-0.01451654655188615</v>
      </c>
      <c r="AC37" s="22">
        <v>-0.04592894878484918</v>
      </c>
      <c r="AD37" s="22">
        <v>-0.051263544462413865</v>
      </c>
      <c r="AE37" s="22">
        <v>-0.04660477146519203</v>
      </c>
      <c r="AF37" s="22">
        <v>-0.04507062218161571</v>
      </c>
      <c r="AG37" s="22">
        <v>-0.011890385760747132</v>
      </c>
      <c r="AH37" s="22">
        <v>-0.0216812049818842</v>
      </c>
      <c r="AI37" s="22">
        <v>-0.02819048017869718</v>
      </c>
      <c r="AJ37" s="22">
        <v>0.01685993646414409</v>
      </c>
      <c r="AK37" s="22">
        <v>0.04087597468297262</v>
      </c>
      <c r="AL37" s="22">
        <v>0.0006987219736303094</v>
      </c>
      <c r="AM37" s="22">
        <v>0.03862699537945258</v>
      </c>
      <c r="AN37" s="22">
        <v>-0.033433548858954124</v>
      </c>
      <c r="AO37" s="22">
        <v>-0.03760477070038134</v>
      </c>
      <c r="AP37" s="22">
        <v>0.009236379718673585</v>
      </c>
      <c r="AQ37" s="22">
        <v>0.036077371342617605</v>
      </c>
      <c r="AR37" s="22">
        <v>0.06389208921366371</v>
      </c>
      <c r="AS37" s="37">
        <v>0</v>
      </c>
    </row>
    <row r="38" spans="1:45" ht="12.75">
      <c r="A38" s="9" t="s">
        <v>48</v>
      </c>
      <c r="B38" s="22">
        <v>0.11402698766803529</v>
      </c>
      <c r="C38" s="22">
        <v>-0.05460071784103997</v>
      </c>
      <c r="D38" s="22">
        <v>-0.019148755547986725</v>
      </c>
      <c r="E38" s="22">
        <v>-0.028017923755148836</v>
      </c>
      <c r="F38" s="22">
        <v>-0.008891813292953438</v>
      </c>
      <c r="G38" s="22">
        <v>-0.006575296140998693</v>
      </c>
      <c r="H38" s="22">
        <v>-0.011099445711411117</v>
      </c>
      <c r="I38" s="22">
        <v>-0.005711604043267336</v>
      </c>
      <c r="J38" s="22">
        <v>-0.019022312936297445</v>
      </c>
      <c r="K38" s="22">
        <v>-0.016857999858448408</v>
      </c>
      <c r="L38" s="22">
        <v>0.005151419722225117</v>
      </c>
      <c r="M38" s="22">
        <v>-0.007561903786439943</v>
      </c>
      <c r="N38" s="22">
        <v>-0.01840201197992889</v>
      </c>
      <c r="O38" s="22">
        <v>-0.043318165039259345</v>
      </c>
      <c r="P38" s="22">
        <v>-0.037057435495738256</v>
      </c>
      <c r="Q38" s="22">
        <v>-0.038490124009444855</v>
      </c>
      <c r="R38" s="22">
        <v>0.00767390375233494</v>
      </c>
      <c r="S38" s="22">
        <v>0.008953870410905212</v>
      </c>
      <c r="T38" s="22">
        <v>-0.021461197023368146</v>
      </c>
      <c r="U38" s="22">
        <v>0.022502090509269074</v>
      </c>
      <c r="V38" s="37">
        <v>0</v>
      </c>
      <c r="W38" s="1"/>
      <c r="X38" s="10" t="s">
        <v>48</v>
      </c>
      <c r="Y38" s="22">
        <v>-0.11015424735396509</v>
      </c>
      <c r="Z38" s="22">
        <v>-0.030850664504634744</v>
      </c>
      <c r="AA38" s="22">
        <v>-0.013791798080818436</v>
      </c>
      <c r="AB38" s="22">
        <v>-0.012987762147929401</v>
      </c>
      <c r="AC38" s="22">
        <v>0.0017871300739606133</v>
      </c>
      <c r="AD38" s="22">
        <v>-0.00203521666010293</v>
      </c>
      <c r="AE38" s="22">
        <v>0.021409347261635285</v>
      </c>
      <c r="AF38" s="22">
        <v>-0.0542204467465</v>
      </c>
      <c r="AG38" s="22">
        <v>-0.022505958263262363</v>
      </c>
      <c r="AH38" s="22">
        <v>0.0058921932190758725</v>
      </c>
      <c r="AI38" s="22">
        <v>-0.004242003298348271</v>
      </c>
      <c r="AJ38" s="22">
        <v>-0.009357156331020473</v>
      </c>
      <c r="AK38" s="22">
        <v>0.01352540800500663</v>
      </c>
      <c r="AL38" s="22">
        <v>0.02810584833561882</v>
      </c>
      <c r="AM38" s="22">
        <v>-0.006606171541361686</v>
      </c>
      <c r="AN38" s="22">
        <v>-0.002453680730374032</v>
      </c>
      <c r="AO38" s="22">
        <v>0.001375461233416933</v>
      </c>
      <c r="AP38" s="22">
        <v>-0.0015231707091508048</v>
      </c>
      <c r="AQ38" s="22">
        <v>-0.01636511919230474</v>
      </c>
      <c r="AR38" s="22">
        <v>-0.02389801473180627</v>
      </c>
      <c r="AS38" s="37">
        <v>0</v>
      </c>
    </row>
    <row r="39" spans="1:45" ht="12.75">
      <c r="A39" s="9" t="s">
        <v>49</v>
      </c>
      <c r="B39" s="22">
        <v>0.08189069546511688</v>
      </c>
      <c r="C39" s="22">
        <v>0.16419715497429138</v>
      </c>
      <c r="D39" s="22">
        <v>0.13202452366461948</v>
      </c>
      <c r="E39" s="22">
        <v>0.09115809441497058</v>
      </c>
      <c r="F39" s="22">
        <v>0.09395512615274</v>
      </c>
      <c r="G39" s="22">
        <v>0.06443054357621367</v>
      </c>
      <c r="H39" s="22">
        <v>0.05678802849494013</v>
      </c>
      <c r="I39" s="22">
        <v>0.12293482445481328</v>
      </c>
      <c r="J39" s="22">
        <v>0.10307182922803848</v>
      </c>
      <c r="K39" s="22">
        <v>0.08088616668369161</v>
      </c>
      <c r="L39" s="22">
        <v>0.03969641843157129</v>
      </c>
      <c r="M39" s="22">
        <v>0.08817282338309329</v>
      </c>
      <c r="N39" s="22">
        <v>0.11673040924340482</v>
      </c>
      <c r="O39" s="22">
        <v>0.12129888589262887</v>
      </c>
      <c r="P39" s="22">
        <v>0.11003911880727496</v>
      </c>
      <c r="Q39" s="22">
        <v>0.08588841660385571</v>
      </c>
      <c r="R39" s="22">
        <v>0.022354141179636806</v>
      </c>
      <c r="S39" s="22">
        <v>0.0826452415117444</v>
      </c>
      <c r="T39" s="22">
        <v>0.12448024965947493</v>
      </c>
      <c r="U39" s="22">
        <v>0.17418343058262165</v>
      </c>
      <c r="V39" s="37">
        <v>0</v>
      </c>
      <c r="W39" s="1"/>
      <c r="X39" s="10" t="s">
        <v>49</v>
      </c>
      <c r="Y39" s="22">
        <v>0.25754658355011195</v>
      </c>
      <c r="Z39" s="22">
        <v>0.1609447079899737</v>
      </c>
      <c r="AA39" s="22">
        <v>0.12436474150335886</v>
      </c>
      <c r="AB39" s="22">
        <v>0.07816267606749838</v>
      </c>
      <c r="AC39" s="22">
        <v>0.14922723784900788</v>
      </c>
      <c r="AD39" s="22">
        <v>0.15453743546146193</v>
      </c>
      <c r="AE39" s="22">
        <v>0.15568416927156906</v>
      </c>
      <c r="AF39" s="22">
        <v>0.1179285046356478</v>
      </c>
      <c r="AG39" s="22">
        <v>0.07331907406423599</v>
      </c>
      <c r="AH39" s="22">
        <v>0.06143933825057447</v>
      </c>
      <c r="AI39" s="22">
        <v>0.052370514974308655</v>
      </c>
      <c r="AJ39" s="22">
        <v>0.06630780506263957</v>
      </c>
      <c r="AK39" s="22">
        <v>0.10210688145844213</v>
      </c>
      <c r="AL39" s="22">
        <v>0.08697188892686042</v>
      </c>
      <c r="AM39" s="22">
        <v>0.06374082516592988</v>
      </c>
      <c r="AN39" s="22">
        <v>0.07559994563273181</v>
      </c>
      <c r="AO39" s="22">
        <v>0.057557224414314566</v>
      </c>
      <c r="AP39" s="22">
        <v>0.07942581034107485</v>
      </c>
      <c r="AQ39" s="22">
        <v>0.12500750551720946</v>
      </c>
      <c r="AR39" s="22">
        <v>0.17741584124933069</v>
      </c>
      <c r="AS39" s="37">
        <v>0</v>
      </c>
    </row>
    <row r="40" spans="1:45" ht="12.75">
      <c r="A40" s="9" t="s">
        <v>50</v>
      </c>
      <c r="B40" s="22">
        <v>-0.13122565887566362</v>
      </c>
      <c r="C40" s="22">
        <v>-0.023238260293531394</v>
      </c>
      <c r="D40" s="22">
        <v>-0.024156572481179348</v>
      </c>
      <c r="E40" s="22">
        <v>-0.025927167821284562</v>
      </c>
      <c r="F40" s="22">
        <v>-0.022998903142597893</v>
      </c>
      <c r="G40" s="22">
        <v>-0.023341451839477736</v>
      </c>
      <c r="H40" s="22">
        <v>-0.027485573906783294</v>
      </c>
      <c r="I40" s="22">
        <v>-0.027740988152943152</v>
      </c>
      <c r="J40" s="22">
        <v>-0.01941801171976376</v>
      </c>
      <c r="K40" s="22">
        <v>-0.0127841910155381</v>
      </c>
      <c r="L40" s="22">
        <v>-0.011142506690145389</v>
      </c>
      <c r="M40" s="22">
        <v>-0.016942939144796096</v>
      </c>
      <c r="N40" s="22">
        <v>-0.024868704435307955</v>
      </c>
      <c r="O40" s="22">
        <v>-0.025222310956379685</v>
      </c>
      <c r="P40" s="22">
        <v>-0.03201706792250379</v>
      </c>
      <c r="Q40" s="22">
        <v>-0.036297774618293685</v>
      </c>
      <c r="R40" s="22">
        <v>-0.03485084769321181</v>
      </c>
      <c r="S40" s="22">
        <v>-0.033837717098609554</v>
      </c>
      <c r="T40" s="22">
        <v>-0.0470572657854203</v>
      </c>
      <c r="U40" s="22">
        <v>-0.02176622868433708</v>
      </c>
      <c r="V40" s="37">
        <v>0</v>
      </c>
      <c r="W40" s="1"/>
      <c r="X40" s="10" t="s">
        <v>50</v>
      </c>
      <c r="Y40" s="22">
        <v>-0.13558079678032695</v>
      </c>
      <c r="Z40" s="22">
        <v>-0.04053148277380711</v>
      </c>
      <c r="AA40" s="22">
        <v>-0.020689876674630674</v>
      </c>
      <c r="AB40" s="22">
        <v>-0.0256837763732725</v>
      </c>
      <c r="AC40" s="22">
        <v>-0.02683969842843146</v>
      </c>
      <c r="AD40" s="22">
        <v>-0.016962746415408247</v>
      </c>
      <c r="AE40" s="22">
        <v>-0.03867557845445674</v>
      </c>
      <c r="AF40" s="22">
        <v>-0.028086844988591195</v>
      </c>
      <c r="AG40" s="22">
        <v>-0.019135513056037265</v>
      </c>
      <c r="AH40" s="22">
        <v>-0.02119600923486884</v>
      </c>
      <c r="AI40" s="22">
        <v>-0.015000709575017038</v>
      </c>
      <c r="AJ40" s="22">
        <v>-0.013782467739789335</v>
      </c>
      <c r="AK40" s="22">
        <v>-0.02160070500941171</v>
      </c>
      <c r="AL40" s="22">
        <v>-0.020068969702730685</v>
      </c>
      <c r="AM40" s="22">
        <v>-0.025844407281603712</v>
      </c>
      <c r="AN40" s="22">
        <v>-0.023531635779608415</v>
      </c>
      <c r="AO40" s="22">
        <v>-0.02730106112569098</v>
      </c>
      <c r="AP40" s="22">
        <v>-0.033281916070082906</v>
      </c>
      <c r="AQ40" s="22">
        <v>-0.039656471842157</v>
      </c>
      <c r="AR40" s="22">
        <v>-0.036719179680594016</v>
      </c>
      <c r="AS40" s="37">
        <v>0</v>
      </c>
    </row>
    <row r="41" spans="1:45" ht="12.75">
      <c r="A41" s="9" t="s">
        <v>51</v>
      </c>
      <c r="B41" s="22">
        <v>0.01720055280445249</v>
      </c>
      <c r="C41" s="22">
        <v>0.030425289068442024</v>
      </c>
      <c r="D41" s="22">
        <v>0.028863899645679605</v>
      </c>
      <c r="E41" s="22">
        <v>0.021599236926176442</v>
      </c>
      <c r="F41" s="22">
        <v>0.015601096538208646</v>
      </c>
      <c r="G41" s="22">
        <v>0.014632720404530255</v>
      </c>
      <c r="H41" s="22">
        <v>0.016588126599935714</v>
      </c>
      <c r="I41" s="22">
        <v>0.02449094706355195</v>
      </c>
      <c r="J41" s="22">
        <v>0.020816541621738086</v>
      </c>
      <c r="K41" s="22">
        <v>0.010617869200933704</v>
      </c>
      <c r="L41" s="22">
        <v>0.012927171205323568</v>
      </c>
      <c r="M41" s="22">
        <v>0.018642425486040455</v>
      </c>
      <c r="N41" s="22">
        <v>0.020796842108951878</v>
      </c>
      <c r="O41" s="22">
        <v>0.02079077963315209</v>
      </c>
      <c r="P41" s="22">
        <v>0.02285293357547134</v>
      </c>
      <c r="Q41" s="22">
        <v>0.017628692034325995</v>
      </c>
      <c r="R41" s="22">
        <v>0.008452382881857349</v>
      </c>
      <c r="S41" s="22">
        <v>0.016641776015617386</v>
      </c>
      <c r="T41" s="22">
        <v>0.026276678795876973</v>
      </c>
      <c r="U41" s="22">
        <v>0.01402353163754284</v>
      </c>
      <c r="V41" s="37">
        <v>0</v>
      </c>
      <c r="W41" s="1"/>
      <c r="X41" s="10" t="s">
        <v>51</v>
      </c>
      <c r="Y41" s="22">
        <v>0.004420147801709651</v>
      </c>
      <c r="Z41" s="22">
        <v>0.030369640509055763</v>
      </c>
      <c r="AA41" s="22">
        <v>0.03331652845665722</v>
      </c>
      <c r="AB41" s="22">
        <v>0.026811122016088932</v>
      </c>
      <c r="AC41" s="22">
        <v>0.03150200744023545</v>
      </c>
      <c r="AD41" s="22">
        <v>0.03266281050683771</v>
      </c>
      <c r="AE41" s="22">
        <v>0.030453081479447464</v>
      </c>
      <c r="AF41" s="22">
        <v>0.030922404981683936</v>
      </c>
      <c r="AG41" s="22">
        <v>0.024667069622564874</v>
      </c>
      <c r="AH41" s="22">
        <v>0.016111996084777508</v>
      </c>
      <c r="AI41" s="22">
        <v>0.018181501344402426</v>
      </c>
      <c r="AJ41" s="22">
        <v>0.01645898981425202</v>
      </c>
      <c r="AK41" s="22">
        <v>0.0212901437671772</v>
      </c>
      <c r="AL41" s="22">
        <v>0.015226397287380736</v>
      </c>
      <c r="AM41" s="22">
        <v>0.011395744065962705</v>
      </c>
      <c r="AN41" s="22">
        <v>0.020367036371502598</v>
      </c>
      <c r="AO41" s="22">
        <v>0.02101702735235368</v>
      </c>
      <c r="AP41" s="22">
        <v>0.023848738033463136</v>
      </c>
      <c r="AQ41" s="22">
        <v>0.027943116211055635</v>
      </c>
      <c r="AR41" s="22">
        <v>0.026645959837493596</v>
      </c>
      <c r="AS41" s="37">
        <v>0</v>
      </c>
    </row>
    <row r="42" spans="1:45" ht="12.75">
      <c r="A42" s="9" t="s">
        <v>52</v>
      </c>
      <c r="B42" s="22">
        <v>0.005052730860215401</v>
      </c>
      <c r="C42" s="22">
        <v>-0.005304651563521888</v>
      </c>
      <c r="D42" s="22">
        <v>-0.0031118773237403747</v>
      </c>
      <c r="E42" s="22">
        <v>-0.0038120119447607025</v>
      </c>
      <c r="F42" s="22">
        <v>-0.003983357277119475</v>
      </c>
      <c r="G42" s="22">
        <v>-0.002495199418593952</v>
      </c>
      <c r="H42" s="22">
        <v>-0.002241371608566037</v>
      </c>
      <c r="I42" s="22">
        <v>-0.002703554861730866</v>
      </c>
      <c r="J42" s="22">
        <v>-0.002756530773502101</v>
      </c>
      <c r="K42" s="22">
        <v>-0.0003086204051258165</v>
      </c>
      <c r="L42" s="22">
        <v>-0.00229127143465705</v>
      </c>
      <c r="M42" s="22">
        <v>-0.0029703620248202256</v>
      </c>
      <c r="N42" s="22">
        <v>-0.004476316804765124</v>
      </c>
      <c r="O42" s="22">
        <v>-0.003468041718112919</v>
      </c>
      <c r="P42" s="22">
        <v>-0.004127266933479408</v>
      </c>
      <c r="Q42" s="22">
        <v>-0.005057196157855038</v>
      </c>
      <c r="R42" s="22">
        <v>-0.003467445005093519</v>
      </c>
      <c r="S42" s="22">
        <v>-0.004250449908071371</v>
      </c>
      <c r="T42" s="22">
        <v>-0.00577782547492407</v>
      </c>
      <c r="U42" s="22">
        <v>0.0006001064796814582</v>
      </c>
      <c r="V42" s="37">
        <v>0</v>
      </c>
      <c r="W42" s="1"/>
      <c r="X42" s="10" t="s">
        <v>52</v>
      </c>
      <c r="Y42" s="22">
        <v>0.022638052164826627</v>
      </c>
      <c r="Z42" s="22">
        <v>-0.005707422382128178</v>
      </c>
      <c r="AA42" s="22">
        <v>-0.0038985779862199784</v>
      </c>
      <c r="AB42" s="22">
        <v>0.00046107407956103106</v>
      </c>
      <c r="AC42" s="22">
        <v>-0.0031035641560394614</v>
      </c>
      <c r="AD42" s="22">
        <v>-0.001808123984710982</v>
      </c>
      <c r="AE42" s="22">
        <v>-0.004556103198042046</v>
      </c>
      <c r="AF42" s="22">
        <v>-0.002586182496839214</v>
      </c>
      <c r="AG42" s="22">
        <v>-0.0035032965578786586</v>
      </c>
      <c r="AH42" s="22">
        <v>-0.0035619706958269874</v>
      </c>
      <c r="AI42" s="22">
        <v>-0.003621094147040995</v>
      </c>
      <c r="AJ42" s="22">
        <v>-0.003926428538977617</v>
      </c>
      <c r="AK42" s="22">
        <v>-0.002650063705203578</v>
      </c>
      <c r="AL42" s="22">
        <v>-0.0014060515546383866</v>
      </c>
      <c r="AM42" s="22">
        <v>-0.005491770753985463</v>
      </c>
      <c r="AN42" s="22">
        <v>-0.003312541366207993</v>
      </c>
      <c r="AO42" s="22">
        <v>-0.0025867752636444348</v>
      </c>
      <c r="AP42" s="22">
        <v>-0.0044109838399324485</v>
      </c>
      <c r="AQ42" s="22">
        <v>-0.004425245321059069</v>
      </c>
      <c r="AR42" s="22">
        <v>0.002215468026702164</v>
      </c>
      <c r="AS42" s="37">
        <v>0</v>
      </c>
    </row>
    <row r="43" spans="1:45" ht="12.75">
      <c r="A43" s="9" t="s">
        <v>53</v>
      </c>
      <c r="B43" s="22">
        <v>-0.003436718827179713</v>
      </c>
      <c r="C43" s="22">
        <v>0.013821882002865622</v>
      </c>
      <c r="D43" s="22">
        <v>0.011636481498763538</v>
      </c>
      <c r="E43" s="22">
        <v>0.009965225615266093</v>
      </c>
      <c r="F43" s="22">
        <v>0.009148478639853373</v>
      </c>
      <c r="G43" s="22">
        <v>0.007754281225683673</v>
      </c>
      <c r="H43" s="22">
        <v>0.007348857560671154</v>
      </c>
      <c r="I43" s="22">
        <v>0.009236287644043783</v>
      </c>
      <c r="J43" s="22">
        <v>0.009343474853798417</v>
      </c>
      <c r="K43" s="22">
        <v>0.008124837500217886</v>
      </c>
      <c r="L43" s="22">
        <v>0.007555071364445679</v>
      </c>
      <c r="M43" s="22">
        <v>0.00814021079658505</v>
      </c>
      <c r="N43" s="22">
        <v>0.00969385047618938</v>
      </c>
      <c r="O43" s="22">
        <v>0.012099747616717137</v>
      </c>
      <c r="P43" s="22">
        <v>0.009690385430380189</v>
      </c>
      <c r="Q43" s="22">
        <v>0.00920320982901711</v>
      </c>
      <c r="R43" s="22">
        <v>0.00859385710364525</v>
      </c>
      <c r="S43" s="22">
        <v>0.009806732191301562</v>
      </c>
      <c r="T43" s="22">
        <v>0.011346277401460589</v>
      </c>
      <c r="U43" s="22">
        <v>0.006053705376016466</v>
      </c>
      <c r="V43" s="37">
        <v>0</v>
      </c>
      <c r="W43" s="1"/>
      <c r="X43" s="10" t="s">
        <v>53</v>
      </c>
      <c r="Y43" s="22">
        <v>-0.018562293001717908</v>
      </c>
      <c r="Z43" s="22">
        <v>0.0142191453167171</v>
      </c>
      <c r="AA43" s="22">
        <v>0.009121486042401872</v>
      </c>
      <c r="AB43" s="22">
        <v>0.009132639900190089</v>
      </c>
      <c r="AC43" s="22">
        <v>0.00903517565543562</v>
      </c>
      <c r="AD43" s="22">
        <v>0.01267843829848826</v>
      </c>
      <c r="AE43" s="22">
        <v>0.015332917418631787</v>
      </c>
      <c r="AF43" s="22">
        <v>0.011994793605004833</v>
      </c>
      <c r="AG43" s="22">
        <v>0.0079127113824977</v>
      </c>
      <c r="AH43" s="22">
        <v>0.009968800103278433</v>
      </c>
      <c r="AI43" s="22">
        <v>0.008816056461324981</v>
      </c>
      <c r="AJ43" s="22">
        <v>0.009274065262560336</v>
      </c>
      <c r="AK43" s="22">
        <v>0.010075840368361363</v>
      </c>
      <c r="AL43" s="22">
        <v>0.011890826570496525</v>
      </c>
      <c r="AM43" s="22">
        <v>0.01095027710871032</v>
      </c>
      <c r="AN43" s="22">
        <v>0.00824487272552044</v>
      </c>
      <c r="AO43" s="22">
        <v>0.009191203226446922</v>
      </c>
      <c r="AP43" s="22">
        <v>0.010569727122914513</v>
      </c>
      <c r="AQ43" s="22">
        <v>0.009840611407021315</v>
      </c>
      <c r="AR43" s="22">
        <v>0.00869216471952163</v>
      </c>
      <c r="AS43" s="37">
        <v>0</v>
      </c>
    </row>
    <row r="44" spans="1:45" ht="12.75">
      <c r="A44" s="9" t="s">
        <v>54</v>
      </c>
      <c r="B44" s="22">
        <v>-0.00528057156717179</v>
      </c>
      <c r="C44" s="22">
        <v>-0.001311277561395225</v>
      </c>
      <c r="D44" s="22">
        <v>-0.0034134320461180106</v>
      </c>
      <c r="E44" s="22">
        <v>-0.005932998866445355</v>
      </c>
      <c r="F44" s="22">
        <v>-0.00540216200710394</v>
      </c>
      <c r="G44" s="22">
        <v>-0.006766245796576016</v>
      </c>
      <c r="H44" s="22">
        <v>-0.005178552997091002</v>
      </c>
      <c r="I44" s="22">
        <v>-0.003581764275203174</v>
      </c>
      <c r="J44" s="22">
        <v>-0.0033835864675235087</v>
      </c>
      <c r="K44" s="22">
        <v>-0.004558835301101364</v>
      </c>
      <c r="L44" s="22">
        <v>-0.005649342884001984</v>
      </c>
      <c r="M44" s="22">
        <v>-0.006245263104222284</v>
      </c>
      <c r="N44" s="22">
        <v>-0.006203148556430334</v>
      </c>
      <c r="O44" s="22">
        <v>-0.004459813540903379</v>
      </c>
      <c r="P44" s="22">
        <v>-0.002586817021483899</v>
      </c>
      <c r="Q44" s="22">
        <v>-0.000918308541311569</v>
      </c>
      <c r="R44" s="22">
        <v>-0.004631660651291376</v>
      </c>
      <c r="S44" s="22">
        <v>-0.004960271327249522</v>
      </c>
      <c r="T44" s="22">
        <v>-0.0050000623223128</v>
      </c>
      <c r="U44" s="22">
        <v>-0.0027379769057414415</v>
      </c>
      <c r="V44" s="37">
        <v>0</v>
      </c>
      <c r="W44" s="1"/>
      <c r="X44" s="10" t="s">
        <v>54</v>
      </c>
      <c r="Y44" s="22">
        <v>0.01523478770370729</v>
      </c>
      <c r="Z44" s="22">
        <v>0.0012940756205517623</v>
      </c>
      <c r="AA44" s="22">
        <v>-0.004928132385779942</v>
      </c>
      <c r="AB44" s="22">
        <v>-0.005440410102705143</v>
      </c>
      <c r="AC44" s="22">
        <v>-0.0065234041914960265</v>
      </c>
      <c r="AD44" s="22">
        <v>-0.007447207087443088</v>
      </c>
      <c r="AE44" s="22">
        <v>-0.005417784796248237</v>
      </c>
      <c r="AF44" s="22">
        <v>-0.003164938201402373</v>
      </c>
      <c r="AG44" s="22">
        <v>-0.006603610289798164</v>
      </c>
      <c r="AH44" s="22">
        <v>-0.004859661863530981</v>
      </c>
      <c r="AI44" s="22">
        <v>-0.00607069509915125</v>
      </c>
      <c r="AJ44" s="22">
        <v>-0.006195236017656414</v>
      </c>
      <c r="AK44" s="22">
        <v>-0.006485804415516498</v>
      </c>
      <c r="AL44" s="22">
        <v>-0.0057020674648157995</v>
      </c>
      <c r="AM44" s="22">
        <v>-0.007152755136312879</v>
      </c>
      <c r="AN44" s="22">
        <v>-0.005736212772578233</v>
      </c>
      <c r="AO44" s="22">
        <v>-0.006607175928822359</v>
      </c>
      <c r="AP44" s="22">
        <v>-0.007346862194034496</v>
      </c>
      <c r="AQ44" s="22">
        <v>-0.0066204701477083775</v>
      </c>
      <c r="AR44" s="22">
        <v>0.00015293850328293706</v>
      </c>
      <c r="AS44" s="37">
        <v>0</v>
      </c>
    </row>
    <row r="45" spans="1:45" ht="12.75">
      <c r="A45" s="9" t="s">
        <v>55</v>
      </c>
      <c r="B45" s="22">
        <v>-0.010636239345560392</v>
      </c>
      <c r="C45" s="22">
        <v>-0.022295191964102963</v>
      </c>
      <c r="D45" s="22">
        <v>-0.016405403522831895</v>
      </c>
      <c r="E45" s="22">
        <v>-0.010728219883906414</v>
      </c>
      <c r="F45" s="22">
        <v>-0.009884530075816349</v>
      </c>
      <c r="G45" s="22">
        <v>-0.005422383404709002</v>
      </c>
      <c r="H45" s="22">
        <v>-0.0058154264795645255</v>
      </c>
      <c r="I45" s="22">
        <v>-0.013125018308510789</v>
      </c>
      <c r="J45" s="22">
        <v>-0.011461313721772988</v>
      </c>
      <c r="K45" s="22">
        <v>-0.0065221285706750076</v>
      </c>
      <c r="L45" s="22">
        <v>-0.0022524566035298814</v>
      </c>
      <c r="M45" s="22">
        <v>-0.009561147773420313</v>
      </c>
      <c r="N45" s="22">
        <v>-0.01396831358641379</v>
      </c>
      <c r="O45" s="22">
        <v>-0.015613846011674</v>
      </c>
      <c r="P45" s="22">
        <v>-0.012848017721263132</v>
      </c>
      <c r="Q45" s="22">
        <v>-0.010581835682917415</v>
      </c>
      <c r="R45" s="22">
        <v>-0.003499412023071076</v>
      </c>
      <c r="S45" s="22">
        <v>-0.008417079259342097</v>
      </c>
      <c r="T45" s="22">
        <v>-0.014225274426808073</v>
      </c>
      <c r="U45" s="22">
        <v>-0.02635547065500162</v>
      </c>
      <c r="V45" s="37">
        <v>0</v>
      </c>
      <c r="W45" s="1"/>
      <c r="X45" s="10" t="s">
        <v>55</v>
      </c>
      <c r="Y45" s="22">
        <v>-0.008445751221198413</v>
      </c>
      <c r="Z45" s="22">
        <v>-0.020556658574748546</v>
      </c>
      <c r="AA45" s="22">
        <v>-0.012623939888154951</v>
      </c>
      <c r="AB45" s="22">
        <v>-0.007129063275245108</v>
      </c>
      <c r="AC45" s="22">
        <v>-0.014604672843872298</v>
      </c>
      <c r="AD45" s="22">
        <v>-0.017638589274135797</v>
      </c>
      <c r="AE45" s="22">
        <v>-0.01734923098203304</v>
      </c>
      <c r="AF45" s="22">
        <v>-0.014662874394989495</v>
      </c>
      <c r="AG45" s="22">
        <v>-0.0077758994833196085</v>
      </c>
      <c r="AH45" s="22">
        <v>-0.005610977341735451</v>
      </c>
      <c r="AI45" s="22">
        <v>-0.0036463145585878386</v>
      </c>
      <c r="AJ45" s="22">
        <v>-0.004955679722284207</v>
      </c>
      <c r="AK45" s="22">
        <v>-0.010616067290661538</v>
      </c>
      <c r="AL45" s="22">
        <v>-0.008902347215640961</v>
      </c>
      <c r="AM45" s="22">
        <v>-0.005451670678487567</v>
      </c>
      <c r="AN45" s="22">
        <v>-0.005543109853215528</v>
      </c>
      <c r="AO45" s="22">
        <v>-0.005181088572070675</v>
      </c>
      <c r="AP45" s="22">
        <v>-0.00913168337516873</v>
      </c>
      <c r="AQ45" s="22">
        <v>-0.013889544450532695</v>
      </c>
      <c r="AR45" s="22">
        <v>-0.024201502552975256</v>
      </c>
      <c r="AS45" s="37">
        <v>0</v>
      </c>
    </row>
    <row r="46" spans="1:45" ht="13.5" thickBot="1">
      <c r="A46" s="12" t="s">
        <v>56</v>
      </c>
      <c r="B46" s="24">
        <v>-0.00173258546859161</v>
      </c>
      <c r="C46" s="24">
        <v>-0.0005505492034604941</v>
      </c>
      <c r="D46" s="24">
        <v>-0.0010226877095608098</v>
      </c>
      <c r="E46" s="24">
        <v>-0.0005427589190285052</v>
      </c>
      <c r="F46" s="24">
        <v>-0.0008980157313496365</v>
      </c>
      <c r="G46" s="24">
        <v>-0.000825884159965002</v>
      </c>
      <c r="H46" s="24">
        <v>-0.0011983573806671616</v>
      </c>
      <c r="I46" s="24">
        <v>-0.0013628321890706862</v>
      </c>
      <c r="J46" s="24">
        <v>-0.0018718904515749868</v>
      </c>
      <c r="K46" s="24">
        <v>-0.0023958523216714043</v>
      </c>
      <c r="L46" s="24">
        <v>-0.0023383312847172445</v>
      </c>
      <c r="M46" s="24">
        <v>-0.0019461845824780954</v>
      </c>
      <c r="N46" s="24">
        <v>-0.0017379799241094675</v>
      </c>
      <c r="O46" s="24">
        <v>-0.0010241285376389512</v>
      </c>
      <c r="P46" s="24">
        <v>-0.0009619635762685512</v>
      </c>
      <c r="Q46" s="24">
        <v>-0.00030497076698290807</v>
      </c>
      <c r="R46" s="24">
        <v>0.00014106745683702213</v>
      </c>
      <c r="S46" s="24">
        <v>0.0002395915208879139</v>
      </c>
      <c r="T46" s="24">
        <v>0.0025541402326758385</v>
      </c>
      <c r="U46" s="24">
        <v>0.0002683090531959164</v>
      </c>
      <c r="V46" s="38">
        <v>0</v>
      </c>
      <c r="W46" s="1"/>
      <c r="X46" s="11" t="s">
        <v>56</v>
      </c>
      <c r="Y46" s="24">
        <v>-0.0022126240069627106</v>
      </c>
      <c r="Z46" s="24">
        <v>-0.0011473761133513455</v>
      </c>
      <c r="AA46" s="24">
        <v>-0.0006339639132456085</v>
      </c>
      <c r="AB46" s="24">
        <v>-0.0013915363330208935</v>
      </c>
      <c r="AC46" s="24">
        <v>-0.0012872392715450832</v>
      </c>
      <c r="AD46" s="24">
        <v>-0.00046578617269089516</v>
      </c>
      <c r="AE46" s="24">
        <v>-0.0004484413299653675</v>
      </c>
      <c r="AF46" s="24">
        <v>-0.0010117745763668375</v>
      </c>
      <c r="AG46" s="24">
        <v>-0.0011570924920023544</v>
      </c>
      <c r="AH46" s="24">
        <v>-0.0024115614403960118</v>
      </c>
      <c r="AI46" s="24">
        <v>-0.00198943891674255</v>
      </c>
      <c r="AJ46" s="24">
        <v>-0.0018179379458099399</v>
      </c>
      <c r="AK46" s="24">
        <v>-0.0017901437020847702</v>
      </c>
      <c r="AL46" s="24">
        <v>-0.0020767231430620326</v>
      </c>
      <c r="AM46" s="24">
        <v>-0.0012519285129662084</v>
      </c>
      <c r="AN46" s="24">
        <v>-0.0004026689589977416</v>
      </c>
      <c r="AO46" s="24">
        <v>-0.0005197276025572873</v>
      </c>
      <c r="AP46" s="24">
        <v>2.818446643260055E-05</v>
      </c>
      <c r="AQ46" s="24">
        <v>0.0007658411298831535</v>
      </c>
      <c r="AR46" s="24">
        <v>-0.0005294095349012663</v>
      </c>
      <c r="AS46" s="38">
        <v>0</v>
      </c>
    </row>
    <row r="47" spans="1:45" ht="12.75">
      <c r="A47" s="10" t="s">
        <v>58</v>
      </c>
      <c r="B47" s="101">
        <v>-0.04893043596484661</v>
      </c>
      <c r="C47" s="101">
        <v>-0.22614716737318546</v>
      </c>
      <c r="D47" s="101">
        <v>-0.17393650922603235</v>
      </c>
      <c r="E47" s="101">
        <v>-0.12029851732784869</v>
      </c>
      <c r="F47" s="101">
        <v>-0.10493118117641372</v>
      </c>
      <c r="G47" s="101">
        <v>0.010890838922171867</v>
      </c>
      <c r="H47" s="101">
        <v>-0.046141608707291476</v>
      </c>
      <c r="I47" s="101">
        <v>-0.20678308662655295</v>
      </c>
      <c r="J47" s="101">
        <v>-0.2765852817614475</v>
      </c>
      <c r="K47" s="101">
        <v>-0.18653821082099661</v>
      </c>
      <c r="L47" s="101">
        <v>-0.100824344682419</v>
      </c>
      <c r="M47" s="101">
        <v>0.03673349458572917</v>
      </c>
      <c r="N47" s="101">
        <v>-0.014493702194785327</v>
      </c>
      <c r="O47" s="101">
        <v>-0.10658571253534388</v>
      </c>
      <c r="P47" s="101">
        <v>-0.3097106058200183</v>
      </c>
      <c r="Q47" s="101">
        <v>-0.3477288817828557</v>
      </c>
      <c r="R47" s="101">
        <v>-0.138159219101388</v>
      </c>
      <c r="S47" s="101">
        <v>-0.0399355304670276</v>
      </c>
      <c r="T47" s="101">
        <v>-0.09583700697427719</v>
      </c>
      <c r="U47" s="102">
        <v>-0.033408832625386756</v>
      </c>
      <c r="V47" s="5"/>
      <c r="X47" s="10" t="s">
        <v>58</v>
      </c>
      <c r="Y47" s="101">
        <v>-2.0540303774277846</v>
      </c>
      <c r="Z47" s="101">
        <v>-0.43509277291190107</v>
      </c>
      <c r="AA47" s="101">
        <v>-0.11116362624442387</v>
      </c>
      <c r="AB47" s="101">
        <v>-0.06862131789705096</v>
      </c>
      <c r="AC47" s="101">
        <v>-0.009692530287453257</v>
      </c>
      <c r="AD47" s="101">
        <v>-0.06801833377714345</v>
      </c>
      <c r="AE47" s="101">
        <v>0.023876430233052234</v>
      </c>
      <c r="AF47" s="101">
        <v>-0.1970530375442352</v>
      </c>
      <c r="AG47" s="101">
        <v>-0.13873332000257627</v>
      </c>
      <c r="AH47" s="101">
        <v>-0.1280929604100127</v>
      </c>
      <c r="AI47" s="101">
        <v>-0.107481554479197</v>
      </c>
      <c r="AJ47" s="101">
        <v>-0.05967213036492642</v>
      </c>
      <c r="AK47" s="101">
        <v>-0.015702777667504306</v>
      </c>
      <c r="AL47" s="101">
        <v>0.06535278590995412</v>
      </c>
      <c r="AM47" s="101">
        <v>0.025340363461397685</v>
      </c>
      <c r="AN47" s="101">
        <v>-0.11180551131183272</v>
      </c>
      <c r="AO47" s="101">
        <v>-0.15737858830125354</v>
      </c>
      <c r="AP47" s="101">
        <v>-0.05716730416717129</v>
      </c>
      <c r="AQ47" s="101">
        <v>-0.06508826124857373</v>
      </c>
      <c r="AR47" s="102">
        <v>-0.2793504634848846</v>
      </c>
      <c r="AS47" s="5"/>
    </row>
    <row r="48" spans="1:45" ht="13.5" thickBot="1">
      <c r="A48" s="11" t="s">
        <v>59</v>
      </c>
      <c r="B48" s="103">
        <v>0.41785931408683236</v>
      </c>
      <c r="C48" s="103">
        <v>0.4294067326952914</v>
      </c>
      <c r="D48" s="103">
        <v>0.3451738791290093</v>
      </c>
      <c r="E48" s="103">
        <v>0.23678273178193324</v>
      </c>
      <c r="F48" s="103">
        <v>0.24834309404925897</v>
      </c>
      <c r="G48" s="103">
        <v>0.1711134295536032</v>
      </c>
      <c r="H48" s="103">
        <v>0.14896841112476145</v>
      </c>
      <c r="I48" s="103">
        <v>0.317718345184173</v>
      </c>
      <c r="J48" s="103">
        <v>0.2640223817444185</v>
      </c>
      <c r="K48" s="103">
        <v>0.21241270925749356</v>
      </c>
      <c r="L48" s="103">
        <v>0.103588936827646</v>
      </c>
      <c r="M48" s="103">
        <v>0.23449155193533153</v>
      </c>
      <c r="N48" s="103">
        <v>0.3121195208329578</v>
      </c>
      <c r="O48" s="103">
        <v>0.3177956415246677</v>
      </c>
      <c r="P48" s="103">
        <v>0.2788703637071826</v>
      </c>
      <c r="Q48" s="103">
        <v>0.2076336762188784</v>
      </c>
      <c r="R48" s="103">
        <v>0.05177822628257476</v>
      </c>
      <c r="S48" s="103">
        <v>0.2189870041332336</v>
      </c>
      <c r="T48" s="103">
        <v>0.3267468609667141</v>
      </c>
      <c r="U48" s="104">
        <v>0.9253300415274885</v>
      </c>
      <c r="V48" s="6"/>
      <c r="X48" s="11" t="s">
        <v>59</v>
      </c>
      <c r="Y48" s="103">
        <v>0.812261386692509</v>
      </c>
      <c r="Z48" s="103">
        <v>0.40374172417141374</v>
      </c>
      <c r="AA48" s="103">
        <v>0.3290245390651307</v>
      </c>
      <c r="AB48" s="103">
        <v>0.208320306680438</v>
      </c>
      <c r="AC48" s="103">
        <v>0.4022679932030028</v>
      </c>
      <c r="AD48" s="103">
        <v>0.41353038345784177</v>
      </c>
      <c r="AE48" s="103">
        <v>0.41705524119584775</v>
      </c>
      <c r="AF48" s="103">
        <v>0.30863133872199633</v>
      </c>
      <c r="AG48" s="103">
        <v>0.19199779391423155</v>
      </c>
      <c r="AH48" s="103">
        <v>0.1594624015723671</v>
      </c>
      <c r="AI48" s="103">
        <v>0.13757449164773827</v>
      </c>
      <c r="AJ48" s="103">
        <v>0.17372085626020217</v>
      </c>
      <c r="AK48" s="103">
        <v>0.27150689104286446</v>
      </c>
      <c r="AL48" s="103">
        <v>0.2298852893914322</v>
      </c>
      <c r="AM48" s="103">
        <v>0.16975594830189386</v>
      </c>
      <c r="AN48" s="103">
        <v>0.19629983049280095</v>
      </c>
      <c r="AO48" s="103">
        <v>0.14689362923911903</v>
      </c>
      <c r="AP48" s="103">
        <v>0.20839632716779857</v>
      </c>
      <c r="AQ48" s="103">
        <v>0.32747697631822076</v>
      </c>
      <c r="AR48" s="104">
        <v>0.6191396458423982</v>
      </c>
      <c r="AS48" s="6"/>
    </row>
    <row r="49" spans="1:27" ht="21" thickBot="1">
      <c r="A49" s="127" t="s">
        <v>124</v>
      </c>
      <c r="B49" s="128"/>
      <c r="C49" s="129">
        <v>0</v>
      </c>
      <c r="D49" s="130"/>
      <c r="F49" s="109"/>
      <c r="X49" s="127" t="s">
        <v>124</v>
      </c>
      <c r="Y49" s="128"/>
      <c r="Z49" s="129">
        <v>0</v>
      </c>
      <c r="AA49" s="130"/>
    </row>
    <row r="50" ht="20.25">
      <c r="F50" s="109"/>
    </row>
    <row r="52" ht="13.5" thickBot="1">
      <c r="I52" s="110"/>
    </row>
  </sheetData>
  <mergeCells count="30">
    <mergeCell ref="A3:B3"/>
    <mergeCell ref="C3:K3"/>
    <mergeCell ref="F4:H4"/>
    <mergeCell ref="I4:K4"/>
    <mergeCell ref="A49:B49"/>
    <mergeCell ref="C49:D49"/>
    <mergeCell ref="X49:Y49"/>
    <mergeCell ref="Z49:AA49"/>
    <mergeCell ref="C7:E7"/>
    <mergeCell ref="B9:U9"/>
    <mergeCell ref="Y9:AR9"/>
    <mergeCell ref="A1:B1"/>
    <mergeCell ref="A2:B2"/>
    <mergeCell ref="A4:B4"/>
    <mergeCell ref="A6:B6"/>
    <mergeCell ref="A7:B7"/>
    <mergeCell ref="A5:B5"/>
    <mergeCell ref="C5:E5"/>
    <mergeCell ref="F7:H7"/>
    <mergeCell ref="F2:H2"/>
    <mergeCell ref="F5:H5"/>
    <mergeCell ref="F6:H6"/>
    <mergeCell ref="C1:K1"/>
    <mergeCell ref="C6:E6"/>
    <mergeCell ref="C2:E2"/>
    <mergeCell ref="C4:E4"/>
    <mergeCell ref="I7:K7"/>
    <mergeCell ref="I2:K2"/>
    <mergeCell ref="I6:K6"/>
    <mergeCell ref="I5:K5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7" t="s">
        <v>0</v>
      </c>
      <c r="B1" s="122" t="s">
        <v>133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4" t="s">
        <v>57</v>
      </c>
      <c r="X1" s="7" t="s">
        <v>0</v>
      </c>
      <c r="Y1" s="122" t="s">
        <v>132</v>
      </c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3"/>
      <c r="AS1" s="4" t="s">
        <v>57</v>
      </c>
    </row>
    <row r="2" spans="1:45" ht="12.75">
      <c r="A2" s="8" t="s">
        <v>61</v>
      </c>
      <c r="B2" s="19">
        <f>'Original data'!B10</f>
        <v>0</v>
      </c>
      <c r="C2" s="20">
        <f>'Original data'!C10</f>
        <v>0</v>
      </c>
      <c r="D2" s="20">
        <f>'Original data'!D10</f>
        <v>0</v>
      </c>
      <c r="E2" s="20">
        <f>'Original data'!E10</f>
        <v>0</v>
      </c>
      <c r="F2" s="20">
        <f>'Original data'!F10</f>
        <v>0</v>
      </c>
      <c r="G2" s="20">
        <f>'Original data'!G10</f>
        <v>0</v>
      </c>
      <c r="H2" s="20">
        <f>'Original data'!H10</f>
        <v>0</v>
      </c>
      <c r="I2" s="20">
        <f>'Original data'!I10</f>
        <v>0</v>
      </c>
      <c r="J2" s="20">
        <f>'Original data'!J10</f>
        <v>0</v>
      </c>
      <c r="K2" s="20">
        <f>'Original data'!K10</f>
        <v>0</v>
      </c>
      <c r="L2" s="20">
        <f>'Original data'!L10</f>
        <v>0</v>
      </c>
      <c r="M2" s="20">
        <f>'Original data'!M10</f>
        <v>0</v>
      </c>
      <c r="N2" s="20">
        <f>'Original data'!N10</f>
        <v>0</v>
      </c>
      <c r="O2" s="20">
        <f>'Original data'!O10</f>
        <v>0</v>
      </c>
      <c r="P2" s="20">
        <f>'Original data'!P10</f>
        <v>0</v>
      </c>
      <c r="Q2" s="20">
        <f>'Original data'!Q10</f>
        <v>0</v>
      </c>
      <c r="R2" s="20">
        <f>'Original data'!R10</f>
        <v>0</v>
      </c>
      <c r="S2" s="20">
        <f>'Original data'!S10</f>
        <v>0</v>
      </c>
      <c r="T2" s="20">
        <f>'Original data'!T10</f>
        <v>0</v>
      </c>
      <c r="U2" s="21">
        <f>'Original data'!U10</f>
        <v>0</v>
      </c>
      <c r="V2" s="34">
        <f>'Original data'!V10</f>
        <v>0</v>
      </c>
      <c r="W2" s="30"/>
      <c r="X2" s="33" t="str">
        <f>'Original data'!X10</f>
        <v>C1</v>
      </c>
      <c r="Y2" s="19">
        <f>'Original data'!Y10</f>
        <v>0</v>
      </c>
      <c r="Z2" s="20">
        <f>'Original data'!Z10</f>
        <v>0</v>
      </c>
      <c r="AA2" s="20">
        <f>'Original data'!AA10</f>
        <v>0</v>
      </c>
      <c r="AB2" s="20">
        <f>'Original data'!AB10</f>
        <v>0</v>
      </c>
      <c r="AC2" s="20">
        <f>'Original data'!AC10</f>
        <v>0</v>
      </c>
      <c r="AD2" s="20">
        <f>'Original data'!AD10</f>
        <v>0</v>
      </c>
      <c r="AE2" s="20">
        <f>'Original data'!AE10</f>
        <v>0</v>
      </c>
      <c r="AF2" s="20">
        <f>'Original data'!AF10</f>
        <v>0</v>
      </c>
      <c r="AG2" s="20">
        <f>'Original data'!AG10</f>
        <v>0</v>
      </c>
      <c r="AH2" s="20">
        <f>'Original data'!AH10</f>
        <v>0</v>
      </c>
      <c r="AI2" s="20">
        <f>'Original data'!AI10</f>
        <v>0</v>
      </c>
      <c r="AJ2" s="20">
        <f>'Original data'!AJ10</f>
        <v>0</v>
      </c>
      <c r="AK2" s="20">
        <f>'Original data'!AK10</f>
        <v>0</v>
      </c>
      <c r="AL2" s="20">
        <f>'Original data'!AL10</f>
        <v>0</v>
      </c>
      <c r="AM2" s="20">
        <f>'Original data'!AM10</f>
        <v>0</v>
      </c>
      <c r="AN2" s="20">
        <f>'Original data'!AN10</f>
        <v>0</v>
      </c>
      <c r="AO2" s="20">
        <f>'Original data'!AO10</f>
        <v>0</v>
      </c>
      <c r="AP2" s="20">
        <f>'Original data'!AP10</f>
        <v>0</v>
      </c>
      <c r="AQ2" s="20">
        <f>'Original data'!AQ10</f>
        <v>0</v>
      </c>
      <c r="AR2" s="21">
        <f>'Original data'!AR10</f>
        <v>0</v>
      </c>
      <c r="AS2" s="21">
        <f>'Original data'!AS10</f>
        <v>0</v>
      </c>
    </row>
    <row r="3" spans="1:45" ht="13.5" thickBot="1">
      <c r="A3" s="31" t="s">
        <v>60</v>
      </c>
      <c r="B3" s="23">
        <f>'Original data'!B11</f>
        <v>0</v>
      </c>
      <c r="C3" s="24">
        <f>'Original data'!C11</f>
        <v>0</v>
      </c>
      <c r="D3" s="24">
        <f>'Original data'!D11</f>
        <v>0</v>
      </c>
      <c r="E3" s="24">
        <f>'Original data'!E11</f>
        <v>0</v>
      </c>
      <c r="F3" s="24">
        <f>'Original data'!F11</f>
        <v>0</v>
      </c>
      <c r="G3" s="24">
        <f>'Original data'!G11</f>
        <v>0</v>
      </c>
      <c r="H3" s="24">
        <f>'Original data'!H11</f>
        <v>0</v>
      </c>
      <c r="I3" s="24">
        <f>'Original data'!I11</f>
        <v>0</v>
      </c>
      <c r="J3" s="24">
        <f>'Original data'!J11</f>
        <v>0</v>
      </c>
      <c r="K3" s="24">
        <f>'Original data'!K11</f>
        <v>0</v>
      </c>
      <c r="L3" s="24">
        <f>'Original data'!L11</f>
        <v>0</v>
      </c>
      <c r="M3" s="24">
        <f>'Original data'!M11</f>
        <v>0</v>
      </c>
      <c r="N3" s="24">
        <f>'Original data'!N11</f>
        <v>0</v>
      </c>
      <c r="O3" s="24">
        <f>'Original data'!O11</f>
        <v>0</v>
      </c>
      <c r="P3" s="24">
        <f>'Original data'!P11</f>
        <v>0</v>
      </c>
      <c r="Q3" s="24">
        <f>'Original data'!Q11</f>
        <v>0</v>
      </c>
      <c r="R3" s="24">
        <f>'Original data'!R11</f>
        <v>0</v>
      </c>
      <c r="S3" s="24">
        <f>'Original data'!S11</f>
        <v>0</v>
      </c>
      <c r="T3" s="24">
        <f>'Original data'!T11</f>
        <v>0</v>
      </c>
      <c r="U3" s="25">
        <f>'Original data'!U11</f>
        <v>0</v>
      </c>
      <c r="V3" s="35">
        <f>'Original data'!V11</f>
        <v>0</v>
      </c>
      <c r="W3" s="30"/>
      <c r="X3" s="32" t="str">
        <f>'Original data'!X11</f>
        <v>Angle (mrad)</v>
      </c>
      <c r="Y3" s="23">
        <f>'Original data'!Y11</f>
        <v>0</v>
      </c>
      <c r="Z3" s="24">
        <f>'Original data'!Z11</f>
        <v>0</v>
      </c>
      <c r="AA3" s="24">
        <f>'Original data'!AA11</f>
        <v>0</v>
      </c>
      <c r="AB3" s="24">
        <f>'Original data'!AB11</f>
        <v>0</v>
      </c>
      <c r="AC3" s="24">
        <f>'Original data'!AC11</f>
        <v>0</v>
      </c>
      <c r="AD3" s="24">
        <f>'Original data'!AD11</f>
        <v>0</v>
      </c>
      <c r="AE3" s="24">
        <f>'Original data'!AE11</f>
        <v>0</v>
      </c>
      <c r="AF3" s="24">
        <f>'Original data'!AF11</f>
        <v>0</v>
      </c>
      <c r="AG3" s="24">
        <f>'Original data'!AG11</f>
        <v>0</v>
      </c>
      <c r="AH3" s="24">
        <f>'Original data'!AH11</f>
        <v>0</v>
      </c>
      <c r="AI3" s="24">
        <f>'Original data'!AI11</f>
        <v>0</v>
      </c>
      <c r="AJ3" s="24">
        <f>'Original data'!AJ11</f>
        <v>0</v>
      </c>
      <c r="AK3" s="24">
        <f>'Original data'!AK11</f>
        <v>0</v>
      </c>
      <c r="AL3" s="24">
        <f>'Original data'!AL11</f>
        <v>0</v>
      </c>
      <c r="AM3" s="24">
        <f>'Original data'!AM11</f>
        <v>0</v>
      </c>
      <c r="AN3" s="24">
        <f>'Original data'!AN11</f>
        <v>0</v>
      </c>
      <c r="AO3" s="24">
        <f>'Original data'!AO11</f>
        <v>0</v>
      </c>
      <c r="AP3" s="24">
        <f>'Original data'!AP11</f>
        <v>0</v>
      </c>
      <c r="AQ3" s="24">
        <f>'Original data'!AQ11</f>
        <v>0</v>
      </c>
      <c r="AR3" s="25">
        <f>'Original data'!AR11</f>
        <v>0</v>
      </c>
      <c r="AS3" s="25">
        <f>'Original data'!AS11</f>
        <v>0</v>
      </c>
    </row>
    <row r="4" spans="1:45" ht="13.5" thickBot="1">
      <c r="A4" s="13" t="s">
        <v>2</v>
      </c>
      <c r="B4" s="14" t="str">
        <f>'Original data'!B12</f>
        <v>Position 1</v>
      </c>
      <c r="C4" s="14" t="str">
        <f>'Original data'!C12</f>
        <v>Position 2</v>
      </c>
      <c r="D4" s="14" t="str">
        <f>'Original data'!D12</f>
        <v>Position 3</v>
      </c>
      <c r="E4" s="14" t="str">
        <f>'Original data'!E12</f>
        <v>Position 4</v>
      </c>
      <c r="F4" s="14" t="str">
        <f>'Original data'!F12</f>
        <v>Position 5</v>
      </c>
      <c r="G4" s="14" t="str">
        <f>'Original data'!G12</f>
        <v>Position 6</v>
      </c>
      <c r="H4" s="14" t="str">
        <f>'Original data'!H12</f>
        <v>Position 7</v>
      </c>
      <c r="I4" s="14" t="str">
        <f>'Original data'!I12</f>
        <v>Position 8</v>
      </c>
      <c r="J4" s="14" t="str">
        <f>'Original data'!J12</f>
        <v>Position 9</v>
      </c>
      <c r="K4" s="14" t="str">
        <f>'Original data'!K12</f>
        <v>Position 10</v>
      </c>
      <c r="L4" s="14" t="str">
        <f>'Original data'!L12</f>
        <v>Position 11</v>
      </c>
      <c r="M4" s="14" t="str">
        <f>'Original data'!M12</f>
        <v>Position 12</v>
      </c>
      <c r="N4" s="14" t="str">
        <f>'Original data'!N12</f>
        <v>Position 13</v>
      </c>
      <c r="O4" s="14" t="str">
        <f>'Original data'!O12</f>
        <v>Position 14</v>
      </c>
      <c r="P4" s="14" t="str">
        <f>'Original data'!P12</f>
        <v>Position 15</v>
      </c>
      <c r="Q4" s="14" t="str">
        <f>'Original data'!Q12</f>
        <v>Position 16</v>
      </c>
      <c r="R4" s="14" t="str">
        <f>'Original data'!R12</f>
        <v>Position 17</v>
      </c>
      <c r="S4" s="14" t="str">
        <f>'Original data'!S12</f>
        <v>Position 18</v>
      </c>
      <c r="T4" s="14" t="str">
        <f>'Original data'!T12</f>
        <v>Position 19</v>
      </c>
      <c r="U4" s="15" t="str">
        <f>'Original data'!U12</f>
        <v>Position 20</v>
      </c>
      <c r="V4" s="39">
        <f>'Original data'!V12</f>
        <v>0</v>
      </c>
      <c r="X4" s="13" t="str">
        <f>'Original data'!X12</f>
        <v>Multipoles</v>
      </c>
      <c r="Y4" s="14" t="str">
        <f>'Original data'!Y12</f>
        <v>Position 1</v>
      </c>
      <c r="Z4" s="14" t="str">
        <f>'Original data'!Z12</f>
        <v>Position 2</v>
      </c>
      <c r="AA4" s="14" t="str">
        <f>'Original data'!AA12</f>
        <v>Position 3</v>
      </c>
      <c r="AB4" s="14" t="str">
        <f>'Original data'!AB12</f>
        <v>Position 4</v>
      </c>
      <c r="AC4" s="14" t="str">
        <f>'Original data'!AC12</f>
        <v>Position 5</v>
      </c>
      <c r="AD4" s="14" t="str">
        <f>'Original data'!AD12</f>
        <v>Position 6</v>
      </c>
      <c r="AE4" s="14" t="str">
        <f>'Original data'!AE12</f>
        <v>Position 7</v>
      </c>
      <c r="AF4" s="14" t="str">
        <f>'Original data'!AF12</f>
        <v>Position 8</v>
      </c>
      <c r="AG4" s="14" t="str">
        <f>'Original data'!AG12</f>
        <v>Position 9</v>
      </c>
      <c r="AH4" s="14" t="str">
        <f>'Original data'!AH12</f>
        <v>Position 10</v>
      </c>
      <c r="AI4" s="14" t="str">
        <f>'Original data'!AI12</f>
        <v>Position 11</v>
      </c>
      <c r="AJ4" s="14" t="str">
        <f>'Original data'!AJ12</f>
        <v>Position 12</v>
      </c>
      <c r="AK4" s="14" t="str">
        <f>'Original data'!AK12</f>
        <v>Position 13</v>
      </c>
      <c r="AL4" s="14" t="str">
        <f>'Original data'!AL12</f>
        <v>Position 14</v>
      </c>
      <c r="AM4" s="14" t="str">
        <f>'Original data'!AM12</f>
        <v>Position 15</v>
      </c>
      <c r="AN4" s="14" t="str">
        <f>'Original data'!AN12</f>
        <v>Position 16</v>
      </c>
      <c r="AO4" s="14" t="str">
        <f>'Original data'!AO12</f>
        <v>Position 17</v>
      </c>
      <c r="AP4" s="14" t="str">
        <f>'Original data'!AP12</f>
        <v>Position 18</v>
      </c>
      <c r="AQ4" s="14" t="str">
        <f>'Original data'!AQ12</f>
        <v>Position 19</v>
      </c>
      <c r="AR4" s="15" t="str">
        <f>'Original data'!AR12</f>
        <v>Position 20</v>
      </c>
      <c r="AS4" s="40">
        <f>'Original data'!AS12</f>
        <v>0</v>
      </c>
    </row>
    <row r="5" spans="1:46" ht="12.75">
      <c r="A5" s="9" t="s">
        <v>23</v>
      </c>
      <c r="B5" s="27">
        <f>'Original data'!B13</f>
        <v>5602.979325149501</v>
      </c>
      <c r="C5" s="27">
        <f>'Original data'!C13</f>
        <v>9994.908119511214</v>
      </c>
      <c r="D5" s="27">
        <f>'Original data'!D13</f>
        <v>9999.712369635401</v>
      </c>
      <c r="E5" s="27">
        <f>'Original data'!E13</f>
        <v>9999.159866789376</v>
      </c>
      <c r="F5" s="27">
        <f>'Original data'!F13</f>
        <v>10000.935570385649</v>
      </c>
      <c r="G5" s="27">
        <f>'Original data'!G13</f>
        <v>10001.429627044903</v>
      </c>
      <c r="H5" s="27">
        <f>'Original data'!H13</f>
        <v>9999.156727712445</v>
      </c>
      <c r="I5" s="27">
        <f>'Original data'!I13</f>
        <v>9999.28596402191</v>
      </c>
      <c r="J5" s="27">
        <f>'Original data'!J13</f>
        <v>10000.922554409943</v>
      </c>
      <c r="K5" s="27">
        <f>'Original data'!K13</f>
        <v>10001.104932801196</v>
      </c>
      <c r="L5" s="27">
        <f>'Original data'!L13</f>
        <v>9999.438748442471</v>
      </c>
      <c r="M5" s="27">
        <f>'Original data'!M13</f>
        <v>10000.350059342703</v>
      </c>
      <c r="N5" s="27">
        <f>'Original data'!N13</f>
        <v>9999.682905913263</v>
      </c>
      <c r="O5" s="27">
        <f>'Original data'!O13</f>
        <v>9999.486133659075</v>
      </c>
      <c r="P5" s="27">
        <f>'Original data'!P13</f>
        <v>9999.152399706125</v>
      </c>
      <c r="Q5" s="27">
        <f>'Original data'!Q13</f>
        <v>9999.543971910774</v>
      </c>
      <c r="R5" s="27">
        <f>'Original data'!R13</f>
        <v>10000.108166092112</v>
      </c>
      <c r="S5" s="27">
        <f>'Original data'!S13</f>
        <v>9999.870671406032</v>
      </c>
      <c r="T5" s="27">
        <f>'Original data'!T13</f>
        <v>10005.751211215413</v>
      </c>
      <c r="U5" s="27">
        <f>'Original data'!U13</f>
        <v>6182.269726021041</v>
      </c>
      <c r="V5" s="29">
        <f>'Original data'!V13</f>
        <v>0</v>
      </c>
      <c r="W5" s="28"/>
      <c r="X5" s="29" t="str">
        <f>'Original data'!X13</f>
        <v>b1</v>
      </c>
      <c r="Y5" s="27">
        <f>'Original data'!Y13</f>
        <v>3556.894452129211</v>
      </c>
      <c r="Z5" s="27">
        <f>'Original data'!Z13</f>
        <v>9879.110513964937</v>
      </c>
      <c r="AA5" s="27">
        <f>'Original data'!AA13</f>
        <v>10007.674559748886</v>
      </c>
      <c r="AB5" s="27">
        <f>'Original data'!AB13</f>
        <v>10007.043085070156</v>
      </c>
      <c r="AC5" s="27">
        <f>'Original data'!AC13</f>
        <v>10007.907200625772</v>
      </c>
      <c r="AD5" s="27">
        <f>'Original data'!AD13</f>
        <v>10007.957519818528</v>
      </c>
      <c r="AE5" s="27">
        <f>'Original data'!AE13</f>
        <v>10006.539623325016</v>
      </c>
      <c r="AF5" s="27">
        <f>'Original data'!AF13</f>
        <v>10007.968835223923</v>
      </c>
      <c r="AG5" s="27">
        <f>'Original data'!AG13</f>
        <v>10007.311242501935</v>
      </c>
      <c r="AH5" s="27">
        <f>'Original data'!AH13</f>
        <v>10008.135508825484</v>
      </c>
      <c r="AI5" s="27">
        <f>'Original data'!AI13</f>
        <v>10006.61188839518</v>
      </c>
      <c r="AJ5" s="27">
        <f>'Original data'!AJ13</f>
        <v>10007.054144071775</v>
      </c>
      <c r="AK5" s="27">
        <f>'Original data'!AK13</f>
        <v>10008.37163850559</v>
      </c>
      <c r="AL5" s="27">
        <f>'Original data'!AL13</f>
        <v>10005.13781281592</v>
      </c>
      <c r="AM5" s="27">
        <f>'Original data'!AM13</f>
        <v>10006.317834338568</v>
      </c>
      <c r="AN5" s="27">
        <f>'Original data'!AN13</f>
        <v>10007.264086189583</v>
      </c>
      <c r="AO5" s="27">
        <f>'Original data'!AO13</f>
        <v>10005.929256815074</v>
      </c>
      <c r="AP5" s="27">
        <f>'Original data'!AP13</f>
        <v>10006.879169381788</v>
      </c>
      <c r="AQ5" s="27">
        <f>'Original data'!AQ13</f>
        <v>10006.786080381877</v>
      </c>
      <c r="AR5" s="27">
        <f>'Original data'!AR13</f>
        <v>8361.571866898477</v>
      </c>
      <c r="AS5" s="29">
        <f>'Original data'!AS13</f>
        <v>0</v>
      </c>
      <c r="AT5" s="26"/>
    </row>
    <row r="6" spans="1:45" ht="12.75">
      <c r="A6" s="9" t="s">
        <v>24</v>
      </c>
      <c r="B6" s="22">
        <f>'Original data'!B14</f>
        <v>36.21064988312802</v>
      </c>
      <c r="C6" s="22">
        <f>'Original data'!C14</f>
        <v>3.6239987107623617</v>
      </c>
      <c r="D6" s="22">
        <f>'Original data'!D14</f>
        <v>3.502014946673661</v>
      </c>
      <c r="E6" s="22">
        <f>'Original data'!E14</f>
        <v>4.367193830145096</v>
      </c>
      <c r="F6" s="22">
        <f>'Original data'!F14</f>
        <v>3.9458312415291688</v>
      </c>
      <c r="G6" s="22">
        <f>'Original data'!G14</f>
        <v>3.853221624311787</v>
      </c>
      <c r="H6" s="22">
        <f>'Original data'!H14</f>
        <v>4.270521062826644</v>
      </c>
      <c r="I6" s="22">
        <f>'Original data'!I14</f>
        <v>3.9070875455496212</v>
      </c>
      <c r="J6" s="22">
        <f>'Original data'!J14</f>
        <v>3.77300401801691</v>
      </c>
      <c r="K6" s="22">
        <f>'Original data'!K14</f>
        <v>3.695732871056322</v>
      </c>
      <c r="L6" s="22">
        <f>'Original data'!L14</f>
        <v>3.989225334598402</v>
      </c>
      <c r="M6" s="22">
        <f>'Original data'!M14</f>
        <v>3.5286862908247656</v>
      </c>
      <c r="N6" s="22">
        <f>'Original data'!N14</f>
        <v>4.09702341390393</v>
      </c>
      <c r="O6" s="22">
        <f>'Original data'!O14</f>
        <v>4.292229318951104</v>
      </c>
      <c r="P6" s="22">
        <f>'Original data'!P14</f>
        <v>3.9336717979202325</v>
      </c>
      <c r="Q6" s="22">
        <f>'Original data'!Q14</f>
        <v>4.037480102313128</v>
      </c>
      <c r="R6" s="22">
        <f>'Original data'!R14</f>
        <v>3.9128088021212197</v>
      </c>
      <c r="S6" s="22">
        <f>'Original data'!S14</f>
        <v>3.821645663949087</v>
      </c>
      <c r="T6" s="22">
        <f>'Original data'!T14</f>
        <v>4.224901151219836</v>
      </c>
      <c r="U6" s="22">
        <f>'Original data'!U14</f>
        <v>10.19820632567238</v>
      </c>
      <c r="V6" s="37">
        <f>'Original data'!V14</f>
        <v>0</v>
      </c>
      <c r="W6" s="1"/>
      <c r="X6" s="10" t="str">
        <f>'Original data'!X14</f>
        <v>b2</v>
      </c>
      <c r="Y6" s="22">
        <f>'Original data'!Y14</f>
        <v>-34.926368677234855</v>
      </c>
      <c r="Z6" s="22">
        <f>'Original data'!Z14</f>
        <v>-9.931843398850457</v>
      </c>
      <c r="AA6" s="22">
        <f>'Original data'!AA14</f>
        <v>-4.096120910577978</v>
      </c>
      <c r="AB6" s="22">
        <f>'Original data'!AB14</f>
        <v>-3.7123180285450936</v>
      </c>
      <c r="AC6" s="22">
        <f>'Original data'!AC14</f>
        <v>-3.9908309388897107</v>
      </c>
      <c r="AD6" s="22">
        <f>'Original data'!AD14</f>
        <v>-3.331261331562314</v>
      </c>
      <c r="AE6" s="22">
        <f>'Original data'!AE14</f>
        <v>-3.1520674605597803</v>
      </c>
      <c r="AF6" s="22">
        <f>'Original data'!AF14</f>
        <v>-3.922702585436264</v>
      </c>
      <c r="AG6" s="22">
        <f>'Original data'!AG14</f>
        <v>-4.165878726801314</v>
      </c>
      <c r="AH6" s="22">
        <f>'Original data'!AH14</f>
        <v>-4.121253759325909</v>
      </c>
      <c r="AI6" s="22">
        <f>'Original data'!AI14</f>
        <v>-3.611048057165802</v>
      </c>
      <c r="AJ6" s="22">
        <f>'Original data'!AJ14</f>
        <v>-3.7853253023638898</v>
      </c>
      <c r="AK6" s="22">
        <f>'Original data'!AK14</f>
        <v>-2.8923024808973046</v>
      </c>
      <c r="AL6" s="22">
        <f>'Original data'!AL14</f>
        <v>-3.175467594392977</v>
      </c>
      <c r="AM6" s="22">
        <f>'Original data'!AM14</f>
        <v>-3.6493201578639467</v>
      </c>
      <c r="AN6" s="22">
        <f>'Original data'!AN14</f>
        <v>-4.214097326371556</v>
      </c>
      <c r="AO6" s="22">
        <f>'Original data'!AO14</f>
        <v>-4.051669352154736</v>
      </c>
      <c r="AP6" s="22">
        <f>'Original data'!AP14</f>
        <v>-3.8667056876106556</v>
      </c>
      <c r="AQ6" s="22">
        <f>'Original data'!AQ14</f>
        <v>-4.2069262093540765</v>
      </c>
      <c r="AR6" s="22">
        <f>'Original data'!AR14</f>
        <v>-10.4882575568069</v>
      </c>
      <c r="AS6" s="37">
        <f>'Original data'!AS14</f>
        <v>0</v>
      </c>
    </row>
    <row r="7" spans="1:45" ht="12.75">
      <c r="A7" s="9" t="s">
        <v>25</v>
      </c>
      <c r="B7" s="22">
        <f>'Original data'!B15</f>
        <v>18.80565983078136</v>
      </c>
      <c r="C7" s="22">
        <f>'Original data'!C15</f>
        <v>7.2190041537299</v>
      </c>
      <c r="D7" s="22">
        <f>'Original data'!D15</f>
        <v>6.942217053387143</v>
      </c>
      <c r="E7" s="22">
        <f>'Original data'!E15</f>
        <v>6.592418037713319</v>
      </c>
      <c r="F7" s="22">
        <f>'Original data'!F15</f>
        <v>6.602892351149727</v>
      </c>
      <c r="G7" s="22">
        <f>'Original data'!G15</f>
        <v>7.121455534855069</v>
      </c>
      <c r="H7" s="22">
        <f>'Original data'!H15</f>
        <v>7.1478023046884065</v>
      </c>
      <c r="I7" s="22">
        <f>'Original data'!I15</f>
        <v>7.163720291850938</v>
      </c>
      <c r="J7" s="22">
        <f>'Original data'!J15</f>
        <v>7.130668915150332</v>
      </c>
      <c r="K7" s="22">
        <f>'Original data'!K15</f>
        <v>7.055282213045079</v>
      </c>
      <c r="L7" s="22">
        <f>'Original data'!L15</f>
        <v>7.3808489461918665</v>
      </c>
      <c r="M7" s="22">
        <f>'Original data'!M15</f>
        <v>7.103405977517522</v>
      </c>
      <c r="N7" s="22">
        <f>'Original data'!N15</f>
        <v>6.966667867135839</v>
      </c>
      <c r="O7" s="22">
        <f>'Original data'!O15</f>
        <v>7.359567135251664</v>
      </c>
      <c r="P7" s="22">
        <f>'Original data'!P15</f>
        <v>7.399193672411915</v>
      </c>
      <c r="Q7" s="22">
        <f>'Original data'!Q15</f>
        <v>7.256053548212547</v>
      </c>
      <c r="R7" s="22">
        <f>'Original data'!R15</f>
        <v>7.1782082090775265</v>
      </c>
      <c r="S7" s="22">
        <f>'Original data'!S15</f>
        <v>7.5543253807381365</v>
      </c>
      <c r="T7" s="22">
        <f>'Original data'!T15</f>
        <v>7.555694485792813</v>
      </c>
      <c r="U7" s="22">
        <f>'Original data'!U15</f>
        <v>-2.033209017572588</v>
      </c>
      <c r="V7" s="37">
        <f>'Original data'!V15</f>
        <v>0</v>
      </c>
      <c r="W7" s="1"/>
      <c r="X7" s="10" t="str">
        <f>'Original data'!X15</f>
        <v>b3</v>
      </c>
      <c r="Y7" s="22">
        <f>'Original data'!Y15</f>
        <v>16.986294772472746</v>
      </c>
      <c r="Z7" s="22">
        <f>'Original data'!Z15</f>
        <v>7.830013892071051</v>
      </c>
      <c r="AA7" s="22">
        <f>'Original data'!AA15</f>
        <v>6.2299851938884725</v>
      </c>
      <c r="AB7" s="22">
        <f>'Original data'!AB15</f>
        <v>5.679937005817733</v>
      </c>
      <c r="AC7" s="22">
        <f>'Original data'!AC15</f>
        <v>5.141931241193116</v>
      </c>
      <c r="AD7" s="22">
        <f>'Original data'!AD15</f>
        <v>5.004606050103852</v>
      </c>
      <c r="AE7" s="22">
        <f>'Original data'!AE15</f>
        <v>4.864342633876994</v>
      </c>
      <c r="AF7" s="22">
        <f>'Original data'!AF15</f>
        <v>5.0971495921529275</v>
      </c>
      <c r="AG7" s="22">
        <f>'Original data'!AG15</f>
        <v>5.811409322793498</v>
      </c>
      <c r="AH7" s="22">
        <f>'Original data'!AH15</f>
        <v>4.6817597399874025</v>
      </c>
      <c r="AI7" s="22">
        <f>'Original data'!AI15</f>
        <v>5.687018827519372</v>
      </c>
      <c r="AJ7" s="22">
        <f>'Original data'!AJ15</f>
        <v>6.6488956099644305</v>
      </c>
      <c r="AK7" s="22">
        <f>'Original data'!AK15</f>
        <v>6.372391694201207</v>
      </c>
      <c r="AL7" s="22">
        <f>'Original data'!AL15</f>
        <v>5.82018177333538</v>
      </c>
      <c r="AM7" s="22">
        <f>'Original data'!AM15</f>
        <v>5.55301366745315</v>
      </c>
      <c r="AN7" s="22">
        <f>'Original data'!AN15</f>
        <v>6.102625612432774</v>
      </c>
      <c r="AO7" s="22">
        <f>'Original data'!AO15</f>
        <v>5.7684603157266015</v>
      </c>
      <c r="AP7" s="22">
        <f>'Original data'!AP15</f>
        <v>6.673769197103768</v>
      </c>
      <c r="AQ7" s="22">
        <f>'Original data'!AQ15</f>
        <v>7.261466546938333</v>
      </c>
      <c r="AR7" s="22">
        <f>'Original data'!AR15</f>
        <v>1.7526973068989165</v>
      </c>
      <c r="AS7" s="37">
        <f>'Original data'!AS15</f>
        <v>0</v>
      </c>
    </row>
    <row r="8" spans="1:45" ht="12.75">
      <c r="A8" s="9" t="s">
        <v>26</v>
      </c>
      <c r="B8" s="22">
        <f>'Original data'!B16</f>
        <v>1.3248686388448103</v>
      </c>
      <c r="C8" s="22">
        <f>'Original data'!C16</f>
        <v>-0.29577496094164746</v>
      </c>
      <c r="D8" s="22">
        <f>'Original data'!D16</f>
        <v>-0.27676539757271423</v>
      </c>
      <c r="E8" s="22">
        <f>'Original data'!E16</f>
        <v>-0.4422506906543331</v>
      </c>
      <c r="F8" s="22">
        <f>'Original data'!F16</f>
        <v>-0.7069932153065754</v>
      </c>
      <c r="G8" s="22">
        <f>'Original data'!G16</f>
        <v>-0.5233232603449367</v>
      </c>
      <c r="H8" s="22">
        <f>'Original data'!H16</f>
        <v>-0.39987369776117576</v>
      </c>
      <c r="I8" s="22">
        <f>'Original data'!I16</f>
        <v>-0.2561537054707328</v>
      </c>
      <c r="J8" s="22">
        <f>'Original data'!J16</f>
        <v>-0.4631172967282905</v>
      </c>
      <c r="K8" s="22">
        <f>'Original data'!K16</f>
        <v>-0.2515873006843855</v>
      </c>
      <c r="L8" s="22">
        <f>'Original data'!L16</f>
        <v>-0.3250274454907338</v>
      </c>
      <c r="M8" s="22">
        <f>'Original data'!M16</f>
        <v>-0.37582438456464456</v>
      </c>
      <c r="N8" s="22">
        <f>'Original data'!N16</f>
        <v>-0.37160087509125717</v>
      </c>
      <c r="O8" s="22">
        <f>'Original data'!O16</f>
        <v>-0.4046308330981838</v>
      </c>
      <c r="P8" s="22">
        <f>'Original data'!P16</f>
        <v>-0.2631490199862853</v>
      </c>
      <c r="Q8" s="22">
        <f>'Original data'!Q16</f>
        <v>-0.33399350224402485</v>
      </c>
      <c r="R8" s="22">
        <f>'Original data'!R16</f>
        <v>-0.43557563680602085</v>
      </c>
      <c r="S8" s="22">
        <f>'Original data'!S16</f>
        <v>-0.47449648887677115</v>
      </c>
      <c r="T8" s="22">
        <f>'Original data'!T16</f>
        <v>-0.3224265931394867</v>
      </c>
      <c r="U8" s="22">
        <f>'Original data'!U16</f>
        <v>0.05002304132553219</v>
      </c>
      <c r="V8" s="37">
        <f>'Original data'!V16</f>
        <v>0</v>
      </c>
      <c r="W8" s="1"/>
      <c r="X8" s="10" t="str">
        <f>'Original data'!X16</f>
        <v>b4</v>
      </c>
      <c r="Y8" s="22">
        <f>'Original data'!Y16</f>
        <v>1.0547310486138772</v>
      </c>
      <c r="Z8" s="22">
        <f>'Original data'!Z16</f>
        <v>-0.02733629825695011</v>
      </c>
      <c r="AA8" s="22">
        <f>'Original data'!AA16</f>
        <v>0.5476623464070904</v>
      </c>
      <c r="AB8" s="22">
        <f>'Original data'!AB16</f>
        <v>0.4600246972381685</v>
      </c>
      <c r="AC8" s="22">
        <f>'Original data'!AC16</f>
        <v>0.6225678988426839</v>
      </c>
      <c r="AD8" s="22">
        <f>'Original data'!AD16</f>
        <v>0.7210127202289219</v>
      </c>
      <c r="AE8" s="22">
        <f>'Original data'!AE16</f>
        <v>0.7878902716808184</v>
      </c>
      <c r="AF8" s="22">
        <f>'Original data'!AF16</f>
        <v>-0.030402662867266478</v>
      </c>
      <c r="AG8" s="22">
        <f>'Original data'!AG16</f>
        <v>0.32917512239556146</v>
      </c>
      <c r="AH8" s="22">
        <f>'Original data'!AH16</f>
        <v>0.6415541111872818</v>
      </c>
      <c r="AI8" s="22">
        <f>'Original data'!AI16</f>
        <v>0.6686724445796804</v>
      </c>
      <c r="AJ8" s="22">
        <f>'Original data'!AJ16</f>
        <v>0.3922249250978123</v>
      </c>
      <c r="AK8" s="22">
        <f>'Original data'!AK16</f>
        <v>0.713712716633724</v>
      </c>
      <c r="AL8" s="22">
        <f>'Original data'!AL16</f>
        <v>0.4878540141215236</v>
      </c>
      <c r="AM8" s="22">
        <f>'Original data'!AM16</f>
        <v>-0.21917111935810601</v>
      </c>
      <c r="AN8" s="22">
        <f>'Original data'!AN16</f>
        <v>0.05015639736072578</v>
      </c>
      <c r="AO8" s="22">
        <f>'Original data'!AO16</f>
        <v>0.05244470787891953</v>
      </c>
      <c r="AP8" s="22">
        <f>'Original data'!AP16</f>
        <v>0.43460258403098817</v>
      </c>
      <c r="AQ8" s="22">
        <f>'Original data'!AQ16</f>
        <v>0.2689907255789429</v>
      </c>
      <c r="AR8" s="22">
        <f>'Original data'!AR16</f>
        <v>0.07884643111360395</v>
      </c>
      <c r="AS8" s="37">
        <f>'Original data'!AS16</f>
        <v>0</v>
      </c>
    </row>
    <row r="9" spans="1:45" ht="12.75">
      <c r="A9" s="9" t="s">
        <v>27</v>
      </c>
      <c r="B9" s="22">
        <f>'Original data'!B17</f>
        <v>-3.096913606546153</v>
      </c>
      <c r="C9" s="22">
        <f>'Original data'!C17</f>
        <v>-0.0994196138980158</v>
      </c>
      <c r="D9" s="22">
        <f>'Original data'!D17</f>
        <v>-0.045988276847357866</v>
      </c>
      <c r="E9" s="22">
        <f>'Original data'!E17</f>
        <v>0.016330847386784135</v>
      </c>
      <c r="F9" s="22">
        <f>'Original data'!F17</f>
        <v>-0.07054945938678533</v>
      </c>
      <c r="G9" s="22">
        <f>'Original data'!G17</f>
        <v>-0.33191085279629906</v>
      </c>
      <c r="H9" s="22">
        <f>'Original data'!H17</f>
        <v>-0.1391167673827459</v>
      </c>
      <c r="I9" s="22">
        <f>'Original data'!I17</f>
        <v>-0.2319564412813139</v>
      </c>
      <c r="J9" s="22">
        <f>'Original data'!J17</f>
        <v>-0.20663099789267006</v>
      </c>
      <c r="K9" s="22">
        <f>'Original data'!K17</f>
        <v>-0.35249156617919</v>
      </c>
      <c r="L9" s="22">
        <f>'Original data'!L17</f>
        <v>-0.12201439674575322</v>
      </c>
      <c r="M9" s="22">
        <f>'Original data'!M17</f>
        <v>-0.07227264133407382</v>
      </c>
      <c r="N9" s="22">
        <f>'Original data'!N17</f>
        <v>-0.1971036822080846</v>
      </c>
      <c r="O9" s="22">
        <f>'Original data'!O17</f>
        <v>-0.05402508446868104</v>
      </c>
      <c r="P9" s="22">
        <f>'Original data'!P17</f>
        <v>-0.10011172796363402</v>
      </c>
      <c r="Q9" s="22">
        <f>'Original data'!Q17</f>
        <v>-0.0029020551497438863</v>
      </c>
      <c r="R9" s="22">
        <f>'Original data'!R17</f>
        <v>-0.03226989193594318</v>
      </c>
      <c r="S9" s="22">
        <f>'Original data'!S17</f>
        <v>0.03687251970467706</v>
      </c>
      <c r="T9" s="22">
        <f>'Original data'!T17</f>
        <v>0.041231543036213514</v>
      </c>
      <c r="U9" s="22">
        <f>'Original data'!U17</f>
        <v>-2.1541024629797763</v>
      </c>
      <c r="V9" s="37">
        <f>'Original data'!V17</f>
        <v>0</v>
      </c>
      <c r="W9" s="1"/>
      <c r="X9" s="10" t="str">
        <f>'Original data'!X17</f>
        <v>b5</v>
      </c>
      <c r="Y9" s="22">
        <f>'Original data'!Y17</f>
        <v>-2.4904878238094668</v>
      </c>
      <c r="Z9" s="22">
        <f>'Original data'!Z17</f>
        <v>-0.38418723103297225</v>
      </c>
      <c r="AA9" s="22">
        <f>'Original data'!AA17</f>
        <v>-0.21891994511841234</v>
      </c>
      <c r="AB9" s="22">
        <f>'Original data'!AB17</f>
        <v>-0.08078062243621928</v>
      </c>
      <c r="AC9" s="22">
        <f>'Original data'!AC17</f>
        <v>0.11007268974226632</v>
      </c>
      <c r="AD9" s="22">
        <f>'Original data'!AD17</f>
        <v>0.17068642482381183</v>
      </c>
      <c r="AE9" s="22">
        <f>'Original data'!AE17</f>
        <v>0.41357596704053246</v>
      </c>
      <c r="AF9" s="22">
        <f>'Original data'!AF17</f>
        <v>-0.1934436241790716</v>
      </c>
      <c r="AG9" s="22">
        <f>'Original data'!AG17</f>
        <v>-0.14923465789954113</v>
      </c>
      <c r="AH9" s="22">
        <f>'Original data'!AH17</f>
        <v>0.026943940035397886</v>
      </c>
      <c r="AI9" s="22">
        <f>'Original data'!AI17</f>
        <v>-0.03930106697363236</v>
      </c>
      <c r="AJ9" s="22">
        <f>'Original data'!AJ17</f>
        <v>0.042276887575405236</v>
      </c>
      <c r="AK9" s="22">
        <f>'Original data'!AK17</f>
        <v>-0.3493770478846102</v>
      </c>
      <c r="AL9" s="22">
        <f>'Original data'!AL17</f>
        <v>0.20241705508696273</v>
      </c>
      <c r="AM9" s="22">
        <f>'Original data'!AM17</f>
        <v>0.048754179757867624</v>
      </c>
      <c r="AN9" s="22">
        <f>'Original data'!AN17</f>
        <v>0.15982545224283273</v>
      </c>
      <c r="AO9" s="22">
        <f>'Original data'!AO17</f>
        <v>0.13591646374390032</v>
      </c>
      <c r="AP9" s="22">
        <f>'Original data'!AP17</f>
        <v>0.06401133136215106</v>
      </c>
      <c r="AQ9" s="22">
        <f>'Original data'!AQ17</f>
        <v>-0.025485069414618707</v>
      </c>
      <c r="AR9" s="22">
        <f>'Original data'!AR17</f>
        <v>-1.9323338189797465</v>
      </c>
      <c r="AS9" s="37">
        <f>'Original data'!AS17</f>
        <v>0</v>
      </c>
    </row>
    <row r="10" spans="1:45" ht="12.75">
      <c r="A10" s="9" t="s">
        <v>28</v>
      </c>
      <c r="B10" s="22">
        <f>'Original data'!B18</f>
        <v>0.26190765656710313</v>
      </c>
      <c r="C10" s="22">
        <f>'Original data'!C18</f>
        <v>-0.05076187741531907</v>
      </c>
      <c r="D10" s="22">
        <f>'Original data'!D18</f>
        <v>-0.05218427973646521</v>
      </c>
      <c r="E10" s="22">
        <f>'Original data'!E18</f>
        <v>-0.10525259201714358</v>
      </c>
      <c r="F10" s="22">
        <f>'Original data'!F18</f>
        <v>0.020460873064609406</v>
      </c>
      <c r="G10" s="22">
        <f>'Original data'!G18</f>
        <v>-0.06986081740921277</v>
      </c>
      <c r="H10" s="22">
        <f>'Original data'!H18</f>
        <v>-0.18077310063719526</v>
      </c>
      <c r="I10" s="22">
        <f>'Original data'!I18</f>
        <v>-0.18586262266170794</v>
      </c>
      <c r="J10" s="22">
        <f>'Original data'!J18</f>
        <v>-0.14309692581978317</v>
      </c>
      <c r="K10" s="22">
        <f>'Original data'!K18</f>
        <v>-0.11295488755574769</v>
      </c>
      <c r="L10" s="22">
        <f>'Original data'!L18</f>
        <v>-0.10664105335788024</v>
      </c>
      <c r="M10" s="22">
        <f>'Original data'!M18</f>
        <v>0.011352865651348312</v>
      </c>
      <c r="N10" s="22">
        <f>'Original data'!N18</f>
        <v>-0.06829459109296604</v>
      </c>
      <c r="O10" s="22">
        <f>'Original data'!O18</f>
        <v>-0.1674843844704204</v>
      </c>
      <c r="P10" s="22">
        <f>'Original data'!P18</f>
        <v>-0.10127074246649251</v>
      </c>
      <c r="Q10" s="22">
        <f>'Original data'!Q18</f>
        <v>-0.22687444911819865</v>
      </c>
      <c r="R10" s="22">
        <f>'Original data'!R18</f>
        <v>-0.06331528905299055</v>
      </c>
      <c r="S10" s="22">
        <f>'Original data'!S18</f>
        <v>-0.005471219727575902</v>
      </c>
      <c r="T10" s="22">
        <f>'Original data'!T18</f>
        <v>-0.09603848304139737</v>
      </c>
      <c r="U10" s="22">
        <f>'Original data'!U18</f>
        <v>0.0759922999184989</v>
      </c>
      <c r="V10" s="37">
        <f>'Original data'!V18</f>
        <v>0</v>
      </c>
      <c r="W10" s="1"/>
      <c r="X10" s="10" t="str">
        <f>'Original data'!X18</f>
        <v>b6</v>
      </c>
      <c r="Y10" s="22">
        <f>'Original data'!Y18</f>
        <v>-0.5741988022954998</v>
      </c>
      <c r="Z10" s="22">
        <f>'Original data'!Z18</f>
        <v>-0.0005854443383415259</v>
      </c>
      <c r="AA10" s="22">
        <f>'Original data'!AA18</f>
        <v>0.010809239927515507</v>
      </c>
      <c r="AB10" s="22">
        <f>'Original data'!AB18</f>
        <v>0.02134167959506386</v>
      </c>
      <c r="AC10" s="22">
        <f>'Original data'!AC18</f>
        <v>0.03652173706304801</v>
      </c>
      <c r="AD10" s="22">
        <f>'Original data'!AD18</f>
        <v>0.01121655024185042</v>
      </c>
      <c r="AE10" s="22">
        <f>'Original data'!AE18</f>
        <v>-0.2683765743173155</v>
      </c>
      <c r="AF10" s="22">
        <f>'Original data'!AF18</f>
        <v>-0.09348172032354374</v>
      </c>
      <c r="AG10" s="22">
        <f>'Original data'!AG18</f>
        <v>-0.012171497102278273</v>
      </c>
      <c r="AH10" s="22">
        <f>'Original data'!AH18</f>
        <v>-0.08487210465494732</v>
      </c>
      <c r="AI10" s="22">
        <f>'Original data'!AI18</f>
        <v>0.022993392798314846</v>
      </c>
      <c r="AJ10" s="22">
        <f>'Original data'!AJ18</f>
        <v>0.031262939918724184</v>
      </c>
      <c r="AK10" s="22">
        <f>'Original data'!AK18</f>
        <v>-0.04869849350203942</v>
      </c>
      <c r="AL10" s="22">
        <f>'Original data'!AL18</f>
        <v>-0.0019018119632195074</v>
      </c>
      <c r="AM10" s="22">
        <f>'Original data'!AM18</f>
        <v>0.13744229181787926</v>
      </c>
      <c r="AN10" s="22">
        <f>'Original data'!AN18</f>
        <v>0.05839499834396536</v>
      </c>
      <c r="AO10" s="22">
        <f>'Original data'!AO18</f>
        <v>0.03365223393686324</v>
      </c>
      <c r="AP10" s="22">
        <f>'Original data'!AP18</f>
        <v>-0.006202162118205401</v>
      </c>
      <c r="AQ10" s="22">
        <f>'Original data'!AQ18</f>
        <v>0.09724357296119347</v>
      </c>
      <c r="AR10" s="22">
        <f>'Original data'!AR18</f>
        <v>0.028172047029179803</v>
      </c>
      <c r="AS10" s="37">
        <f>'Original data'!AS18</f>
        <v>0</v>
      </c>
    </row>
    <row r="11" spans="1:45" ht="12.75">
      <c r="A11" s="9" t="s">
        <v>29</v>
      </c>
      <c r="B11" s="22">
        <f>'Original data'!B19</f>
        <v>0.9824387393484746</v>
      </c>
      <c r="C11" s="22">
        <f>'Original data'!C19</f>
        <v>0.5396918610823522</v>
      </c>
      <c r="D11" s="22">
        <f>'Original data'!D19</f>
        <v>0.637971386388877</v>
      </c>
      <c r="E11" s="22">
        <f>'Original data'!E19</f>
        <v>0.6697053800340894</v>
      </c>
      <c r="F11" s="22">
        <f>'Original data'!F19</f>
        <v>0.6619857770956872</v>
      </c>
      <c r="G11" s="22">
        <f>'Original data'!G19</f>
        <v>0.6044588055464131</v>
      </c>
      <c r="H11" s="22">
        <f>'Original data'!H19</f>
        <v>0.6493729808511162</v>
      </c>
      <c r="I11" s="22">
        <f>'Original data'!I19</f>
        <v>0.6241288782530038</v>
      </c>
      <c r="J11" s="22">
        <f>'Original data'!J19</f>
        <v>0.6026628834223654</v>
      </c>
      <c r="K11" s="22">
        <f>'Original data'!K19</f>
        <v>0.620019101290809</v>
      </c>
      <c r="L11" s="22">
        <f>'Original data'!L19</f>
        <v>0.685424614940974</v>
      </c>
      <c r="M11" s="22">
        <f>'Original data'!M19</f>
        <v>0.6446735256841949</v>
      </c>
      <c r="N11" s="22">
        <f>'Original data'!N19</f>
        <v>0.6816685843057311</v>
      </c>
      <c r="O11" s="22">
        <f>'Original data'!O19</f>
        <v>0.6717424367990177</v>
      </c>
      <c r="P11" s="22">
        <f>'Original data'!P19</f>
        <v>0.6977210810057528</v>
      </c>
      <c r="Q11" s="22">
        <f>'Original data'!Q19</f>
        <v>0.6958254088888901</v>
      </c>
      <c r="R11" s="22">
        <f>'Original data'!R19</f>
        <v>0.6618314884546217</v>
      </c>
      <c r="S11" s="22">
        <f>'Original data'!S19</f>
        <v>0.7301990645014789</v>
      </c>
      <c r="T11" s="22">
        <f>'Original data'!T19</f>
        <v>0.7023100835387126</v>
      </c>
      <c r="U11" s="22">
        <f>'Original data'!U19</f>
        <v>0.08542391054079682</v>
      </c>
      <c r="V11" s="37">
        <f>'Original data'!V19</f>
        <v>0</v>
      </c>
      <c r="W11" s="1"/>
      <c r="X11" s="10" t="str">
        <f>'Original data'!X19</f>
        <v>b7</v>
      </c>
      <c r="Y11" s="22">
        <f>'Original data'!Y19</f>
        <v>0.9666826024706537</v>
      </c>
      <c r="Z11" s="22">
        <f>'Original data'!Z19</f>
        <v>0.534777745354831</v>
      </c>
      <c r="AA11" s="22">
        <f>'Original data'!AA19</f>
        <v>0.5437726223886286</v>
      </c>
      <c r="AB11" s="22">
        <f>'Original data'!AB19</f>
        <v>0.6958280205399638</v>
      </c>
      <c r="AC11" s="22">
        <f>'Original data'!AC19</f>
        <v>0.7837060750032099</v>
      </c>
      <c r="AD11" s="22">
        <f>'Original data'!AD19</f>
        <v>0.7891586082567554</v>
      </c>
      <c r="AE11" s="22">
        <f>'Original data'!AE19</f>
        <v>0.7603062114541046</v>
      </c>
      <c r="AF11" s="22">
        <f>'Original data'!AF19</f>
        <v>0.7678845559317237</v>
      </c>
      <c r="AG11" s="22">
        <f>'Original data'!AG19</f>
        <v>0.7868262590253521</v>
      </c>
      <c r="AH11" s="22">
        <f>'Original data'!AH19</f>
        <v>0.7705345385832199</v>
      </c>
      <c r="AI11" s="22">
        <f>'Original data'!AI19</f>
        <v>0.7586246198775817</v>
      </c>
      <c r="AJ11" s="22">
        <f>'Original data'!AJ19</f>
        <v>0.6616528127571927</v>
      </c>
      <c r="AK11" s="22">
        <f>'Original data'!AK19</f>
        <v>0.6197714139698309</v>
      </c>
      <c r="AL11" s="22">
        <f>'Original data'!AL19</f>
        <v>0.7135860769388611</v>
      </c>
      <c r="AM11" s="22">
        <f>'Original data'!AM19</f>
        <v>0.6958615233616129</v>
      </c>
      <c r="AN11" s="22">
        <f>'Original data'!AN19</f>
        <v>0.7306262285975675</v>
      </c>
      <c r="AO11" s="22">
        <f>'Original data'!AO19</f>
        <v>0.7180197679095208</v>
      </c>
      <c r="AP11" s="22">
        <f>'Original data'!AP19</f>
        <v>0.6938039321514035</v>
      </c>
      <c r="AQ11" s="22">
        <f>'Original data'!AQ19</f>
        <v>0.6642152530146087</v>
      </c>
      <c r="AR11" s="22">
        <f>'Original data'!AR19</f>
        <v>0.3767027907362295</v>
      </c>
      <c r="AS11" s="37">
        <f>'Original data'!AS19</f>
        <v>0</v>
      </c>
    </row>
    <row r="12" spans="1:45" ht="12.75">
      <c r="A12" s="9" t="s">
        <v>30</v>
      </c>
      <c r="B12" s="22">
        <f>'Original data'!B20</f>
        <v>0.024806001225714632</v>
      </c>
      <c r="C12" s="22">
        <f>'Original data'!C20</f>
        <v>-0.006507130890409779</v>
      </c>
      <c r="D12" s="22">
        <f>'Original data'!D20</f>
        <v>-0.030741897191331576</v>
      </c>
      <c r="E12" s="22">
        <f>'Original data'!E20</f>
        <v>-0.02140694853296317</v>
      </c>
      <c r="F12" s="22">
        <f>'Original data'!F20</f>
        <v>-0.017067033001506013</v>
      </c>
      <c r="G12" s="22">
        <f>'Original data'!G20</f>
        <v>0.027184446463117275</v>
      </c>
      <c r="H12" s="22">
        <f>'Original data'!H20</f>
        <v>-0.015781206411614814</v>
      </c>
      <c r="I12" s="22">
        <f>'Original data'!I20</f>
        <v>-0.028853387646215714</v>
      </c>
      <c r="J12" s="22">
        <f>'Original data'!J20</f>
        <v>-0.02035560057242745</v>
      </c>
      <c r="K12" s="22">
        <f>'Original data'!K20</f>
        <v>-0.014444807061205808</v>
      </c>
      <c r="L12" s="22">
        <f>'Original data'!L20</f>
        <v>-0.01663023080509807</v>
      </c>
      <c r="M12" s="22">
        <f>'Original data'!M20</f>
        <v>0.0027605111783387958</v>
      </c>
      <c r="N12" s="22">
        <f>'Original data'!N20</f>
        <v>-0.021597237473483473</v>
      </c>
      <c r="O12" s="22">
        <f>'Original data'!O20</f>
        <v>-0.025134859586330008</v>
      </c>
      <c r="P12" s="22">
        <f>'Original data'!P20</f>
        <v>-0.044723310259697946</v>
      </c>
      <c r="Q12" s="22">
        <f>'Original data'!Q20</f>
        <v>-0.051561127686522434</v>
      </c>
      <c r="R12" s="22">
        <f>'Original data'!R20</f>
        <v>-0.0385818286980225</v>
      </c>
      <c r="S12" s="22">
        <f>'Original data'!S20</f>
        <v>-0.003769554285963014</v>
      </c>
      <c r="T12" s="22">
        <f>'Original data'!T20</f>
        <v>-0.01529946521098518</v>
      </c>
      <c r="U12" s="22">
        <f>'Original data'!U20</f>
        <v>-0.004396644352361264</v>
      </c>
      <c r="V12" s="37">
        <f>'Original data'!V20</f>
        <v>0</v>
      </c>
      <c r="W12" s="1"/>
      <c r="X12" s="10" t="str">
        <f>'Original data'!X20</f>
        <v>b8</v>
      </c>
      <c r="Y12" s="22">
        <f>'Original data'!Y20</f>
        <v>-0.07874876475576281</v>
      </c>
      <c r="Z12" s="22">
        <f>'Original data'!Z20</f>
        <v>-0.038679350275504794</v>
      </c>
      <c r="AA12" s="22">
        <f>'Original data'!AA20</f>
        <v>-0.05638594158966873</v>
      </c>
      <c r="AB12" s="22">
        <f>'Original data'!AB20</f>
        <v>-0.04657599688527719</v>
      </c>
      <c r="AC12" s="22">
        <f>'Original data'!AC20</f>
        <v>-0.040208406553490283</v>
      </c>
      <c r="AD12" s="22">
        <f>'Original data'!AD20</f>
        <v>-0.02928883262504432</v>
      </c>
      <c r="AE12" s="22">
        <f>'Original data'!AE20</f>
        <v>0.0017462217159127645</v>
      </c>
      <c r="AF12" s="22">
        <f>'Original data'!AF20</f>
        <v>0.039958197314902355</v>
      </c>
      <c r="AG12" s="22">
        <f>'Original data'!AG20</f>
        <v>-0.004683350802610213</v>
      </c>
      <c r="AH12" s="22">
        <f>'Original data'!AH20</f>
        <v>-0.02625694572273503</v>
      </c>
      <c r="AI12" s="22">
        <f>'Original data'!AI20</f>
        <v>-0.000855205916019639</v>
      </c>
      <c r="AJ12" s="22">
        <f>'Original data'!AJ20</f>
        <v>-0.007113271112509603</v>
      </c>
      <c r="AK12" s="22">
        <f>'Original data'!AK20</f>
        <v>-0.018881310816281485</v>
      </c>
      <c r="AL12" s="22">
        <f>'Original data'!AL20</f>
        <v>-0.01787735074508335</v>
      </c>
      <c r="AM12" s="22">
        <f>'Original data'!AM20</f>
        <v>0.051972995372135504</v>
      </c>
      <c r="AN12" s="22">
        <f>'Original data'!AN20</f>
        <v>0.011360130610395928</v>
      </c>
      <c r="AO12" s="22">
        <f>'Original data'!AO20</f>
        <v>-0.0400639280365085</v>
      </c>
      <c r="AP12" s="22">
        <f>'Original data'!AP20</f>
        <v>-0.010663859755617917</v>
      </c>
      <c r="AQ12" s="22">
        <f>'Original data'!AQ20</f>
        <v>-0.0032756518049190117</v>
      </c>
      <c r="AR12" s="22">
        <f>'Original data'!AR20</f>
        <v>-0.02493606704542318</v>
      </c>
      <c r="AS12" s="37">
        <f>'Original data'!AS20</f>
        <v>0</v>
      </c>
    </row>
    <row r="13" spans="1:45" ht="12.75">
      <c r="A13" s="9" t="s">
        <v>31</v>
      </c>
      <c r="B13" s="22">
        <f>'Original data'!B21</f>
        <v>0.07155315495298789</v>
      </c>
      <c r="C13" s="22">
        <f>'Original data'!C21</f>
        <v>0.24575010426305544</v>
      </c>
      <c r="D13" s="22">
        <f>'Original data'!D21</f>
        <v>0.2588875485578018</v>
      </c>
      <c r="E13" s="22">
        <f>'Original data'!E21</f>
        <v>0.2525677882810914</v>
      </c>
      <c r="F13" s="22">
        <f>'Original data'!F21</f>
        <v>0.22558176949043562</v>
      </c>
      <c r="G13" s="22">
        <f>'Original data'!G21</f>
        <v>0.2198297287653789</v>
      </c>
      <c r="H13" s="22">
        <f>'Original data'!H21</f>
        <v>0.25602359545163444</v>
      </c>
      <c r="I13" s="22">
        <f>'Original data'!I21</f>
        <v>0.23873240646048882</v>
      </c>
      <c r="J13" s="22">
        <f>'Original data'!J21</f>
        <v>0.24962274882134403</v>
      </c>
      <c r="K13" s="22">
        <f>'Original data'!K21</f>
        <v>0.2308173944072997</v>
      </c>
      <c r="L13" s="22">
        <f>'Original data'!L21</f>
        <v>0.2634477859811927</v>
      </c>
      <c r="M13" s="22">
        <f>'Original data'!M21</f>
        <v>0.2536985167747733</v>
      </c>
      <c r="N13" s="22">
        <f>'Original data'!N21</f>
        <v>0.24558022280162792</v>
      </c>
      <c r="O13" s="22">
        <f>'Original data'!O21</f>
        <v>0.23048669999198468</v>
      </c>
      <c r="P13" s="22">
        <f>'Original data'!P21</f>
        <v>0.2633497698265526</v>
      </c>
      <c r="Q13" s="22">
        <f>'Original data'!Q21</f>
        <v>0.26456141033059555</v>
      </c>
      <c r="R13" s="22">
        <f>'Original data'!R21</f>
        <v>0.2333366980804945</v>
      </c>
      <c r="S13" s="22">
        <f>'Original data'!S21</f>
        <v>0.25020188162176854</v>
      </c>
      <c r="T13" s="22">
        <f>'Original data'!T21</f>
        <v>0.24039068299139088</v>
      </c>
      <c r="U13" s="22">
        <f>'Original data'!U21</f>
        <v>0.06317728577591988</v>
      </c>
      <c r="V13" s="37">
        <f>'Original data'!V21</f>
        <v>0</v>
      </c>
      <c r="W13" s="1"/>
      <c r="X13" s="10" t="str">
        <f>'Original data'!X21</f>
        <v>b9</v>
      </c>
      <c r="Y13" s="22">
        <f>'Original data'!Y21</f>
        <v>0.08362504516056907</v>
      </c>
      <c r="Z13" s="22">
        <f>'Original data'!Z21</f>
        <v>0.24612653753097985</v>
      </c>
      <c r="AA13" s="22">
        <f>'Original data'!AA21</f>
        <v>0.24755105119011872</v>
      </c>
      <c r="AB13" s="22">
        <f>'Original data'!AB21</f>
        <v>0.24599265545596893</v>
      </c>
      <c r="AC13" s="22">
        <f>'Original data'!AC21</f>
        <v>0.18363236469977412</v>
      </c>
      <c r="AD13" s="22">
        <f>'Original data'!AD21</f>
        <v>0.19225380630065916</v>
      </c>
      <c r="AE13" s="22">
        <f>'Original data'!AE21</f>
        <v>0.189479359131902</v>
      </c>
      <c r="AF13" s="22">
        <f>'Original data'!AF21</f>
        <v>0.21193692606829917</v>
      </c>
      <c r="AG13" s="22">
        <f>'Original data'!AG21</f>
        <v>0.26047236794523104</v>
      </c>
      <c r="AH13" s="22">
        <f>'Original data'!AH21</f>
        <v>0.24660391129891035</v>
      </c>
      <c r="AI13" s="22">
        <f>'Original data'!AI21</f>
        <v>0.2437031562130236</v>
      </c>
      <c r="AJ13" s="22">
        <f>'Original data'!AJ21</f>
        <v>0.25173220481670555</v>
      </c>
      <c r="AK13" s="22">
        <f>'Original data'!AK21</f>
        <v>0.22678844146637972</v>
      </c>
      <c r="AL13" s="22">
        <f>'Original data'!AL21</f>
        <v>0.2535847188602329</v>
      </c>
      <c r="AM13" s="22">
        <f>'Original data'!AM21</f>
        <v>0.26753379280215744</v>
      </c>
      <c r="AN13" s="22">
        <f>'Original data'!AN21</f>
        <v>0.22765548476979217</v>
      </c>
      <c r="AO13" s="22">
        <f>'Original data'!AO21</f>
        <v>0.2142832067545677</v>
      </c>
      <c r="AP13" s="22">
        <f>'Original data'!AP21</f>
        <v>0.25194963164484613</v>
      </c>
      <c r="AQ13" s="22">
        <f>'Original data'!AQ21</f>
        <v>0.24510908669520506</v>
      </c>
      <c r="AR13" s="22">
        <f>'Original data'!AR21</f>
        <v>0.15850683978035934</v>
      </c>
      <c r="AS13" s="37">
        <f>'Original data'!AS21</f>
        <v>0</v>
      </c>
    </row>
    <row r="14" spans="1:45" ht="12.75">
      <c r="A14" s="9" t="s">
        <v>32</v>
      </c>
      <c r="B14" s="22">
        <f>'Original data'!B22</f>
        <v>0.02310826856405227</v>
      </c>
      <c r="C14" s="22">
        <f>'Original data'!C22</f>
        <v>-0.07897661962266181</v>
      </c>
      <c r="D14" s="22">
        <f>'Original data'!D22</f>
        <v>-0.06037816014557116</v>
      </c>
      <c r="E14" s="22">
        <f>'Original data'!E22</f>
        <v>-0.04176990525510668</v>
      </c>
      <c r="F14" s="22">
        <f>'Original data'!F22</f>
        <v>-0.03573880762317698</v>
      </c>
      <c r="G14" s="22">
        <f>'Original data'!G22</f>
        <v>0.006459754456848689</v>
      </c>
      <c r="H14" s="22">
        <f>'Original data'!H22</f>
        <v>-0.014949983763025476</v>
      </c>
      <c r="I14" s="22">
        <f>'Original data'!I22</f>
        <v>-0.07262987797729387</v>
      </c>
      <c r="J14" s="22">
        <f>'Original data'!J22</f>
        <v>-0.10165092477988062</v>
      </c>
      <c r="K14" s="22">
        <f>'Original data'!K22</f>
        <v>-0.06820395115530194</v>
      </c>
      <c r="L14" s="22">
        <f>'Original data'!L22</f>
        <v>-0.03731482342322517</v>
      </c>
      <c r="M14" s="22">
        <f>'Original data'!M22</f>
        <v>0.016206815798162036</v>
      </c>
      <c r="N14" s="22">
        <f>'Original data'!N22</f>
        <v>-0.000844805489704184</v>
      </c>
      <c r="O14" s="22">
        <f>'Original data'!O22</f>
        <v>-0.03543711958371676</v>
      </c>
      <c r="P14" s="22">
        <f>'Original data'!P22</f>
        <v>-0.11047818607834706</v>
      </c>
      <c r="Q14" s="22">
        <f>'Original data'!Q22</f>
        <v>-0.12697187106509902</v>
      </c>
      <c r="R14" s="22">
        <f>'Original data'!R22</f>
        <v>-0.051028327074008284</v>
      </c>
      <c r="S14" s="22">
        <f>'Original data'!S22</f>
        <v>-0.010567789454341309</v>
      </c>
      <c r="T14" s="22">
        <f>'Original data'!T22</f>
        <v>-0.02668818555270345</v>
      </c>
      <c r="U14" s="22">
        <f>'Original data'!U22</f>
        <v>0.00557420538375504</v>
      </c>
      <c r="V14" s="37">
        <f>'Original data'!V22</f>
        <v>0</v>
      </c>
      <c r="W14" s="1"/>
      <c r="X14" s="10" t="str">
        <f>'Original data'!X22</f>
        <v>b10</v>
      </c>
      <c r="Y14" s="22">
        <f>'Original data'!Y22</f>
        <v>-0.17224359867236883</v>
      </c>
      <c r="Z14" s="22">
        <f>'Original data'!Z22</f>
        <v>-0.15263721703750988</v>
      </c>
      <c r="AA14" s="22">
        <f>'Original data'!AA22</f>
        <v>-0.037556150138943985</v>
      </c>
      <c r="AB14" s="22">
        <f>'Original data'!AB22</f>
        <v>-0.02225818461924288</v>
      </c>
      <c r="AC14" s="22">
        <f>'Original data'!AC22</f>
        <v>0.0027591306002762786</v>
      </c>
      <c r="AD14" s="22">
        <f>'Original data'!AD22</f>
        <v>-0.021180762810526756</v>
      </c>
      <c r="AE14" s="22">
        <f>'Original data'!AE22</f>
        <v>0.01843217198233367</v>
      </c>
      <c r="AF14" s="22">
        <f>'Original data'!AF22</f>
        <v>-0.06811651479154729</v>
      </c>
      <c r="AG14" s="22">
        <f>'Original data'!AG22</f>
        <v>-0.04968918078989648</v>
      </c>
      <c r="AH14" s="22">
        <f>'Original data'!AH22</f>
        <v>-0.04608186338862108</v>
      </c>
      <c r="AI14" s="22">
        <f>'Original data'!AI22</f>
        <v>-0.03896012259277681</v>
      </c>
      <c r="AJ14" s="22">
        <f>'Original data'!AJ22</f>
        <v>-0.021201766208167265</v>
      </c>
      <c r="AK14" s="22">
        <f>'Original data'!AK22</f>
        <v>-0.00244403109091422</v>
      </c>
      <c r="AL14" s="22">
        <f>'Original data'!AL22</f>
        <v>0.027657932245327754</v>
      </c>
      <c r="AM14" s="22">
        <f>'Original data'!AM22</f>
        <v>0.012153165497297114</v>
      </c>
      <c r="AN14" s="22">
        <f>'Original data'!AN22</f>
        <v>-0.03946039853846237</v>
      </c>
      <c r="AO14" s="22">
        <f>'Original data'!AO22</f>
        <v>-0.05659869311111519</v>
      </c>
      <c r="AP14" s="22">
        <f>'Original data'!AP22</f>
        <v>-0.017401179217103366</v>
      </c>
      <c r="AQ14" s="22">
        <f>'Original data'!AQ22</f>
        <v>-0.016905141112262802</v>
      </c>
      <c r="AR14" s="22">
        <f>'Original data'!AR22</f>
        <v>-0.06395296407931289</v>
      </c>
      <c r="AS14" s="37">
        <f>'Original data'!AS22</f>
        <v>0</v>
      </c>
    </row>
    <row r="15" spans="1:45" ht="12.75">
      <c r="A15" s="9" t="s">
        <v>33</v>
      </c>
      <c r="B15" s="22">
        <f>'Original data'!B23</f>
        <v>0.3177941692704339</v>
      </c>
      <c r="C15" s="22">
        <f>'Original data'!C23</f>
        <v>0.6378099733023483</v>
      </c>
      <c r="D15" s="22">
        <f>'Original data'!D23</f>
        <v>0.6380551764037049</v>
      </c>
      <c r="E15" s="22">
        <f>'Original data'!E23</f>
        <v>0.6413042011775008</v>
      </c>
      <c r="F15" s="22">
        <f>'Original data'!F23</f>
        <v>0.6334398505800233</v>
      </c>
      <c r="G15" s="22">
        <f>'Original data'!G23</f>
        <v>0.6415985721177125</v>
      </c>
      <c r="H15" s="22">
        <f>'Original data'!H23</f>
        <v>0.6395410887836215</v>
      </c>
      <c r="I15" s="22">
        <f>'Original data'!I23</f>
        <v>0.6397264668460549</v>
      </c>
      <c r="J15" s="22">
        <f>'Original data'!J23</f>
        <v>0.6433218741634132</v>
      </c>
      <c r="K15" s="22">
        <f>'Original data'!K23</f>
        <v>0.6361283358033178</v>
      </c>
      <c r="L15" s="22">
        <f>'Original data'!L23</f>
        <v>0.6406135387693971</v>
      </c>
      <c r="M15" s="22">
        <f>'Original data'!M23</f>
        <v>0.6418831376752963</v>
      </c>
      <c r="N15" s="22">
        <f>'Original data'!N23</f>
        <v>0.6346327060515486</v>
      </c>
      <c r="O15" s="22">
        <f>'Original data'!O23</f>
        <v>0.6404108220489799</v>
      </c>
      <c r="P15" s="22">
        <f>'Original data'!P23</f>
        <v>0.635243107638065</v>
      </c>
      <c r="Q15" s="22">
        <f>'Original data'!Q23</f>
        <v>0.6424223954245116</v>
      </c>
      <c r="R15" s="22">
        <f>'Original data'!R23</f>
        <v>0.6409465230027717</v>
      </c>
      <c r="S15" s="22">
        <f>'Original data'!S23</f>
        <v>0.6354056668275252</v>
      </c>
      <c r="T15" s="22">
        <f>'Original data'!T23</f>
        <v>0.6338441823101024</v>
      </c>
      <c r="U15" s="22">
        <f>'Original data'!U23</f>
        <v>0.31922085574121173</v>
      </c>
      <c r="V15" s="37">
        <f>'Original data'!V23</f>
        <v>0</v>
      </c>
      <c r="W15" s="1"/>
      <c r="X15" s="10" t="str">
        <f>'Original data'!X23</f>
        <v>b11</v>
      </c>
      <c r="Y15" s="22">
        <f>'Original data'!Y23</f>
        <v>0.19617098567416744</v>
      </c>
      <c r="Z15" s="22">
        <f>'Original data'!Z23</f>
        <v>0.6339970159833983</v>
      </c>
      <c r="AA15" s="22">
        <f>'Original data'!AA23</f>
        <v>0.6355759951284747</v>
      </c>
      <c r="AB15" s="22">
        <f>'Original data'!AB23</f>
        <v>0.6293870089802063</v>
      </c>
      <c r="AC15" s="22">
        <f>'Original data'!AC23</f>
        <v>0.6299933478065685</v>
      </c>
      <c r="AD15" s="22">
        <f>'Original data'!AD23</f>
        <v>0.6325045824926435</v>
      </c>
      <c r="AE15" s="22">
        <f>'Original data'!AE23</f>
        <v>0.636813774958986</v>
      </c>
      <c r="AF15" s="22">
        <f>'Original data'!AF23</f>
        <v>0.6316398735391011</v>
      </c>
      <c r="AG15" s="22">
        <f>'Original data'!AG23</f>
        <v>0.6353598662049122</v>
      </c>
      <c r="AH15" s="22">
        <f>'Original data'!AH23</f>
        <v>0.6379674108196371</v>
      </c>
      <c r="AI15" s="22">
        <f>'Original data'!AI23</f>
        <v>0.6354199446852766</v>
      </c>
      <c r="AJ15" s="22">
        <f>'Original data'!AJ23</f>
        <v>0.6441416523250445</v>
      </c>
      <c r="AK15" s="22">
        <f>'Original data'!AK23</f>
        <v>0.638077754659187</v>
      </c>
      <c r="AL15" s="22">
        <f>'Original data'!AL23</f>
        <v>0.6488617634079805</v>
      </c>
      <c r="AM15" s="22">
        <f>'Original data'!AM23</f>
        <v>0.6421825600017859</v>
      </c>
      <c r="AN15" s="22">
        <f>'Original data'!AN23</f>
        <v>0.6413094738251338</v>
      </c>
      <c r="AO15" s="22">
        <f>'Original data'!AO23</f>
        <v>0.636860015848352</v>
      </c>
      <c r="AP15" s="22">
        <f>'Original data'!AP23</f>
        <v>0.6387888019417669</v>
      </c>
      <c r="AQ15" s="22">
        <f>'Original data'!AQ23</f>
        <v>0.641057551404161</v>
      </c>
      <c r="AR15" s="22">
        <f>'Original data'!AR23</f>
        <v>0.4705714005196599</v>
      </c>
      <c r="AS15" s="37">
        <f>'Original data'!AS23</f>
        <v>0</v>
      </c>
    </row>
    <row r="16" spans="1:45" ht="12.75">
      <c r="A16" s="9" t="s">
        <v>34</v>
      </c>
      <c r="B16" s="22">
        <f>'Original data'!B24</f>
        <v>-0.0034453561224050255</v>
      </c>
      <c r="C16" s="22">
        <f>'Original data'!C24</f>
        <v>-0.012939805389433116</v>
      </c>
      <c r="D16" s="22">
        <f>'Original data'!D24</f>
        <v>-0.009886138514656105</v>
      </c>
      <c r="E16" s="22">
        <f>'Original data'!E24</f>
        <v>-0.005794113877548208</v>
      </c>
      <c r="F16" s="22">
        <f>'Original data'!F24</f>
        <v>-0.005568824944524318</v>
      </c>
      <c r="G16" s="22">
        <f>'Original data'!G24</f>
        <v>-0.0013676759345897741</v>
      </c>
      <c r="H16" s="22">
        <f>'Original data'!H24</f>
        <v>-0.004707782086351225</v>
      </c>
      <c r="I16" s="22">
        <f>'Original data'!I24</f>
        <v>-0.013103642845739137</v>
      </c>
      <c r="J16" s="22">
        <f>'Original data'!J24</f>
        <v>-0.014208464568544639</v>
      </c>
      <c r="K16" s="22">
        <f>'Original data'!K24</f>
        <v>-0.012497422484693922</v>
      </c>
      <c r="L16" s="22">
        <f>'Original data'!L24</f>
        <v>-0.004380260343262835</v>
      </c>
      <c r="M16" s="22">
        <f>'Original data'!M24</f>
        <v>-0.0016785736321734916</v>
      </c>
      <c r="N16" s="22">
        <f>'Original data'!N24</f>
        <v>0.00193514526875113</v>
      </c>
      <c r="O16" s="22">
        <f>'Original data'!O24</f>
        <v>-0.007652518779313165</v>
      </c>
      <c r="P16" s="22">
        <f>'Original data'!P24</f>
        <v>-0.01457826595163382</v>
      </c>
      <c r="Q16" s="22">
        <f>'Original data'!Q24</f>
        <v>-0.017902790259529452</v>
      </c>
      <c r="R16" s="22">
        <f>'Original data'!R24</f>
        <v>-0.004324398127482901</v>
      </c>
      <c r="S16" s="22">
        <f>'Original data'!S24</f>
        <v>-0.0011764603371020258</v>
      </c>
      <c r="T16" s="22">
        <f>'Original data'!T24</f>
        <v>-0.0038814423359319807</v>
      </c>
      <c r="U16" s="22">
        <f>'Original data'!U24</f>
        <v>-0.0025137013315976175</v>
      </c>
      <c r="V16" s="37">
        <f>'Original data'!V24</f>
        <v>0</v>
      </c>
      <c r="W16" s="1"/>
      <c r="X16" s="10" t="str">
        <f>'Original data'!X24</f>
        <v>b12</v>
      </c>
      <c r="Y16" s="22">
        <f>'Original data'!Y24</f>
        <v>-0.019385554609943005</v>
      </c>
      <c r="Z16" s="22">
        <f>'Original data'!Z24</f>
        <v>-0.022893753365156387</v>
      </c>
      <c r="AA16" s="22">
        <f>'Original data'!AA24</f>
        <v>-0.00776455193683525</v>
      </c>
      <c r="AB16" s="22">
        <f>'Original data'!AB24</f>
        <v>-0.003472591861425716</v>
      </c>
      <c r="AC16" s="22">
        <f>'Original data'!AC24</f>
        <v>0.002297965986729959</v>
      </c>
      <c r="AD16" s="22">
        <f>'Original data'!AD24</f>
        <v>-0.00042667680764681484</v>
      </c>
      <c r="AE16" s="22">
        <f>'Original data'!AE24</f>
        <v>-0.004733025545906348</v>
      </c>
      <c r="AF16" s="22">
        <f>'Original data'!AF24</f>
        <v>-0.0165134686558079</v>
      </c>
      <c r="AG16" s="22">
        <f>'Original data'!AG24</f>
        <v>-0.005416341337530812</v>
      </c>
      <c r="AH16" s="22">
        <f>'Original data'!AH24</f>
        <v>-0.01232645714728486</v>
      </c>
      <c r="AI16" s="22">
        <f>'Original data'!AI24</f>
        <v>-0.005932456295378563</v>
      </c>
      <c r="AJ16" s="22">
        <f>'Original data'!AJ24</f>
        <v>-0.0007351954148910496</v>
      </c>
      <c r="AK16" s="22">
        <f>'Original data'!AK24</f>
        <v>-0.0014603708977807654</v>
      </c>
      <c r="AL16" s="22">
        <f>'Original data'!AL24</f>
        <v>-0.0006497397939229203</v>
      </c>
      <c r="AM16" s="22">
        <f>'Original data'!AM24</f>
        <v>-0.0013401932738566387</v>
      </c>
      <c r="AN16" s="22">
        <f>'Original data'!AN24</f>
        <v>-0.005385548739031012</v>
      </c>
      <c r="AO16" s="22">
        <f>'Original data'!AO24</f>
        <v>-0.005476503831016085</v>
      </c>
      <c r="AP16" s="22">
        <f>'Original data'!AP24</f>
        <v>-0.002136421530671187</v>
      </c>
      <c r="AQ16" s="22">
        <f>'Original data'!AQ24</f>
        <v>-0.0007181753848310851</v>
      </c>
      <c r="AR16" s="22">
        <f>'Original data'!AR24</f>
        <v>-0.0047246060342386355</v>
      </c>
      <c r="AS16" s="37">
        <f>'Original data'!AS24</f>
        <v>0</v>
      </c>
    </row>
    <row r="17" spans="1:45" ht="12.75">
      <c r="A17" s="9" t="s">
        <v>35</v>
      </c>
      <c r="B17" s="22">
        <f>'Original data'!B25</f>
        <v>0.04430946453910936</v>
      </c>
      <c r="C17" s="22">
        <f>'Original data'!C25</f>
        <v>0.06790841821430105</v>
      </c>
      <c r="D17" s="22">
        <f>'Original data'!D25</f>
        <v>0.06730309258287909</v>
      </c>
      <c r="E17" s="22">
        <f>'Original data'!E25</f>
        <v>0.06870164510588894</v>
      </c>
      <c r="F17" s="22">
        <f>'Original data'!F25</f>
        <v>0.06815760595805903</v>
      </c>
      <c r="G17" s="22">
        <f>'Original data'!G25</f>
        <v>0.07237359784369521</v>
      </c>
      <c r="H17" s="22">
        <f>'Original data'!H25</f>
        <v>0.06951661557689136</v>
      </c>
      <c r="I17" s="22">
        <f>'Original data'!I25</f>
        <v>0.07094535060908685</v>
      </c>
      <c r="J17" s="22">
        <f>'Original data'!J25</f>
        <v>0.07106505184018896</v>
      </c>
      <c r="K17" s="22">
        <f>'Original data'!K25</f>
        <v>0.0742424270134712</v>
      </c>
      <c r="L17" s="22">
        <f>'Original data'!L25</f>
        <v>0.07170043517296079</v>
      </c>
      <c r="M17" s="22">
        <f>'Original data'!M25</f>
        <v>0.07069210821600239</v>
      </c>
      <c r="N17" s="22">
        <f>'Original data'!N25</f>
        <v>0.0696607040527924</v>
      </c>
      <c r="O17" s="22">
        <f>'Original data'!O25</f>
        <v>0.07499607377866377</v>
      </c>
      <c r="P17" s="22">
        <f>'Original data'!P25</f>
        <v>0.06951377769262782</v>
      </c>
      <c r="Q17" s="22">
        <f>'Original data'!Q25</f>
        <v>0.06988205688113348</v>
      </c>
      <c r="R17" s="22">
        <f>'Original data'!R25</f>
        <v>0.07261772856814783</v>
      </c>
      <c r="S17" s="22">
        <f>'Original data'!S25</f>
        <v>0.07133749902350787</v>
      </c>
      <c r="T17" s="22">
        <f>'Original data'!T25</f>
        <v>0.06821415736276992</v>
      </c>
      <c r="U17" s="22">
        <f>'Original data'!U25</f>
        <v>0.020532592499948363</v>
      </c>
      <c r="V17" s="37">
        <f>'Original data'!V25</f>
        <v>0</v>
      </c>
      <c r="W17" s="1"/>
      <c r="X17" s="10" t="str">
        <f>'Original data'!X25</f>
        <v>b13</v>
      </c>
      <c r="Y17" s="22">
        <f>'Original data'!Y25</f>
        <v>-0.008823229441246097</v>
      </c>
      <c r="Z17" s="22">
        <f>'Original data'!Z25</f>
        <v>0.06962479974526771</v>
      </c>
      <c r="AA17" s="22">
        <f>'Original data'!AA25</f>
        <v>0.06557113217720287</v>
      </c>
      <c r="AB17" s="22">
        <f>'Original data'!AB25</f>
        <v>0.06427307907075558</v>
      </c>
      <c r="AC17" s="22">
        <f>'Original data'!AC25</f>
        <v>0.06796794348502752</v>
      </c>
      <c r="AD17" s="22">
        <f>'Original data'!AD25</f>
        <v>0.06721220998743838</v>
      </c>
      <c r="AE17" s="22">
        <f>'Original data'!AE25</f>
        <v>0.06382804243842767</v>
      </c>
      <c r="AF17" s="22">
        <f>'Original data'!AF25</f>
        <v>0.06647898827059742</v>
      </c>
      <c r="AG17" s="22">
        <f>'Original data'!AG25</f>
        <v>0.06684979905408127</v>
      </c>
      <c r="AH17" s="22">
        <f>'Original data'!AH25</f>
        <v>0.061644595791296816</v>
      </c>
      <c r="AI17" s="22">
        <f>'Original data'!AI25</f>
        <v>0.06610295896586335</v>
      </c>
      <c r="AJ17" s="22">
        <f>'Original data'!AJ25</f>
        <v>0.0647011908983709</v>
      </c>
      <c r="AK17" s="22">
        <f>'Original data'!AK25</f>
        <v>0.06758333260224063</v>
      </c>
      <c r="AL17" s="22">
        <f>'Original data'!AL25</f>
        <v>0.06395560359321878</v>
      </c>
      <c r="AM17" s="22">
        <f>'Original data'!AM25</f>
        <v>0.062154756601086145</v>
      </c>
      <c r="AN17" s="22">
        <f>'Original data'!AN25</f>
        <v>0.06790645588786917</v>
      </c>
      <c r="AO17" s="22">
        <f>'Original data'!AO25</f>
        <v>0.071157893104973</v>
      </c>
      <c r="AP17" s="22">
        <f>'Original data'!AP25</f>
        <v>0.06716938630406966</v>
      </c>
      <c r="AQ17" s="22">
        <f>'Original data'!AQ25</f>
        <v>0.06698048423709276</v>
      </c>
      <c r="AR17" s="22">
        <f>'Original data'!AR25</f>
        <v>0.03724079933511884</v>
      </c>
      <c r="AS17" s="37">
        <f>'Original data'!AS25</f>
        <v>0</v>
      </c>
    </row>
    <row r="18" spans="1:45" ht="12.75">
      <c r="A18" s="9" t="s">
        <v>36</v>
      </c>
      <c r="B18" s="22">
        <f>'Original data'!B26</f>
        <v>0.0022685150269650587</v>
      </c>
      <c r="C18" s="22">
        <f>'Original data'!C26</f>
        <v>-0.0026999695099157884</v>
      </c>
      <c r="D18" s="22">
        <f>'Original data'!D26</f>
        <v>-0.0007560811105318483</v>
      </c>
      <c r="E18" s="22">
        <f>'Original data'!E26</f>
        <v>0.0008373382561110631</v>
      </c>
      <c r="F18" s="22">
        <f>'Original data'!F26</f>
        <v>0.0013464528314719065</v>
      </c>
      <c r="G18" s="22">
        <f>'Original data'!G26</f>
        <v>0.0009170842487469956</v>
      </c>
      <c r="H18" s="22">
        <f>'Original data'!H26</f>
        <v>0.0005124733398119614</v>
      </c>
      <c r="I18" s="22">
        <f>'Original data'!I26</f>
        <v>-0.0018169243892071831</v>
      </c>
      <c r="J18" s="22">
        <f>'Original data'!J26</f>
        <v>-0.002845624723121911</v>
      </c>
      <c r="K18" s="22">
        <f>'Original data'!K26</f>
        <v>-0.004077041516533554</v>
      </c>
      <c r="L18" s="22">
        <f>'Original data'!L26</f>
        <v>0.0004373384817169585</v>
      </c>
      <c r="M18" s="22">
        <f>'Original data'!M26</f>
        <v>0.0017056351135112907</v>
      </c>
      <c r="N18" s="22">
        <f>'Original data'!N26</f>
        <v>0.003277801685852254</v>
      </c>
      <c r="O18" s="22">
        <f>'Original data'!O26</f>
        <v>-0.0008637933237080689</v>
      </c>
      <c r="P18" s="22">
        <f>'Original data'!P26</f>
        <v>-0.002331264747145305</v>
      </c>
      <c r="Q18" s="22">
        <f>'Original data'!Q26</f>
        <v>-0.002701439987757058</v>
      </c>
      <c r="R18" s="22">
        <f>'Original data'!R26</f>
        <v>0.0012763857699396117</v>
      </c>
      <c r="S18" s="22">
        <f>'Original data'!S26</f>
        <v>0.0031150607754274143</v>
      </c>
      <c r="T18" s="22">
        <f>'Original data'!T26</f>
        <v>0.000748272357663453</v>
      </c>
      <c r="U18" s="22">
        <f>'Original data'!U26</f>
        <v>0.00010874997708386832</v>
      </c>
      <c r="V18" s="37">
        <f>'Original data'!V26</f>
        <v>0</v>
      </c>
      <c r="W18" s="1"/>
      <c r="X18" s="10" t="str">
        <f>'Original data'!X26</f>
        <v>b14</v>
      </c>
      <c r="Y18" s="22">
        <f>'Original data'!Y26</f>
        <v>0.041099511892266766</v>
      </c>
      <c r="Z18" s="22">
        <f>'Original data'!Z26</f>
        <v>-0.008855840060056887</v>
      </c>
      <c r="AA18" s="22">
        <f>'Original data'!AA26</f>
        <v>-0.00021548563104204242</v>
      </c>
      <c r="AB18" s="22">
        <f>'Original data'!AB26</f>
        <v>0.0004359424508784696</v>
      </c>
      <c r="AC18" s="22">
        <f>'Original data'!AC26</f>
        <v>0.0012572921906094398</v>
      </c>
      <c r="AD18" s="22">
        <f>'Original data'!AD26</f>
        <v>0.002940174745886478</v>
      </c>
      <c r="AE18" s="22">
        <f>'Original data'!AE26</f>
        <v>-0.002028274978828604</v>
      </c>
      <c r="AF18" s="22">
        <f>'Original data'!AF26</f>
        <v>-0.0033584440744905933</v>
      </c>
      <c r="AG18" s="22">
        <f>'Original data'!AG26</f>
        <v>-0.0010882119839082471</v>
      </c>
      <c r="AH18" s="22">
        <f>'Original data'!AH26</f>
        <v>-0.004153154257536892</v>
      </c>
      <c r="AI18" s="22">
        <f>'Original data'!AI26</f>
        <v>-0.0013657277785378754</v>
      </c>
      <c r="AJ18" s="22">
        <f>'Original data'!AJ26</f>
        <v>-3.462215541583436E-05</v>
      </c>
      <c r="AK18" s="22">
        <f>'Original data'!AK26</f>
        <v>0.0009576543702053473</v>
      </c>
      <c r="AL18" s="22">
        <f>'Original data'!AL26</f>
        <v>0.0009946386710357193</v>
      </c>
      <c r="AM18" s="22">
        <f>'Original data'!AM26</f>
        <v>-0.0004572655272912612</v>
      </c>
      <c r="AN18" s="22">
        <f>'Original data'!AN26</f>
        <v>-0.001547396292089952</v>
      </c>
      <c r="AO18" s="22">
        <f>'Original data'!AO26</f>
        <v>-0.00048550745508991284</v>
      </c>
      <c r="AP18" s="22">
        <f>'Original data'!AP26</f>
        <v>0.0010440780909231817</v>
      </c>
      <c r="AQ18" s="22">
        <f>'Original data'!AQ26</f>
        <v>0.0003008912249481009</v>
      </c>
      <c r="AR18" s="22">
        <f>'Original data'!AR26</f>
        <v>-0.0002032435472618272</v>
      </c>
      <c r="AS18" s="37">
        <f>'Original data'!AS26</f>
        <v>0</v>
      </c>
    </row>
    <row r="19" spans="1:45" ht="12.75">
      <c r="A19" s="9" t="s">
        <v>37</v>
      </c>
      <c r="B19" s="22">
        <f>'Original data'!B27</f>
        <v>-0.0024329989165806118</v>
      </c>
      <c r="C19" s="22">
        <f>'Original data'!C27</f>
        <v>0.027538179872962143</v>
      </c>
      <c r="D19" s="22">
        <f>'Original data'!D27</f>
        <v>0.023413072547912556</v>
      </c>
      <c r="E19" s="22">
        <f>'Original data'!E27</f>
        <v>0.021978352343861633</v>
      </c>
      <c r="F19" s="22">
        <f>'Original data'!F27</f>
        <v>0.02327814833112219</v>
      </c>
      <c r="G19" s="22">
        <f>'Original data'!G27</f>
        <v>0.021314377089393738</v>
      </c>
      <c r="H19" s="22">
        <f>'Original data'!H27</f>
        <v>0.0203425287241</v>
      </c>
      <c r="I19" s="22">
        <f>'Original data'!I27</f>
        <v>0.021445505727730865</v>
      </c>
      <c r="J19" s="22">
        <f>'Original data'!J27</f>
        <v>0.021823768546093185</v>
      </c>
      <c r="K19" s="22">
        <f>'Original data'!K27</f>
        <v>0.021582312916248743</v>
      </c>
      <c r="L19" s="22">
        <f>'Original data'!L27</f>
        <v>0.020025913732643546</v>
      </c>
      <c r="M19" s="22">
        <f>'Original data'!M27</f>
        <v>0.020416844403523683</v>
      </c>
      <c r="N19" s="22">
        <f>'Original data'!N27</f>
        <v>0.022630698407267207</v>
      </c>
      <c r="O19" s="22">
        <f>'Original data'!O27</f>
        <v>0.023147661380227027</v>
      </c>
      <c r="P19" s="22">
        <f>'Original data'!P27</f>
        <v>0.02080456867036335</v>
      </c>
      <c r="Q19" s="22">
        <f>'Original data'!Q27</f>
        <v>0.019066762195519567</v>
      </c>
      <c r="R19" s="22">
        <f>'Original data'!R27</f>
        <v>0.020503338760438816</v>
      </c>
      <c r="S19" s="22">
        <f>'Original data'!S27</f>
        <v>0.021472285911159475</v>
      </c>
      <c r="T19" s="22">
        <f>'Original data'!T27</f>
        <v>0.02251989176138152</v>
      </c>
      <c r="U19" s="22">
        <f>'Original data'!U27</f>
        <v>0.01152118635815973</v>
      </c>
      <c r="V19" s="37">
        <f>'Original data'!V27</f>
        <v>0</v>
      </c>
      <c r="W19" s="1"/>
      <c r="X19" s="10" t="str">
        <f>'Original data'!X27</f>
        <v>b15</v>
      </c>
      <c r="Y19" s="22">
        <f>'Original data'!Y27</f>
        <v>-0.04050204910721872</v>
      </c>
      <c r="Z19" s="22">
        <f>'Original data'!Z27</f>
        <v>0.023778672392606323</v>
      </c>
      <c r="AA19" s="22">
        <f>'Original data'!AA27</f>
        <v>0.023918513777293544</v>
      </c>
      <c r="AB19" s="22">
        <f>'Original data'!AB27</f>
        <v>0.02186963428632271</v>
      </c>
      <c r="AC19" s="22">
        <f>'Original data'!AC27</f>
        <v>0.02353505012947008</v>
      </c>
      <c r="AD19" s="22">
        <f>'Original data'!AD27</f>
        <v>0.02566730772138342</v>
      </c>
      <c r="AE19" s="22">
        <f>'Original data'!AE27</f>
        <v>0.02645387587188254</v>
      </c>
      <c r="AF19" s="22">
        <f>'Original data'!AF27</f>
        <v>0.022140872701507778</v>
      </c>
      <c r="AG19" s="22">
        <f>'Original data'!AG27</f>
        <v>0.020611182591364144</v>
      </c>
      <c r="AH19" s="22">
        <f>'Original data'!AH27</f>
        <v>0.021408572820528635</v>
      </c>
      <c r="AI19" s="22">
        <f>'Original data'!AI27</f>
        <v>0.02132845234595089</v>
      </c>
      <c r="AJ19" s="22">
        <f>'Original data'!AJ27</f>
        <v>0.02052613815061697</v>
      </c>
      <c r="AK19" s="22">
        <f>'Original data'!AK27</f>
        <v>0.022897739638546712</v>
      </c>
      <c r="AL19" s="22">
        <f>'Original data'!AL27</f>
        <v>0.022346391664949374</v>
      </c>
      <c r="AM19" s="22">
        <f>'Original data'!AM27</f>
        <v>0.021926841495521057</v>
      </c>
      <c r="AN19" s="22">
        <f>'Original data'!AN27</f>
        <v>0.021503273077417492</v>
      </c>
      <c r="AO19" s="22">
        <f>'Original data'!AO27</f>
        <v>0.022622039082044205</v>
      </c>
      <c r="AP19" s="22">
        <f>'Original data'!AP27</f>
        <v>0.022721356225421548</v>
      </c>
      <c r="AQ19" s="22">
        <f>'Original data'!AQ27</f>
        <v>0.02274908652115574</v>
      </c>
      <c r="AR19" s="22">
        <f>'Original data'!AR27</f>
        <v>0.012631868740052263</v>
      </c>
      <c r="AS19" s="37">
        <f>'Original data'!AS27</f>
        <v>0</v>
      </c>
    </row>
    <row r="20" spans="1:45" ht="12.75">
      <c r="A20" s="9" t="s">
        <v>38</v>
      </c>
      <c r="B20" s="22">
        <f>'Original data'!B28</f>
        <v>0.0051500415203429035</v>
      </c>
      <c r="C20" s="22">
        <f>'Original data'!C28</f>
        <v>0.01226173399164616</v>
      </c>
      <c r="D20" s="22">
        <f>'Original data'!D28</f>
        <v>0.009874594867561209</v>
      </c>
      <c r="E20" s="22">
        <f>'Original data'!E28</f>
        <v>0.007136229425866702</v>
      </c>
      <c r="F20" s="22">
        <f>'Original data'!F28</f>
        <v>0.005745825807738551</v>
      </c>
      <c r="G20" s="22">
        <f>'Original data'!G28</f>
        <v>0.001286000627149337</v>
      </c>
      <c r="H20" s="22">
        <f>'Original data'!H28</f>
        <v>0.004886864351542684</v>
      </c>
      <c r="I20" s="22">
        <f>'Original data'!I28</f>
        <v>0.01191890854546446</v>
      </c>
      <c r="J20" s="22">
        <f>'Original data'!J28</f>
        <v>0.01388719544237129</v>
      </c>
      <c r="K20" s="22">
        <f>'Original data'!K28</f>
        <v>0.011894212764677121</v>
      </c>
      <c r="L20" s="22">
        <f>'Original data'!L28</f>
        <v>0.007136290676092396</v>
      </c>
      <c r="M20" s="22">
        <f>'Original data'!M28</f>
        <v>-6.549471107813673E-05</v>
      </c>
      <c r="N20" s="22">
        <f>'Original data'!N28</f>
        <v>0.0017369857849905248</v>
      </c>
      <c r="O20" s="22">
        <f>'Original data'!O28</f>
        <v>0.00794870010130238</v>
      </c>
      <c r="P20" s="22">
        <f>'Original data'!P28</f>
        <v>0.01565521977223665</v>
      </c>
      <c r="Q20" s="22">
        <f>'Original data'!Q28</f>
        <v>0.018800040485941038</v>
      </c>
      <c r="R20" s="22">
        <f>'Original data'!R28</f>
        <v>0.00642379342139695</v>
      </c>
      <c r="S20" s="22">
        <f>'Original data'!S28</f>
        <v>0.0012455004677100479</v>
      </c>
      <c r="T20" s="22">
        <f>'Original data'!T28</f>
        <v>0.004264922254033006</v>
      </c>
      <c r="U20" s="22">
        <f>'Original data'!U28</f>
        <v>-0.0014742715205363667</v>
      </c>
      <c r="V20" s="37">
        <f>'Original data'!V28</f>
        <v>0</v>
      </c>
      <c r="W20" s="1"/>
      <c r="X20" s="10" t="str">
        <f>'Original data'!X28</f>
        <v>b16</v>
      </c>
      <c r="Y20" s="22">
        <f>'Original data'!Y28</f>
        <v>0.03717055169816398</v>
      </c>
      <c r="Z20" s="22">
        <f>'Original data'!Z28</f>
        <v>0.021895020384586603</v>
      </c>
      <c r="AA20" s="22">
        <f>'Original data'!AA28</f>
        <v>0.0074581772382988154</v>
      </c>
      <c r="AB20" s="22">
        <f>'Original data'!AB28</f>
        <v>0.0059361663456332665</v>
      </c>
      <c r="AC20" s="22">
        <f>'Original data'!AC28</f>
        <v>0.002027059150068662</v>
      </c>
      <c r="AD20" s="22">
        <f>'Original data'!AD28</f>
        <v>0.0021428460191137188</v>
      </c>
      <c r="AE20" s="22">
        <f>'Original data'!AE28</f>
        <v>0.0015502674328278822</v>
      </c>
      <c r="AF20" s="22">
        <f>'Original data'!AF28</f>
        <v>0.011804470529727228</v>
      </c>
      <c r="AG20" s="22">
        <f>'Original data'!AG28</f>
        <v>0.007476217135661938</v>
      </c>
      <c r="AH20" s="22">
        <f>'Original data'!AH28</f>
        <v>0.011265081282220618</v>
      </c>
      <c r="AI20" s="22">
        <f>'Original data'!AI28</f>
        <v>0.007130105280039407</v>
      </c>
      <c r="AJ20" s="22">
        <f>'Original data'!AJ28</f>
        <v>0.003757959467927021</v>
      </c>
      <c r="AK20" s="22">
        <f>'Original data'!AK28</f>
        <v>0.0033835168313344982</v>
      </c>
      <c r="AL20" s="22">
        <f>'Original data'!AL28</f>
        <v>0.0007534375367594613</v>
      </c>
      <c r="AM20" s="22">
        <f>'Original data'!AM28</f>
        <v>0.0012973289197907314</v>
      </c>
      <c r="AN20" s="22">
        <f>'Original data'!AN28</f>
        <v>0.006507704856036617</v>
      </c>
      <c r="AO20" s="22">
        <f>'Original data'!AO28</f>
        <v>0.008209909965829727</v>
      </c>
      <c r="AP20" s="22">
        <f>'Original data'!AP28</f>
        <v>0.003997791291524875</v>
      </c>
      <c r="AQ20" s="22">
        <f>'Original data'!AQ28</f>
        <v>0.0032255469337166207</v>
      </c>
      <c r="AR20" s="22">
        <f>'Original data'!AR28</f>
        <v>0.009701265223712383</v>
      </c>
      <c r="AS20" s="37">
        <f>'Original data'!AS28</f>
        <v>0</v>
      </c>
    </row>
    <row r="21" spans="1:45" ht="13.5" thickBot="1">
      <c r="A21" s="12" t="s">
        <v>39</v>
      </c>
      <c r="B21" s="22">
        <f>'Original data'!B29</f>
        <v>-0.030267181378322357</v>
      </c>
      <c r="C21" s="22">
        <f>'Original data'!C29</f>
        <v>-0.05625758445488374</v>
      </c>
      <c r="D21" s="22">
        <f>'Original data'!D29</f>
        <v>-0.05598479338748948</v>
      </c>
      <c r="E21" s="22">
        <f>'Original data'!E29</f>
        <v>-0.05609231776272454</v>
      </c>
      <c r="F21" s="22">
        <f>'Original data'!F29</f>
        <v>-0.056203894433264255</v>
      </c>
      <c r="G21" s="22">
        <f>'Original data'!G29</f>
        <v>-0.05595295401775466</v>
      </c>
      <c r="H21" s="22">
        <f>'Original data'!H29</f>
        <v>-0.05582741516643362</v>
      </c>
      <c r="I21" s="22">
        <f>'Original data'!I29</f>
        <v>-0.0560200645080393</v>
      </c>
      <c r="J21" s="22">
        <f>'Original data'!J29</f>
        <v>-0.05614616420614041</v>
      </c>
      <c r="K21" s="22">
        <f>'Original data'!K29</f>
        <v>-0.056449820127996445</v>
      </c>
      <c r="L21" s="22">
        <f>'Original data'!L29</f>
        <v>-0.05625937901829765</v>
      </c>
      <c r="M21" s="22">
        <f>'Original data'!M29</f>
        <v>-0.05629572708080381</v>
      </c>
      <c r="N21" s="22">
        <f>'Original data'!N29</f>
        <v>-0.056169970764255284</v>
      </c>
      <c r="O21" s="22">
        <f>'Original data'!O29</f>
        <v>-0.05650766578453516</v>
      </c>
      <c r="P21" s="22">
        <f>'Original data'!P29</f>
        <v>-0.05589533386462783</v>
      </c>
      <c r="Q21" s="22">
        <f>'Original data'!Q29</f>
        <v>-0.05550378285932879</v>
      </c>
      <c r="R21" s="22">
        <f>'Original data'!R29</f>
        <v>-0.05576446754776098</v>
      </c>
      <c r="S21" s="22">
        <f>'Original data'!S29</f>
        <v>-0.05562712092787326</v>
      </c>
      <c r="T21" s="22">
        <f>'Original data'!T29</f>
        <v>-0.05484605943466537</v>
      </c>
      <c r="U21" s="22">
        <f>'Original data'!U29</f>
        <v>-0.03126154920470968</v>
      </c>
      <c r="V21" s="38">
        <f>'Original data'!V29</f>
        <v>0</v>
      </c>
      <c r="W21" s="1"/>
      <c r="X21" s="11" t="str">
        <f>'Original data'!X29</f>
        <v>b17</v>
      </c>
      <c r="Y21" s="24">
        <f>'Original data'!Y29</f>
        <v>-0.017850546233442958</v>
      </c>
      <c r="Z21" s="24">
        <f>'Original data'!Z29</f>
        <v>-0.055581031809000335</v>
      </c>
      <c r="AA21" s="24">
        <f>'Original data'!AA29</f>
        <v>-0.05611586950549516</v>
      </c>
      <c r="AB21" s="24">
        <f>'Original data'!AB29</f>
        <v>-0.0553673855505506</v>
      </c>
      <c r="AC21" s="24">
        <f>'Original data'!AC29</f>
        <v>-0.055552027433097666</v>
      </c>
      <c r="AD21" s="24">
        <f>'Original data'!AD29</f>
        <v>-0.05637716557482156</v>
      </c>
      <c r="AE21" s="24">
        <f>'Original data'!AE29</f>
        <v>-0.05608234417162517</v>
      </c>
      <c r="AF21" s="24">
        <f>'Original data'!AF29</f>
        <v>-0.05564687487450376</v>
      </c>
      <c r="AG21" s="24">
        <f>'Original data'!AG29</f>
        <v>-0.05552268000245454</v>
      </c>
      <c r="AH21" s="24">
        <f>'Original data'!AH29</f>
        <v>-0.05543504324647423</v>
      </c>
      <c r="AI21" s="24">
        <f>'Original data'!AI29</f>
        <v>-0.05595639300208108</v>
      </c>
      <c r="AJ21" s="24">
        <f>'Original data'!AJ29</f>
        <v>-0.05526941935362574</v>
      </c>
      <c r="AK21" s="24">
        <f>'Original data'!AK29</f>
        <v>-0.05546689997781429</v>
      </c>
      <c r="AL21" s="24">
        <f>'Original data'!AL29</f>
        <v>-0.05537594889385025</v>
      </c>
      <c r="AM21" s="24">
        <f>'Original data'!AM29</f>
        <v>-0.05509952470806785</v>
      </c>
      <c r="AN21" s="24">
        <f>'Original data'!AN29</f>
        <v>-0.05533259616174762</v>
      </c>
      <c r="AO21" s="24">
        <f>'Original data'!AO29</f>
        <v>-0.05537514115291083</v>
      </c>
      <c r="AP21" s="24">
        <f>'Original data'!AP29</f>
        <v>-0.05510549686234766</v>
      </c>
      <c r="AQ21" s="24">
        <f>'Original data'!AQ29</f>
        <v>-0.055538874074402896</v>
      </c>
      <c r="AR21" s="24">
        <f>'Original data'!AR29</f>
        <v>-0.044027862548148354</v>
      </c>
      <c r="AS21" s="38">
        <f>'Original data'!AS29</f>
        <v>0</v>
      </c>
    </row>
    <row r="22" spans="1:45" ht="12.75">
      <c r="A22" s="87" t="s">
        <v>40</v>
      </c>
      <c r="B22" s="20">
        <f>'Original data'!B30</f>
        <v>-28.455029769917736</v>
      </c>
      <c r="C22" s="20">
        <f>'Original data'!C30</f>
        <v>-2.9614855261236253</v>
      </c>
      <c r="D22" s="20">
        <f>'Original data'!D30</f>
        <v>0.07044112695633001</v>
      </c>
      <c r="E22" s="20">
        <f>'Original data'!E30</f>
        <v>-4.773773145483979</v>
      </c>
      <c r="F22" s="20">
        <f>'Original data'!F30</f>
        <v>-1.188668271204896</v>
      </c>
      <c r="G22" s="20">
        <f>'Original data'!G30</f>
        <v>-0.4049355813136647</v>
      </c>
      <c r="H22" s="20">
        <f>'Original data'!H30</f>
        <v>5.078946071277185</v>
      </c>
      <c r="I22" s="20">
        <f>'Original data'!I30</f>
        <v>0.01973308177895483</v>
      </c>
      <c r="J22" s="20">
        <f>'Original data'!J30</f>
        <v>7.206811407219963</v>
      </c>
      <c r="K22" s="20">
        <f>'Original data'!K30</f>
        <v>12.929195705727034</v>
      </c>
      <c r="L22" s="20">
        <f>'Original data'!L30</f>
        <v>12.869218232097523</v>
      </c>
      <c r="M22" s="20">
        <f>'Original data'!M30</f>
        <v>14.105198192436774</v>
      </c>
      <c r="N22" s="20">
        <f>'Original data'!N30</f>
        <v>8.872269412725359</v>
      </c>
      <c r="O22" s="20">
        <f>'Original data'!O30</f>
        <v>4.688521212222983</v>
      </c>
      <c r="P22" s="20">
        <f>'Original data'!P30</f>
        <v>-3.5557814774127587</v>
      </c>
      <c r="Q22" s="20">
        <f>'Original data'!Q30</f>
        <v>-1.8350162992017551</v>
      </c>
      <c r="R22" s="20">
        <f>'Original data'!R30</f>
        <v>-9.527378480813029</v>
      </c>
      <c r="S22" s="20">
        <f>'Original data'!S30</f>
        <v>-11.772649321193036</v>
      </c>
      <c r="T22" s="20">
        <f>'Original data'!T30</f>
        <v>-29.820646339695603</v>
      </c>
      <c r="U22" s="20">
        <f>'Original data'!U30</f>
        <v>-8.289622354779675</v>
      </c>
      <c r="V22" s="36" t="str">
        <f>'Original data'!V30</f>
        <v> </v>
      </c>
      <c r="W22" s="1"/>
      <c r="X22" s="10" t="str">
        <f>'Original data'!X30</f>
        <v>a1</v>
      </c>
      <c r="Y22" s="22">
        <f>'Original data'!Y30</f>
        <v>-21.345019007778617</v>
      </c>
      <c r="Z22" s="22">
        <f>'Original data'!Z30</f>
        <v>-2.5361462163058803</v>
      </c>
      <c r="AA22" s="22">
        <f>'Original data'!AA30</f>
        <v>-4.397551290454728</v>
      </c>
      <c r="AB22" s="22">
        <f>'Original data'!AB30</f>
        <v>-3.971119266777424</v>
      </c>
      <c r="AC22" s="22">
        <f>'Original data'!AC30</f>
        <v>-2.396892367202423</v>
      </c>
      <c r="AD22" s="22">
        <f>'Original data'!AD30</f>
        <v>-2.4017769853532154</v>
      </c>
      <c r="AE22" s="22">
        <f>'Original data'!AE30</f>
        <v>0.1947354288173258</v>
      </c>
      <c r="AF22" s="22">
        <f>'Original data'!AF30</f>
        <v>2.242241932746315</v>
      </c>
      <c r="AG22" s="22">
        <f>'Original data'!AG30</f>
        <v>1.0941238708148138</v>
      </c>
      <c r="AH22" s="22">
        <f>'Original data'!AH30</f>
        <v>13.679505240391515</v>
      </c>
      <c r="AI22" s="22">
        <f>'Original data'!AI30</f>
        <v>14.85436828947962</v>
      </c>
      <c r="AJ22" s="22">
        <f>'Original data'!AJ30</f>
        <v>11.719266730546213</v>
      </c>
      <c r="AK22" s="22">
        <f>'Original data'!AK30</f>
        <v>7.032162704828253</v>
      </c>
      <c r="AL22" s="22">
        <f>'Original data'!AL30</f>
        <v>9.368574655197861</v>
      </c>
      <c r="AM22" s="22">
        <f>'Original data'!AM30</f>
        <v>4.069434031226203</v>
      </c>
      <c r="AN22" s="22">
        <f>'Original data'!AN30</f>
        <v>-1.5933703052832078</v>
      </c>
      <c r="AO22" s="22">
        <f>'Original data'!AO30</f>
        <v>-12.339358898957636</v>
      </c>
      <c r="AP22" s="22">
        <f>'Original data'!AP30</f>
        <v>-11.895630781740323</v>
      </c>
      <c r="AQ22" s="22">
        <f>'Original data'!AQ30</f>
        <v>-22.722566771973447</v>
      </c>
      <c r="AR22" s="22">
        <f>'Original data'!AR30</f>
        <v>-21.531645589179313</v>
      </c>
      <c r="AS22" s="36">
        <f>'Original data'!AS30</f>
        <v>0</v>
      </c>
    </row>
    <row r="23" spans="1:45" ht="12.75">
      <c r="A23" s="9" t="s">
        <v>41</v>
      </c>
      <c r="B23" s="22">
        <f>'Original data'!B31</f>
        <v>2.2705727557361124</v>
      </c>
      <c r="C23" s="22">
        <f>'Original data'!C31</f>
        <v>-1.2251094395521855</v>
      </c>
      <c r="D23" s="22">
        <f>'Original data'!D31</f>
        <v>-1.4147267660504625</v>
      </c>
      <c r="E23" s="22">
        <f>'Original data'!E31</f>
        <v>-1.4454949104278618</v>
      </c>
      <c r="F23" s="22">
        <f>'Original data'!F31</f>
        <v>-1.318966463929622</v>
      </c>
      <c r="G23" s="22">
        <f>'Original data'!G31</f>
        <v>-2.2446145677975866</v>
      </c>
      <c r="H23" s="22">
        <f>'Original data'!H31</f>
        <v>-1.8910576103636627</v>
      </c>
      <c r="I23" s="22">
        <f>'Original data'!I31</f>
        <v>-2.5384003143482827</v>
      </c>
      <c r="J23" s="22">
        <f>'Original data'!J31</f>
        <v>-2.410859000199097</v>
      </c>
      <c r="K23" s="22">
        <f>'Original data'!K31</f>
        <v>-2.28616480898252</v>
      </c>
      <c r="L23" s="22">
        <f>'Original data'!L31</f>
        <v>-2.0381979477992167</v>
      </c>
      <c r="M23" s="22">
        <f>'Original data'!M31</f>
        <v>-2.702459010867882</v>
      </c>
      <c r="N23" s="22">
        <f>'Original data'!N31</f>
        <v>-1.3523130348378802</v>
      </c>
      <c r="O23" s="22">
        <f>'Original data'!O31</f>
        <v>-1.0560247143926962</v>
      </c>
      <c r="P23" s="22">
        <f>'Original data'!P31</f>
        <v>-1.3884110716254963</v>
      </c>
      <c r="Q23" s="22">
        <f>'Original data'!Q31</f>
        <v>-0.9798026904772246</v>
      </c>
      <c r="R23" s="22">
        <f>'Original data'!R31</f>
        <v>-1.4531213182825655</v>
      </c>
      <c r="S23" s="22">
        <f>'Original data'!S31</f>
        <v>-0.5606536644914331</v>
      </c>
      <c r="T23" s="22">
        <f>'Original data'!T31</f>
        <v>-2.487839404435166</v>
      </c>
      <c r="U23" s="22">
        <f>'Original data'!U31</f>
        <v>-0.4388745283090882</v>
      </c>
      <c r="V23" s="37">
        <f>'Original data'!V31</f>
        <v>0</v>
      </c>
      <c r="W23" s="1"/>
      <c r="X23" s="10" t="str">
        <f>'Original data'!X31</f>
        <v>a2</v>
      </c>
      <c r="Y23" s="22">
        <f>'Original data'!Y31</f>
        <v>0.9888150899098216</v>
      </c>
      <c r="Z23" s="22">
        <f>'Original data'!Z31</f>
        <v>2.0773398674175465</v>
      </c>
      <c r="AA23" s="22">
        <f>'Original data'!AA31</f>
        <v>0.2509004696551248</v>
      </c>
      <c r="AB23" s="22">
        <f>'Original data'!AB31</f>
        <v>0.45392545346193847</v>
      </c>
      <c r="AC23" s="22">
        <f>'Original data'!AC31</f>
        <v>-0.7511265162804682</v>
      </c>
      <c r="AD23" s="22">
        <f>'Original data'!AD31</f>
        <v>-0.9721190090803206</v>
      </c>
      <c r="AE23" s="22">
        <f>'Original data'!AE31</f>
        <v>-0.11694361648162635</v>
      </c>
      <c r="AF23" s="22">
        <f>'Original data'!AF31</f>
        <v>-0.3838453888211735</v>
      </c>
      <c r="AG23" s="22">
        <f>'Original data'!AG31</f>
        <v>0.639033034406228</v>
      </c>
      <c r="AH23" s="22">
        <f>'Original data'!AH31</f>
        <v>-0.6349023321695407</v>
      </c>
      <c r="AI23" s="22">
        <f>'Original data'!AI31</f>
        <v>-0.3637301839690956</v>
      </c>
      <c r="AJ23" s="22">
        <f>'Original data'!AJ31</f>
        <v>0.8174989880088049</v>
      </c>
      <c r="AK23" s="22">
        <f>'Original data'!AK31</f>
        <v>-0.23197057972234536</v>
      </c>
      <c r="AL23" s="22">
        <f>'Original data'!AL31</f>
        <v>-0.3313201746929583</v>
      </c>
      <c r="AM23" s="22">
        <f>'Original data'!AM31</f>
        <v>0.34753831314982536</v>
      </c>
      <c r="AN23" s="22">
        <f>'Original data'!AN31</f>
        <v>0.6616560864118425</v>
      </c>
      <c r="AO23" s="22">
        <f>'Original data'!AO31</f>
        <v>0.7235955182211233</v>
      </c>
      <c r="AP23" s="22">
        <f>'Original data'!AP31</f>
        <v>0.2189300388380782</v>
      </c>
      <c r="AQ23" s="22">
        <f>'Original data'!AQ31</f>
        <v>1.2289675648401102</v>
      </c>
      <c r="AR23" s="22">
        <f>'Original data'!AR31</f>
        <v>3.4431876370578722</v>
      </c>
      <c r="AS23" s="37">
        <f>'Original data'!AS31</f>
        <v>0</v>
      </c>
    </row>
    <row r="24" spans="1:45" ht="12.75">
      <c r="A24" s="9" t="s">
        <v>42</v>
      </c>
      <c r="B24" s="22">
        <f>'Original data'!B32</f>
        <v>0.9244857421179171</v>
      </c>
      <c r="C24" s="22">
        <f>'Original data'!C32</f>
        <v>-0.4495852275307779</v>
      </c>
      <c r="D24" s="22">
        <f>'Original data'!D32</f>
        <v>-0.18337705978187308</v>
      </c>
      <c r="E24" s="22">
        <f>'Original data'!E32</f>
        <v>-0.5298368550020817</v>
      </c>
      <c r="F24" s="22">
        <f>'Original data'!F32</f>
        <v>-0.4263030004336673</v>
      </c>
      <c r="G24" s="22">
        <f>'Original data'!G32</f>
        <v>-0.24225925581208269</v>
      </c>
      <c r="H24" s="22">
        <f>'Original data'!H32</f>
        <v>-0.5818194377884712</v>
      </c>
      <c r="I24" s="22">
        <f>'Original data'!I32</f>
        <v>-0.38448196185180483</v>
      </c>
      <c r="J24" s="22">
        <f>'Original data'!J32</f>
        <v>-0.584252038938062</v>
      </c>
      <c r="K24" s="22">
        <f>'Original data'!K32</f>
        <v>-0.8204570792443188</v>
      </c>
      <c r="L24" s="22">
        <f>'Original data'!L32</f>
        <v>-0.6386774620838417</v>
      </c>
      <c r="M24" s="22">
        <f>'Original data'!M32</f>
        <v>-0.3074791174898579</v>
      </c>
      <c r="N24" s="22">
        <f>'Original data'!N32</f>
        <v>-0.29562213504668866</v>
      </c>
      <c r="O24" s="22">
        <f>'Original data'!O32</f>
        <v>-0.5496318414164774</v>
      </c>
      <c r="P24" s="22">
        <f>'Original data'!P32</f>
        <v>-0.6862562011829019</v>
      </c>
      <c r="Q24" s="22">
        <f>'Original data'!Q32</f>
        <v>-0.18153258799312805</v>
      </c>
      <c r="R24" s="22">
        <f>'Original data'!R32</f>
        <v>-0.17767188800365968</v>
      </c>
      <c r="S24" s="22">
        <f>'Original data'!S32</f>
        <v>-0.5194388955072365</v>
      </c>
      <c r="T24" s="22">
        <f>'Original data'!T32</f>
        <v>-0.06292655563287619</v>
      </c>
      <c r="U24" s="22">
        <f>'Original data'!U32</f>
        <v>-1.1623195602962446</v>
      </c>
      <c r="V24" s="37">
        <f>'Original data'!V32</f>
        <v>0</v>
      </c>
      <c r="W24" s="1"/>
      <c r="X24" s="10" t="str">
        <f>'Original data'!X32</f>
        <v>a3</v>
      </c>
      <c r="Y24" s="22">
        <f>'Original data'!Y32</f>
        <v>1.0878031937190795</v>
      </c>
      <c r="Z24" s="22">
        <f>'Original data'!Z32</f>
        <v>-0.07585288993599955</v>
      </c>
      <c r="AA24" s="22">
        <f>'Original data'!AA32</f>
        <v>-0.30522963626583555</v>
      </c>
      <c r="AB24" s="22">
        <f>'Original data'!AB32</f>
        <v>-0.41543086924266426</v>
      </c>
      <c r="AC24" s="22">
        <f>'Original data'!AC32</f>
        <v>-0.3820057916849112</v>
      </c>
      <c r="AD24" s="22">
        <f>'Original data'!AD32</f>
        <v>-0.23054633454488624</v>
      </c>
      <c r="AE24" s="22">
        <f>'Original data'!AE32</f>
        <v>-0.38449601940498523</v>
      </c>
      <c r="AF24" s="22">
        <f>'Original data'!AF32</f>
        <v>-0.5910646414864588</v>
      </c>
      <c r="AG24" s="22">
        <f>'Original data'!AG32</f>
        <v>-0.072169227197031</v>
      </c>
      <c r="AH24" s="22">
        <f>'Original data'!AH32</f>
        <v>-0.23647497373012638</v>
      </c>
      <c r="AI24" s="22">
        <f>'Original data'!AI32</f>
        <v>-0.02612930601800746</v>
      </c>
      <c r="AJ24" s="22">
        <f>'Original data'!AJ32</f>
        <v>0.010649227362700533</v>
      </c>
      <c r="AK24" s="22">
        <f>'Original data'!AK32</f>
        <v>-0.2418066152712588</v>
      </c>
      <c r="AL24" s="22">
        <f>'Original data'!AL32</f>
        <v>-0.01646885381941436</v>
      </c>
      <c r="AM24" s="22">
        <f>'Original data'!AM32</f>
        <v>-0.47145409504281877</v>
      </c>
      <c r="AN24" s="22">
        <f>'Original data'!AN32</f>
        <v>-0.36735850352452537</v>
      </c>
      <c r="AO24" s="22">
        <f>'Original data'!AO32</f>
        <v>-0.30815318006094017</v>
      </c>
      <c r="AP24" s="22">
        <f>'Original data'!AP32</f>
        <v>-0.038237662999288394</v>
      </c>
      <c r="AQ24" s="22">
        <f>'Original data'!AQ32</f>
        <v>-0.04784529999400562</v>
      </c>
      <c r="AR24" s="22">
        <f>'Original data'!AR32</f>
        <v>-0.545532948340953</v>
      </c>
      <c r="AS24" s="37">
        <f>'Original data'!AS32</f>
        <v>0</v>
      </c>
    </row>
    <row r="25" spans="1:45" ht="12.75">
      <c r="A25" s="9" t="s">
        <v>43</v>
      </c>
      <c r="B25" s="22">
        <f>'Original data'!B33</f>
        <v>-0.08451333087877441</v>
      </c>
      <c r="C25" s="22">
        <f>'Original data'!C33</f>
        <v>-0.058795783679542066</v>
      </c>
      <c r="D25" s="22">
        <f>'Original data'!D33</f>
        <v>-0.006989754212054997</v>
      </c>
      <c r="E25" s="22">
        <f>'Original data'!E33</f>
        <v>0.14464457973918493</v>
      </c>
      <c r="F25" s="22">
        <f>'Original data'!F33</f>
        <v>-0.075912514070166</v>
      </c>
      <c r="G25" s="22">
        <f>'Original data'!G33</f>
        <v>-0.4028177326620457</v>
      </c>
      <c r="H25" s="22">
        <f>'Original data'!H33</f>
        <v>-0.37981214426368914</v>
      </c>
      <c r="I25" s="22">
        <f>'Original data'!I33</f>
        <v>-0.42393963449487937</v>
      </c>
      <c r="J25" s="22">
        <f>'Original data'!J33</f>
        <v>-0.5230891144659296</v>
      </c>
      <c r="K25" s="22">
        <f>'Original data'!K33</f>
        <v>-0.4954712526819726</v>
      </c>
      <c r="L25" s="22">
        <f>'Original data'!L33</f>
        <v>-0.28827356182789354</v>
      </c>
      <c r="M25" s="22">
        <f>'Original data'!M33</f>
        <v>-0.0529191484188872</v>
      </c>
      <c r="N25" s="22">
        <f>'Original data'!N33</f>
        <v>0.0858968832144</v>
      </c>
      <c r="O25" s="22">
        <f>'Original data'!O33</f>
        <v>0.14892717964069369</v>
      </c>
      <c r="P25" s="22">
        <f>'Original data'!P33</f>
        <v>0.04810694239019033</v>
      </c>
      <c r="Q25" s="22">
        <f>'Original data'!Q33</f>
        <v>0.12751157307364458</v>
      </c>
      <c r="R25" s="22">
        <f>'Original data'!R33</f>
        <v>0.155447157934131</v>
      </c>
      <c r="S25" s="22">
        <f>'Original data'!S33</f>
        <v>-0.09590242115579578</v>
      </c>
      <c r="T25" s="22">
        <f>'Original data'!T33</f>
        <v>-0.12167388803437212</v>
      </c>
      <c r="U25" s="22">
        <f>'Original data'!U33</f>
        <v>-0.549702823476881</v>
      </c>
      <c r="V25" s="37">
        <f>'Original data'!V33</f>
        <v>0</v>
      </c>
      <c r="W25" s="1"/>
      <c r="X25" s="10" t="str">
        <f>'Original data'!X33</f>
        <v>a4</v>
      </c>
      <c r="Y25" s="22">
        <f>'Original data'!Y33</f>
        <v>0.628985694555519</v>
      </c>
      <c r="Z25" s="22">
        <f>'Original data'!Z33</f>
        <v>0.39956633123172913</v>
      </c>
      <c r="AA25" s="22">
        <f>'Original data'!AA33</f>
        <v>-0.028171150028380235</v>
      </c>
      <c r="AB25" s="22">
        <f>'Original data'!AB33</f>
        <v>0.3394197184496467</v>
      </c>
      <c r="AC25" s="22">
        <f>'Original data'!AC33</f>
        <v>0.6935775254478274</v>
      </c>
      <c r="AD25" s="22">
        <f>'Original data'!AD33</f>
        <v>0.9479468507458398</v>
      </c>
      <c r="AE25" s="22">
        <f>'Original data'!AE33</f>
        <v>1.1803180824535078</v>
      </c>
      <c r="AF25" s="22">
        <f>'Original data'!AF33</f>
        <v>0.8306170147765395</v>
      </c>
      <c r="AG25" s="22">
        <f>'Original data'!AG33</f>
        <v>0.32607159891215587</v>
      </c>
      <c r="AH25" s="22">
        <f>'Original data'!AH33</f>
        <v>0.8899906350716681</v>
      </c>
      <c r="AI25" s="22">
        <f>'Original data'!AI33</f>
        <v>0.7581224774608515</v>
      </c>
      <c r="AJ25" s="22">
        <f>'Original data'!AJ33</f>
        <v>0.41017522405609613</v>
      </c>
      <c r="AK25" s="22">
        <f>'Original data'!AK33</f>
        <v>0.2106061866190504</v>
      </c>
      <c r="AL25" s="22">
        <f>'Original data'!AL33</f>
        <v>0.8395382145600554</v>
      </c>
      <c r="AM25" s="22">
        <f>'Original data'!AM33</f>
        <v>0.555189573555806</v>
      </c>
      <c r="AN25" s="22">
        <f>'Original data'!AN33</f>
        <v>0.5544111319918261</v>
      </c>
      <c r="AO25" s="22">
        <f>'Original data'!AO33</f>
        <v>0.7285473482434479</v>
      </c>
      <c r="AP25" s="22">
        <f>'Original data'!AP33</f>
        <v>0.5086652000423344</v>
      </c>
      <c r="AQ25" s="22">
        <f>'Original data'!AQ33</f>
        <v>0.05346372603822483</v>
      </c>
      <c r="AR25" s="22">
        <f>'Original data'!AR33</f>
        <v>0.053133765109326034</v>
      </c>
      <c r="AS25" s="37">
        <f>'Original data'!AS33</f>
        <v>0</v>
      </c>
    </row>
    <row r="26" spans="1:45" ht="12.75">
      <c r="A26" s="9" t="s">
        <v>44</v>
      </c>
      <c r="B26" s="22">
        <f>'Original data'!B34</f>
        <v>-1.1554099548092238</v>
      </c>
      <c r="C26" s="22">
        <f>'Original data'!C34</f>
        <v>0.034665352063788304</v>
      </c>
      <c r="D26" s="22">
        <f>'Original data'!D34</f>
        <v>0.004118512893346145</v>
      </c>
      <c r="E26" s="22">
        <f>'Original data'!E34</f>
        <v>-0.10063091810642315</v>
      </c>
      <c r="F26" s="22">
        <f>'Original data'!F34</f>
        <v>-0.11743179460501249</v>
      </c>
      <c r="G26" s="22">
        <f>'Original data'!G34</f>
        <v>-0.030889463031653935</v>
      </c>
      <c r="H26" s="22">
        <f>'Original data'!H34</f>
        <v>-0.17150134924094654</v>
      </c>
      <c r="I26" s="22">
        <f>'Original data'!I34</f>
        <v>-0.1770995531884254</v>
      </c>
      <c r="J26" s="22">
        <f>'Original data'!J34</f>
        <v>-0.21286539427585707</v>
      </c>
      <c r="K26" s="22">
        <f>'Original data'!K34</f>
        <v>-0.1327715899063911</v>
      </c>
      <c r="L26" s="22">
        <f>'Original data'!L34</f>
        <v>-0.21453432731772082</v>
      </c>
      <c r="M26" s="22">
        <f>'Original data'!M34</f>
        <v>-0.20778376123138137</v>
      </c>
      <c r="N26" s="22">
        <f>'Original data'!N34</f>
        <v>-0.1713253355126621</v>
      </c>
      <c r="O26" s="22">
        <f>'Original data'!O34</f>
        <v>0.027682058379107463</v>
      </c>
      <c r="P26" s="22">
        <f>'Original data'!P34</f>
        <v>-0.04637571279522696</v>
      </c>
      <c r="Q26" s="22">
        <f>'Original data'!Q34</f>
        <v>-0.04837473793348218</v>
      </c>
      <c r="R26" s="22">
        <f>'Original data'!R34</f>
        <v>-0.21151022704090955</v>
      </c>
      <c r="S26" s="22">
        <f>'Original data'!S34</f>
        <v>-0.2033080843453638</v>
      </c>
      <c r="T26" s="22">
        <f>'Original data'!T34</f>
        <v>-0.032546520143624996</v>
      </c>
      <c r="U26" s="22">
        <f>'Original data'!U34</f>
        <v>-0.10665429734048879</v>
      </c>
      <c r="V26" s="37">
        <f>'Original data'!V34</f>
        <v>0</v>
      </c>
      <c r="W26" s="1"/>
      <c r="X26" s="10" t="str">
        <f>'Original data'!X34</f>
        <v>a5</v>
      </c>
      <c r="Y26" s="22">
        <f>'Original data'!Y34</f>
        <v>-1.4910751580814248</v>
      </c>
      <c r="Z26" s="22">
        <f>'Original data'!Z34</f>
        <v>-0.1105237706038551</v>
      </c>
      <c r="AA26" s="22">
        <f>'Original data'!AA34</f>
        <v>-0.12310242250440619</v>
      </c>
      <c r="AB26" s="22">
        <f>'Original data'!AB34</f>
        <v>0.0008916131686482476</v>
      </c>
      <c r="AC26" s="22">
        <f>'Original data'!AC34</f>
        <v>-0.04339394457857861</v>
      </c>
      <c r="AD26" s="22">
        <f>'Original data'!AD34</f>
        <v>-0.20654257309590807</v>
      </c>
      <c r="AE26" s="22">
        <f>'Original data'!AE34</f>
        <v>-0.4527568323690087</v>
      </c>
      <c r="AF26" s="22">
        <f>'Original data'!AF34</f>
        <v>0.12058401863553865</v>
      </c>
      <c r="AG26" s="22">
        <f>'Original data'!AG34</f>
        <v>-0.05224898830007976</v>
      </c>
      <c r="AH26" s="22">
        <f>'Original data'!AH34</f>
        <v>-0.1803498410078674</v>
      </c>
      <c r="AI26" s="22">
        <f>'Original data'!AI34</f>
        <v>-0.12164405691595616</v>
      </c>
      <c r="AJ26" s="22">
        <f>'Original data'!AJ34</f>
        <v>-0.06353768320184142</v>
      </c>
      <c r="AK26" s="22">
        <f>'Original data'!AK34</f>
        <v>-0.20238738322084765</v>
      </c>
      <c r="AL26" s="22">
        <f>'Original data'!AL34</f>
        <v>-0.24606958252934624</v>
      </c>
      <c r="AM26" s="22">
        <f>'Original data'!AM34</f>
        <v>0.13167296355790778</v>
      </c>
      <c r="AN26" s="22">
        <f>'Original data'!AN34</f>
        <v>0.14972714174910662</v>
      </c>
      <c r="AO26" s="22">
        <f>'Original data'!AO34</f>
        <v>0.09969298098594827</v>
      </c>
      <c r="AP26" s="22">
        <f>'Original data'!AP34</f>
        <v>-0.13742275482472702</v>
      </c>
      <c r="AQ26" s="22">
        <f>'Original data'!AQ34</f>
        <v>-0.007858114977905839</v>
      </c>
      <c r="AR26" s="22">
        <f>'Original data'!AR34</f>
        <v>-0.13666232169934472</v>
      </c>
      <c r="AS26" s="37">
        <f>'Original data'!AS34</f>
        <v>0</v>
      </c>
    </row>
    <row r="27" spans="1:45" ht="12.75">
      <c r="A27" s="9" t="s">
        <v>45</v>
      </c>
      <c r="B27" s="22">
        <f>'Original data'!B35</f>
        <v>0.22352980126871552</v>
      </c>
      <c r="C27" s="22">
        <f>'Original data'!C35</f>
        <v>0.028493050278996766</v>
      </c>
      <c r="D27" s="22">
        <f>'Original data'!D35</f>
        <v>0.06090518583990784</v>
      </c>
      <c r="E27" s="22">
        <f>'Original data'!E35</f>
        <v>0.12952662965516168</v>
      </c>
      <c r="F27" s="22">
        <f>'Original data'!F35</f>
        <v>0.04563634709338984</v>
      </c>
      <c r="G27" s="22">
        <f>'Original data'!G35</f>
        <v>-0.036420495165332356</v>
      </c>
      <c r="H27" s="22">
        <f>'Original data'!H35</f>
        <v>0.05170787950123846</v>
      </c>
      <c r="I27" s="22">
        <f>'Original data'!I35</f>
        <v>0.041205316518043954</v>
      </c>
      <c r="J27" s="22">
        <f>'Original data'!J35</f>
        <v>-0.010153249063350252</v>
      </c>
      <c r="K27" s="22">
        <f>'Original data'!K35</f>
        <v>-0.05385928317669279</v>
      </c>
      <c r="L27" s="22">
        <f>'Original data'!L35</f>
        <v>0.06715763718480675</v>
      </c>
      <c r="M27" s="22">
        <f>'Original data'!M35</f>
        <v>0.06303853730558064</v>
      </c>
      <c r="N27" s="22">
        <f>'Original data'!N35</f>
        <v>0.0037636056420193554</v>
      </c>
      <c r="O27" s="22">
        <f>'Original data'!O35</f>
        <v>-0.03913814649266976</v>
      </c>
      <c r="P27" s="22">
        <f>'Original data'!P35</f>
        <v>0.08006450870840008</v>
      </c>
      <c r="Q27" s="22">
        <f>'Original data'!Q35</f>
        <v>0.0001823533700483983</v>
      </c>
      <c r="R27" s="22">
        <f>'Original data'!R35</f>
        <v>0.021641783370086473</v>
      </c>
      <c r="S27" s="22">
        <f>'Original data'!S35</f>
        <v>0.007848938505860298</v>
      </c>
      <c r="T27" s="22">
        <f>'Original data'!T35</f>
        <v>0.08296540642659726</v>
      </c>
      <c r="U27" s="22">
        <f>'Original data'!U35</f>
        <v>0.07239780907496242</v>
      </c>
      <c r="V27" s="37">
        <f>'Original data'!V35</f>
        <v>0</v>
      </c>
      <c r="W27" s="1"/>
      <c r="X27" s="10" t="str">
        <f>'Original data'!X35</f>
        <v>a6</v>
      </c>
      <c r="Y27" s="22">
        <f>'Original data'!Y35</f>
        <v>0.9744106987762737</v>
      </c>
      <c r="Z27" s="22">
        <f>'Original data'!Z35</f>
        <v>-0.040917216364731473</v>
      </c>
      <c r="AA27" s="22">
        <f>'Original data'!AA35</f>
        <v>0.07382507128931537</v>
      </c>
      <c r="AB27" s="22">
        <f>'Original data'!AB35</f>
        <v>0.036407864941493014</v>
      </c>
      <c r="AC27" s="22">
        <f>'Original data'!AC35</f>
        <v>0.0436794583162009</v>
      </c>
      <c r="AD27" s="22">
        <f>'Original data'!AD35</f>
        <v>0.11571471029239688</v>
      </c>
      <c r="AE27" s="22">
        <f>'Original data'!AE35</f>
        <v>0.029299215448491782</v>
      </c>
      <c r="AF27" s="22">
        <f>'Original data'!AF35</f>
        <v>0.2619045555760049</v>
      </c>
      <c r="AG27" s="22">
        <f>'Original data'!AG35</f>
        <v>0.21492443413393253</v>
      </c>
      <c r="AH27" s="22">
        <f>'Original data'!AH35</f>
        <v>0.11965576859150578</v>
      </c>
      <c r="AI27" s="22">
        <f>'Original data'!AI35</f>
        <v>0.06711210793090402</v>
      </c>
      <c r="AJ27" s="22">
        <f>'Original data'!AJ35</f>
        <v>0.03323738849253843</v>
      </c>
      <c r="AK27" s="22">
        <f>'Original data'!AK35</f>
        <v>0.07788346045786788</v>
      </c>
      <c r="AL27" s="22">
        <f>'Original data'!AL35</f>
        <v>0.03591457564611936</v>
      </c>
      <c r="AM27" s="22">
        <f>'Original data'!AM35</f>
        <v>-0.036393008790503424</v>
      </c>
      <c r="AN27" s="22">
        <f>'Original data'!AN35</f>
        <v>0.05406189625063157</v>
      </c>
      <c r="AO27" s="22">
        <f>'Original data'!AO35</f>
        <v>0.07541408122273466</v>
      </c>
      <c r="AP27" s="22">
        <f>'Original data'!AP35</f>
        <v>0.14701452723725073</v>
      </c>
      <c r="AQ27" s="22">
        <f>'Original data'!AQ35</f>
        <v>0.020002435985167266</v>
      </c>
      <c r="AR27" s="22">
        <f>'Original data'!AR35</f>
        <v>0.20835788377617886</v>
      </c>
      <c r="AS27" s="37">
        <f>'Original data'!AS35</f>
        <v>0</v>
      </c>
    </row>
    <row r="28" spans="1:45" ht="12.75">
      <c r="A28" s="9" t="s">
        <v>46</v>
      </c>
      <c r="B28" s="22">
        <f>'Original data'!B36</f>
        <v>-0.834357238749638</v>
      </c>
      <c r="C28" s="22">
        <f>'Original data'!C36</f>
        <v>0.014703556292731741</v>
      </c>
      <c r="D28" s="22">
        <f>'Original data'!D36</f>
        <v>0.021160467620362784</v>
      </c>
      <c r="E28" s="22">
        <f>'Original data'!E36</f>
        <v>-0.021202235127115616</v>
      </c>
      <c r="F28" s="22">
        <f>'Original data'!F36</f>
        <v>-0.03606497812719088</v>
      </c>
      <c r="G28" s="22">
        <f>'Original data'!G36</f>
        <v>-0.01864458672648263</v>
      </c>
      <c r="H28" s="22">
        <f>'Original data'!H36</f>
        <v>-0.015582341178591128</v>
      </c>
      <c r="I28" s="22">
        <f>'Original data'!I36</f>
        <v>-0.019911853634045906</v>
      </c>
      <c r="J28" s="22">
        <f>'Original data'!J36</f>
        <v>-0.0028233920858155223</v>
      </c>
      <c r="K28" s="22">
        <f>'Original data'!K36</f>
        <v>0.023957707115020196</v>
      </c>
      <c r="L28" s="22">
        <f>'Original data'!L36</f>
        <v>-0.018915928787160266</v>
      </c>
      <c r="M28" s="22">
        <f>'Original data'!M36</f>
        <v>-0.0375611678834806</v>
      </c>
      <c r="N28" s="22">
        <f>'Original data'!N36</f>
        <v>-0.03481183941101281</v>
      </c>
      <c r="O28" s="22">
        <f>'Original data'!O36</f>
        <v>-0.029384344965886912</v>
      </c>
      <c r="P28" s="22">
        <f>'Original data'!P36</f>
        <v>-0.04570284823136005</v>
      </c>
      <c r="Q28" s="22">
        <f>'Original data'!Q36</f>
        <v>0.00688712455983654</v>
      </c>
      <c r="R28" s="22">
        <f>'Original data'!R36</f>
        <v>0.06653724339908283</v>
      </c>
      <c r="S28" s="22">
        <f>'Original data'!S36</f>
        <v>0.017107243452202374</v>
      </c>
      <c r="T28" s="22">
        <f>'Original data'!T36</f>
        <v>0.013195256655075704</v>
      </c>
      <c r="U28" s="22">
        <f>'Original data'!U36</f>
        <v>-0.009806051102367368</v>
      </c>
      <c r="V28" s="37">
        <f>'Original data'!V36</f>
        <v>0</v>
      </c>
      <c r="W28" s="1"/>
      <c r="X28" s="10" t="str">
        <f>'Original data'!X36</f>
        <v>a7</v>
      </c>
      <c r="Y28" s="22">
        <f>'Original data'!Y36</f>
        <v>-0.8428156469987234</v>
      </c>
      <c r="Z28" s="22">
        <f>'Original data'!Z36</f>
        <v>-0.043884820393058195</v>
      </c>
      <c r="AA28" s="22">
        <f>'Original data'!AA36</f>
        <v>0.017150253608243106</v>
      </c>
      <c r="AB28" s="22">
        <f>'Original data'!AB36</f>
        <v>0.019590149791109186</v>
      </c>
      <c r="AC28" s="22">
        <f>'Original data'!AC36</f>
        <v>0.033363377247060434</v>
      </c>
      <c r="AD28" s="22">
        <f>'Original data'!AD36</f>
        <v>0.006495473014241526</v>
      </c>
      <c r="AE28" s="22">
        <f>'Original data'!AE36</f>
        <v>0.1285476667310179</v>
      </c>
      <c r="AF28" s="22">
        <f>'Original data'!AF36</f>
        <v>0.07355406165841817</v>
      </c>
      <c r="AG28" s="22">
        <f>'Original data'!AG36</f>
        <v>-0.009545907448541578</v>
      </c>
      <c r="AH28" s="22">
        <f>'Original data'!AH36</f>
        <v>0.04315542325940847</v>
      </c>
      <c r="AI28" s="22">
        <f>'Original data'!AI36</f>
        <v>0.04718016772880435</v>
      </c>
      <c r="AJ28" s="22">
        <f>'Original data'!AJ36</f>
        <v>0.03323827509080035</v>
      </c>
      <c r="AK28" s="22">
        <f>'Original data'!AK36</f>
        <v>0.045867101954831145</v>
      </c>
      <c r="AL28" s="22">
        <f>'Original data'!AL36</f>
        <v>0.017575116629413662</v>
      </c>
      <c r="AM28" s="22">
        <f>'Original data'!AM36</f>
        <v>0.07307838252948232</v>
      </c>
      <c r="AN28" s="22">
        <f>'Original data'!AN36</f>
        <v>0.031462708925452006</v>
      </c>
      <c r="AO28" s="22">
        <f>'Original data'!AO36</f>
        <v>-0.042311851877524016</v>
      </c>
      <c r="AP28" s="22">
        <f>'Original data'!AP36</f>
        <v>0.02710478149106104</v>
      </c>
      <c r="AQ28" s="22">
        <f>'Original data'!AQ36</f>
        <v>-0.010125455150541286</v>
      </c>
      <c r="AR28" s="22">
        <f>'Original data'!AR36</f>
        <v>-0.009714200441497824</v>
      </c>
      <c r="AS28" s="37">
        <f>'Original data'!AS36</f>
        <v>0</v>
      </c>
    </row>
    <row r="29" spans="1:45" ht="12.75">
      <c r="A29" s="9" t="s">
        <v>47</v>
      </c>
      <c r="B29" s="22">
        <f>'Original data'!B37</f>
        <v>-0.01131596282764413</v>
      </c>
      <c r="C29" s="22">
        <f>'Original data'!C37</f>
        <v>0.028908007853497314</v>
      </c>
      <c r="D29" s="22">
        <f>'Original data'!D37</f>
        <v>0.02209265045663887</v>
      </c>
      <c r="E29" s="22">
        <f>'Original data'!E37</f>
        <v>0.03348240065373593</v>
      </c>
      <c r="F29" s="22">
        <f>'Original data'!F37</f>
        <v>0.02459842274918843</v>
      </c>
      <c r="G29" s="22">
        <f>'Original data'!G37</f>
        <v>0.017016625713725513</v>
      </c>
      <c r="H29" s="22">
        <f>'Original data'!H37</f>
        <v>0.006680943299650402</v>
      </c>
      <c r="I29" s="22">
        <f>'Original data'!I37</f>
        <v>0.042086054159509695</v>
      </c>
      <c r="J29" s="22">
        <f>'Original data'!J37</f>
        <v>0.04572236041319733</v>
      </c>
      <c r="K29" s="22">
        <f>'Original data'!K37</f>
        <v>0.08316001026557604</v>
      </c>
      <c r="L29" s="22">
        <f>'Original data'!L37</f>
        <v>0.046820497888930813</v>
      </c>
      <c r="M29" s="22">
        <f>'Original data'!M37</f>
        <v>0.03234533779207595</v>
      </c>
      <c r="N29" s="22">
        <f>'Original data'!N37</f>
        <v>0.02242460909563883</v>
      </c>
      <c r="O29" s="22">
        <f>'Original data'!O37</f>
        <v>0.021636650888182847</v>
      </c>
      <c r="P29" s="22">
        <f>'Original data'!P37</f>
        <v>0.03519458776726796</v>
      </c>
      <c r="Q29" s="22">
        <f>'Original data'!Q37</f>
        <v>0.004765110377715631</v>
      </c>
      <c r="R29" s="22">
        <f>'Original data'!R37</f>
        <v>-0.005792392567161644</v>
      </c>
      <c r="S29" s="22">
        <f>'Original data'!S37</f>
        <v>0.036787907025691756</v>
      </c>
      <c r="T29" s="22">
        <f>'Original data'!T37</f>
        <v>0.03166175444435492</v>
      </c>
      <c r="U29" s="22">
        <f>'Original data'!U37</f>
        <v>0.04563070947632702</v>
      </c>
      <c r="V29" s="37">
        <f>'Original data'!V37</f>
        <v>0</v>
      </c>
      <c r="W29" s="1"/>
      <c r="X29" s="10" t="str">
        <f>'Original data'!X37</f>
        <v>a8</v>
      </c>
      <c r="Y29" s="22">
        <f>'Original data'!Y37</f>
        <v>0.07954382519760725</v>
      </c>
      <c r="Z29" s="22">
        <f>'Original data'!Z37</f>
        <v>0.06926692903945796</v>
      </c>
      <c r="AA29" s="22">
        <f>'Original data'!AA37</f>
        <v>0.022634394858038677</v>
      </c>
      <c r="AB29" s="22">
        <f>'Original data'!AB37</f>
        <v>-0.01451654655188615</v>
      </c>
      <c r="AC29" s="22">
        <f>'Original data'!AC37</f>
        <v>-0.04592894878484918</v>
      </c>
      <c r="AD29" s="22">
        <f>'Original data'!AD37</f>
        <v>-0.051263544462413865</v>
      </c>
      <c r="AE29" s="22">
        <f>'Original data'!AE37</f>
        <v>-0.04660477146519203</v>
      </c>
      <c r="AF29" s="22">
        <f>'Original data'!AF37</f>
        <v>-0.04507062218161571</v>
      </c>
      <c r="AG29" s="22">
        <f>'Original data'!AG37</f>
        <v>-0.011890385760747132</v>
      </c>
      <c r="AH29" s="22">
        <f>'Original data'!AH37</f>
        <v>-0.0216812049818842</v>
      </c>
      <c r="AI29" s="22">
        <f>'Original data'!AI37</f>
        <v>-0.02819048017869718</v>
      </c>
      <c r="AJ29" s="22">
        <f>'Original data'!AJ37</f>
        <v>0.01685993646414409</v>
      </c>
      <c r="AK29" s="22">
        <f>'Original data'!AK37</f>
        <v>0.04087597468297262</v>
      </c>
      <c r="AL29" s="22">
        <f>'Original data'!AL37</f>
        <v>0.0006987219736303094</v>
      </c>
      <c r="AM29" s="22">
        <f>'Original data'!AM37</f>
        <v>0.03862699537945258</v>
      </c>
      <c r="AN29" s="22">
        <f>'Original data'!AN37</f>
        <v>-0.033433548858954124</v>
      </c>
      <c r="AO29" s="22">
        <f>'Original data'!AO37</f>
        <v>-0.03760477070038134</v>
      </c>
      <c r="AP29" s="22">
        <f>'Original data'!AP37</f>
        <v>0.009236379718673585</v>
      </c>
      <c r="AQ29" s="22">
        <f>'Original data'!AQ37</f>
        <v>0.036077371342617605</v>
      </c>
      <c r="AR29" s="22">
        <f>'Original data'!AR37</f>
        <v>0.06389208921366371</v>
      </c>
      <c r="AS29" s="37">
        <f>'Original data'!AS37</f>
        <v>0</v>
      </c>
    </row>
    <row r="30" spans="1:45" ht="12.75">
      <c r="A30" s="9" t="s">
        <v>48</v>
      </c>
      <c r="B30" s="22">
        <f>'Original data'!B38</f>
        <v>0.11402698766803529</v>
      </c>
      <c r="C30" s="22">
        <f>'Original data'!C38</f>
        <v>-0.05460071784103997</v>
      </c>
      <c r="D30" s="22">
        <f>'Original data'!D38</f>
        <v>-0.019148755547986725</v>
      </c>
      <c r="E30" s="22">
        <f>'Original data'!E38</f>
        <v>-0.028017923755148836</v>
      </c>
      <c r="F30" s="22">
        <f>'Original data'!F38</f>
        <v>-0.008891813292953438</v>
      </c>
      <c r="G30" s="22">
        <f>'Original data'!G38</f>
        <v>-0.006575296140998693</v>
      </c>
      <c r="H30" s="22">
        <f>'Original data'!H38</f>
        <v>-0.011099445711411117</v>
      </c>
      <c r="I30" s="22">
        <f>'Original data'!I38</f>
        <v>-0.005711604043267336</v>
      </c>
      <c r="J30" s="22">
        <f>'Original data'!J38</f>
        <v>-0.019022312936297445</v>
      </c>
      <c r="K30" s="22">
        <f>'Original data'!K38</f>
        <v>-0.016857999858448408</v>
      </c>
      <c r="L30" s="22">
        <f>'Original data'!L38</f>
        <v>0.005151419722225117</v>
      </c>
      <c r="M30" s="22">
        <f>'Original data'!M38</f>
        <v>-0.007561903786439943</v>
      </c>
      <c r="N30" s="22">
        <f>'Original data'!N38</f>
        <v>-0.01840201197992889</v>
      </c>
      <c r="O30" s="22">
        <f>'Original data'!O38</f>
        <v>-0.043318165039259345</v>
      </c>
      <c r="P30" s="22">
        <f>'Original data'!P38</f>
        <v>-0.037057435495738256</v>
      </c>
      <c r="Q30" s="22">
        <f>'Original data'!Q38</f>
        <v>-0.038490124009444855</v>
      </c>
      <c r="R30" s="22">
        <f>'Original data'!R38</f>
        <v>0.00767390375233494</v>
      </c>
      <c r="S30" s="22">
        <f>'Original data'!S38</f>
        <v>0.008953870410905212</v>
      </c>
      <c r="T30" s="22">
        <f>'Original data'!T38</f>
        <v>-0.021461197023368146</v>
      </c>
      <c r="U30" s="22">
        <f>'Original data'!U38</f>
        <v>0.022502090509269074</v>
      </c>
      <c r="V30" s="37">
        <f>'Original data'!V38</f>
        <v>0</v>
      </c>
      <c r="W30" s="1"/>
      <c r="X30" s="10" t="str">
        <f>'Original data'!X38</f>
        <v>a9</v>
      </c>
      <c r="Y30" s="22">
        <f>'Original data'!Y38</f>
        <v>-0.11015424735396509</v>
      </c>
      <c r="Z30" s="22">
        <f>'Original data'!Z38</f>
        <v>-0.030850664504634744</v>
      </c>
      <c r="AA30" s="22">
        <f>'Original data'!AA38</f>
        <v>-0.013791798080818436</v>
      </c>
      <c r="AB30" s="22">
        <f>'Original data'!AB38</f>
        <v>-0.012987762147929401</v>
      </c>
      <c r="AC30" s="22">
        <f>'Original data'!AC38</f>
        <v>0.0017871300739606133</v>
      </c>
      <c r="AD30" s="22">
        <f>'Original data'!AD38</f>
        <v>-0.00203521666010293</v>
      </c>
      <c r="AE30" s="22">
        <f>'Original data'!AE38</f>
        <v>0.021409347261635285</v>
      </c>
      <c r="AF30" s="22">
        <f>'Original data'!AF38</f>
        <v>-0.0542204467465</v>
      </c>
      <c r="AG30" s="22">
        <f>'Original data'!AG38</f>
        <v>-0.022505958263262363</v>
      </c>
      <c r="AH30" s="22">
        <f>'Original data'!AH38</f>
        <v>0.0058921932190758725</v>
      </c>
      <c r="AI30" s="22">
        <f>'Original data'!AI38</f>
        <v>-0.004242003298348271</v>
      </c>
      <c r="AJ30" s="22">
        <f>'Original data'!AJ38</f>
        <v>-0.009357156331020473</v>
      </c>
      <c r="AK30" s="22">
        <f>'Original data'!AK38</f>
        <v>0.01352540800500663</v>
      </c>
      <c r="AL30" s="22">
        <f>'Original data'!AL38</f>
        <v>0.02810584833561882</v>
      </c>
      <c r="AM30" s="22">
        <f>'Original data'!AM38</f>
        <v>-0.006606171541361686</v>
      </c>
      <c r="AN30" s="22">
        <f>'Original data'!AN38</f>
        <v>-0.002453680730374032</v>
      </c>
      <c r="AO30" s="22">
        <f>'Original data'!AO38</f>
        <v>0.001375461233416933</v>
      </c>
      <c r="AP30" s="22">
        <f>'Original data'!AP38</f>
        <v>-0.0015231707091508048</v>
      </c>
      <c r="AQ30" s="22">
        <f>'Original data'!AQ38</f>
        <v>-0.01636511919230474</v>
      </c>
      <c r="AR30" s="22">
        <f>'Original data'!AR38</f>
        <v>-0.02389801473180627</v>
      </c>
      <c r="AS30" s="37">
        <f>'Original data'!AS38</f>
        <v>0</v>
      </c>
    </row>
    <row r="31" spans="1:45" ht="12.75">
      <c r="A31" s="9" t="s">
        <v>49</v>
      </c>
      <c r="B31" s="22">
        <f>'Original data'!B39</f>
        <v>0.08189069546511688</v>
      </c>
      <c r="C31" s="22">
        <f>'Original data'!C39</f>
        <v>0.16419715497429138</v>
      </c>
      <c r="D31" s="22">
        <f>'Original data'!D39</f>
        <v>0.13202452366461948</v>
      </c>
      <c r="E31" s="22">
        <f>'Original data'!E39</f>
        <v>0.09115809441497058</v>
      </c>
      <c r="F31" s="22">
        <f>'Original data'!F39</f>
        <v>0.09395512615274</v>
      </c>
      <c r="G31" s="22">
        <f>'Original data'!G39</f>
        <v>0.06443054357621367</v>
      </c>
      <c r="H31" s="22">
        <f>'Original data'!H39</f>
        <v>0.05678802849494013</v>
      </c>
      <c r="I31" s="22">
        <f>'Original data'!I39</f>
        <v>0.12293482445481328</v>
      </c>
      <c r="J31" s="22">
        <f>'Original data'!J39</f>
        <v>0.10307182922803848</v>
      </c>
      <c r="K31" s="22">
        <f>'Original data'!K39</f>
        <v>0.08088616668369161</v>
      </c>
      <c r="L31" s="22">
        <f>'Original data'!L39</f>
        <v>0.03969641843157129</v>
      </c>
      <c r="M31" s="22">
        <f>'Original data'!M39</f>
        <v>0.08817282338309329</v>
      </c>
      <c r="N31" s="22">
        <f>'Original data'!N39</f>
        <v>0.11673040924340482</v>
      </c>
      <c r="O31" s="22">
        <f>'Original data'!O39</f>
        <v>0.12129888589262887</v>
      </c>
      <c r="P31" s="22">
        <f>'Original data'!P39</f>
        <v>0.11003911880727496</v>
      </c>
      <c r="Q31" s="22">
        <f>'Original data'!Q39</f>
        <v>0.08588841660385571</v>
      </c>
      <c r="R31" s="22">
        <f>'Original data'!R39</f>
        <v>0.022354141179636806</v>
      </c>
      <c r="S31" s="22">
        <f>'Original data'!S39</f>
        <v>0.0826452415117444</v>
      </c>
      <c r="T31" s="22">
        <f>'Original data'!T39</f>
        <v>0.12448024965947493</v>
      </c>
      <c r="U31" s="22">
        <f>'Original data'!U39</f>
        <v>0.17418343058262165</v>
      </c>
      <c r="V31" s="37">
        <f>'Original data'!V39</f>
        <v>0</v>
      </c>
      <c r="W31" s="1"/>
      <c r="X31" s="10" t="str">
        <f>'Original data'!X39</f>
        <v>a10</v>
      </c>
      <c r="Y31" s="22">
        <f>'Original data'!Y39</f>
        <v>0.25754658355011195</v>
      </c>
      <c r="Z31" s="22">
        <f>'Original data'!Z39</f>
        <v>0.1609447079899737</v>
      </c>
      <c r="AA31" s="22">
        <f>'Original data'!AA39</f>
        <v>0.12436474150335886</v>
      </c>
      <c r="AB31" s="22">
        <f>'Original data'!AB39</f>
        <v>0.07816267606749838</v>
      </c>
      <c r="AC31" s="22">
        <f>'Original data'!AC39</f>
        <v>0.14922723784900788</v>
      </c>
      <c r="AD31" s="22">
        <f>'Original data'!AD39</f>
        <v>0.15453743546146193</v>
      </c>
      <c r="AE31" s="22">
        <f>'Original data'!AE39</f>
        <v>0.15568416927156906</v>
      </c>
      <c r="AF31" s="22">
        <f>'Original data'!AF39</f>
        <v>0.1179285046356478</v>
      </c>
      <c r="AG31" s="22">
        <f>'Original data'!AG39</f>
        <v>0.07331907406423599</v>
      </c>
      <c r="AH31" s="22">
        <f>'Original data'!AH39</f>
        <v>0.06143933825057447</v>
      </c>
      <c r="AI31" s="22">
        <f>'Original data'!AI39</f>
        <v>0.052370514974308655</v>
      </c>
      <c r="AJ31" s="22">
        <f>'Original data'!AJ39</f>
        <v>0.06630780506263957</v>
      </c>
      <c r="AK31" s="22">
        <f>'Original data'!AK39</f>
        <v>0.10210688145844213</v>
      </c>
      <c r="AL31" s="22">
        <f>'Original data'!AL39</f>
        <v>0.08697188892686042</v>
      </c>
      <c r="AM31" s="22">
        <f>'Original data'!AM39</f>
        <v>0.06374082516592988</v>
      </c>
      <c r="AN31" s="22">
        <f>'Original data'!AN39</f>
        <v>0.07559994563273181</v>
      </c>
      <c r="AO31" s="22">
        <f>'Original data'!AO39</f>
        <v>0.057557224414314566</v>
      </c>
      <c r="AP31" s="22">
        <f>'Original data'!AP39</f>
        <v>0.07942581034107485</v>
      </c>
      <c r="AQ31" s="22">
        <f>'Original data'!AQ39</f>
        <v>0.12500750551720946</v>
      </c>
      <c r="AR31" s="22">
        <f>'Original data'!AR39</f>
        <v>0.17741584124933069</v>
      </c>
      <c r="AS31" s="37">
        <f>'Original data'!AS39</f>
        <v>0</v>
      </c>
    </row>
    <row r="32" spans="1:45" ht="12.75">
      <c r="A32" s="9" t="s">
        <v>50</v>
      </c>
      <c r="B32" s="22">
        <f>'Original data'!B40</f>
        <v>-0.13122565887566362</v>
      </c>
      <c r="C32" s="22">
        <f>'Original data'!C40</f>
        <v>-0.023238260293531394</v>
      </c>
      <c r="D32" s="22">
        <f>'Original data'!D40</f>
        <v>-0.024156572481179348</v>
      </c>
      <c r="E32" s="22">
        <f>'Original data'!E40</f>
        <v>-0.025927167821284562</v>
      </c>
      <c r="F32" s="22">
        <f>'Original data'!F40</f>
        <v>-0.022998903142597893</v>
      </c>
      <c r="G32" s="22">
        <f>'Original data'!G40</f>
        <v>-0.023341451839477736</v>
      </c>
      <c r="H32" s="22">
        <f>'Original data'!H40</f>
        <v>-0.027485573906783294</v>
      </c>
      <c r="I32" s="22">
        <f>'Original data'!I40</f>
        <v>-0.027740988152943152</v>
      </c>
      <c r="J32" s="22">
        <f>'Original data'!J40</f>
        <v>-0.01941801171976376</v>
      </c>
      <c r="K32" s="22">
        <f>'Original data'!K40</f>
        <v>-0.0127841910155381</v>
      </c>
      <c r="L32" s="22">
        <f>'Original data'!L40</f>
        <v>-0.011142506690145389</v>
      </c>
      <c r="M32" s="22">
        <f>'Original data'!M40</f>
        <v>-0.016942939144796096</v>
      </c>
      <c r="N32" s="22">
        <f>'Original data'!N40</f>
        <v>-0.024868704435307955</v>
      </c>
      <c r="O32" s="22">
        <f>'Original data'!O40</f>
        <v>-0.025222310956379685</v>
      </c>
      <c r="P32" s="22">
        <f>'Original data'!P40</f>
        <v>-0.03201706792250379</v>
      </c>
      <c r="Q32" s="22">
        <f>'Original data'!Q40</f>
        <v>-0.036297774618293685</v>
      </c>
      <c r="R32" s="22">
        <f>'Original data'!R40</f>
        <v>-0.03485084769321181</v>
      </c>
      <c r="S32" s="22">
        <f>'Original data'!S40</f>
        <v>-0.033837717098609554</v>
      </c>
      <c r="T32" s="22">
        <f>'Original data'!T40</f>
        <v>-0.0470572657854203</v>
      </c>
      <c r="U32" s="22">
        <f>'Original data'!U40</f>
        <v>-0.02176622868433708</v>
      </c>
      <c r="V32" s="37">
        <f>'Original data'!V40</f>
        <v>0</v>
      </c>
      <c r="W32" s="1"/>
      <c r="X32" s="10" t="str">
        <f>'Original data'!X40</f>
        <v>a11</v>
      </c>
      <c r="Y32" s="22">
        <f>'Original data'!Y40</f>
        <v>-0.13558079678032695</v>
      </c>
      <c r="Z32" s="22">
        <f>'Original data'!Z40</f>
        <v>-0.04053148277380711</v>
      </c>
      <c r="AA32" s="22">
        <f>'Original data'!AA40</f>
        <v>-0.020689876674630674</v>
      </c>
      <c r="AB32" s="22">
        <f>'Original data'!AB40</f>
        <v>-0.0256837763732725</v>
      </c>
      <c r="AC32" s="22">
        <f>'Original data'!AC40</f>
        <v>-0.02683969842843146</v>
      </c>
      <c r="AD32" s="22">
        <f>'Original data'!AD40</f>
        <v>-0.016962746415408247</v>
      </c>
      <c r="AE32" s="22">
        <f>'Original data'!AE40</f>
        <v>-0.03867557845445674</v>
      </c>
      <c r="AF32" s="22">
        <f>'Original data'!AF40</f>
        <v>-0.028086844988591195</v>
      </c>
      <c r="AG32" s="22">
        <f>'Original data'!AG40</f>
        <v>-0.019135513056037265</v>
      </c>
      <c r="AH32" s="22">
        <f>'Original data'!AH40</f>
        <v>-0.02119600923486884</v>
      </c>
      <c r="AI32" s="22">
        <f>'Original data'!AI40</f>
        <v>-0.015000709575017038</v>
      </c>
      <c r="AJ32" s="22">
        <f>'Original data'!AJ40</f>
        <v>-0.013782467739789335</v>
      </c>
      <c r="AK32" s="22">
        <f>'Original data'!AK40</f>
        <v>-0.02160070500941171</v>
      </c>
      <c r="AL32" s="22">
        <f>'Original data'!AL40</f>
        <v>-0.020068969702730685</v>
      </c>
      <c r="AM32" s="22">
        <f>'Original data'!AM40</f>
        <v>-0.025844407281603712</v>
      </c>
      <c r="AN32" s="22">
        <f>'Original data'!AN40</f>
        <v>-0.023531635779608415</v>
      </c>
      <c r="AO32" s="22">
        <f>'Original data'!AO40</f>
        <v>-0.02730106112569098</v>
      </c>
      <c r="AP32" s="22">
        <f>'Original data'!AP40</f>
        <v>-0.033281916070082906</v>
      </c>
      <c r="AQ32" s="22">
        <f>'Original data'!AQ40</f>
        <v>-0.039656471842157</v>
      </c>
      <c r="AR32" s="22">
        <f>'Original data'!AR40</f>
        <v>-0.036719179680594016</v>
      </c>
      <c r="AS32" s="37">
        <f>'Original data'!AS40</f>
        <v>0</v>
      </c>
    </row>
    <row r="33" spans="1:45" ht="12.75">
      <c r="A33" s="9" t="s">
        <v>51</v>
      </c>
      <c r="B33" s="22">
        <f>'Original data'!B41</f>
        <v>0.01720055280445249</v>
      </c>
      <c r="C33" s="22">
        <f>'Original data'!C41</f>
        <v>0.030425289068442024</v>
      </c>
      <c r="D33" s="22">
        <f>'Original data'!D41</f>
        <v>0.028863899645679605</v>
      </c>
      <c r="E33" s="22">
        <f>'Original data'!E41</f>
        <v>0.021599236926176442</v>
      </c>
      <c r="F33" s="22">
        <f>'Original data'!F41</f>
        <v>0.015601096538208646</v>
      </c>
      <c r="G33" s="22">
        <f>'Original data'!G41</f>
        <v>0.014632720404530255</v>
      </c>
      <c r="H33" s="22">
        <f>'Original data'!H41</f>
        <v>0.016588126599935714</v>
      </c>
      <c r="I33" s="22">
        <f>'Original data'!I41</f>
        <v>0.02449094706355195</v>
      </c>
      <c r="J33" s="22">
        <f>'Original data'!J41</f>
        <v>0.020816541621738086</v>
      </c>
      <c r="K33" s="22">
        <f>'Original data'!K41</f>
        <v>0.010617869200933704</v>
      </c>
      <c r="L33" s="22">
        <f>'Original data'!L41</f>
        <v>0.012927171205323568</v>
      </c>
      <c r="M33" s="22">
        <f>'Original data'!M41</f>
        <v>0.018642425486040455</v>
      </c>
      <c r="N33" s="22">
        <f>'Original data'!N41</f>
        <v>0.020796842108951878</v>
      </c>
      <c r="O33" s="22">
        <f>'Original data'!O41</f>
        <v>0.02079077963315209</v>
      </c>
      <c r="P33" s="22">
        <f>'Original data'!P41</f>
        <v>0.02285293357547134</v>
      </c>
      <c r="Q33" s="22">
        <f>'Original data'!Q41</f>
        <v>0.017628692034325995</v>
      </c>
      <c r="R33" s="22">
        <f>'Original data'!R41</f>
        <v>0.008452382881857349</v>
      </c>
      <c r="S33" s="22">
        <f>'Original data'!S41</f>
        <v>0.016641776015617386</v>
      </c>
      <c r="T33" s="22">
        <f>'Original data'!T41</f>
        <v>0.026276678795876973</v>
      </c>
      <c r="U33" s="22">
        <f>'Original data'!U41</f>
        <v>0.01402353163754284</v>
      </c>
      <c r="V33" s="37">
        <f>'Original data'!V41</f>
        <v>0</v>
      </c>
      <c r="W33" s="1"/>
      <c r="X33" s="10" t="str">
        <f>'Original data'!X41</f>
        <v>a12</v>
      </c>
      <c r="Y33" s="22">
        <f>'Original data'!Y41</f>
        <v>0.004420147801709651</v>
      </c>
      <c r="Z33" s="22">
        <f>'Original data'!Z41</f>
        <v>0.030369640509055763</v>
      </c>
      <c r="AA33" s="22">
        <f>'Original data'!AA41</f>
        <v>0.03331652845665722</v>
      </c>
      <c r="AB33" s="22">
        <f>'Original data'!AB41</f>
        <v>0.026811122016088932</v>
      </c>
      <c r="AC33" s="22">
        <f>'Original data'!AC41</f>
        <v>0.03150200744023545</v>
      </c>
      <c r="AD33" s="22">
        <f>'Original data'!AD41</f>
        <v>0.03266281050683771</v>
      </c>
      <c r="AE33" s="22">
        <f>'Original data'!AE41</f>
        <v>0.030453081479447464</v>
      </c>
      <c r="AF33" s="22">
        <f>'Original data'!AF41</f>
        <v>0.030922404981683936</v>
      </c>
      <c r="AG33" s="22">
        <f>'Original data'!AG41</f>
        <v>0.024667069622564874</v>
      </c>
      <c r="AH33" s="22">
        <f>'Original data'!AH41</f>
        <v>0.016111996084777508</v>
      </c>
      <c r="AI33" s="22">
        <f>'Original data'!AI41</f>
        <v>0.018181501344402426</v>
      </c>
      <c r="AJ33" s="22">
        <f>'Original data'!AJ41</f>
        <v>0.01645898981425202</v>
      </c>
      <c r="AK33" s="22">
        <f>'Original data'!AK41</f>
        <v>0.0212901437671772</v>
      </c>
      <c r="AL33" s="22">
        <f>'Original data'!AL41</f>
        <v>0.015226397287380736</v>
      </c>
      <c r="AM33" s="22">
        <f>'Original data'!AM41</f>
        <v>0.011395744065962705</v>
      </c>
      <c r="AN33" s="22">
        <f>'Original data'!AN41</f>
        <v>0.020367036371502598</v>
      </c>
      <c r="AO33" s="22">
        <f>'Original data'!AO41</f>
        <v>0.02101702735235368</v>
      </c>
      <c r="AP33" s="22">
        <f>'Original data'!AP41</f>
        <v>0.023848738033463136</v>
      </c>
      <c r="AQ33" s="22">
        <f>'Original data'!AQ41</f>
        <v>0.027943116211055635</v>
      </c>
      <c r="AR33" s="22">
        <f>'Original data'!AR41</f>
        <v>0.026645959837493596</v>
      </c>
      <c r="AS33" s="37">
        <f>'Original data'!AS41</f>
        <v>0</v>
      </c>
    </row>
    <row r="34" spans="1:45" ht="12.75">
      <c r="A34" s="9" t="s">
        <v>52</v>
      </c>
      <c r="B34" s="22">
        <f>'Original data'!B42</f>
        <v>0.005052730860215401</v>
      </c>
      <c r="C34" s="22">
        <f>'Original data'!C42</f>
        <v>-0.005304651563521888</v>
      </c>
      <c r="D34" s="22">
        <f>'Original data'!D42</f>
        <v>-0.0031118773237403747</v>
      </c>
      <c r="E34" s="22">
        <f>'Original data'!E42</f>
        <v>-0.0038120119447607025</v>
      </c>
      <c r="F34" s="22">
        <f>'Original data'!F42</f>
        <v>-0.003983357277119475</v>
      </c>
      <c r="G34" s="22">
        <f>'Original data'!G42</f>
        <v>-0.002495199418593952</v>
      </c>
      <c r="H34" s="22">
        <f>'Original data'!H42</f>
        <v>-0.002241371608566037</v>
      </c>
      <c r="I34" s="22">
        <f>'Original data'!I42</f>
        <v>-0.002703554861730866</v>
      </c>
      <c r="J34" s="22">
        <f>'Original data'!J42</f>
        <v>-0.002756530773502101</v>
      </c>
      <c r="K34" s="22">
        <f>'Original data'!K42</f>
        <v>-0.0003086204051258165</v>
      </c>
      <c r="L34" s="22">
        <f>'Original data'!L42</f>
        <v>-0.00229127143465705</v>
      </c>
      <c r="M34" s="22">
        <f>'Original data'!M42</f>
        <v>-0.0029703620248202256</v>
      </c>
      <c r="N34" s="22">
        <f>'Original data'!N42</f>
        <v>-0.004476316804765124</v>
      </c>
      <c r="O34" s="22">
        <f>'Original data'!O42</f>
        <v>-0.003468041718112919</v>
      </c>
      <c r="P34" s="22">
        <f>'Original data'!P42</f>
        <v>-0.004127266933479408</v>
      </c>
      <c r="Q34" s="22">
        <f>'Original data'!Q42</f>
        <v>-0.005057196157855038</v>
      </c>
      <c r="R34" s="22">
        <f>'Original data'!R42</f>
        <v>-0.003467445005093519</v>
      </c>
      <c r="S34" s="22">
        <f>'Original data'!S42</f>
        <v>-0.004250449908071371</v>
      </c>
      <c r="T34" s="22">
        <f>'Original data'!T42</f>
        <v>-0.00577782547492407</v>
      </c>
      <c r="U34" s="22">
        <f>'Original data'!U42</f>
        <v>0.0006001064796814582</v>
      </c>
      <c r="V34" s="37">
        <f>'Original data'!V42</f>
        <v>0</v>
      </c>
      <c r="W34" s="1"/>
      <c r="X34" s="10" t="str">
        <f>'Original data'!X42</f>
        <v>a13</v>
      </c>
      <c r="Y34" s="22">
        <f>'Original data'!Y42</f>
        <v>0.022638052164826627</v>
      </c>
      <c r="Z34" s="22">
        <f>'Original data'!Z42</f>
        <v>-0.005707422382128178</v>
      </c>
      <c r="AA34" s="22">
        <f>'Original data'!AA42</f>
        <v>-0.0038985779862199784</v>
      </c>
      <c r="AB34" s="22">
        <f>'Original data'!AB42</f>
        <v>0.00046107407956103106</v>
      </c>
      <c r="AC34" s="22">
        <f>'Original data'!AC42</f>
        <v>-0.0031035641560394614</v>
      </c>
      <c r="AD34" s="22">
        <f>'Original data'!AD42</f>
        <v>-0.001808123984710982</v>
      </c>
      <c r="AE34" s="22">
        <f>'Original data'!AE42</f>
        <v>-0.004556103198042046</v>
      </c>
      <c r="AF34" s="22">
        <f>'Original data'!AF42</f>
        <v>-0.002586182496839214</v>
      </c>
      <c r="AG34" s="22">
        <f>'Original data'!AG42</f>
        <v>-0.0035032965578786586</v>
      </c>
      <c r="AH34" s="22">
        <f>'Original data'!AH42</f>
        <v>-0.0035619706958269874</v>
      </c>
      <c r="AI34" s="22">
        <f>'Original data'!AI42</f>
        <v>-0.003621094147040995</v>
      </c>
      <c r="AJ34" s="22">
        <f>'Original data'!AJ42</f>
        <v>-0.003926428538977617</v>
      </c>
      <c r="AK34" s="22">
        <f>'Original data'!AK42</f>
        <v>-0.002650063705203578</v>
      </c>
      <c r="AL34" s="22">
        <f>'Original data'!AL42</f>
        <v>-0.0014060515546383866</v>
      </c>
      <c r="AM34" s="22">
        <f>'Original data'!AM42</f>
        <v>-0.005491770753985463</v>
      </c>
      <c r="AN34" s="22">
        <f>'Original data'!AN42</f>
        <v>-0.003312541366207993</v>
      </c>
      <c r="AO34" s="22">
        <f>'Original data'!AO42</f>
        <v>-0.0025867752636444348</v>
      </c>
      <c r="AP34" s="22">
        <f>'Original data'!AP42</f>
        <v>-0.0044109838399324485</v>
      </c>
      <c r="AQ34" s="22">
        <f>'Original data'!AQ42</f>
        <v>-0.004425245321059069</v>
      </c>
      <c r="AR34" s="22">
        <f>'Original data'!AR42</f>
        <v>0.002215468026702164</v>
      </c>
      <c r="AS34" s="37">
        <f>'Original data'!AS42</f>
        <v>0</v>
      </c>
    </row>
    <row r="35" spans="1:45" ht="12.75">
      <c r="A35" s="9" t="s">
        <v>53</v>
      </c>
      <c r="B35" s="22">
        <f>'Original data'!B43</f>
        <v>-0.003436718827179713</v>
      </c>
      <c r="C35" s="22">
        <f>'Original data'!C43</f>
        <v>0.013821882002865622</v>
      </c>
      <c r="D35" s="22">
        <f>'Original data'!D43</f>
        <v>0.011636481498763538</v>
      </c>
      <c r="E35" s="22">
        <f>'Original data'!E43</f>
        <v>0.009965225615266093</v>
      </c>
      <c r="F35" s="22">
        <f>'Original data'!F43</f>
        <v>0.009148478639853373</v>
      </c>
      <c r="G35" s="22">
        <f>'Original data'!G43</f>
        <v>0.007754281225683673</v>
      </c>
      <c r="H35" s="22">
        <f>'Original data'!H43</f>
        <v>0.007348857560671154</v>
      </c>
      <c r="I35" s="22">
        <f>'Original data'!I43</f>
        <v>0.009236287644043783</v>
      </c>
      <c r="J35" s="22">
        <f>'Original data'!J43</f>
        <v>0.009343474853798417</v>
      </c>
      <c r="K35" s="22">
        <f>'Original data'!K43</f>
        <v>0.008124837500217886</v>
      </c>
      <c r="L35" s="22">
        <f>'Original data'!L43</f>
        <v>0.007555071364445679</v>
      </c>
      <c r="M35" s="22">
        <f>'Original data'!M43</f>
        <v>0.00814021079658505</v>
      </c>
      <c r="N35" s="22">
        <f>'Original data'!N43</f>
        <v>0.00969385047618938</v>
      </c>
      <c r="O35" s="22">
        <f>'Original data'!O43</f>
        <v>0.012099747616717137</v>
      </c>
      <c r="P35" s="22">
        <f>'Original data'!P43</f>
        <v>0.009690385430380189</v>
      </c>
      <c r="Q35" s="22">
        <f>'Original data'!Q43</f>
        <v>0.00920320982901711</v>
      </c>
      <c r="R35" s="22">
        <f>'Original data'!R43</f>
        <v>0.00859385710364525</v>
      </c>
      <c r="S35" s="22">
        <f>'Original data'!S43</f>
        <v>0.009806732191301562</v>
      </c>
      <c r="T35" s="22">
        <f>'Original data'!T43</f>
        <v>0.011346277401460589</v>
      </c>
      <c r="U35" s="22">
        <f>'Original data'!U43</f>
        <v>0.006053705376016466</v>
      </c>
      <c r="V35" s="37">
        <f>'Original data'!V43</f>
        <v>0</v>
      </c>
      <c r="W35" s="1"/>
      <c r="X35" s="10" t="str">
        <f>'Original data'!X43</f>
        <v>a14</v>
      </c>
      <c r="Y35" s="22">
        <f>'Original data'!Y43</f>
        <v>-0.018562293001717908</v>
      </c>
      <c r="Z35" s="22">
        <f>'Original data'!Z43</f>
        <v>0.0142191453167171</v>
      </c>
      <c r="AA35" s="22">
        <f>'Original data'!AA43</f>
        <v>0.009121486042401872</v>
      </c>
      <c r="AB35" s="22">
        <f>'Original data'!AB43</f>
        <v>0.009132639900190089</v>
      </c>
      <c r="AC35" s="22">
        <f>'Original data'!AC43</f>
        <v>0.00903517565543562</v>
      </c>
      <c r="AD35" s="22">
        <f>'Original data'!AD43</f>
        <v>0.01267843829848826</v>
      </c>
      <c r="AE35" s="22">
        <f>'Original data'!AE43</f>
        <v>0.015332917418631787</v>
      </c>
      <c r="AF35" s="22">
        <f>'Original data'!AF43</f>
        <v>0.011994793605004833</v>
      </c>
      <c r="AG35" s="22">
        <f>'Original data'!AG43</f>
        <v>0.0079127113824977</v>
      </c>
      <c r="AH35" s="22">
        <f>'Original data'!AH43</f>
        <v>0.009968800103278433</v>
      </c>
      <c r="AI35" s="22">
        <f>'Original data'!AI43</f>
        <v>0.008816056461324981</v>
      </c>
      <c r="AJ35" s="22">
        <f>'Original data'!AJ43</f>
        <v>0.009274065262560336</v>
      </c>
      <c r="AK35" s="22">
        <f>'Original data'!AK43</f>
        <v>0.010075840368361363</v>
      </c>
      <c r="AL35" s="22">
        <f>'Original data'!AL43</f>
        <v>0.011890826570496525</v>
      </c>
      <c r="AM35" s="22">
        <f>'Original data'!AM43</f>
        <v>0.01095027710871032</v>
      </c>
      <c r="AN35" s="22">
        <f>'Original data'!AN43</f>
        <v>0.00824487272552044</v>
      </c>
      <c r="AO35" s="22">
        <f>'Original data'!AO43</f>
        <v>0.009191203226446922</v>
      </c>
      <c r="AP35" s="22">
        <f>'Original data'!AP43</f>
        <v>0.010569727122914513</v>
      </c>
      <c r="AQ35" s="22">
        <f>'Original data'!AQ43</f>
        <v>0.009840611407021315</v>
      </c>
      <c r="AR35" s="22">
        <f>'Original data'!AR43</f>
        <v>0.00869216471952163</v>
      </c>
      <c r="AS35" s="37">
        <f>'Original data'!AS43</f>
        <v>0</v>
      </c>
    </row>
    <row r="36" spans="1:45" ht="12.75">
      <c r="A36" s="9" t="s">
        <v>54</v>
      </c>
      <c r="B36" s="22">
        <f>'Original data'!B44</f>
        <v>-0.00528057156717179</v>
      </c>
      <c r="C36" s="22">
        <f>'Original data'!C44</f>
        <v>-0.001311277561395225</v>
      </c>
      <c r="D36" s="22">
        <f>'Original data'!D44</f>
        <v>-0.0034134320461180106</v>
      </c>
      <c r="E36" s="22">
        <f>'Original data'!E44</f>
        <v>-0.005932998866445355</v>
      </c>
      <c r="F36" s="22">
        <f>'Original data'!F44</f>
        <v>-0.00540216200710394</v>
      </c>
      <c r="G36" s="22">
        <f>'Original data'!G44</f>
        <v>-0.006766245796576016</v>
      </c>
      <c r="H36" s="22">
        <f>'Original data'!H44</f>
        <v>-0.005178552997091002</v>
      </c>
      <c r="I36" s="22">
        <f>'Original data'!I44</f>
        <v>-0.003581764275203174</v>
      </c>
      <c r="J36" s="22">
        <f>'Original data'!J44</f>
        <v>-0.0033835864675235087</v>
      </c>
      <c r="K36" s="22">
        <f>'Original data'!K44</f>
        <v>-0.004558835301101364</v>
      </c>
      <c r="L36" s="22">
        <f>'Original data'!L44</f>
        <v>-0.005649342884001984</v>
      </c>
      <c r="M36" s="22">
        <f>'Original data'!M44</f>
        <v>-0.006245263104222284</v>
      </c>
      <c r="N36" s="22">
        <f>'Original data'!N44</f>
        <v>-0.006203148556430334</v>
      </c>
      <c r="O36" s="22">
        <f>'Original data'!O44</f>
        <v>-0.004459813540903379</v>
      </c>
      <c r="P36" s="22">
        <f>'Original data'!P44</f>
        <v>-0.002586817021483899</v>
      </c>
      <c r="Q36" s="22">
        <f>'Original data'!Q44</f>
        <v>-0.000918308541311569</v>
      </c>
      <c r="R36" s="22">
        <f>'Original data'!R44</f>
        <v>-0.004631660651291376</v>
      </c>
      <c r="S36" s="22">
        <f>'Original data'!S44</f>
        <v>-0.004960271327249522</v>
      </c>
      <c r="T36" s="22">
        <f>'Original data'!T44</f>
        <v>-0.0050000623223128</v>
      </c>
      <c r="U36" s="22">
        <f>'Original data'!U44</f>
        <v>-0.0027379769057414415</v>
      </c>
      <c r="V36" s="37">
        <f>'Original data'!V44</f>
        <v>0</v>
      </c>
      <c r="W36" s="1"/>
      <c r="X36" s="10" t="str">
        <f>'Original data'!X44</f>
        <v>a15</v>
      </c>
      <c r="Y36" s="22">
        <f>'Original data'!Y44</f>
        <v>0.01523478770370729</v>
      </c>
      <c r="Z36" s="22">
        <f>'Original data'!Z44</f>
        <v>0.0012940756205517623</v>
      </c>
      <c r="AA36" s="22">
        <f>'Original data'!AA44</f>
        <v>-0.004928132385779942</v>
      </c>
      <c r="AB36" s="22">
        <f>'Original data'!AB44</f>
        <v>-0.005440410102705143</v>
      </c>
      <c r="AC36" s="22">
        <f>'Original data'!AC44</f>
        <v>-0.0065234041914960265</v>
      </c>
      <c r="AD36" s="22">
        <f>'Original data'!AD44</f>
        <v>-0.007447207087443088</v>
      </c>
      <c r="AE36" s="22">
        <f>'Original data'!AE44</f>
        <v>-0.005417784796248237</v>
      </c>
      <c r="AF36" s="22">
        <f>'Original data'!AF44</f>
        <v>-0.003164938201402373</v>
      </c>
      <c r="AG36" s="22">
        <f>'Original data'!AG44</f>
        <v>-0.006603610289798164</v>
      </c>
      <c r="AH36" s="22">
        <f>'Original data'!AH44</f>
        <v>-0.004859661863530981</v>
      </c>
      <c r="AI36" s="22">
        <f>'Original data'!AI44</f>
        <v>-0.00607069509915125</v>
      </c>
      <c r="AJ36" s="22">
        <f>'Original data'!AJ44</f>
        <v>-0.006195236017656414</v>
      </c>
      <c r="AK36" s="22">
        <f>'Original data'!AK44</f>
        <v>-0.006485804415516498</v>
      </c>
      <c r="AL36" s="22">
        <f>'Original data'!AL44</f>
        <v>-0.0057020674648157995</v>
      </c>
      <c r="AM36" s="22">
        <f>'Original data'!AM44</f>
        <v>-0.007152755136312879</v>
      </c>
      <c r="AN36" s="22">
        <f>'Original data'!AN44</f>
        <v>-0.005736212772578233</v>
      </c>
      <c r="AO36" s="22">
        <f>'Original data'!AO44</f>
        <v>-0.006607175928822359</v>
      </c>
      <c r="AP36" s="22">
        <f>'Original data'!AP44</f>
        <v>-0.007346862194034496</v>
      </c>
      <c r="AQ36" s="22">
        <f>'Original data'!AQ44</f>
        <v>-0.0066204701477083775</v>
      </c>
      <c r="AR36" s="22">
        <f>'Original data'!AR44</f>
        <v>0.00015293850328293706</v>
      </c>
      <c r="AS36" s="37">
        <f>'Original data'!AS44</f>
        <v>0</v>
      </c>
    </row>
    <row r="37" spans="1:45" ht="12.75">
      <c r="A37" s="9" t="s">
        <v>55</v>
      </c>
      <c r="B37" s="22">
        <f>'Original data'!B45</f>
        <v>-0.010636239345560392</v>
      </c>
      <c r="C37" s="22">
        <f>'Original data'!C45</f>
        <v>-0.022295191964102963</v>
      </c>
      <c r="D37" s="22">
        <f>'Original data'!D45</f>
        <v>-0.016405403522831895</v>
      </c>
      <c r="E37" s="22">
        <f>'Original data'!E45</f>
        <v>-0.010728219883906414</v>
      </c>
      <c r="F37" s="22">
        <f>'Original data'!F45</f>
        <v>-0.009884530075816349</v>
      </c>
      <c r="G37" s="22">
        <f>'Original data'!G45</f>
        <v>-0.005422383404709002</v>
      </c>
      <c r="H37" s="22">
        <f>'Original data'!H45</f>
        <v>-0.0058154264795645255</v>
      </c>
      <c r="I37" s="22">
        <f>'Original data'!I45</f>
        <v>-0.013125018308510789</v>
      </c>
      <c r="J37" s="22">
        <f>'Original data'!J45</f>
        <v>-0.011461313721772988</v>
      </c>
      <c r="K37" s="22">
        <f>'Original data'!K45</f>
        <v>-0.0065221285706750076</v>
      </c>
      <c r="L37" s="22">
        <f>'Original data'!L45</f>
        <v>-0.0022524566035298814</v>
      </c>
      <c r="M37" s="22">
        <f>'Original data'!M45</f>
        <v>-0.009561147773420313</v>
      </c>
      <c r="N37" s="22">
        <f>'Original data'!N45</f>
        <v>-0.01396831358641379</v>
      </c>
      <c r="O37" s="22">
        <f>'Original data'!O45</f>
        <v>-0.015613846011674</v>
      </c>
      <c r="P37" s="22">
        <f>'Original data'!P45</f>
        <v>-0.012848017721263132</v>
      </c>
      <c r="Q37" s="22">
        <f>'Original data'!Q45</f>
        <v>-0.010581835682917415</v>
      </c>
      <c r="R37" s="22">
        <f>'Original data'!R45</f>
        <v>-0.003499412023071076</v>
      </c>
      <c r="S37" s="22">
        <f>'Original data'!S45</f>
        <v>-0.008417079259342097</v>
      </c>
      <c r="T37" s="22">
        <f>'Original data'!T45</f>
        <v>-0.014225274426808073</v>
      </c>
      <c r="U37" s="22">
        <f>'Original data'!U45</f>
        <v>-0.02635547065500162</v>
      </c>
      <c r="V37" s="37">
        <f>'Original data'!V45</f>
        <v>0</v>
      </c>
      <c r="W37" s="1"/>
      <c r="X37" s="10" t="str">
        <f>'Original data'!X45</f>
        <v>a16</v>
      </c>
      <c r="Y37" s="22">
        <f>'Original data'!Y45</f>
        <v>-0.008445751221198413</v>
      </c>
      <c r="Z37" s="22">
        <f>'Original data'!Z45</f>
        <v>-0.020556658574748546</v>
      </c>
      <c r="AA37" s="22">
        <f>'Original data'!AA45</f>
        <v>-0.012623939888154951</v>
      </c>
      <c r="AB37" s="22">
        <f>'Original data'!AB45</f>
        <v>-0.007129063275245108</v>
      </c>
      <c r="AC37" s="22">
        <f>'Original data'!AC45</f>
        <v>-0.014604672843872298</v>
      </c>
      <c r="AD37" s="22">
        <f>'Original data'!AD45</f>
        <v>-0.017638589274135797</v>
      </c>
      <c r="AE37" s="22">
        <f>'Original data'!AE45</f>
        <v>-0.01734923098203304</v>
      </c>
      <c r="AF37" s="22">
        <f>'Original data'!AF45</f>
        <v>-0.014662874394989495</v>
      </c>
      <c r="AG37" s="22">
        <f>'Original data'!AG45</f>
        <v>-0.0077758994833196085</v>
      </c>
      <c r="AH37" s="22">
        <f>'Original data'!AH45</f>
        <v>-0.005610977341735451</v>
      </c>
      <c r="AI37" s="22">
        <f>'Original data'!AI45</f>
        <v>-0.0036463145585878386</v>
      </c>
      <c r="AJ37" s="22">
        <f>'Original data'!AJ45</f>
        <v>-0.004955679722284207</v>
      </c>
      <c r="AK37" s="22">
        <f>'Original data'!AK45</f>
        <v>-0.010616067290661538</v>
      </c>
      <c r="AL37" s="22">
        <f>'Original data'!AL45</f>
        <v>-0.008902347215640961</v>
      </c>
      <c r="AM37" s="22">
        <f>'Original data'!AM45</f>
        <v>-0.005451670678487567</v>
      </c>
      <c r="AN37" s="22">
        <f>'Original data'!AN45</f>
        <v>-0.005543109853215528</v>
      </c>
      <c r="AO37" s="22">
        <f>'Original data'!AO45</f>
        <v>-0.005181088572070675</v>
      </c>
      <c r="AP37" s="22">
        <f>'Original data'!AP45</f>
        <v>-0.00913168337516873</v>
      </c>
      <c r="AQ37" s="22">
        <f>'Original data'!AQ45</f>
        <v>-0.013889544450532695</v>
      </c>
      <c r="AR37" s="22">
        <f>'Original data'!AR45</f>
        <v>-0.024201502552975256</v>
      </c>
      <c r="AS37" s="37">
        <f>'Original data'!AS45</f>
        <v>0</v>
      </c>
    </row>
    <row r="38" spans="1:45" ht="13.5" thickBot="1">
      <c r="A38" s="12" t="s">
        <v>56</v>
      </c>
      <c r="B38" s="24">
        <f>'Original data'!B46</f>
        <v>-0.00173258546859161</v>
      </c>
      <c r="C38" s="24">
        <f>'Original data'!C46</f>
        <v>-0.0005505492034604941</v>
      </c>
      <c r="D38" s="24">
        <f>'Original data'!D46</f>
        <v>-0.0010226877095608098</v>
      </c>
      <c r="E38" s="24">
        <f>'Original data'!E46</f>
        <v>-0.0005427589190285052</v>
      </c>
      <c r="F38" s="24">
        <f>'Original data'!F46</f>
        <v>-0.0008980157313496365</v>
      </c>
      <c r="G38" s="24">
        <f>'Original data'!G46</f>
        <v>-0.000825884159965002</v>
      </c>
      <c r="H38" s="24">
        <f>'Original data'!H46</f>
        <v>-0.0011983573806671616</v>
      </c>
      <c r="I38" s="24">
        <f>'Original data'!I46</f>
        <v>-0.0013628321890706862</v>
      </c>
      <c r="J38" s="24">
        <f>'Original data'!J46</f>
        <v>-0.0018718904515749868</v>
      </c>
      <c r="K38" s="24">
        <f>'Original data'!K46</f>
        <v>-0.0023958523216714043</v>
      </c>
      <c r="L38" s="24">
        <f>'Original data'!L46</f>
        <v>-0.0023383312847172445</v>
      </c>
      <c r="M38" s="24">
        <f>'Original data'!M46</f>
        <v>-0.0019461845824780954</v>
      </c>
      <c r="N38" s="24">
        <f>'Original data'!N46</f>
        <v>-0.0017379799241094675</v>
      </c>
      <c r="O38" s="24">
        <f>'Original data'!O46</f>
        <v>-0.0010241285376389512</v>
      </c>
      <c r="P38" s="24">
        <f>'Original data'!P46</f>
        <v>-0.0009619635762685512</v>
      </c>
      <c r="Q38" s="24">
        <f>'Original data'!Q46</f>
        <v>-0.00030497076698290807</v>
      </c>
      <c r="R38" s="24">
        <f>'Original data'!R46</f>
        <v>0.00014106745683702213</v>
      </c>
      <c r="S38" s="24">
        <f>'Original data'!S46</f>
        <v>0.0002395915208879139</v>
      </c>
      <c r="T38" s="24">
        <f>'Original data'!T46</f>
        <v>0.0025541402326758385</v>
      </c>
      <c r="U38" s="24">
        <f>'Original data'!U46</f>
        <v>0.0002683090531959164</v>
      </c>
      <c r="V38" s="38">
        <f>'Original data'!V46</f>
        <v>0</v>
      </c>
      <c r="W38" s="1"/>
      <c r="X38" s="11" t="str">
        <f>'Original data'!X46</f>
        <v>a17</v>
      </c>
      <c r="Y38" s="24">
        <f>'Original data'!Y46</f>
        <v>-0.0022126240069627106</v>
      </c>
      <c r="Z38" s="24">
        <f>'Original data'!Z46</f>
        <v>-0.0011473761133513455</v>
      </c>
      <c r="AA38" s="24">
        <f>'Original data'!AA46</f>
        <v>-0.0006339639132456085</v>
      </c>
      <c r="AB38" s="24">
        <f>'Original data'!AB46</f>
        <v>-0.0013915363330208935</v>
      </c>
      <c r="AC38" s="24">
        <f>'Original data'!AC46</f>
        <v>-0.0012872392715450832</v>
      </c>
      <c r="AD38" s="24">
        <f>'Original data'!AD46</f>
        <v>-0.00046578617269089516</v>
      </c>
      <c r="AE38" s="24">
        <f>'Original data'!AE46</f>
        <v>-0.0004484413299653675</v>
      </c>
      <c r="AF38" s="24">
        <f>'Original data'!AF46</f>
        <v>-0.0010117745763668375</v>
      </c>
      <c r="AG38" s="24">
        <f>'Original data'!AG46</f>
        <v>-0.0011570924920023544</v>
      </c>
      <c r="AH38" s="24">
        <f>'Original data'!AH46</f>
        <v>-0.0024115614403960118</v>
      </c>
      <c r="AI38" s="24">
        <f>'Original data'!AI46</f>
        <v>-0.00198943891674255</v>
      </c>
      <c r="AJ38" s="24">
        <f>'Original data'!AJ46</f>
        <v>-0.0018179379458099399</v>
      </c>
      <c r="AK38" s="24">
        <f>'Original data'!AK46</f>
        <v>-0.0017901437020847702</v>
      </c>
      <c r="AL38" s="24">
        <f>'Original data'!AL46</f>
        <v>-0.0020767231430620326</v>
      </c>
      <c r="AM38" s="24">
        <f>'Original data'!AM46</f>
        <v>-0.0012519285129662084</v>
      </c>
      <c r="AN38" s="24">
        <f>'Original data'!AN46</f>
        <v>-0.0004026689589977416</v>
      </c>
      <c r="AO38" s="24">
        <f>'Original data'!AO46</f>
        <v>-0.0005197276025572873</v>
      </c>
      <c r="AP38" s="24">
        <f>'Original data'!AP46</f>
        <v>2.818446643260055E-05</v>
      </c>
      <c r="AQ38" s="24">
        <f>'Original data'!AQ46</f>
        <v>0.0007658411298831535</v>
      </c>
      <c r="AR38" s="24">
        <f>'Original data'!AR46</f>
        <v>-0.0005294095349012663</v>
      </c>
      <c r="AS38" s="38">
        <f>'Original data'!AS46</f>
        <v>0</v>
      </c>
    </row>
    <row r="39" spans="1:45" ht="13.5" thickBot="1">
      <c r="A39" s="10" t="s">
        <v>58</v>
      </c>
      <c r="B39" s="98">
        <f>'Original data'!B47</f>
        <v>-0.04893043596484661</v>
      </c>
      <c r="C39" s="98">
        <f>'Original data'!C47</f>
        <v>-0.22614716737318546</v>
      </c>
      <c r="D39" s="98">
        <f>'Original data'!D47</f>
        <v>-0.17393650922603235</v>
      </c>
      <c r="E39" s="98">
        <f>'Original data'!E47</f>
        <v>-0.12029851732784869</v>
      </c>
      <c r="F39" s="98">
        <f>'Original data'!F47</f>
        <v>-0.10493118117641372</v>
      </c>
      <c r="G39" s="98">
        <f>'Original data'!G47</f>
        <v>0.010890838922171867</v>
      </c>
      <c r="H39" s="98">
        <f>'Original data'!H47</f>
        <v>-0.046141608707291476</v>
      </c>
      <c r="I39" s="98">
        <f>'Original data'!I47</f>
        <v>-0.20678308662655295</v>
      </c>
      <c r="J39" s="98">
        <f>'Original data'!J47</f>
        <v>-0.2765852817614475</v>
      </c>
      <c r="K39" s="98">
        <f>'Original data'!K47</f>
        <v>-0.18653821082099661</v>
      </c>
      <c r="L39" s="98">
        <f>'Original data'!L47</f>
        <v>-0.100824344682419</v>
      </c>
      <c r="M39" s="98">
        <f>'Original data'!M47</f>
        <v>0.03673349458572917</v>
      </c>
      <c r="N39" s="98">
        <f>'Original data'!N47</f>
        <v>-0.014493702194785327</v>
      </c>
      <c r="O39" s="98">
        <f>'Original data'!O47</f>
        <v>-0.10658571253534388</v>
      </c>
      <c r="P39" s="98">
        <f>'Original data'!P47</f>
        <v>-0.3097106058200183</v>
      </c>
      <c r="Q39" s="98">
        <f>'Original data'!Q47</f>
        <v>-0.3477288817828557</v>
      </c>
      <c r="R39" s="98">
        <f>'Original data'!R47</f>
        <v>-0.138159219101388</v>
      </c>
      <c r="S39" s="98">
        <f>'Original data'!S47</f>
        <v>-0.0399355304670276</v>
      </c>
      <c r="T39" s="98">
        <f>'Original data'!T47</f>
        <v>-0.09583700697427719</v>
      </c>
      <c r="U39" s="98">
        <f>'Original data'!U47</f>
        <v>-0.033408832625386756</v>
      </c>
      <c r="V39" s="105"/>
      <c r="X39" s="10" t="str">
        <f>'Original data'!X47</f>
        <v>Dx (mm)</v>
      </c>
      <c r="Y39" s="101">
        <f>'Original data'!Y47</f>
        <v>-2.0540303774277846</v>
      </c>
      <c r="Z39" s="101">
        <f>'Original data'!Z47</f>
        <v>-0.43509277291190107</v>
      </c>
      <c r="AA39" s="101">
        <f>'Original data'!AA47</f>
        <v>-0.11116362624442387</v>
      </c>
      <c r="AB39" s="101">
        <f>'Original data'!AB47</f>
        <v>-0.06862131789705096</v>
      </c>
      <c r="AC39" s="101">
        <f>'Original data'!AC47</f>
        <v>-0.009692530287453257</v>
      </c>
      <c r="AD39" s="101">
        <f>'Original data'!AD47</f>
        <v>-0.06801833377714345</v>
      </c>
      <c r="AE39" s="101">
        <f>'Original data'!AE47</f>
        <v>0.023876430233052234</v>
      </c>
      <c r="AF39" s="101">
        <f>'Original data'!AF47</f>
        <v>-0.1970530375442352</v>
      </c>
      <c r="AG39" s="101">
        <f>'Original data'!AG47</f>
        <v>-0.13873332000257627</v>
      </c>
      <c r="AH39" s="101">
        <f>'Original data'!AH47</f>
        <v>-0.1280929604100127</v>
      </c>
      <c r="AI39" s="101">
        <f>'Original data'!AI47</f>
        <v>-0.107481554479197</v>
      </c>
      <c r="AJ39" s="101">
        <f>'Original data'!AJ47</f>
        <v>-0.05967213036492642</v>
      </c>
      <c r="AK39" s="101">
        <f>'Original data'!AK47</f>
        <v>-0.015702777667504306</v>
      </c>
      <c r="AL39" s="101">
        <f>'Original data'!AL47</f>
        <v>0.06535278590995412</v>
      </c>
      <c r="AM39" s="101">
        <f>'Original data'!AM47</f>
        <v>0.025340363461397685</v>
      </c>
      <c r="AN39" s="101">
        <f>'Original data'!AN47</f>
        <v>-0.11180551131183272</v>
      </c>
      <c r="AO39" s="101">
        <f>'Original data'!AO47</f>
        <v>-0.15737858830125354</v>
      </c>
      <c r="AP39" s="101">
        <f>'Original data'!AP47</f>
        <v>-0.05716730416717129</v>
      </c>
      <c r="AQ39" s="101">
        <f>'Original data'!AQ47</f>
        <v>-0.06508826124857373</v>
      </c>
      <c r="AR39" s="101">
        <f>'Original data'!AR47</f>
        <v>-0.2793504634848846</v>
      </c>
      <c r="AS39" s="3"/>
    </row>
    <row r="40" spans="1:45" ht="13.5" thickBot="1">
      <c r="A40" s="11" t="s">
        <v>59</v>
      </c>
      <c r="B40" s="98">
        <f>'Original data'!B48</f>
        <v>0.41785931408683236</v>
      </c>
      <c r="C40" s="98">
        <f>'Original data'!C48</f>
        <v>0.4294067326952914</v>
      </c>
      <c r="D40" s="98">
        <f>'Original data'!D48</f>
        <v>0.3451738791290093</v>
      </c>
      <c r="E40" s="98">
        <f>'Original data'!E48</f>
        <v>0.23678273178193324</v>
      </c>
      <c r="F40" s="98">
        <f>'Original data'!F48</f>
        <v>0.24834309404925897</v>
      </c>
      <c r="G40" s="98">
        <f>'Original data'!G48</f>
        <v>0.1711134295536032</v>
      </c>
      <c r="H40" s="98">
        <f>'Original data'!H48</f>
        <v>0.14896841112476145</v>
      </c>
      <c r="I40" s="98">
        <f>'Original data'!I48</f>
        <v>0.317718345184173</v>
      </c>
      <c r="J40" s="98">
        <f>'Original data'!J48</f>
        <v>0.2640223817444185</v>
      </c>
      <c r="K40" s="98">
        <f>'Original data'!K48</f>
        <v>0.21241270925749356</v>
      </c>
      <c r="L40" s="98">
        <f>'Original data'!L48</f>
        <v>0.103588936827646</v>
      </c>
      <c r="M40" s="98">
        <f>'Original data'!M48</f>
        <v>0.23449155193533153</v>
      </c>
      <c r="N40" s="98">
        <f>'Original data'!N48</f>
        <v>0.3121195208329578</v>
      </c>
      <c r="O40" s="98">
        <f>'Original data'!O48</f>
        <v>0.3177956415246677</v>
      </c>
      <c r="P40" s="98">
        <f>'Original data'!P48</f>
        <v>0.2788703637071826</v>
      </c>
      <c r="Q40" s="98">
        <f>'Original data'!Q48</f>
        <v>0.2076336762188784</v>
      </c>
      <c r="R40" s="98">
        <f>'Original data'!R48</f>
        <v>0.05177822628257476</v>
      </c>
      <c r="S40" s="98">
        <f>'Original data'!S48</f>
        <v>0.2189870041332336</v>
      </c>
      <c r="T40" s="98">
        <f>'Original data'!T48</f>
        <v>0.3267468609667141</v>
      </c>
      <c r="U40" s="98">
        <f>'Original data'!U48</f>
        <v>0.9253300415274885</v>
      </c>
      <c r="V40" s="105"/>
      <c r="X40" s="11" t="str">
        <f>'Original data'!X48</f>
        <v>Dy (mm)</v>
      </c>
      <c r="Y40" s="103">
        <f>'Original data'!Y48</f>
        <v>0.812261386692509</v>
      </c>
      <c r="Z40" s="103">
        <f>'Original data'!Z48</f>
        <v>0.40374172417141374</v>
      </c>
      <c r="AA40" s="103">
        <f>'Original data'!AA48</f>
        <v>0.3290245390651307</v>
      </c>
      <c r="AB40" s="103">
        <f>'Original data'!AB48</f>
        <v>0.208320306680438</v>
      </c>
      <c r="AC40" s="103">
        <f>'Original data'!AC48</f>
        <v>0.4022679932030028</v>
      </c>
      <c r="AD40" s="103">
        <f>'Original data'!AD48</f>
        <v>0.41353038345784177</v>
      </c>
      <c r="AE40" s="103">
        <f>'Original data'!AE48</f>
        <v>0.41705524119584775</v>
      </c>
      <c r="AF40" s="103">
        <f>'Original data'!AF48</f>
        <v>0.30863133872199633</v>
      </c>
      <c r="AG40" s="103">
        <f>'Original data'!AG48</f>
        <v>0.19199779391423155</v>
      </c>
      <c r="AH40" s="103">
        <f>'Original data'!AH48</f>
        <v>0.1594624015723671</v>
      </c>
      <c r="AI40" s="103">
        <f>'Original data'!AI48</f>
        <v>0.13757449164773827</v>
      </c>
      <c r="AJ40" s="103">
        <f>'Original data'!AJ48</f>
        <v>0.17372085626020217</v>
      </c>
      <c r="AK40" s="103">
        <f>'Original data'!AK48</f>
        <v>0.27150689104286446</v>
      </c>
      <c r="AL40" s="103">
        <f>'Original data'!AL48</f>
        <v>0.2298852893914322</v>
      </c>
      <c r="AM40" s="103">
        <f>'Original data'!AM48</f>
        <v>0.16975594830189386</v>
      </c>
      <c r="AN40" s="103">
        <f>'Original data'!AN48</f>
        <v>0.19629983049280095</v>
      </c>
      <c r="AO40" s="103">
        <f>'Original data'!AO48</f>
        <v>0.14689362923911903</v>
      </c>
      <c r="AP40" s="103">
        <f>'Original data'!AP48</f>
        <v>0.20839632716779857</v>
      </c>
      <c r="AQ40" s="103">
        <f>'Original data'!AQ48</f>
        <v>0.32747697631822076</v>
      </c>
      <c r="AR40" s="103">
        <f>'Original data'!AR48</f>
        <v>0.6191396458423982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zoomScale="75" zoomScaleNormal="75" workbookViewId="0" topLeftCell="A1">
      <selection activeCell="B29" sqref="B29"/>
    </sheetView>
  </sheetViews>
  <sheetFormatPr defaultColWidth="9.140625" defaultRowHeight="12.75"/>
  <cols>
    <col min="1" max="1" width="2.7109375" style="42" bestFit="1" customWidth="1"/>
    <col min="2" max="2" width="8.140625" style="42" bestFit="1" customWidth="1"/>
    <col min="3" max="4" width="7.7109375" style="42" bestFit="1" customWidth="1"/>
    <col min="5" max="10" width="8.00390625" style="42" bestFit="1" customWidth="1"/>
    <col min="11" max="18" width="8.57421875" style="42" bestFit="1" customWidth="1"/>
    <col min="19" max="19" width="9.28125" style="42" bestFit="1" customWidth="1"/>
    <col min="20" max="20" width="8.57421875" style="42" bestFit="1" customWidth="1"/>
    <col min="21" max="21" width="8.421875" style="42" bestFit="1" customWidth="1"/>
    <col min="22" max="22" width="6.421875" style="42" bestFit="1" customWidth="1"/>
    <col min="23" max="23" width="7.421875" style="42" bestFit="1" customWidth="1"/>
    <col min="24" max="25" width="7.421875" style="42" customWidth="1"/>
    <col min="26" max="16384" width="9.140625" style="42" customWidth="1"/>
  </cols>
  <sheetData>
    <row r="1" spans="1:19" ht="11.25">
      <c r="A1" s="41"/>
      <c r="B1" s="133" t="s">
        <v>62</v>
      </c>
      <c r="C1" s="134"/>
      <c r="D1" s="134"/>
      <c r="E1" s="134"/>
      <c r="F1" s="134"/>
      <c r="G1" s="134"/>
      <c r="H1" s="134"/>
      <c r="I1" s="135"/>
      <c r="J1" s="136" t="s">
        <v>63</v>
      </c>
      <c r="K1" s="137"/>
      <c r="L1" s="137"/>
      <c r="M1" s="137"/>
      <c r="N1" s="137"/>
      <c r="O1" s="137"/>
      <c r="P1" s="137"/>
      <c r="Q1" s="138"/>
      <c r="S1" s="43" t="s">
        <v>64</v>
      </c>
    </row>
    <row r="2" spans="1:19" ht="11.25">
      <c r="A2" s="44"/>
      <c r="B2" s="139" t="s">
        <v>65</v>
      </c>
      <c r="C2" s="140"/>
      <c r="D2" s="140"/>
      <c r="E2" s="140"/>
      <c r="F2" s="144" t="s">
        <v>66</v>
      </c>
      <c r="G2" s="140"/>
      <c r="H2" s="140"/>
      <c r="I2" s="141"/>
      <c r="J2" s="139" t="s">
        <v>65</v>
      </c>
      <c r="K2" s="140"/>
      <c r="L2" s="140"/>
      <c r="M2" s="143"/>
      <c r="N2" s="140" t="s">
        <v>66</v>
      </c>
      <c r="O2" s="140"/>
      <c r="P2" s="140"/>
      <c r="Q2" s="141"/>
      <c r="S2" s="45"/>
    </row>
    <row r="3" spans="1:19" ht="11.25">
      <c r="A3" s="44"/>
      <c r="B3" s="139" t="s">
        <v>92</v>
      </c>
      <c r="C3" s="140"/>
      <c r="D3" s="140" t="s">
        <v>91</v>
      </c>
      <c r="E3" s="140"/>
      <c r="F3" s="144" t="s">
        <v>92</v>
      </c>
      <c r="G3" s="140"/>
      <c r="H3" s="140" t="s">
        <v>91</v>
      </c>
      <c r="I3" s="141"/>
      <c r="J3" s="139" t="s">
        <v>92</v>
      </c>
      <c r="K3" s="140"/>
      <c r="L3" s="140" t="s">
        <v>91</v>
      </c>
      <c r="M3" s="143"/>
      <c r="N3" s="140" t="s">
        <v>92</v>
      </c>
      <c r="O3" s="140"/>
      <c r="P3" s="140" t="s">
        <v>91</v>
      </c>
      <c r="Q3" s="141"/>
      <c r="S3" s="45"/>
    </row>
    <row r="4" spans="1:19" ht="11.25">
      <c r="A4" s="44"/>
      <c r="B4" s="46" t="s">
        <v>67</v>
      </c>
      <c r="C4" s="47" t="s">
        <v>68</v>
      </c>
      <c r="D4" s="47" t="s">
        <v>67</v>
      </c>
      <c r="E4" s="47" t="s">
        <v>68</v>
      </c>
      <c r="F4" s="48" t="s">
        <v>67</v>
      </c>
      <c r="G4" s="47" t="s">
        <v>68</v>
      </c>
      <c r="H4" s="47" t="s">
        <v>67</v>
      </c>
      <c r="I4" s="49" t="s">
        <v>68</v>
      </c>
      <c r="J4" s="46" t="s">
        <v>67</v>
      </c>
      <c r="K4" s="47" t="s">
        <v>68</v>
      </c>
      <c r="L4" s="47" t="s">
        <v>67</v>
      </c>
      <c r="M4" s="50" t="s">
        <v>68</v>
      </c>
      <c r="N4" s="47" t="s">
        <v>67</v>
      </c>
      <c r="O4" s="47" t="s">
        <v>68</v>
      </c>
      <c r="P4" s="47" t="s">
        <v>67</v>
      </c>
      <c r="Q4" s="49" t="s">
        <v>68</v>
      </c>
      <c r="S4" s="45"/>
    </row>
    <row r="5" spans="1:19" ht="11.25">
      <c r="A5" s="44">
        <v>1</v>
      </c>
      <c r="B5" s="51"/>
      <c r="C5" s="52"/>
      <c r="D5" s="53"/>
      <c r="E5" s="52"/>
      <c r="F5" s="54"/>
      <c r="G5" s="52"/>
      <c r="H5" s="52"/>
      <c r="I5" s="55"/>
      <c r="J5" s="76"/>
      <c r="K5" s="77"/>
      <c r="L5" s="78"/>
      <c r="M5" s="79"/>
      <c r="N5" s="52"/>
      <c r="O5" s="52"/>
      <c r="P5" s="52"/>
      <c r="Q5" s="55"/>
      <c r="S5" s="45">
        <v>0</v>
      </c>
    </row>
    <row r="6" spans="1:19" ht="11.25">
      <c r="A6" s="44">
        <v>2</v>
      </c>
      <c r="B6" s="57">
        <f>'Summary Data'!V6</f>
        <v>0</v>
      </c>
      <c r="C6" s="52">
        <f>STDEV('Summary Data'!B6:U6)</f>
        <v>7.283703783616996</v>
      </c>
      <c r="D6" s="52">
        <f>AVERAGE(C68:T68)</f>
        <v>4.034659362982259</v>
      </c>
      <c r="E6" s="52">
        <f>STDEV(C68:T68)</f>
        <v>0.2623102479437953</v>
      </c>
      <c r="F6" s="54">
        <f>'Summary Data'!V23</f>
        <v>0</v>
      </c>
      <c r="G6" s="52">
        <f>STDEV('Summary Data'!B23:U23)</f>
        <v>1.0939855378651062</v>
      </c>
      <c r="H6" s="52">
        <f>AVERAGE(C88:T88)</f>
        <v>-1.924837486097717</v>
      </c>
      <c r="I6" s="55">
        <f>STDEV(C88:T88)</f>
        <v>0.6237418959575396</v>
      </c>
      <c r="J6" s="57">
        <f>'Summary Data'!AS6</f>
        <v>0</v>
      </c>
      <c r="K6" s="52">
        <f>STDEV('Summary Data'!Y6:AR6)</f>
        <v>7.1088349554073105</v>
      </c>
      <c r="L6" s="52">
        <f>AVERAGE(C108:T108)</f>
        <v>-4.045124406168473</v>
      </c>
      <c r="M6" s="56">
        <f>STDEV(C108:T108)</f>
        <v>1.4183222520759688</v>
      </c>
      <c r="N6" s="52">
        <f>'Summary Data'!AS23</f>
        <v>0</v>
      </c>
      <c r="O6" s="52">
        <f>STDEV('Summary Data'!Y23:AR23)</f>
        <v>1.0324065784325862</v>
      </c>
      <c r="P6" s="52">
        <f>AVERAGE(C128:T128)</f>
        <v>0.018137854203923633</v>
      </c>
      <c r="Q6" s="55">
        <f>STDEV(C128:T128)</f>
        <v>0.7442886617648803</v>
      </c>
      <c r="S6" s="45">
        <v>0</v>
      </c>
    </row>
    <row r="7" spans="1:19" ht="11.25">
      <c r="A7" s="44">
        <v>3</v>
      </c>
      <c r="B7" s="57">
        <f>'Summary Data'!V7</f>
        <v>0</v>
      </c>
      <c r="C7" s="52">
        <f>STDEV('Summary Data'!B7:U7)</f>
        <v>3.411100117212103</v>
      </c>
      <c r="D7" s="52">
        <f aca="true" t="shared" si="0" ref="D7:D15">AVERAGE(C69:T69)</f>
        <v>7.138349777645129</v>
      </c>
      <c r="E7" s="52">
        <f aca="true" t="shared" si="1" ref="E7:E15">STDEV(C69:T69)</f>
        <v>0.2662379045716809</v>
      </c>
      <c r="F7" s="54">
        <f>'Summary Data'!V24</f>
        <v>0</v>
      </c>
      <c r="G7" s="52">
        <f>STDEV('Summary Data'!B24:U24)</f>
        <v>0.402364700403416</v>
      </c>
      <c r="H7" s="52">
        <f aca="true" t="shared" si="2" ref="H7:H15">AVERAGE(C89:T89)</f>
        <v>-0.41006774260419787</v>
      </c>
      <c r="I7" s="55">
        <f aca="true" t="shared" si="3" ref="I7:I15">STDEV(C89:T89)</f>
        <v>0.2117343563335934</v>
      </c>
      <c r="J7" s="57">
        <f>'Summary Data'!AS7</f>
        <v>0</v>
      </c>
      <c r="K7" s="52">
        <f>STDEV('Summary Data'!Y7:AR7)</f>
        <v>2.806130671255803</v>
      </c>
      <c r="L7" s="52">
        <f aca="true" t="shared" si="4" ref="L7:L15">AVERAGE(C109:T109)</f>
        <v>5.931817494792021</v>
      </c>
      <c r="M7" s="56">
        <f aca="true" t="shared" si="5" ref="M7:M15">STDEV(C109:T109)</f>
        <v>0.8240181138419944</v>
      </c>
      <c r="N7" s="52">
        <f>'Summary Data'!AS24</f>
        <v>0</v>
      </c>
      <c r="O7" s="52">
        <f>STDEV('Summary Data'!Y24:AR24)</f>
        <v>0.3521601824076331</v>
      </c>
      <c r="P7" s="52">
        <f aca="true" t="shared" si="6" ref="P7:P15">AVERAGE(C129:T129)</f>
        <v>-0.24425796127334504</v>
      </c>
      <c r="Q7" s="55">
        <f aca="true" t="shared" si="7" ref="Q7:Q15">STDEV(C129:T129)</f>
        <v>0.18316412847930713</v>
      </c>
      <c r="S7" s="45">
        <v>0</v>
      </c>
    </row>
    <row r="8" spans="1:19" ht="11.25">
      <c r="A8" s="44">
        <v>4</v>
      </c>
      <c r="B8" s="57">
        <f>'Summary Data'!V8</f>
        <v>0</v>
      </c>
      <c r="C8" s="52">
        <f>STDEV('Summary Data'!B8:U8)</f>
        <v>0.40418459290156405</v>
      </c>
      <c r="D8" s="52">
        <f t="shared" si="0"/>
        <v>-0.3933686463551785</v>
      </c>
      <c r="E8" s="52">
        <f t="shared" si="1"/>
        <v>0.11359416132327181</v>
      </c>
      <c r="F8" s="54">
        <f>'Summary Data'!V25</f>
        <v>0</v>
      </c>
      <c r="G8" s="52">
        <f>STDEV('Summary Data'!B25:U25)</f>
        <v>0.2429147283255847</v>
      </c>
      <c r="H8" s="52">
        <f t="shared" si="2"/>
        <v>-0.119910073266013</v>
      </c>
      <c r="I8" s="55">
        <f t="shared" si="3"/>
        <v>0.23381812849398784</v>
      </c>
      <c r="J8" s="57">
        <f>'Summary Data'!AS8</f>
        <v>0</v>
      </c>
      <c r="K8" s="52">
        <f>STDEV('Summary Data'!Y8:AR8)</f>
        <v>0.3336187165341306</v>
      </c>
      <c r="L8" s="52">
        <f t="shared" si="4"/>
        <v>0.3741128434140404</v>
      </c>
      <c r="M8" s="56">
        <f t="shared" si="5"/>
        <v>0.2999711318179427</v>
      </c>
      <c r="N8" s="52">
        <f>'Summary Data'!AS25</f>
        <v>0</v>
      </c>
      <c r="O8" s="52">
        <f>STDEV('Summary Data'!Y25:AR25)</f>
        <v>0.3257770087220906</v>
      </c>
      <c r="P8" s="52">
        <f t="shared" si="6"/>
        <v>0.5661307464647846</v>
      </c>
      <c r="Q8" s="55">
        <f t="shared" si="7"/>
        <v>0.31201520824691914</v>
      </c>
      <c r="S8" s="45">
        <v>0</v>
      </c>
    </row>
    <row r="9" spans="1:19" ht="11.25">
      <c r="A9" s="44">
        <v>5</v>
      </c>
      <c r="B9" s="57">
        <f>'Summary Data'!V9</f>
        <v>0</v>
      </c>
      <c r="C9" s="52">
        <f>STDEV('Summary Data'!B9:U9)</f>
        <v>0.7970833158921451</v>
      </c>
      <c r="D9" s="52">
        <f t="shared" si="0"/>
        <v>-0.11170579917811363</v>
      </c>
      <c r="E9" s="52">
        <f t="shared" si="1"/>
        <v>0.1182060623613002</v>
      </c>
      <c r="F9" s="54">
        <f>'Summary Data'!V26</f>
        <v>0</v>
      </c>
      <c r="G9" s="52">
        <f>STDEV('Summary Data'!B26:U26)</f>
        <v>0.24825278997284567</v>
      </c>
      <c r="H9" s="52">
        <f t="shared" si="2"/>
        <v>-0.10386667907450724</v>
      </c>
      <c r="I9" s="55">
        <f t="shared" si="3"/>
        <v>0.09183540992551323</v>
      </c>
      <c r="J9" s="57">
        <f>'Summary Data'!AS9</f>
        <v>0</v>
      </c>
      <c r="K9" s="52">
        <f>STDEV('Summary Data'!Y9:AR9)</f>
        <v>0.7116004850353924</v>
      </c>
      <c r="L9" s="52">
        <f t="shared" si="4"/>
        <v>0.0016830983715995758</v>
      </c>
      <c r="M9" s="56">
        <f t="shared" si="5"/>
        <v>0.20201708310039473</v>
      </c>
      <c r="N9" s="52">
        <f>'Summary Data'!AS26</f>
        <v>0</v>
      </c>
      <c r="O9" s="52">
        <f>STDEV('Summary Data'!Y26:AR26)</f>
        <v>0.34682761550104585</v>
      </c>
      <c r="P9" s="52">
        <f t="shared" si="6"/>
        <v>-0.07705429203588723</v>
      </c>
      <c r="Q9" s="55">
        <f t="shared" si="7"/>
        <v>0.14942394443507917</v>
      </c>
      <c r="S9" s="45">
        <v>0</v>
      </c>
    </row>
    <row r="10" spans="1:19" ht="11.25">
      <c r="A10" s="44">
        <v>6</v>
      </c>
      <c r="B10" s="57">
        <f>'Summary Data'!V10</f>
        <v>0</v>
      </c>
      <c r="C10" s="52">
        <f>STDEV('Summary Data'!B10:U10)</f>
        <v>0.10818057460218725</v>
      </c>
      <c r="D10" s="52">
        <f t="shared" si="0"/>
        <v>-0.06425224252429543</v>
      </c>
      <c r="E10" s="52">
        <f t="shared" si="1"/>
        <v>0.0595221365821175</v>
      </c>
      <c r="F10" s="54">
        <f>'Summary Data'!V27</f>
        <v>0</v>
      </c>
      <c r="G10" s="52">
        <f>STDEV('Summary Data'!B27:U27)</f>
        <v>0.0631715123268451</v>
      </c>
      <c r="H10" s="52">
        <f t="shared" si="2"/>
        <v>-0.02622444111752854</v>
      </c>
      <c r="I10" s="55">
        <f t="shared" si="3"/>
        <v>0.049760629152899444</v>
      </c>
      <c r="J10" s="57">
        <f>'Summary Data'!AS10</f>
        <v>0</v>
      </c>
      <c r="K10" s="52">
        <f>STDEV('Summary Data'!Y10:AR10)</f>
        <v>0.15206801182313792</v>
      </c>
      <c r="L10" s="52">
        <f t="shared" si="4"/>
        <v>0.020846460421569096</v>
      </c>
      <c r="M10" s="56">
        <f t="shared" si="5"/>
        <v>0.08539591162547648</v>
      </c>
      <c r="N10" s="52">
        <f>'Summary Data'!AS27</f>
        <v>0</v>
      </c>
      <c r="O10" s="52">
        <f>STDEV('Summary Data'!Y27:AR27)</f>
        <v>0.21473698659920726</v>
      </c>
      <c r="P10" s="52">
        <f t="shared" si="6"/>
        <v>0.009366417174132589</v>
      </c>
      <c r="Q10" s="55">
        <f t="shared" si="7"/>
        <v>0.08166130824810175</v>
      </c>
      <c r="S10" s="45">
        <v>0</v>
      </c>
    </row>
    <row r="11" spans="1:19" ht="11.25">
      <c r="A11" s="44">
        <v>7</v>
      </c>
      <c r="B11" s="57">
        <f>'Summary Data'!V11</f>
        <v>0</v>
      </c>
      <c r="C11" s="52">
        <f>STDEV('Summary Data'!B11:U11)</f>
        <v>0.15615407097206926</v>
      </c>
      <c r="D11" s="52">
        <f t="shared" si="0"/>
        <v>0.6560387060928504</v>
      </c>
      <c r="E11" s="52">
        <f t="shared" si="1"/>
        <v>0.04425891065648743</v>
      </c>
      <c r="F11" s="54">
        <f>'Summary Data'!V28</f>
        <v>0</v>
      </c>
      <c r="G11" s="52">
        <f>STDEV('Summary Data'!B28:U28)</f>
        <v>0.18706994139052208</v>
      </c>
      <c r="H11" s="52">
        <f t="shared" si="2"/>
        <v>-0.002815042252854798</v>
      </c>
      <c r="I11" s="55">
        <f t="shared" si="3"/>
        <v>0.028778962540063673</v>
      </c>
      <c r="J11" s="57">
        <f>'Summary Data'!AS11</f>
        <v>0</v>
      </c>
      <c r="K11" s="52">
        <f>STDEV('Summary Data'!Y11:AR11)</f>
        <v>0.12077676900176434</v>
      </c>
      <c r="L11" s="52">
        <f t="shared" si="4"/>
        <v>0.7035802302352661</v>
      </c>
      <c r="M11" s="56">
        <f t="shared" si="5"/>
        <v>0.07414965742631541</v>
      </c>
      <c r="N11" s="52">
        <f>'Summary Data'!AS28</f>
        <v>0</v>
      </c>
      <c r="O11" s="52">
        <f>STDEV('Summary Data'!Y28:AR28)</f>
        <v>0.19818436938211736</v>
      </c>
      <c r="P11" s="52">
        <f t="shared" si="6"/>
        <v>0.029118045340018574</v>
      </c>
      <c r="Q11" s="55">
        <f t="shared" si="7"/>
        <v>0.038567500049765405</v>
      </c>
      <c r="S11" s="45">
        <v>0</v>
      </c>
    </row>
    <row r="12" spans="1:19" ht="11.25">
      <c r="A12" s="44">
        <v>8</v>
      </c>
      <c r="B12" s="57">
        <f>'Summary Data'!V12</f>
        <v>0</v>
      </c>
      <c r="C12" s="52">
        <f>STDEV('Summary Data'!B12:U12)</f>
        <v>0.019742642739936624</v>
      </c>
      <c r="D12" s="52">
        <f t="shared" si="0"/>
        <v>-0.005592730180101175</v>
      </c>
      <c r="E12" s="52">
        <f t="shared" si="1"/>
        <v>0.012271970898201999</v>
      </c>
      <c r="F12" s="54">
        <f>'Summary Data'!V29</f>
        <v>0</v>
      </c>
      <c r="G12" s="52">
        <f>STDEV('Summary Data'!B29:U29)</f>
        <v>0.020941383150931178</v>
      </c>
      <c r="H12" s="52">
        <f t="shared" si="2"/>
        <v>-0.0005735313576407943</v>
      </c>
      <c r="I12" s="55">
        <f t="shared" si="3"/>
        <v>0.021139238547765792</v>
      </c>
      <c r="J12" s="57">
        <f>'Summary Data'!AS12</f>
        <v>0</v>
      </c>
      <c r="K12" s="52">
        <f>STDEV('Summary Data'!Y12:AR12)</f>
        <v>0.03076163640249962</v>
      </c>
      <c r="L12" s="52">
        <f t="shared" si="4"/>
        <v>-0.003893137813368352</v>
      </c>
      <c r="M12" s="56">
        <f t="shared" si="5"/>
        <v>0.027402741369060242</v>
      </c>
      <c r="N12" s="52">
        <f>'Summary Data'!AS29</f>
        <v>0</v>
      </c>
      <c r="O12" s="52">
        <f>STDEV('Summary Data'!Y29:AR29)</f>
        <v>0.042026015126684475</v>
      </c>
      <c r="P12" s="52">
        <f t="shared" si="6"/>
        <v>-0.03452176271100051</v>
      </c>
      <c r="Q12" s="55">
        <f t="shared" si="7"/>
        <v>0.03487579474245304</v>
      </c>
      <c r="S12" s="45">
        <v>0</v>
      </c>
    </row>
    <row r="13" spans="1:19" ht="11.25">
      <c r="A13" s="44">
        <v>9</v>
      </c>
      <c r="B13" s="57">
        <f>'Summary Data'!V13</f>
        <v>0</v>
      </c>
      <c r="C13" s="52">
        <f>STDEV('Summary Data'!B13:U13)</f>
        <v>0.05640856995825043</v>
      </c>
      <c r="D13" s="52">
        <f t="shared" si="0"/>
        <v>0.25400466805911015</v>
      </c>
      <c r="E13" s="52">
        <f>STDEV(C75:T75)</f>
        <v>0.0146958507653919</v>
      </c>
      <c r="F13" s="54">
        <f>'Summary Data'!V30</f>
        <v>0</v>
      </c>
      <c r="G13" s="52">
        <f>STDEV('Summary Data'!B30:U30)</f>
        <v>0.034592521228670424</v>
      </c>
      <c r="H13" s="52">
        <f t="shared" si="2"/>
        <v>-0.0036161222601571444</v>
      </c>
      <c r="I13" s="55">
        <f t="shared" si="3"/>
        <v>0.01304265277264209</v>
      </c>
      <c r="J13" s="57">
        <f>'Summary Data'!AS13</f>
        <v>0</v>
      </c>
      <c r="K13" s="52">
        <f>STDEV('Summary Data'!Y13:AR13)</f>
        <v>0.04386500958776246</v>
      </c>
      <c r="L13" s="52">
        <f t="shared" si="4"/>
        <v>0.2456339748898811</v>
      </c>
      <c r="M13" s="56">
        <f t="shared" si="5"/>
        <v>0.019028156062083485</v>
      </c>
      <c r="N13" s="52">
        <f>'Summary Data'!AS30</f>
        <v>0</v>
      </c>
      <c r="O13" s="52">
        <f>STDEV('Summary Data'!Y30:AR30)</f>
        <v>0.029477086107300956</v>
      </c>
      <c r="P13" s="52">
        <f t="shared" si="6"/>
        <v>0.0034639756045508115</v>
      </c>
      <c r="Q13" s="55">
        <f t="shared" si="7"/>
        <v>0.01530220004274248</v>
      </c>
      <c r="S13" s="45">
        <v>0</v>
      </c>
    </row>
    <row r="14" spans="1:19" ht="11.25">
      <c r="A14" s="44">
        <v>10</v>
      </c>
      <c r="B14" s="57">
        <f>'Summary Data'!V14</f>
        <v>0</v>
      </c>
      <c r="C14" s="52">
        <f>STDEV('Summary Data'!B14:U14)</f>
        <v>0.04283034349663125</v>
      </c>
      <c r="D14" s="52">
        <f t="shared" si="0"/>
        <v>2.150334308762917E-18</v>
      </c>
      <c r="E14" s="52">
        <f t="shared" si="1"/>
        <v>1.6042065534800376E-17</v>
      </c>
      <c r="F14" s="54">
        <f>'Summary Data'!V31</f>
        <v>0</v>
      </c>
      <c r="G14" s="52">
        <f>STDEV('Summary Data'!B31:U31)</f>
        <v>0.03753732100677237</v>
      </c>
      <c r="H14" s="52">
        <f t="shared" si="2"/>
        <v>4.625929269271485E-18</v>
      </c>
      <c r="I14" s="55">
        <f t="shared" si="3"/>
        <v>2.0195147640539282E-17</v>
      </c>
      <c r="J14" s="57">
        <f>'Summary Data'!AS14</f>
        <v>0</v>
      </c>
      <c r="K14" s="52">
        <f>STDEV('Summary Data'!Y14:AR14)</f>
        <v>0.0502162171355133</v>
      </c>
      <c r="L14" s="52">
        <f t="shared" si="4"/>
        <v>-8.1917497476682555E-19</v>
      </c>
      <c r="M14" s="56">
        <f t="shared" si="5"/>
        <v>9.706395063842977E-18</v>
      </c>
      <c r="N14" s="52">
        <f>'Summary Data'!AS31</f>
        <v>0</v>
      </c>
      <c r="O14" s="52">
        <f>STDEV('Summary Data'!Y31:AR31)</f>
        <v>0.05258730570512671</v>
      </c>
      <c r="P14" s="52">
        <f t="shared" si="6"/>
        <v>1.0408340855860843E-17</v>
      </c>
      <c r="Q14" s="55">
        <f t="shared" si="7"/>
        <v>1.3928715640640806E-17</v>
      </c>
      <c r="S14" s="45">
        <v>0</v>
      </c>
    </row>
    <row r="15" spans="1:19" ht="11.25">
      <c r="A15" s="44">
        <v>11</v>
      </c>
      <c r="B15" s="57">
        <f>'Summary Data'!V15</f>
        <v>0</v>
      </c>
      <c r="C15" s="52">
        <f>STDEV('Summary Data'!B15:U15)</f>
        <v>0.09859479247073216</v>
      </c>
      <c r="D15" s="52">
        <f t="shared" si="0"/>
        <v>0.6410577632532467</v>
      </c>
      <c r="E15" s="52">
        <f t="shared" si="1"/>
        <v>0.0031100816063187034</v>
      </c>
      <c r="F15" s="54">
        <f>'Summary Data'!V32</f>
        <v>0</v>
      </c>
      <c r="G15" s="52">
        <f>STDEV('Summary Data'!B32:U32)</f>
        <v>0.024970827174869356</v>
      </c>
      <c r="H15" s="52">
        <f t="shared" si="2"/>
        <v>-0.022993950365940426</v>
      </c>
      <c r="I15" s="55">
        <f t="shared" si="3"/>
        <v>0.008805085607390137</v>
      </c>
      <c r="J15" s="57">
        <f>'Summary Data'!AS15</f>
        <v>0</v>
      </c>
      <c r="K15" s="52">
        <f>STDEV('Summary Data'!Y15:AR15)</f>
        <v>0.10368478743862979</v>
      </c>
      <c r="L15" s="52">
        <f t="shared" si="4"/>
        <v>0.6409400372044763</v>
      </c>
      <c r="M15" s="56">
        <f t="shared" si="5"/>
        <v>0.004660234414096609</v>
      </c>
      <c r="N15" s="52">
        <f>'Summary Data'!AS32</f>
        <v>0</v>
      </c>
      <c r="O15" s="52">
        <f>STDEV('Summary Data'!Y32:AR32)</f>
        <v>0.02579796397293161</v>
      </c>
      <c r="P15" s="52">
        <f t="shared" si="6"/>
        <v>-0.02295687278352212</v>
      </c>
      <c r="Q15" s="55">
        <f t="shared" si="7"/>
        <v>0.007484075599902398</v>
      </c>
      <c r="S15" s="45">
        <v>0</v>
      </c>
    </row>
    <row r="16" spans="1:19" ht="11.25">
      <c r="A16" s="44">
        <v>12</v>
      </c>
      <c r="B16" s="57">
        <f>'Summary Data'!V16</f>
        <v>0</v>
      </c>
      <c r="C16" s="52">
        <f>STDEV('Summary Data'!B16:U16)</f>
        <v>0.005519477232346926</v>
      </c>
      <c r="D16" s="52">
        <f aca="true" t="shared" si="8" ref="D16:D21">AVERAGE(C78:T78)/10</f>
        <v>-0.0013238548514456895</v>
      </c>
      <c r="E16" s="52">
        <f aca="true" t="shared" si="9" ref="E16:E21">STDEV(C78:T78)/10</f>
        <v>0.0018457066388783804</v>
      </c>
      <c r="F16" s="54">
        <f>'Summary Data'!V33</f>
        <v>0</v>
      </c>
      <c r="G16" s="52">
        <f>STDEV('Summary Data'!B33:U33)</f>
        <v>0.00577051101727262</v>
      </c>
      <c r="H16" s="52">
        <f aca="true" t="shared" si="10" ref="H16:H21">AVERAGE(C98:T98)/10</f>
        <v>0.006843182773831047</v>
      </c>
      <c r="I16" s="55">
        <f aca="true" t="shared" si="11" ref="I16:I21">STDEV(C98:T98)/10</f>
        <v>0.0029260401730455635</v>
      </c>
      <c r="J16" s="57">
        <f>'Summary Data'!AS16</f>
        <v>0</v>
      </c>
      <c r="K16" s="52">
        <f>STDEV('Summary Data'!Y16:AR16)</f>
        <v>0.006767706680815675</v>
      </c>
      <c r="L16" s="52">
        <f aca="true" t="shared" si="12" ref="L16:L21">AVERAGE(C118:T118)/10</f>
        <v>-0.001625454202434098</v>
      </c>
      <c r="M16" s="56">
        <f aca="true" t="shared" si="13" ref="M16:M21">STDEV(C118:T118)/10</f>
        <v>0.0032892371495661203</v>
      </c>
      <c r="N16" s="52">
        <f>'Summary Data'!AS33</f>
        <v>0</v>
      </c>
      <c r="O16" s="52">
        <f>STDEV('Summary Data'!Y33:AR33)</f>
        <v>0.007838309863697717</v>
      </c>
      <c r="P16" s="52">
        <f aca="true" t="shared" si="14" ref="P16:P21">AVERAGE(C138:T138)/10</f>
        <v>0.01156766092799535</v>
      </c>
      <c r="Q16" s="55">
        <f aca="true" t="shared" si="15" ref="Q16:Q21">STDEV(C138:T138)/10</f>
        <v>0.0038736940786160265</v>
      </c>
      <c r="S16" s="45">
        <v>0</v>
      </c>
    </row>
    <row r="17" spans="1:19" ht="11.25">
      <c r="A17" s="44">
        <v>13</v>
      </c>
      <c r="B17" s="57">
        <f>'Summary Data'!V17</f>
        <v>0</v>
      </c>
      <c r="C17" s="52">
        <f>STDEV('Summary Data'!B17:U17)</f>
        <v>0.012503045052828704</v>
      </c>
      <c r="D17" s="52">
        <f t="shared" si="8"/>
        <v>0.07222574779838253</v>
      </c>
      <c r="E17" s="52">
        <f t="shared" si="9"/>
        <v>0.0019243841729868782</v>
      </c>
      <c r="F17" s="54">
        <f>'Summary Data'!V34</f>
        <v>0</v>
      </c>
      <c r="G17" s="52">
        <f>STDEV('Summary Data'!B34:U34)</f>
        <v>0.002410684162295442</v>
      </c>
      <c r="H17" s="52">
        <f t="shared" si="10"/>
        <v>-0.0023645889303358777</v>
      </c>
      <c r="I17" s="55">
        <f t="shared" si="11"/>
        <v>0.001679340658034626</v>
      </c>
      <c r="J17" s="57">
        <f>'Summary Data'!AS17</f>
        <v>0</v>
      </c>
      <c r="K17" s="52">
        <f>STDEV('Summary Data'!Y17:AR17)</f>
        <v>0.017805120482484487</v>
      </c>
      <c r="L17" s="52">
        <f t="shared" si="12"/>
        <v>0.06812930423026892</v>
      </c>
      <c r="M17" s="56">
        <f t="shared" si="13"/>
        <v>0.0026347258306430215</v>
      </c>
      <c r="N17" s="52">
        <f>'Summary Data'!AS34</f>
        <v>0</v>
      </c>
      <c r="O17" s="52">
        <f>STDEV('Summary Data'!Y34:AR34)</f>
        <v>0.006039250348160388</v>
      </c>
      <c r="P17" s="52">
        <f t="shared" si="14"/>
        <v>-0.002412621752604671</v>
      </c>
      <c r="Q17" s="55">
        <f t="shared" si="15"/>
        <v>0.0018347247740127803</v>
      </c>
      <c r="S17" s="45">
        <v>0</v>
      </c>
    </row>
    <row r="18" spans="1:19" ht="11.25">
      <c r="A18" s="44">
        <v>14</v>
      </c>
      <c r="B18" s="57">
        <f>'Summary Data'!V18</f>
        <v>0</v>
      </c>
      <c r="C18" s="52">
        <f>STDEV('Summary Data'!B18:U18)</f>
        <v>0.0020995660572735698</v>
      </c>
      <c r="D18" s="52">
        <f t="shared" si="8"/>
        <v>0.0013783357548594172</v>
      </c>
      <c r="E18" s="52">
        <f t="shared" si="9"/>
        <v>0.0012594948203837832</v>
      </c>
      <c r="F18" s="54">
        <f>'Summary Data'!V35</f>
        <v>0</v>
      </c>
      <c r="G18" s="52">
        <f>STDEV('Summary Data'!B35:U35)</f>
        <v>0.0033895630997409464</v>
      </c>
      <c r="H18" s="52">
        <f t="shared" si="10"/>
        <v>0.004683847474790051</v>
      </c>
      <c r="I18" s="55">
        <f t="shared" si="11"/>
        <v>0.0010023884033864283</v>
      </c>
      <c r="J18" s="57">
        <f>'Summary Data'!AS18</f>
        <v>0</v>
      </c>
      <c r="K18" s="52">
        <f>STDEV('Summary Data'!Y18:AR18)</f>
        <v>0.009700440267540373</v>
      </c>
      <c r="L18" s="52">
        <f t="shared" si="12"/>
        <v>-0.0003571299777143435</v>
      </c>
      <c r="M18" s="56">
        <f t="shared" si="13"/>
        <v>0.0014942305412675393</v>
      </c>
      <c r="N18" s="52">
        <f>'Summary Data'!AS35</f>
        <v>0</v>
      </c>
      <c r="O18" s="52">
        <f>STDEV('Summary Data'!Y35:AR35)</f>
        <v>0.006762306961388243</v>
      </c>
      <c r="P18" s="52">
        <f t="shared" si="14"/>
        <v>0.00520999173254638</v>
      </c>
      <c r="Q18" s="55">
        <f t="shared" si="15"/>
        <v>0.0018586141552776002</v>
      </c>
      <c r="S18" s="45">
        <v>0</v>
      </c>
    </row>
    <row r="19" spans="1:19" ht="11.25">
      <c r="A19" s="44">
        <v>15</v>
      </c>
      <c r="B19" s="57">
        <f>'Summary Data'!V19</f>
        <v>0</v>
      </c>
      <c r="C19" s="52">
        <f>STDEV('Summary Data'!B19:U19)</f>
        <v>0.006048196832664343</v>
      </c>
      <c r="D19" s="52">
        <f t="shared" si="8"/>
        <v>0.02058342789761265</v>
      </c>
      <c r="E19" s="52">
        <f t="shared" si="9"/>
        <v>0.0013386173506973423</v>
      </c>
      <c r="F19" s="54">
        <f>'Summary Data'!V36</f>
        <v>0</v>
      </c>
      <c r="G19" s="52">
        <f>STDEV('Summary Data'!B36:U36)</f>
        <v>0.0016172580739917037</v>
      </c>
      <c r="H19" s="52">
        <f t="shared" si="10"/>
        <v>-0.007684842554705867</v>
      </c>
      <c r="I19" s="55">
        <f t="shared" si="11"/>
        <v>0.0015251302336281441</v>
      </c>
      <c r="J19" s="57">
        <f>'Summary Data'!AS19</f>
        <v>0</v>
      </c>
      <c r="K19" s="52">
        <f>STDEV('Summary Data'!Y19:AR19)</f>
        <v>0.014262848427906333</v>
      </c>
      <c r="L19" s="52">
        <f t="shared" si="12"/>
        <v>0.020821042159801885</v>
      </c>
      <c r="M19" s="56">
        <f t="shared" si="13"/>
        <v>0.0014898615790179509</v>
      </c>
      <c r="N19" s="52">
        <f>'Summary Data'!AS36</f>
        <v>0</v>
      </c>
      <c r="O19" s="52">
        <f>STDEV('Summary Data'!Y36:AR36)</f>
        <v>0.005135464911749043</v>
      </c>
      <c r="P19" s="52">
        <f t="shared" si="14"/>
        <v>-0.007989928636817124</v>
      </c>
      <c r="Q19" s="55">
        <f t="shared" si="15"/>
        <v>0.001918283788221902</v>
      </c>
      <c r="S19" s="45">
        <v>0</v>
      </c>
    </row>
    <row r="20" spans="1:19" ht="11.25">
      <c r="A20" s="44">
        <v>16</v>
      </c>
      <c r="B20" s="57">
        <f>'Summary Data'!V20</f>
        <v>0</v>
      </c>
      <c r="C20" s="52">
        <f>STDEV('Summary Data'!B20:U20)</f>
        <v>0.00551295897466699</v>
      </c>
      <c r="D20" s="52">
        <f t="shared" si="8"/>
        <v>0.0005366531274885915</v>
      </c>
      <c r="E20" s="52">
        <f t="shared" si="9"/>
        <v>0.0010523844630659258</v>
      </c>
      <c r="F20" s="54">
        <f>'Summary Data'!V37</f>
        <v>0</v>
      </c>
      <c r="G20" s="52">
        <f>STDEV('Summary Data'!B37:U37)</f>
        <v>0.0058839440833282925</v>
      </c>
      <c r="H20" s="52">
        <f t="shared" si="10"/>
        <v>0.002143574734079845</v>
      </c>
      <c r="I20" s="55">
        <f t="shared" si="11"/>
        <v>0.0013244064204738872</v>
      </c>
      <c r="J20" s="57">
        <f>'Summary Data'!AS20</f>
        <v>0</v>
      </c>
      <c r="K20" s="52">
        <f>STDEV('Summary Data'!Y20:AR20)</f>
        <v>0.008480531312763865</v>
      </c>
      <c r="L20" s="52">
        <f t="shared" si="12"/>
        <v>0.0011702921587019867</v>
      </c>
      <c r="M20" s="56">
        <f t="shared" si="13"/>
        <v>0.0015406705447272885</v>
      </c>
      <c r="N20" s="52">
        <f>'Summary Data'!AS37</f>
        <v>0</v>
      </c>
      <c r="O20" s="52">
        <f>STDEV('Summary Data'!Y37:AR37)</f>
        <v>0.005809192646478372</v>
      </c>
      <c r="P20" s="52">
        <f t="shared" si="14"/>
        <v>0.003283566484443924</v>
      </c>
      <c r="Q20" s="55">
        <f t="shared" si="15"/>
        <v>0.0014708966017974935</v>
      </c>
      <c r="S20" s="45">
        <v>0</v>
      </c>
    </row>
    <row r="21" spans="1:19" ht="12" thickBot="1">
      <c r="A21" s="44">
        <v>17</v>
      </c>
      <c r="B21" s="58">
        <f>'Summary Data'!V21</f>
        <v>0</v>
      </c>
      <c r="C21" s="59">
        <f>STDEV('Summary Data'!B21:U21)</f>
        <v>0.007774486985388833</v>
      </c>
      <c r="D21" s="59">
        <f t="shared" si="8"/>
        <v>-0.055989139741493034</v>
      </c>
      <c r="E21" s="59">
        <f t="shared" si="9"/>
        <v>0.0003907220504911359</v>
      </c>
      <c r="F21" s="60">
        <f>'Summary Data'!V38</f>
        <v>0</v>
      </c>
      <c r="G21" s="59">
        <f>STDEV('Summary Data'!B38:U38)</f>
        <v>0.0011321680361705742</v>
      </c>
      <c r="H21" s="59">
        <f t="shared" si="10"/>
        <v>-0.0008915326404523964</v>
      </c>
      <c r="I21" s="61">
        <f t="shared" si="11"/>
        <v>0.0011454966424423285</v>
      </c>
      <c r="J21" s="58">
        <f>'Summary Data'!AS21</f>
        <v>0</v>
      </c>
      <c r="K21" s="59">
        <f>STDEV('Summary Data'!Y21:AR21)</f>
        <v>0.008694980051184766</v>
      </c>
      <c r="L21" s="59">
        <f t="shared" si="12"/>
        <v>-0.055566706464159524</v>
      </c>
      <c r="M21" s="62">
        <f t="shared" si="13"/>
        <v>0.00035146700347700005</v>
      </c>
      <c r="N21" s="59">
        <f>'Summary Data'!AS38</f>
        <v>0</v>
      </c>
      <c r="O21" s="59">
        <f>STDEV('Summary Data'!Y38:AR38)</f>
        <v>0.0008206206920920469</v>
      </c>
      <c r="P21" s="59">
        <f t="shared" si="14"/>
        <v>-0.0010560730460271762</v>
      </c>
      <c r="Q21" s="61">
        <f t="shared" si="15"/>
        <v>0.0008116722540635396</v>
      </c>
      <c r="S21" s="63">
        <v>0</v>
      </c>
    </row>
    <row r="22" ht="12" thickBot="1"/>
    <row r="23" spans="1:11" ht="11.25">
      <c r="A23" s="64"/>
      <c r="B23" s="112" t="s">
        <v>69</v>
      </c>
      <c r="C23" s="113"/>
      <c r="D23" s="113"/>
      <c r="E23" s="113"/>
      <c r="F23" s="113"/>
      <c r="G23" s="113"/>
      <c r="H23" s="113"/>
      <c r="I23" s="113"/>
      <c r="J23" s="113"/>
      <c r="K23" s="142"/>
    </row>
    <row r="24" spans="1:11" ht="11.25">
      <c r="A24" s="64"/>
      <c r="B24" s="139" t="s">
        <v>70</v>
      </c>
      <c r="C24" s="140"/>
      <c r="D24" s="140"/>
      <c r="E24" s="140"/>
      <c r="F24" s="143"/>
      <c r="G24" s="140" t="s">
        <v>71</v>
      </c>
      <c r="H24" s="140"/>
      <c r="I24" s="140"/>
      <c r="J24" s="140"/>
      <c r="K24" s="141"/>
    </row>
    <row r="25" spans="2:11" ht="11.25">
      <c r="B25" s="46" t="s">
        <v>67</v>
      </c>
      <c r="C25" s="47" t="s">
        <v>72</v>
      </c>
      <c r="D25" s="47" t="s">
        <v>68</v>
      </c>
      <c r="E25" s="48" t="s">
        <v>73</v>
      </c>
      <c r="F25" s="50" t="s">
        <v>74</v>
      </c>
      <c r="G25" s="47" t="s">
        <v>75</v>
      </c>
      <c r="H25" s="47" t="s">
        <v>72</v>
      </c>
      <c r="I25" s="47" t="s">
        <v>68</v>
      </c>
      <c r="J25" s="48" t="s">
        <v>73</v>
      </c>
      <c r="K25" s="49" t="s">
        <v>74</v>
      </c>
    </row>
    <row r="26" spans="1:11" ht="11.25">
      <c r="A26" s="42">
        <v>1</v>
      </c>
      <c r="B26" s="88">
        <v>0</v>
      </c>
      <c r="C26" s="89">
        <v>10</v>
      </c>
      <c r="D26" s="89">
        <v>5</v>
      </c>
      <c r="E26" s="90">
        <f>B26-3*D26</f>
        <v>-15</v>
      </c>
      <c r="F26" s="91">
        <f>B26+3*D26</f>
        <v>15</v>
      </c>
      <c r="G26" s="89">
        <v>0.75</v>
      </c>
      <c r="H26" s="89">
        <v>5</v>
      </c>
      <c r="I26" s="89">
        <v>0</v>
      </c>
      <c r="J26" s="90">
        <f>G26-3*I26</f>
        <v>0.75</v>
      </c>
      <c r="K26" s="92">
        <f>G26+3*I26</f>
        <v>0.75</v>
      </c>
    </row>
    <row r="27" spans="1:11" ht="11.25">
      <c r="A27" s="42">
        <v>2</v>
      </c>
      <c r="B27" s="88">
        <v>-1.4</v>
      </c>
      <c r="C27" s="89">
        <v>0.85</v>
      </c>
      <c r="D27" s="89">
        <v>0.68</v>
      </c>
      <c r="E27" s="90">
        <f aca="true" t="shared" si="16" ref="E27:E42">B27-3*D27</f>
        <v>-3.44</v>
      </c>
      <c r="F27" s="91">
        <f aca="true" t="shared" si="17" ref="F27:F42">B27+3*D27</f>
        <v>0.6400000000000001</v>
      </c>
      <c r="G27" s="89">
        <v>0</v>
      </c>
      <c r="H27" s="89">
        <v>0.51</v>
      </c>
      <c r="I27" s="89">
        <v>1.7</v>
      </c>
      <c r="J27" s="90">
        <f aca="true" t="shared" si="18" ref="J27:J42">G27-3*I27</f>
        <v>-5.1</v>
      </c>
      <c r="K27" s="92">
        <f aca="true" t="shared" si="19" ref="K27:K42">G27+3*I27</f>
        <v>5.1</v>
      </c>
    </row>
    <row r="28" spans="1:11" ht="11.25">
      <c r="A28" s="42">
        <v>3</v>
      </c>
      <c r="B28" s="88">
        <v>0</v>
      </c>
      <c r="C28" s="89">
        <v>0.87</v>
      </c>
      <c r="D28" s="89">
        <v>1.45</v>
      </c>
      <c r="E28" s="90">
        <f t="shared" si="16"/>
        <v>-4.35</v>
      </c>
      <c r="F28" s="91">
        <f t="shared" si="17"/>
        <v>4.35</v>
      </c>
      <c r="G28" s="89">
        <v>0.08</v>
      </c>
      <c r="H28" s="89">
        <v>0.87</v>
      </c>
      <c r="I28" s="89">
        <v>0.43</v>
      </c>
      <c r="J28" s="90">
        <f t="shared" si="18"/>
        <v>-1.21</v>
      </c>
      <c r="K28" s="92">
        <f t="shared" si="19"/>
        <v>1.37</v>
      </c>
    </row>
    <row r="29" spans="1:11" ht="11.25">
      <c r="A29" s="42">
        <v>4</v>
      </c>
      <c r="B29" s="88">
        <v>0.22</v>
      </c>
      <c r="C29" s="89">
        <v>0.34</v>
      </c>
      <c r="D29" s="89">
        <v>0.49</v>
      </c>
      <c r="E29" s="90">
        <f t="shared" si="16"/>
        <v>-1.25</v>
      </c>
      <c r="F29" s="91">
        <f t="shared" si="17"/>
        <v>1.69</v>
      </c>
      <c r="G29" s="89">
        <v>0</v>
      </c>
      <c r="H29" s="89">
        <v>0.13</v>
      </c>
      <c r="I29" s="89">
        <v>0.49</v>
      </c>
      <c r="J29" s="90">
        <f t="shared" si="18"/>
        <v>-1.47</v>
      </c>
      <c r="K29" s="92">
        <f t="shared" si="19"/>
        <v>1.47</v>
      </c>
    </row>
    <row r="30" spans="1:11" ht="11.25">
      <c r="A30" s="42">
        <v>5</v>
      </c>
      <c r="B30" s="88">
        <v>0</v>
      </c>
      <c r="C30" s="89">
        <v>0.42</v>
      </c>
      <c r="D30" s="89">
        <v>0.42</v>
      </c>
      <c r="E30" s="90">
        <f t="shared" si="16"/>
        <v>-1.26</v>
      </c>
      <c r="F30" s="91">
        <f t="shared" si="17"/>
        <v>1.26</v>
      </c>
      <c r="G30" s="89">
        <v>0.01</v>
      </c>
      <c r="H30" s="89">
        <v>0.42</v>
      </c>
      <c r="I30" s="89">
        <v>0.33</v>
      </c>
      <c r="J30" s="90">
        <f t="shared" si="18"/>
        <v>-0.98</v>
      </c>
      <c r="K30" s="92">
        <f t="shared" si="19"/>
        <v>1</v>
      </c>
    </row>
    <row r="31" spans="1:11" ht="11.25">
      <c r="A31" s="42">
        <v>6</v>
      </c>
      <c r="B31" s="88">
        <v>-0.01</v>
      </c>
      <c r="C31" s="89">
        <v>0.06</v>
      </c>
      <c r="D31" s="89">
        <v>0.09</v>
      </c>
      <c r="E31" s="90">
        <f t="shared" si="16"/>
        <v>-0.28</v>
      </c>
      <c r="F31" s="91">
        <f t="shared" si="17"/>
        <v>0.26</v>
      </c>
      <c r="G31" s="89">
        <v>0</v>
      </c>
      <c r="H31" s="89">
        <v>0.06</v>
      </c>
      <c r="I31" s="89">
        <v>0.14</v>
      </c>
      <c r="J31" s="90">
        <f t="shared" si="18"/>
        <v>-0.42000000000000004</v>
      </c>
      <c r="K31" s="92">
        <f t="shared" si="19"/>
        <v>0.42000000000000004</v>
      </c>
    </row>
    <row r="32" spans="1:11" ht="11.25">
      <c r="A32" s="42">
        <v>7</v>
      </c>
      <c r="B32" s="88">
        <v>0.32</v>
      </c>
      <c r="C32" s="89">
        <v>0</v>
      </c>
      <c r="D32" s="89">
        <v>0.22</v>
      </c>
      <c r="E32" s="90">
        <f t="shared" si="16"/>
        <v>-0.34</v>
      </c>
      <c r="F32" s="91">
        <f t="shared" si="17"/>
        <v>0.98</v>
      </c>
      <c r="G32" s="89">
        <v>0.02</v>
      </c>
      <c r="H32" s="89">
        <v>0</v>
      </c>
      <c r="I32" s="89">
        <v>0.07</v>
      </c>
      <c r="J32" s="90">
        <f t="shared" si="18"/>
        <v>-0.19000000000000003</v>
      </c>
      <c r="K32" s="92">
        <f t="shared" si="19"/>
        <v>0.23</v>
      </c>
    </row>
    <row r="33" spans="1:11" ht="11.25">
      <c r="A33" s="42">
        <v>8</v>
      </c>
      <c r="B33" s="88">
        <v>0</v>
      </c>
      <c r="C33" s="89">
        <v>0</v>
      </c>
      <c r="D33" s="89">
        <v>0.04</v>
      </c>
      <c r="E33" s="90">
        <f t="shared" si="16"/>
        <v>-0.12</v>
      </c>
      <c r="F33" s="91">
        <f t="shared" si="17"/>
        <v>0.12</v>
      </c>
      <c r="G33" s="89">
        <v>0</v>
      </c>
      <c r="H33" s="89">
        <v>0</v>
      </c>
      <c r="I33" s="89">
        <v>0.08</v>
      </c>
      <c r="J33" s="90">
        <f t="shared" si="18"/>
        <v>-0.24</v>
      </c>
      <c r="K33" s="92">
        <f t="shared" si="19"/>
        <v>0.24</v>
      </c>
    </row>
    <row r="34" spans="1:11" ht="11.25">
      <c r="A34" s="42">
        <v>9</v>
      </c>
      <c r="B34" s="88">
        <v>0.13</v>
      </c>
      <c r="C34" s="89">
        <v>0</v>
      </c>
      <c r="D34" s="89">
        <v>0.07</v>
      </c>
      <c r="E34" s="90">
        <f t="shared" si="16"/>
        <v>-0.08000000000000002</v>
      </c>
      <c r="F34" s="91">
        <f t="shared" si="17"/>
        <v>0.34</v>
      </c>
      <c r="G34" s="89">
        <v>-0.01</v>
      </c>
      <c r="H34" s="89">
        <v>0</v>
      </c>
      <c r="I34" s="89">
        <v>0.07</v>
      </c>
      <c r="J34" s="90">
        <f t="shared" si="18"/>
        <v>-0.22000000000000003</v>
      </c>
      <c r="K34" s="92">
        <f t="shared" si="19"/>
        <v>0.2</v>
      </c>
    </row>
    <row r="35" spans="1:11" ht="11.25">
      <c r="A35" s="42">
        <v>10</v>
      </c>
      <c r="B35" s="88">
        <v>0</v>
      </c>
      <c r="C35" s="89">
        <v>0</v>
      </c>
      <c r="D35" s="89">
        <v>0</v>
      </c>
      <c r="E35" s="90">
        <f t="shared" si="16"/>
        <v>0</v>
      </c>
      <c r="F35" s="91">
        <f t="shared" si="17"/>
        <v>0</v>
      </c>
      <c r="G35" s="89">
        <v>0</v>
      </c>
      <c r="H35" s="89">
        <v>0</v>
      </c>
      <c r="I35" s="89">
        <v>0</v>
      </c>
      <c r="J35" s="90">
        <f t="shared" si="18"/>
        <v>0</v>
      </c>
      <c r="K35" s="92">
        <f t="shared" si="19"/>
        <v>0</v>
      </c>
    </row>
    <row r="36" spans="1:11" ht="11.25">
      <c r="A36" s="42">
        <v>11</v>
      </c>
      <c r="B36" s="88">
        <v>0.53</v>
      </c>
      <c r="C36" s="89">
        <v>0</v>
      </c>
      <c r="D36" s="89">
        <v>0</v>
      </c>
      <c r="E36" s="90">
        <f t="shared" si="16"/>
        <v>0.53</v>
      </c>
      <c r="F36" s="91">
        <f t="shared" si="17"/>
        <v>0.53</v>
      </c>
      <c r="G36" s="89">
        <v>0</v>
      </c>
      <c r="H36" s="89">
        <v>0</v>
      </c>
      <c r="I36" s="89">
        <v>0</v>
      </c>
      <c r="J36" s="90">
        <f t="shared" si="18"/>
        <v>0</v>
      </c>
      <c r="K36" s="92">
        <f t="shared" si="19"/>
        <v>0</v>
      </c>
    </row>
    <row r="37" spans="1:11" ht="11.25">
      <c r="A37" s="42">
        <v>12</v>
      </c>
      <c r="B37" s="88">
        <v>0</v>
      </c>
      <c r="C37" s="89">
        <v>0</v>
      </c>
      <c r="D37" s="89">
        <v>0</v>
      </c>
      <c r="E37" s="90">
        <f t="shared" si="16"/>
        <v>0</v>
      </c>
      <c r="F37" s="91">
        <f t="shared" si="17"/>
        <v>0</v>
      </c>
      <c r="G37" s="89">
        <v>0</v>
      </c>
      <c r="H37" s="89">
        <v>0</v>
      </c>
      <c r="I37" s="89">
        <v>0</v>
      </c>
      <c r="J37" s="90">
        <f t="shared" si="18"/>
        <v>0</v>
      </c>
      <c r="K37" s="92">
        <f t="shared" si="19"/>
        <v>0</v>
      </c>
    </row>
    <row r="38" spans="1:11" ht="11.25">
      <c r="A38" s="42">
        <v>13</v>
      </c>
      <c r="B38" s="88">
        <v>0</v>
      </c>
      <c r="C38" s="89">
        <v>0</v>
      </c>
      <c r="D38" s="89">
        <v>0</v>
      </c>
      <c r="E38" s="90">
        <f t="shared" si="16"/>
        <v>0</v>
      </c>
      <c r="F38" s="91">
        <f t="shared" si="17"/>
        <v>0</v>
      </c>
      <c r="G38" s="89">
        <v>0</v>
      </c>
      <c r="H38" s="89">
        <v>0</v>
      </c>
      <c r="I38" s="89">
        <v>0</v>
      </c>
      <c r="J38" s="90">
        <f t="shared" si="18"/>
        <v>0</v>
      </c>
      <c r="K38" s="92">
        <f t="shared" si="19"/>
        <v>0</v>
      </c>
    </row>
    <row r="39" spans="1:11" ht="11.25">
      <c r="A39" s="42">
        <v>14</v>
      </c>
      <c r="B39" s="88">
        <v>0</v>
      </c>
      <c r="C39" s="89">
        <v>0</v>
      </c>
      <c r="D39" s="89">
        <v>0</v>
      </c>
      <c r="E39" s="90">
        <f t="shared" si="16"/>
        <v>0</v>
      </c>
      <c r="F39" s="91">
        <f t="shared" si="17"/>
        <v>0</v>
      </c>
      <c r="G39" s="89">
        <v>0</v>
      </c>
      <c r="H39" s="89">
        <v>0</v>
      </c>
      <c r="I39" s="89">
        <v>0</v>
      </c>
      <c r="J39" s="90">
        <f t="shared" si="18"/>
        <v>0</v>
      </c>
      <c r="K39" s="92">
        <f t="shared" si="19"/>
        <v>0</v>
      </c>
    </row>
    <row r="40" spans="1:11" ht="11.25">
      <c r="A40" s="42">
        <v>15</v>
      </c>
      <c r="B40" s="88">
        <v>0</v>
      </c>
      <c r="C40" s="89">
        <v>0</v>
      </c>
      <c r="D40" s="89">
        <v>0</v>
      </c>
      <c r="E40" s="90">
        <f t="shared" si="16"/>
        <v>0</v>
      </c>
      <c r="F40" s="91">
        <f t="shared" si="17"/>
        <v>0</v>
      </c>
      <c r="G40" s="89">
        <v>0</v>
      </c>
      <c r="H40" s="89">
        <v>0</v>
      </c>
      <c r="I40" s="89">
        <v>0</v>
      </c>
      <c r="J40" s="90">
        <f t="shared" si="18"/>
        <v>0</v>
      </c>
      <c r="K40" s="92">
        <f t="shared" si="19"/>
        <v>0</v>
      </c>
    </row>
    <row r="41" spans="1:11" ht="11.25">
      <c r="A41" s="42">
        <v>16</v>
      </c>
      <c r="B41" s="88">
        <v>0</v>
      </c>
      <c r="C41" s="89">
        <v>0</v>
      </c>
      <c r="D41" s="89">
        <v>0</v>
      </c>
      <c r="E41" s="90">
        <f t="shared" si="16"/>
        <v>0</v>
      </c>
      <c r="F41" s="91">
        <f t="shared" si="17"/>
        <v>0</v>
      </c>
      <c r="G41" s="89">
        <v>0</v>
      </c>
      <c r="H41" s="89">
        <v>0</v>
      </c>
      <c r="I41" s="89">
        <v>0</v>
      </c>
      <c r="J41" s="90">
        <f t="shared" si="18"/>
        <v>0</v>
      </c>
      <c r="K41" s="92">
        <f t="shared" si="19"/>
        <v>0</v>
      </c>
    </row>
    <row r="42" spans="1:11" ht="12" thickBot="1">
      <c r="A42" s="42">
        <v>17</v>
      </c>
      <c r="B42" s="93">
        <v>0</v>
      </c>
      <c r="C42" s="94">
        <v>0</v>
      </c>
      <c r="D42" s="94">
        <v>0</v>
      </c>
      <c r="E42" s="95">
        <f t="shared" si="16"/>
        <v>0</v>
      </c>
      <c r="F42" s="96">
        <f t="shared" si="17"/>
        <v>0</v>
      </c>
      <c r="G42" s="94">
        <v>0</v>
      </c>
      <c r="H42" s="94">
        <v>0</v>
      </c>
      <c r="I42" s="94">
        <v>0</v>
      </c>
      <c r="J42" s="95">
        <f t="shared" si="18"/>
        <v>0</v>
      </c>
      <c r="K42" s="97">
        <f t="shared" si="19"/>
        <v>0</v>
      </c>
    </row>
    <row r="43" ht="12" thickBot="1"/>
    <row r="44" spans="1:15" ht="11.25">
      <c r="A44" s="64"/>
      <c r="B44" s="133" t="s">
        <v>76</v>
      </c>
      <c r="C44" s="134"/>
      <c r="D44" s="134"/>
      <c r="E44" s="134"/>
      <c r="F44" s="134"/>
      <c r="G44" s="135"/>
      <c r="I44" s="133" t="s">
        <v>123</v>
      </c>
      <c r="J44" s="134"/>
      <c r="K44" s="134"/>
      <c r="L44" s="134"/>
      <c r="M44" s="134"/>
      <c r="N44" s="134"/>
      <c r="O44" s="135"/>
    </row>
    <row r="45" spans="1:15" ht="11.25">
      <c r="A45" s="64"/>
      <c r="B45" s="139" t="s">
        <v>77</v>
      </c>
      <c r="C45" s="140"/>
      <c r="D45" s="140"/>
      <c r="E45" s="44"/>
      <c r="F45" s="140" t="s">
        <v>78</v>
      </c>
      <c r="G45" s="141"/>
      <c r="H45" s="64"/>
      <c r="I45" s="139" t="s">
        <v>79</v>
      </c>
      <c r="J45" s="140"/>
      <c r="K45" s="140"/>
      <c r="L45" s="140" t="s">
        <v>80</v>
      </c>
      <c r="M45" s="140"/>
      <c r="N45" s="140"/>
      <c r="O45" s="65"/>
    </row>
    <row r="46" spans="1:15" ht="11.25">
      <c r="A46" s="64"/>
      <c r="B46" s="66">
        <v>0.1</v>
      </c>
      <c r="C46" s="67">
        <v>0.025</v>
      </c>
      <c r="D46" s="68">
        <v>0.006</v>
      </c>
      <c r="E46" s="47"/>
      <c r="F46" s="47"/>
      <c r="G46" s="49"/>
      <c r="I46" s="46" t="s">
        <v>73</v>
      </c>
      <c r="J46" s="47" t="s">
        <v>122</v>
      </c>
      <c r="K46" s="47" t="s">
        <v>74</v>
      </c>
      <c r="L46" s="47" t="s">
        <v>73</v>
      </c>
      <c r="M46" s="47" t="s">
        <v>122</v>
      </c>
      <c r="N46" s="47" t="s">
        <v>74</v>
      </c>
      <c r="O46" s="49"/>
    </row>
    <row r="47" spans="1:15" ht="11.25">
      <c r="A47" s="42">
        <v>1</v>
      </c>
      <c r="B47" s="69">
        <f>$B$46*$G$48*$G$49^A47*$G$50^(A47*A47)</f>
        <v>4.602327498600001</v>
      </c>
      <c r="C47" s="70">
        <f>$C$46*$G$48*$G$49^A47*$G$50^(A47*A47)</f>
        <v>1.1505818746500003</v>
      </c>
      <c r="D47" s="70">
        <f>$D$46*$G$48*$G$49^A47*$G$50^(A47*A47)</f>
        <v>0.27613964991600004</v>
      </c>
      <c r="E47" s="44"/>
      <c r="F47" s="140" t="s">
        <v>81</v>
      </c>
      <c r="G47" s="141"/>
      <c r="I47" s="57">
        <f>E26</f>
        <v>-15</v>
      </c>
      <c r="J47" s="52">
        <f>B26</f>
        <v>0</v>
      </c>
      <c r="K47" s="52">
        <f>F26</f>
        <v>15</v>
      </c>
      <c r="L47" s="52">
        <f>J26</f>
        <v>0.75</v>
      </c>
      <c r="M47" s="89">
        <f>G26</f>
        <v>0.75</v>
      </c>
      <c r="N47" s="89">
        <f>K26</f>
        <v>0.75</v>
      </c>
      <c r="O47" s="65"/>
    </row>
    <row r="48" spans="1:15" ht="11.25">
      <c r="A48" s="42">
        <v>2</v>
      </c>
      <c r="B48" s="69">
        <f aca="true" t="shared" si="20" ref="B48:B63">$B$46*$G$48*$G$49^A48*$G$50^(A48*A48)</f>
        <v>2.831365799785555</v>
      </c>
      <c r="C48" s="70">
        <f aca="true" t="shared" si="21" ref="C48:C63">$C$46*$G$48*$G$49^A48*$G$50^(A48*A48)</f>
        <v>0.7078414499463888</v>
      </c>
      <c r="D48" s="70">
        <f aca="true" t="shared" si="22" ref="D48:D63">$D$46*$G$48*$G$49^A48*$G$50^(A48*A48)</f>
        <v>0.1698819479871333</v>
      </c>
      <c r="E48" s="44"/>
      <c r="F48" s="44" t="s">
        <v>82</v>
      </c>
      <c r="G48" s="65">
        <v>73.9</v>
      </c>
      <c r="I48" s="57">
        <f>E27</f>
        <v>-3.44</v>
      </c>
      <c r="J48" s="52">
        <f>B27</f>
        <v>-1.4</v>
      </c>
      <c r="K48" s="52">
        <f>F27</f>
        <v>0.6400000000000001</v>
      </c>
      <c r="L48" s="52">
        <f>J27</f>
        <v>-5.1</v>
      </c>
      <c r="M48" s="89">
        <f>G27</f>
        <v>0</v>
      </c>
      <c r="N48" s="89">
        <f>K27</f>
        <v>5.1</v>
      </c>
      <c r="O48" s="65"/>
    </row>
    <row r="49" spans="1:15" ht="11.25">
      <c r="A49" s="42">
        <v>3</v>
      </c>
      <c r="B49" s="69">
        <f t="shared" si="20"/>
        <v>1.7206788694474822</v>
      </c>
      <c r="C49" s="70">
        <f t="shared" si="21"/>
        <v>0.43016971736187054</v>
      </c>
      <c r="D49" s="70">
        <f t="shared" si="22"/>
        <v>0.10324073216684893</v>
      </c>
      <c r="E49" s="44"/>
      <c r="F49" s="44" t="s">
        <v>83</v>
      </c>
      <c r="G49" s="65">
        <v>0.6266</v>
      </c>
      <c r="I49" s="57">
        <f aca="true" t="shared" si="23" ref="I49:I57">E28</f>
        <v>-4.35</v>
      </c>
      <c r="J49" s="52">
        <f aca="true" t="shared" si="24" ref="J49:J57">B28</f>
        <v>0</v>
      </c>
      <c r="K49" s="52">
        <f aca="true" t="shared" si="25" ref="K49:K57">F28</f>
        <v>4.35</v>
      </c>
      <c r="L49" s="52">
        <f aca="true" t="shared" si="26" ref="L49:L57">J28</f>
        <v>-1.21</v>
      </c>
      <c r="M49" s="89">
        <f aca="true" t="shared" si="27" ref="M49:M57">G28</f>
        <v>0.08</v>
      </c>
      <c r="N49" s="89">
        <f aca="true" t="shared" si="28" ref="N49:N57">K28</f>
        <v>1.37</v>
      </c>
      <c r="O49" s="65"/>
    </row>
    <row r="50" spans="1:15" ht="11.25">
      <c r="A50" s="42">
        <v>4</v>
      </c>
      <c r="B50" s="69">
        <f t="shared" si="20"/>
        <v>1.0329731907290605</v>
      </c>
      <c r="C50" s="70">
        <f t="shared" si="21"/>
        <v>0.2582432976822651</v>
      </c>
      <c r="D50" s="70">
        <f t="shared" si="22"/>
        <v>0.06197839144374362</v>
      </c>
      <c r="E50" s="44"/>
      <c r="F50" s="44" t="s">
        <v>93</v>
      </c>
      <c r="G50" s="65">
        <v>0.9939</v>
      </c>
      <c r="I50" s="57">
        <f t="shared" si="23"/>
        <v>-1.25</v>
      </c>
      <c r="J50" s="52">
        <f t="shared" si="24"/>
        <v>0.22</v>
      </c>
      <c r="K50" s="52">
        <f t="shared" si="25"/>
        <v>1.69</v>
      </c>
      <c r="L50" s="52">
        <f t="shared" si="26"/>
        <v>-1.47</v>
      </c>
      <c r="M50" s="89">
        <f t="shared" si="27"/>
        <v>0</v>
      </c>
      <c r="N50" s="89">
        <f t="shared" si="28"/>
        <v>1.47</v>
      </c>
      <c r="O50" s="65"/>
    </row>
    <row r="51" spans="1:15" ht="11.25">
      <c r="A51" s="42">
        <v>5</v>
      </c>
      <c r="B51" s="69">
        <f t="shared" si="20"/>
        <v>0.6125811885796193</v>
      </c>
      <c r="C51" s="70">
        <f t="shared" si="21"/>
        <v>0.15314529714490482</v>
      </c>
      <c r="D51" s="70">
        <f t="shared" si="22"/>
        <v>0.03675487131477716</v>
      </c>
      <c r="E51" s="44"/>
      <c r="F51" s="44"/>
      <c r="G51" s="65"/>
      <c r="I51" s="57">
        <f t="shared" si="23"/>
        <v>-1.26</v>
      </c>
      <c r="J51" s="52">
        <f t="shared" si="24"/>
        <v>0</v>
      </c>
      <c r="K51" s="52">
        <f t="shared" si="25"/>
        <v>1.26</v>
      </c>
      <c r="L51" s="52">
        <f t="shared" si="26"/>
        <v>-0.98</v>
      </c>
      <c r="M51" s="89">
        <f t="shared" si="27"/>
        <v>0.01</v>
      </c>
      <c r="N51" s="89">
        <f t="shared" si="28"/>
        <v>1</v>
      </c>
      <c r="O51" s="65"/>
    </row>
    <row r="52" spans="1:15" ht="11.25">
      <c r="A52" s="42">
        <v>6</v>
      </c>
      <c r="B52" s="69">
        <f t="shared" si="20"/>
        <v>0.3588588353501367</v>
      </c>
      <c r="C52" s="70">
        <f t="shared" si="21"/>
        <v>0.08971470883753417</v>
      </c>
      <c r="D52" s="70">
        <f t="shared" si="22"/>
        <v>0.0215315301210082</v>
      </c>
      <c r="E52" s="44"/>
      <c r="F52" s="44"/>
      <c r="G52" s="65"/>
      <c r="I52" s="57">
        <f t="shared" si="23"/>
        <v>-0.28</v>
      </c>
      <c r="J52" s="52">
        <f t="shared" si="24"/>
        <v>-0.01</v>
      </c>
      <c r="K52" s="52">
        <f t="shared" si="25"/>
        <v>0.26</v>
      </c>
      <c r="L52" s="52">
        <f t="shared" si="26"/>
        <v>-0.42000000000000004</v>
      </c>
      <c r="M52" s="89">
        <f t="shared" si="27"/>
        <v>0</v>
      </c>
      <c r="N52" s="89">
        <f t="shared" si="28"/>
        <v>0.42000000000000004</v>
      </c>
      <c r="O52" s="65"/>
    </row>
    <row r="53" spans="1:15" ht="11.25">
      <c r="A53" s="42">
        <v>7</v>
      </c>
      <c r="B53" s="69">
        <f t="shared" si="20"/>
        <v>0.20766772808982645</v>
      </c>
      <c r="C53" s="70">
        <f t="shared" si="21"/>
        <v>0.05191693202245661</v>
      </c>
      <c r="D53" s="70">
        <f t="shared" si="22"/>
        <v>0.012460063685389586</v>
      </c>
      <c r="E53" s="44"/>
      <c r="F53" s="44"/>
      <c r="G53" s="65"/>
      <c r="I53" s="57">
        <f t="shared" si="23"/>
        <v>-0.34</v>
      </c>
      <c r="J53" s="52">
        <f t="shared" si="24"/>
        <v>0.32</v>
      </c>
      <c r="K53" s="52">
        <f t="shared" si="25"/>
        <v>0.98</v>
      </c>
      <c r="L53" s="52">
        <f t="shared" si="26"/>
        <v>-0.19000000000000003</v>
      </c>
      <c r="M53" s="89">
        <f t="shared" si="27"/>
        <v>0.02</v>
      </c>
      <c r="N53" s="89">
        <f t="shared" si="28"/>
        <v>0.23</v>
      </c>
      <c r="O53" s="65"/>
    </row>
    <row r="54" spans="1:15" ht="11.25">
      <c r="A54" s="42">
        <v>8</v>
      </c>
      <c r="B54" s="69">
        <f t="shared" si="20"/>
        <v>0.11871340484644312</v>
      </c>
      <c r="C54" s="70">
        <f t="shared" si="21"/>
        <v>0.02967835121161078</v>
      </c>
      <c r="D54" s="70">
        <f t="shared" si="22"/>
        <v>0.0071228042907865875</v>
      </c>
      <c r="E54" s="44"/>
      <c r="F54" s="44"/>
      <c r="G54" s="65"/>
      <c r="I54" s="57">
        <f t="shared" si="23"/>
        <v>-0.12</v>
      </c>
      <c r="J54" s="52">
        <f t="shared" si="24"/>
        <v>0</v>
      </c>
      <c r="K54" s="52">
        <f t="shared" si="25"/>
        <v>0.12</v>
      </c>
      <c r="L54" s="52">
        <f t="shared" si="26"/>
        <v>-0.24</v>
      </c>
      <c r="M54" s="89">
        <f t="shared" si="27"/>
        <v>0</v>
      </c>
      <c r="N54" s="89">
        <f t="shared" si="28"/>
        <v>0.24</v>
      </c>
      <c r="O54" s="65"/>
    </row>
    <row r="55" spans="1:15" ht="11.25">
      <c r="A55" s="42">
        <v>9</v>
      </c>
      <c r="B55" s="69">
        <f t="shared" si="20"/>
        <v>0.06703720394927364</v>
      </c>
      <c r="C55" s="70">
        <f t="shared" si="21"/>
        <v>0.01675930098731841</v>
      </c>
      <c r="D55" s="70">
        <f t="shared" si="22"/>
        <v>0.004022232236956418</v>
      </c>
      <c r="E55" s="44"/>
      <c r="F55" s="44"/>
      <c r="G55" s="65"/>
      <c r="I55" s="57">
        <f t="shared" si="23"/>
        <v>-0.08000000000000002</v>
      </c>
      <c r="J55" s="52">
        <f t="shared" si="24"/>
        <v>0.13</v>
      </c>
      <c r="K55" s="52">
        <f t="shared" si="25"/>
        <v>0.34</v>
      </c>
      <c r="L55" s="52">
        <f t="shared" si="26"/>
        <v>-0.22000000000000003</v>
      </c>
      <c r="M55" s="89">
        <f t="shared" si="27"/>
        <v>-0.01</v>
      </c>
      <c r="N55" s="89">
        <f t="shared" si="28"/>
        <v>0.2</v>
      </c>
      <c r="O55" s="65"/>
    </row>
    <row r="56" spans="1:15" ht="11.25">
      <c r="A56" s="42">
        <v>10</v>
      </c>
      <c r="B56" s="69">
        <f t="shared" si="20"/>
        <v>0.03739533292320034</v>
      </c>
      <c r="C56" s="70">
        <f t="shared" si="21"/>
        <v>0.009348833230800085</v>
      </c>
      <c r="D56" s="70">
        <f t="shared" si="22"/>
        <v>0.00224371997539202</v>
      </c>
      <c r="E56" s="44"/>
      <c r="F56" s="44"/>
      <c r="G56" s="65"/>
      <c r="I56" s="57">
        <f t="shared" si="23"/>
        <v>0</v>
      </c>
      <c r="J56" s="52">
        <f t="shared" si="24"/>
        <v>0</v>
      </c>
      <c r="K56" s="52">
        <f t="shared" si="25"/>
        <v>0</v>
      </c>
      <c r="L56" s="52">
        <f t="shared" si="26"/>
        <v>0</v>
      </c>
      <c r="M56" s="89">
        <f t="shared" si="27"/>
        <v>0</v>
      </c>
      <c r="N56" s="89">
        <f t="shared" si="28"/>
        <v>0</v>
      </c>
      <c r="O56" s="65"/>
    </row>
    <row r="57" spans="1:15" ht="11.25">
      <c r="A57" s="42">
        <v>11</v>
      </c>
      <c r="B57" s="69">
        <f t="shared" si="20"/>
        <v>0.020606503025911577</v>
      </c>
      <c r="C57" s="70">
        <f t="shared" si="21"/>
        <v>0.005151625756477894</v>
      </c>
      <c r="D57" s="70">
        <f t="shared" si="22"/>
        <v>0.0012363901815546946</v>
      </c>
      <c r="E57" s="44"/>
      <c r="F57" s="44"/>
      <c r="G57" s="65"/>
      <c r="I57" s="57">
        <f t="shared" si="23"/>
        <v>0.53</v>
      </c>
      <c r="J57" s="52">
        <f t="shared" si="24"/>
        <v>0.53</v>
      </c>
      <c r="K57" s="52">
        <f t="shared" si="25"/>
        <v>0.53</v>
      </c>
      <c r="L57" s="52">
        <f t="shared" si="26"/>
        <v>0</v>
      </c>
      <c r="M57" s="89">
        <f t="shared" si="27"/>
        <v>0</v>
      </c>
      <c r="N57" s="89">
        <f t="shared" si="28"/>
        <v>0</v>
      </c>
      <c r="O57" s="65"/>
    </row>
    <row r="58" spans="1:15" ht="11.25">
      <c r="A58" s="42">
        <v>12</v>
      </c>
      <c r="B58" s="69">
        <f t="shared" si="20"/>
        <v>0.011216996169766442</v>
      </c>
      <c r="C58" s="70">
        <f t="shared" si="21"/>
        <v>0.0028042490424416105</v>
      </c>
      <c r="D58" s="70">
        <f t="shared" si="22"/>
        <v>0.0006730197701859866</v>
      </c>
      <c r="E58" s="44"/>
      <c r="F58" s="44"/>
      <c r="G58" s="65"/>
      <c r="I58" s="57">
        <f aca="true" t="shared" si="29" ref="I58:I63">E37*10</f>
        <v>0</v>
      </c>
      <c r="J58" s="52">
        <f aca="true" t="shared" si="30" ref="J58:J63">B37*10</f>
        <v>0</v>
      </c>
      <c r="K58" s="52">
        <f aca="true" t="shared" si="31" ref="K58:K63">F37*10</f>
        <v>0</v>
      </c>
      <c r="L58" s="52">
        <f aca="true" t="shared" si="32" ref="L58:L63">J37*10</f>
        <v>0</v>
      </c>
      <c r="M58" s="89">
        <f aca="true" t="shared" si="33" ref="M58:M63">G37*10</f>
        <v>0</v>
      </c>
      <c r="N58" s="89">
        <f aca="true" t="shared" si="34" ref="N58:N63">K37*10</f>
        <v>0</v>
      </c>
      <c r="O58" s="65" t="s">
        <v>84</v>
      </c>
    </row>
    <row r="59" spans="1:15" ht="11.25">
      <c r="A59" s="42">
        <v>13</v>
      </c>
      <c r="B59" s="69">
        <f t="shared" si="20"/>
        <v>0.006031623535458944</v>
      </c>
      <c r="C59" s="70">
        <f t="shared" si="21"/>
        <v>0.001507905883864736</v>
      </c>
      <c r="D59" s="70">
        <f t="shared" si="22"/>
        <v>0.0003618974121275366</v>
      </c>
      <c r="E59" s="44"/>
      <c r="F59" s="44"/>
      <c r="G59" s="65"/>
      <c r="I59" s="57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89">
        <f t="shared" si="33"/>
        <v>0</v>
      </c>
      <c r="N59" s="89">
        <f t="shared" si="34"/>
        <v>0</v>
      </c>
      <c r="O59" s="65" t="s">
        <v>84</v>
      </c>
    </row>
    <row r="60" spans="1:15" ht="11.25">
      <c r="A60" s="42">
        <v>14</v>
      </c>
      <c r="B60" s="69">
        <f t="shared" si="20"/>
        <v>0.0032038875436137954</v>
      </c>
      <c r="C60" s="70">
        <f t="shared" si="21"/>
        <v>0.0008009718859034488</v>
      </c>
      <c r="D60" s="70">
        <f t="shared" si="22"/>
        <v>0.00019223325261682773</v>
      </c>
      <c r="E60" s="44"/>
      <c r="F60" s="44"/>
      <c r="G60" s="65"/>
      <c r="I60" s="57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89">
        <f t="shared" si="33"/>
        <v>0</v>
      </c>
      <c r="N60" s="89">
        <f t="shared" si="34"/>
        <v>0</v>
      </c>
      <c r="O60" s="65" t="s">
        <v>84</v>
      </c>
    </row>
    <row r="61" spans="1:15" ht="11.25">
      <c r="A61" s="42">
        <v>15</v>
      </c>
      <c r="B61" s="69">
        <f t="shared" si="20"/>
        <v>0.001681146969051629</v>
      </c>
      <c r="C61" s="70">
        <f t="shared" si="21"/>
        <v>0.00042028674226290725</v>
      </c>
      <c r="D61" s="70">
        <f t="shared" si="22"/>
        <v>0.00010086881814309774</v>
      </c>
      <c r="E61" s="44"/>
      <c r="F61" s="44"/>
      <c r="G61" s="65"/>
      <c r="I61" s="57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89">
        <f t="shared" si="33"/>
        <v>0</v>
      </c>
      <c r="N61" s="89">
        <f t="shared" si="34"/>
        <v>0</v>
      </c>
      <c r="O61" s="65" t="s">
        <v>84</v>
      </c>
    </row>
    <row r="62" spans="1:15" ht="11.25">
      <c r="A62" s="42">
        <v>16</v>
      </c>
      <c r="B62" s="69">
        <f t="shared" si="20"/>
        <v>0.000871403863554749</v>
      </c>
      <c r="C62" s="70">
        <f t="shared" si="21"/>
        <v>0.00021785096588868724</v>
      </c>
      <c r="D62" s="70">
        <f t="shared" si="22"/>
        <v>5.2284231813284933E-05</v>
      </c>
      <c r="E62" s="44"/>
      <c r="F62" s="44"/>
      <c r="G62" s="65"/>
      <c r="I62" s="57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89">
        <f t="shared" si="33"/>
        <v>0</v>
      </c>
      <c r="N62" s="89">
        <f t="shared" si="34"/>
        <v>0</v>
      </c>
      <c r="O62" s="65" t="s">
        <v>84</v>
      </c>
    </row>
    <row r="63" spans="1:26" ht="12" thickBot="1">
      <c r="A63" s="42">
        <v>17</v>
      </c>
      <c r="B63" s="71">
        <f t="shared" si="20"/>
        <v>0.00044618879680557424</v>
      </c>
      <c r="C63" s="72">
        <f t="shared" si="21"/>
        <v>0.00011154719920139356</v>
      </c>
      <c r="D63" s="72">
        <f t="shared" si="22"/>
        <v>2.677132780833445E-05</v>
      </c>
      <c r="E63" s="73"/>
      <c r="F63" s="73"/>
      <c r="G63" s="74"/>
      <c r="I63" s="58">
        <f t="shared" si="29"/>
        <v>0</v>
      </c>
      <c r="J63" s="59">
        <f t="shared" si="30"/>
        <v>0</v>
      </c>
      <c r="K63" s="59">
        <f t="shared" si="31"/>
        <v>0</v>
      </c>
      <c r="L63" s="59">
        <f t="shared" si="32"/>
        <v>0</v>
      </c>
      <c r="M63" s="94">
        <f t="shared" si="33"/>
        <v>0</v>
      </c>
      <c r="N63" s="94">
        <f t="shared" si="34"/>
        <v>0</v>
      </c>
      <c r="O63" s="74" t="s">
        <v>84</v>
      </c>
      <c r="W63" s="44"/>
      <c r="X63" s="44"/>
      <c r="Y63" s="44"/>
      <c r="Z63" s="44"/>
    </row>
    <row r="64" spans="23:26" ht="12" thickBot="1">
      <c r="W64" s="44"/>
      <c r="X64" s="44"/>
      <c r="Y64" s="44"/>
      <c r="Z64" s="44"/>
    </row>
    <row r="65" spans="1:26" ht="11.25">
      <c r="A65" s="136" t="s">
        <v>126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8"/>
      <c r="W65" s="41"/>
      <c r="X65" s="41"/>
      <c r="Y65" s="41"/>
      <c r="Z65" s="44"/>
    </row>
    <row r="66" spans="1:26" ht="11.25">
      <c r="A66" s="80"/>
      <c r="B66" s="81" t="s">
        <v>85</v>
      </c>
      <c r="C66" s="81" t="s">
        <v>86</v>
      </c>
      <c r="D66" s="81" t="s">
        <v>87</v>
      </c>
      <c r="E66" s="81" t="s">
        <v>88</v>
      </c>
      <c r="F66" s="81" t="s">
        <v>89</v>
      </c>
      <c r="G66" s="81" t="s">
        <v>94</v>
      </c>
      <c r="H66" s="81" t="s">
        <v>95</v>
      </c>
      <c r="I66" s="81" t="s">
        <v>96</v>
      </c>
      <c r="J66" s="81" t="s">
        <v>97</v>
      </c>
      <c r="K66" s="81" t="s">
        <v>98</v>
      </c>
      <c r="L66" s="81" t="s">
        <v>99</v>
      </c>
      <c r="M66" s="81" t="s">
        <v>100</v>
      </c>
      <c r="N66" s="81" t="s">
        <v>101</v>
      </c>
      <c r="O66" s="81" t="s">
        <v>102</v>
      </c>
      <c r="P66" s="81" t="s">
        <v>103</v>
      </c>
      <c r="Q66" s="81" t="s">
        <v>104</v>
      </c>
      <c r="R66" s="81" t="s">
        <v>105</v>
      </c>
      <c r="S66" s="81" t="s">
        <v>106</v>
      </c>
      <c r="T66" s="81" t="s">
        <v>107</v>
      </c>
      <c r="U66" s="81" t="s">
        <v>108</v>
      </c>
      <c r="V66" s="17" t="s">
        <v>109</v>
      </c>
      <c r="W66" s="44"/>
      <c r="X66" s="44"/>
      <c r="Y66" s="44"/>
      <c r="Z66" s="44"/>
    </row>
    <row r="67" spans="1:22" ht="11.25">
      <c r="A67" s="83">
        <v>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1:22" ht="11.25">
      <c r="A68" s="83">
        <v>2</v>
      </c>
      <c r="B68" s="16">
        <f>('Summary Data'!B6-('Summary Data'!B7*'Summary Data'!B$39-'Summary Data'!B24*'Summary Data'!B$40)*$A68/17)</f>
        <v>36.36435271985875</v>
      </c>
      <c r="C68" s="16">
        <f>('Summary Data'!C6-('Summary Data'!C7*'Summary Data'!C$39-'Summary Data'!C24*'Summary Data'!C$40)*$A68/17)</f>
        <v>3.7933519362916814</v>
      </c>
      <c r="D68" s="16">
        <f>('Summary Data'!D6-('Summary Data'!D7*'Summary Data'!D$39-'Summary Data'!D24*'Summary Data'!D$40)*$A68/17)</f>
        <v>3.636627656025121</v>
      </c>
      <c r="E68" s="16">
        <f>('Summary Data'!E6-('Summary Data'!E7*'Summary Data'!E$39-'Summary Data'!E24*'Summary Data'!E$40)*$A68/17)</f>
        <v>4.445735229864642</v>
      </c>
      <c r="F68" s="16">
        <f>('Summary Data'!F6-('Summary Data'!F7*'Summary Data'!F$39-'Summary Data'!F24*'Summary Data'!F$40)*$A68/17)</f>
        <v>4.014887698877012</v>
      </c>
      <c r="G68" s="16">
        <f>('Summary Data'!G6-('Summary Data'!G7*'Summary Data'!G$39-'Summary Data'!G24*'Summary Data'!G$40)*$A68/17)</f>
        <v>3.8392201611088903</v>
      </c>
      <c r="H68" s="16">
        <f>('Summary Data'!H6-('Summary Data'!H7*'Summary Data'!H$39-'Summary Data'!H24*'Summary Data'!H$40)*$A68/17)</f>
        <v>4.299125578103251</v>
      </c>
      <c r="I68" s="16">
        <f>('Summary Data'!I6-('Summary Data'!I7*'Summary Data'!I$39-'Summary Data'!I24*'Summary Data'!I$40)*$A68/17)</f>
        <v>4.066990983314973</v>
      </c>
      <c r="J68" s="16">
        <f>('Summary Data'!J6-('Summary Data'!J7*'Summary Data'!J$39-'Summary Data'!J24*'Summary Data'!J$40)*$A68/17)</f>
        <v>3.98688430697985</v>
      </c>
      <c r="K68" s="16">
        <f>('Summary Data'!K6-('Summary Data'!K7*'Summary Data'!K$39-'Summary Data'!K24*'Summary Data'!K$40)*$A68/17)</f>
        <v>3.8300627780947756</v>
      </c>
      <c r="L68" s="16">
        <f>('Summary Data'!L6-('Summary Data'!L7*'Summary Data'!L$39-'Summary Data'!L24*'Summary Data'!L$40)*$A68/17)</f>
        <v>4.068991139178011</v>
      </c>
      <c r="M68" s="16">
        <f>('Summary Data'!M6-('Summary Data'!M7*'Summary Data'!M$39-'Summary Data'!M24*'Summary Data'!M$40)*$A68/17)</f>
        <v>3.4895057990055562</v>
      </c>
      <c r="N68" s="16">
        <f>('Summary Data'!N6-('Summary Data'!N7*'Summary Data'!N$39-'Summary Data'!N24*'Summary Data'!N$40)*$A68/17)</f>
        <v>4.098047339811913</v>
      </c>
      <c r="O68" s="16">
        <f>('Summary Data'!O6-('Summary Data'!O7*'Summary Data'!O$39-'Summary Data'!O24*'Summary Data'!O$40)*$A68/17)</f>
        <v>4.363965095823711</v>
      </c>
      <c r="P68" s="16">
        <f>('Summary Data'!P6-('Summary Data'!P7*'Summary Data'!P$39-'Summary Data'!P24*'Summary Data'!P$40)*$A68/17)</f>
        <v>4.18075794361931</v>
      </c>
      <c r="Q68" s="16">
        <f>('Summary Data'!Q6-('Summary Data'!Q7*'Summary Data'!Q$39-'Summary Data'!Q24*'Summary Data'!Q$40)*$A68/17)</f>
        <v>4.329885644416414</v>
      </c>
      <c r="R68" s="16">
        <f>('Summary Data'!R6-('Summary Data'!R7*'Summary Data'!R$39-'Summary Data'!R24*'Summary Data'!R$40)*$A68/17)</f>
        <v>4.028401285120304</v>
      </c>
      <c r="S68" s="16">
        <f>('Summary Data'!S6-('Summary Data'!S7*'Summary Data'!S$39-'Summary Data'!S24*'Summary Data'!S$40)*$A68/17)</f>
        <v>3.8437557373423696</v>
      </c>
      <c r="T68" s="16">
        <f>('Summary Data'!T6-('Summary Data'!T7*'Summary Data'!T$39-'Summary Data'!T24*'Summary Data'!T$40)*$A68/17)</f>
        <v>4.307672220702888</v>
      </c>
      <c r="U68" s="16">
        <f>('Summary Data'!U6-('Summary Data'!U7*'Summary Data'!U$39-'Summary Data'!U24*'Summary Data'!U$40)*$A68/17)</f>
        <v>10.063682049583246</v>
      </c>
      <c r="V68" s="82">
        <f>'Summary Data'!V6</f>
        <v>0</v>
      </c>
    </row>
    <row r="69" spans="1:22" ht="11.25">
      <c r="A69" s="83">
        <v>3</v>
      </c>
      <c r="B69" s="16">
        <f>('Summary Data'!B7-('Summary Data'!B8*'Summary Data'!B$39-'Summary Data'!B25*'Summary Data'!B$40)*$A69/17)</f>
        <v>18.81086778095006</v>
      </c>
      <c r="C69" s="16">
        <f>('Summary Data'!C7-('Summary Data'!C8*'Summary Data'!C$39-'Summary Data'!C25*'Summary Data'!C$40)*$A69/17)</f>
        <v>7.202744864030554</v>
      </c>
      <c r="D69" s="16">
        <f>('Summary Data'!D7-('Summary Data'!D8*'Summary Data'!D$39-'Summary Data'!D25*'Summary Data'!D$40)*$A69/17)</f>
        <v>6.933296061439399</v>
      </c>
      <c r="E69" s="16">
        <f>('Summary Data'!E7-('Summary Data'!E8*'Summary Data'!E$39-'Summary Data'!E25*'Summary Data'!E$40)*$A69/17)</f>
        <v>6.58907343236423</v>
      </c>
      <c r="F69" s="16">
        <f>('Summary Data'!F7-('Summary Data'!F8*'Summary Data'!F$39-'Summary Data'!F25*'Summary Data'!F$40)*$A69/17)</f>
        <v>6.586473883775538</v>
      </c>
      <c r="G69" s="16">
        <f>('Summary Data'!G7-('Summary Data'!G8*'Summary Data'!G$39-'Summary Data'!G25*'Summary Data'!G$40)*$A69/17)</f>
        <v>7.110297635845392</v>
      </c>
      <c r="H69" s="16">
        <f>('Summary Data'!H7-('Summary Data'!H8*'Summary Data'!H$39-'Summary Data'!H25*'Summary Data'!H$40)*$A69/17)</f>
        <v>7.134561570449945</v>
      </c>
      <c r="I69" s="16">
        <f>('Summary Data'!I7-('Summary Data'!I8*'Summary Data'!I$39-'Summary Data'!I25*'Summary Data'!I$40)*$A69/17)</f>
        <v>7.130603529557215</v>
      </c>
      <c r="J69" s="16">
        <f>('Summary Data'!J7-('Summary Data'!J8*'Summary Data'!J$39-'Summary Data'!J25*'Summary Data'!J$40)*$A69/17)</f>
        <v>7.083692680702673</v>
      </c>
      <c r="K69" s="16">
        <f>('Summary Data'!K7-('Summary Data'!K8*'Summary Data'!K$39-'Summary Data'!K25*'Summary Data'!K$40)*$A69/17)</f>
        <v>7.028427794913962</v>
      </c>
      <c r="L69" s="16">
        <f>('Summary Data'!L7-('Summary Data'!L8*'Summary Data'!L$39-'Summary Data'!L25*'Summary Data'!L$40)*$A69/17)</f>
        <v>7.369796128959983</v>
      </c>
      <c r="M69" s="16">
        <f>('Summary Data'!M7-('Summary Data'!M8*'Summary Data'!M$39-'Summary Data'!M25*'Summary Data'!M$40)*$A69/17)</f>
        <v>7.103652374533242</v>
      </c>
      <c r="N69" s="16">
        <f>('Summary Data'!N7-('Summary Data'!N8*'Summary Data'!N$39-'Summary Data'!N25*'Summary Data'!N$40)*$A69/17)</f>
        <v>6.97044861212602</v>
      </c>
      <c r="O69" s="16">
        <f>('Summary Data'!O7-('Summary Data'!O8*'Summary Data'!O$39-'Summary Data'!O25*'Summary Data'!O$40)*$A69/17)</f>
        <v>7.360308407534282</v>
      </c>
      <c r="P69" s="16">
        <f>('Summary Data'!P7-('Summary Data'!P8*'Summary Data'!P$39-'Summary Data'!P25*'Summary Data'!P$40)*$A69/17)</f>
        <v>7.3871787709037315</v>
      </c>
      <c r="Q69" s="16">
        <f>('Summary Data'!Q7-('Summary Data'!Q8*'Summary Data'!Q$39-'Summary Data'!Q25*'Summary Data'!Q$40)*$A69/17)</f>
        <v>7.240230579321902</v>
      </c>
      <c r="R69" s="16">
        <f>('Summary Data'!R7-('Summary Data'!R8*'Summary Data'!R$39-'Summary Data'!R25*'Summary Data'!R$40)*$A69/17)</f>
        <v>7.169008795244195</v>
      </c>
      <c r="S69" s="16">
        <f>('Summary Data'!S7-('Summary Data'!S8*'Summary Data'!S$39-'Summary Data'!S25*'Summary Data'!S$40)*$A69/17)</f>
        <v>7.5472752655229485</v>
      </c>
      <c r="T69" s="16">
        <f>('Summary Data'!T7-('Summary Data'!T8*'Summary Data'!T$39-'Summary Data'!T25*'Summary Data'!T$40)*$A69/17)</f>
        <v>7.543225610387122</v>
      </c>
      <c r="U69" s="16">
        <f>('Summary Data'!U7-('Summary Data'!U8*'Summary Data'!U$39-'Summary Data'!U25*'Summary Data'!U$40)*$A69/17)</f>
        <v>-2.122677016112691</v>
      </c>
      <c r="V69" s="82">
        <f>'Summary Data'!V7</f>
        <v>0</v>
      </c>
    </row>
    <row r="70" spans="1:22" ht="11.25">
      <c r="A70" s="83">
        <v>4</v>
      </c>
      <c r="B70" s="16">
        <f>('Summary Data'!B8-('Summary Data'!B9*'Summary Data'!B$39-'Summary Data'!B26*'Summary Data'!B$40)*$A70/17)</f>
        <v>1.1756140166990576</v>
      </c>
      <c r="C70" s="16">
        <f>('Summary Data'!C8-('Summary Data'!C9*'Summary Data'!C$39-'Summary Data'!C26*'Summary Data'!C$40)*$A70/17)</f>
        <v>-0.29756270882327773</v>
      </c>
      <c r="D70" s="16">
        <f>('Summary Data'!D8-('Summary Data'!D9*'Summary Data'!D$39-'Summary Data'!D26*'Summary Data'!D$40)*$A70/17)</f>
        <v>-0.27831302987118733</v>
      </c>
      <c r="E70" s="16">
        <f>('Summary Data'!E8-('Summary Data'!E9*'Summary Data'!E$39-'Summary Data'!E26*'Summary Data'!E$40)*$A70/17)</f>
        <v>-0.4473949464104802</v>
      </c>
      <c r="F70" s="16">
        <f>('Summary Data'!F8-('Summary Data'!F9*'Summary Data'!F$39-'Summary Data'!F26*'Summary Data'!F$40)*$A70/17)</f>
        <v>-0.715597030204641</v>
      </c>
      <c r="G70" s="16">
        <f>('Summary Data'!G8-('Summary Data'!G9*'Summary Data'!G$39-'Summary Data'!G26*'Summary Data'!G$40)*$A70/17)</f>
        <v>-0.523716393126605</v>
      </c>
      <c r="H70" s="16">
        <f>('Summary Data'!H8-('Summary Data'!H9*'Summary Data'!H$39-'Summary Data'!H26*'Summary Data'!H$40)*$A70/17)</f>
        <v>-0.4073954283370286</v>
      </c>
      <c r="I70" s="16">
        <f>('Summary Data'!I8-('Summary Data'!I9*'Summary Data'!I$39-'Summary Data'!I26*'Summary Data'!I$40)*$A70/17)</f>
        <v>-0.280678986850249</v>
      </c>
      <c r="J70" s="16">
        <f>('Summary Data'!J8-('Summary Data'!J9*'Summary Data'!J$39-'Summary Data'!J26*'Summary Data'!J$40)*$A70/17)</f>
        <v>-0.48978843111898923</v>
      </c>
      <c r="K70" s="16">
        <f>('Summary Data'!K8-('Summary Data'!K9*'Summary Data'!K$39-'Summary Data'!K26*'Summary Data'!K$40)*$A70/17)</f>
        <v>-0.2736944816747381</v>
      </c>
      <c r="L70" s="16">
        <f>('Summary Data'!L8-('Summary Data'!L9*'Summary Data'!L$39-'Summary Data'!L26*'Summary Data'!L$40)*$A70/17)</f>
        <v>-0.3331510700727546</v>
      </c>
      <c r="M70" s="16">
        <f>('Summary Data'!M8-('Summary Data'!M9*'Summary Data'!M$39-'Summary Data'!M26*'Summary Data'!M$40)*$A70/17)</f>
        <v>-0.3866640810255776</v>
      </c>
      <c r="N70" s="16">
        <f>('Summary Data'!N8-('Summary Data'!N9*'Summary Data'!N$39-'Summary Data'!N26*'Summary Data'!N$40)*$A70/17)</f>
        <v>-0.38485516772612244</v>
      </c>
      <c r="O70" s="16">
        <f>('Summary Data'!O8-('Summary Data'!O9*'Summary Data'!O$39-'Summary Data'!O26*'Summary Data'!O$40)*$A70/17)</f>
        <v>-0.40391578947972845</v>
      </c>
      <c r="P70" s="16">
        <f>('Summary Data'!P8-('Summary Data'!P9*'Summary Data'!P$39-'Summary Data'!P26*'Summary Data'!P$40)*$A70/17)</f>
        <v>-0.2734874848831537</v>
      </c>
      <c r="Q70" s="16">
        <f>('Summary Data'!Q8-('Summary Data'!Q9*'Summary Data'!Q$39-'Summary Data'!Q26*'Summary Data'!Q$40)*$A70/17)</f>
        <v>-0.33659429120057693</v>
      </c>
      <c r="R70" s="16">
        <f>('Summary Data'!R8-('Summary Data'!R9*'Summary Data'!R$39-'Summary Data'!R26*'Summary Data'!R$40)*$A70/17)</f>
        <v>-0.4392015209159406</v>
      </c>
      <c r="S70" s="16">
        <f>('Summary Data'!S8-('Summary Data'!S9*'Summary Data'!S$39-'Summary Data'!S26*'Summary Data'!S$40)*$A70/17)</f>
        <v>-0.48462573703507605</v>
      </c>
      <c r="T70" s="16">
        <f>('Summary Data'!T8-('Summary Data'!T9*'Summary Data'!T$39-'Summary Data'!T26*'Summary Data'!T$40)*$A70/17)</f>
        <v>-0.32399905563708614</v>
      </c>
      <c r="U70" s="16">
        <f>('Summary Data'!U8-('Summary Data'!U9*'Summary Data'!U$39-'Summary Data'!U26*'Summary Data'!U$40)*$A70/17)</f>
        <v>0.00986857684770058</v>
      </c>
      <c r="V70" s="82">
        <f>'Summary Data'!V8</f>
        <v>0</v>
      </c>
    </row>
    <row r="71" spans="1:22" ht="11.25">
      <c r="A71" s="83">
        <v>5</v>
      </c>
      <c r="B71" s="16">
        <f>('Summary Data'!B9-('Summary Data'!B10*'Summary Data'!B$39-'Summary Data'!B27*'Summary Data'!B$40)*$A71/17)</f>
        <v>-3.065672646177191</v>
      </c>
      <c r="C71" s="16">
        <f>('Summary Data'!C9-('Summary Data'!C10*'Summary Data'!C$39-'Summary Data'!C27*'Summary Data'!C$40)*$A71/17)</f>
        <v>-0.09919742188719011</v>
      </c>
      <c r="D71" s="16">
        <f>('Summary Data'!D9-('Summary Data'!D10*'Summary Data'!D$39-'Summary Data'!D27*'Summary Data'!D$40)*$A71/17)</f>
        <v>-0.04247470984688767</v>
      </c>
      <c r="E71" s="16">
        <f>('Summary Data'!E9-('Summary Data'!E10*'Summary Data'!E$39-'Summary Data'!E27*'Summary Data'!E$40)*$A71/17)</f>
        <v>0.021627299870219607</v>
      </c>
      <c r="F71" s="16">
        <f>('Summary Data'!F9-('Summary Data'!F10*'Summary Data'!F$39-'Summary Data'!F27*'Summary Data'!F$40)*$A71/17)</f>
        <v>-0.06658461961712402</v>
      </c>
      <c r="G71" s="16">
        <f>('Summary Data'!G9-('Summary Data'!G10*'Summary Data'!G$39-'Summary Data'!G27*'Summary Data'!G$40)*$A71/17)</f>
        <v>-0.33352002718583007</v>
      </c>
      <c r="H71" s="16">
        <f>('Summary Data'!H9-('Summary Data'!H10*'Summary Data'!H$39-'Summary Data'!H27*'Summary Data'!H$40)*$A71/17)</f>
        <v>-0.13930450885994447</v>
      </c>
      <c r="I71" s="16">
        <f>('Summary Data'!I9-('Summary Data'!I10*'Summary Data'!I$39-'Summary Data'!I27*'Summary Data'!I$40)*$A71/17)</f>
        <v>-0.2394098418182525</v>
      </c>
      <c r="J71" s="16">
        <f>('Summary Data'!J9-('Summary Data'!J10*'Summary Data'!J$39-'Summary Data'!J27*'Summary Data'!J$40)*$A71/17)</f>
        <v>-0.21906017099479114</v>
      </c>
      <c r="K71" s="16">
        <f>('Summary Data'!K9-('Summary Data'!K10*'Summary Data'!K$39-'Summary Data'!K27*'Summary Data'!K$40)*$A71/17)</f>
        <v>-0.36205356585164994</v>
      </c>
      <c r="L71" s="16">
        <f>('Summary Data'!L9-('Summary Data'!L10*'Summary Data'!L$39-'Summary Data'!L27*'Summary Data'!L$40)*$A71/17)</f>
        <v>-0.12313063971199446</v>
      </c>
      <c r="M71" s="16">
        <f>('Summary Data'!M9-('Summary Data'!M10*'Summary Data'!M$39-'Summary Data'!M27*'Summary Data'!M$40)*$A71/17)</f>
        <v>-0.06804764897654954</v>
      </c>
      <c r="N71" s="16">
        <f>('Summary Data'!N9-('Summary Data'!N10*'Summary Data'!N$39-'Summary Data'!N27*'Summary Data'!N$40)*$A71/17)</f>
        <v>-0.19704931358315073</v>
      </c>
      <c r="O71" s="16">
        <f>('Summary Data'!O9-('Summary Data'!O10*'Summary Data'!O$39-'Summary Data'!O27*'Summary Data'!O$40)*$A71/17)</f>
        <v>-0.06293372412457741</v>
      </c>
      <c r="P71" s="16">
        <f>('Summary Data'!P9-('Summary Data'!P10*'Summary Data'!P$39-'Summary Data'!P27*'Summary Data'!P$40)*$A71/17)</f>
        <v>-0.10276967041586697</v>
      </c>
      <c r="Q71" s="16">
        <f>('Summary Data'!Q9-('Summary Data'!Q10*'Summary Data'!Q$39-'Summary Data'!Q27*'Summary Data'!Q$40)*$A71/17)</f>
        <v>-0.026094095089855225</v>
      </c>
      <c r="R71" s="16">
        <f>('Summary Data'!R9-('Summary Data'!R10*'Summary Data'!R$39-'Summary Data'!R27*'Summary Data'!R$40)*$A71/17)</f>
        <v>-0.034513132446603485</v>
      </c>
      <c r="S71" s="16">
        <f>('Summary Data'!S9-('Summary Data'!S10*'Summary Data'!S$39-'Summary Data'!S27*'Summary Data'!S$40)*$A71/17)</f>
        <v>0.037313790136118796</v>
      </c>
      <c r="T71" s="16">
        <f>('Summary Data'!T9-('Summary Data'!T10*'Summary Data'!T$39-'Summary Data'!T27*'Summary Data'!T$40)*$A71/17)</f>
        <v>0.04649761519788437</v>
      </c>
      <c r="U71" s="16">
        <f>('Summary Data'!U9-('Summary Data'!U10*'Summary Data'!U$39-'Summary Data'!U27*'Summary Data'!U$40)*$A71/17)</f>
        <v>-2.1336522624778262</v>
      </c>
      <c r="V71" s="82">
        <f>'Summary Data'!V9</f>
        <v>0</v>
      </c>
    </row>
    <row r="72" spans="1:22" ht="11.25">
      <c r="A72" s="83">
        <v>6</v>
      </c>
      <c r="B72" s="16">
        <f>('Summary Data'!B10-('Summary Data'!B11*'Summary Data'!B$39-'Summary Data'!B28*'Summary Data'!B$40)*$A72/17)</f>
        <v>0.15582314327455066</v>
      </c>
      <c r="C72" s="16">
        <f>('Summary Data'!C10-('Summary Data'!C11*'Summary Data'!C$39-'Summary Data'!C28*'Summary Data'!C$40)*$A72/17)</f>
        <v>-0.005457080343036755</v>
      </c>
      <c r="D72" s="16">
        <f>('Summary Data'!D10-('Summary Data'!D11*'Summary Data'!D$39-'Summary Data'!D28*'Summary Data'!D$40)*$A72/17)</f>
        <v>-0.0104417303386024</v>
      </c>
      <c r="E72" s="16">
        <f>('Summary Data'!E10-('Summary Data'!E11*'Summary Data'!E$39-'Summary Data'!E28*'Summary Data'!E$40)*$A72/17)</f>
        <v>-0.07858991868374249</v>
      </c>
      <c r="F72" s="16">
        <f>('Summary Data'!F10-('Summary Data'!F11*'Summary Data'!F$39-'Summary Data'!F28*'Summary Data'!F$40)*$A72/17)</f>
        <v>0.041816094684978045</v>
      </c>
      <c r="G72" s="16">
        <f>('Summary Data'!G10-('Summary Data'!G11*'Summary Data'!G$39-'Summary Data'!G28*'Summary Data'!G$40)*$A72/17)</f>
        <v>-0.07331025364345009</v>
      </c>
      <c r="H72" s="16">
        <f>('Summary Data'!H10-('Summary Data'!H11*'Summary Data'!H$39-'Summary Data'!H28*'Summary Data'!H$40)*$A72/17)</f>
        <v>-0.17101715803229844</v>
      </c>
      <c r="I72" s="16">
        <f>('Summary Data'!I10-('Summary Data'!I11*'Summary Data'!I$39-'Summary Data'!I28*'Summary Data'!I$40)*$A72/17)</f>
        <v>-0.14254511629284947</v>
      </c>
      <c r="J72" s="16">
        <f>('Summary Data'!J10-('Summary Data'!J11*'Summary Data'!J$39-'Summary Data'!J28*'Summary Data'!J$40)*$A72/17)</f>
        <v>-0.08452907474374341</v>
      </c>
      <c r="K72" s="16">
        <f>('Summary Data'!K10-('Summary Data'!K11*'Summary Data'!K$39-'Summary Data'!K28*'Summary Data'!K$40)*$A72/17)</f>
        <v>-0.07033859038909049</v>
      </c>
      <c r="L72" s="16">
        <f>('Summary Data'!L10-('Summary Data'!L11*'Summary Data'!L$39-'Summary Data'!L28*'Summary Data'!L$40)*$A72/17)</f>
        <v>-0.08294175688313188</v>
      </c>
      <c r="M72" s="16">
        <f>('Summary Data'!M10-('Summary Data'!M11*'Summary Data'!M$39-'Summary Data'!M28*'Summary Data'!M$40)*$A72/17)</f>
        <v>-0.00011380070681082065</v>
      </c>
      <c r="N72" s="16">
        <f>('Summary Data'!N10-('Summary Data'!N11*'Summary Data'!N$39-'Summary Data'!N28*'Summary Data'!N$40)*$A72/17)</f>
        <v>-0.06864243339172287</v>
      </c>
      <c r="O72" s="16">
        <f>('Summary Data'!O10-('Summary Data'!O11*'Summary Data'!O$39-'Summary Data'!O28*'Summary Data'!O$40)*$A72/17)</f>
        <v>-0.14551029170316088</v>
      </c>
      <c r="P72" s="16">
        <f>('Summary Data'!P10-('Summary Data'!P11*'Summary Data'!P$39-'Summary Data'!P28*'Summary Data'!P$40)*$A72/17)</f>
        <v>-0.029501407601919716</v>
      </c>
      <c r="Q72" s="16">
        <f>('Summary Data'!Q10-('Summary Data'!Q11*'Summary Data'!Q$39-'Summary Data'!Q28*'Summary Data'!Q$40)*$A72/17)</f>
        <v>-0.1409725937040922</v>
      </c>
      <c r="R72" s="16">
        <f>('Summary Data'!R10-('Summary Data'!R11*'Summary Data'!R$39-'Summary Data'!R28*'Summary Data'!R$40)*$A72/17)</f>
        <v>-0.029827064794213036</v>
      </c>
      <c r="S72" s="16">
        <f>('Summary Data'!S10-('Summary Data'!S11*'Summary Data'!S$39-'Summary Data'!S28*'Summary Data'!S$40)*$A72/17)</f>
        <v>0.006143068853589817</v>
      </c>
      <c r="T72" s="16">
        <f>('Summary Data'!T10-('Summary Data'!T11*'Summary Data'!T$39-'Summary Data'!T28*'Summary Data'!T$40)*$A72/17)</f>
        <v>-0.07076125772402056</v>
      </c>
      <c r="U72" s="16">
        <f>('Summary Data'!U10-('Summary Data'!U11*'Summary Data'!U$39-'Summary Data'!U28*'Summary Data'!U$40)*$A72/17)</f>
        <v>0.07379703384403627</v>
      </c>
      <c r="V72" s="82">
        <f>'Summary Data'!V10</f>
        <v>0</v>
      </c>
    </row>
    <row r="73" spans="1:22" ht="11.25">
      <c r="A73" s="83">
        <v>7</v>
      </c>
      <c r="B73" s="16">
        <f>('Summary Data'!B11-('Summary Data'!B12*'Summary Data'!B$39-'Summary Data'!B29*'Summary Data'!B$40)*$A73/17)</f>
        <v>0.9809915049910564</v>
      </c>
      <c r="C73" s="16">
        <f>('Summary Data'!C11-('Summary Data'!C12*'Summary Data'!C$39-'Summary Data'!C29*'Summary Data'!C$40)*$A73/17)</f>
        <v>0.5441972768398553</v>
      </c>
      <c r="D73" s="16">
        <f>('Summary Data'!D11-('Summary Data'!D12*'Summary Data'!D$39-'Summary Data'!D29*'Summary Data'!D$40)*$A73/17)</f>
        <v>0.6389096612722531</v>
      </c>
      <c r="E73" s="16">
        <f>('Summary Data'!E11-('Summary Data'!E12*'Summary Data'!E$39-'Summary Data'!E29*'Summary Data'!E$40)*$A73/17)</f>
        <v>0.6719094865558929</v>
      </c>
      <c r="F73" s="16">
        <f>('Summary Data'!F11-('Summary Data'!F12*'Summary Data'!F$39-'Summary Data'!F29*'Summary Data'!F$40)*$A73/17)</f>
        <v>0.6637637707060214</v>
      </c>
      <c r="G73" s="16">
        <f>('Summary Data'!G11-('Summary Data'!G12*'Summary Data'!G$39-'Summary Data'!G29*'Summary Data'!G$40)*$A73/17)</f>
        <v>0.6055358633289902</v>
      </c>
      <c r="H73" s="16">
        <f>('Summary Data'!H11-('Summary Data'!H12*'Summary Data'!H$39-'Summary Data'!H29*'Summary Data'!H$40)*$A73/17)</f>
        <v>0.6494829546628178</v>
      </c>
      <c r="I73" s="16">
        <f>('Summary Data'!I11-('Summary Data'!I12*'Summary Data'!I$39-'Summary Data'!I29*'Summary Data'!I$40)*$A73/17)</f>
        <v>0.6271780448694989</v>
      </c>
      <c r="J73" s="16">
        <f>('Summary Data'!J11-('Summary Data'!J12*'Summary Data'!J$39-'Summary Data'!J29*'Summary Data'!J$40)*$A73/17)</f>
        <v>0.6053153345299328</v>
      </c>
      <c r="K73" s="16">
        <f>('Summary Data'!K11-('Summary Data'!K12*'Summary Data'!K$39-'Summary Data'!K29*'Summary Data'!K$40)*$A73/17)</f>
        <v>0.6261831096627373</v>
      </c>
      <c r="L73" s="16">
        <f>('Summary Data'!L11-('Summary Data'!L12*'Summary Data'!L$39-'Summary Data'!L29*'Summary Data'!L$40)*$A73/17)</f>
        <v>0.6867312899013562</v>
      </c>
      <c r="M73" s="16">
        <f>('Summary Data'!M11-('Summary Data'!M12*'Summary Data'!M$39-'Summary Data'!M29*'Summary Data'!M$40)*$A73/17)</f>
        <v>0.6477548866630297</v>
      </c>
      <c r="N73" s="16">
        <f>('Summary Data'!N11-('Summary Data'!N12*'Summary Data'!N$39-'Summary Data'!N29*'Summary Data'!N$40)*$A73/17)</f>
        <v>0.6844216984365185</v>
      </c>
      <c r="O73" s="16">
        <f>('Summary Data'!O11-('Summary Data'!O12*'Summary Data'!O$39-'Summary Data'!O29*'Summary Data'!O$40)*$A73/17)</f>
        <v>0.6734706200352997</v>
      </c>
      <c r="P73" s="16">
        <f>('Summary Data'!P11-('Summary Data'!P12*'Summary Data'!P$39-'Summary Data'!P29*'Summary Data'!P$40)*$A73/17)</f>
        <v>0.6960589697019071</v>
      </c>
      <c r="Q73" s="16">
        <f>('Summary Data'!Q11-('Summary Data'!Q12*'Summary Data'!Q$39-'Summary Data'!Q29*'Summary Data'!Q$40)*$A73/17)</f>
        <v>0.6888501576406498</v>
      </c>
      <c r="R73" s="16">
        <f>('Summary Data'!R11-('Summary Data'!R12*'Summary Data'!R$39-'Summary Data'!R29*'Summary Data'!R$40)*$A73/17)</f>
        <v>0.6595131069274232</v>
      </c>
      <c r="S73" s="16">
        <f>('Summary Data'!S11-('Summary Data'!S12*'Summary Data'!S$39-'Summary Data'!S29*'Summary Data'!S$40)*$A73/17)</f>
        <v>0.733454284547654</v>
      </c>
      <c r="T73" s="16">
        <f>('Summary Data'!T11-('Summary Data'!T12*'Summary Data'!T$39-'Summary Data'!T29*'Summary Data'!T$40)*$A73/17)</f>
        <v>0.7059661933894683</v>
      </c>
      <c r="U73" s="16">
        <f>('Summary Data'!U11-('Summary Data'!U12*'Summary Data'!U$39-'Summary Data'!U29*'Summary Data'!U$40)*$A73/17)</f>
        <v>0.10274956093936384</v>
      </c>
      <c r="V73" s="82">
        <f>'Summary Data'!V11</f>
        <v>0</v>
      </c>
    </row>
    <row r="74" spans="1:22" ht="11.25">
      <c r="A74" s="83">
        <v>8</v>
      </c>
      <c r="B74" s="16">
        <f>('Summary Data'!B12-('Summary Data'!B13*'Summary Data'!B$39-'Summary Data'!B30*'Summary Data'!B$40)*$A74/17)</f>
        <v>0.04887582048259126</v>
      </c>
      <c r="C74" s="16">
        <f>('Summary Data'!C12-('Summary Data'!C13*'Summary Data'!C$39-'Summary Data'!C30*'Summary Data'!C$40)*$A74/17)</f>
        <v>0.008612762808327396</v>
      </c>
      <c r="D74" s="16">
        <f>('Summary Data'!D12-('Summary Data'!D13*'Summary Data'!D$39-'Summary Data'!D30*'Summary Data'!D$40)*$A74/17)</f>
        <v>-0.012661734252396386</v>
      </c>
      <c r="E74" s="16">
        <f>('Summary Data'!E12-('Summary Data'!E13*'Summary Data'!E$39-'Summary Data'!E30*'Summary Data'!E$40)*$A74/17)</f>
        <v>-0.010230774448545648</v>
      </c>
      <c r="F74" s="16">
        <f>('Summary Data'!F12-('Summary Data'!F13*'Summary Data'!F$39-'Summary Data'!F30*'Summary Data'!F$40)*$A74/17)</f>
        <v>-0.006967107778157067</v>
      </c>
      <c r="G74" s="16">
        <f>('Summary Data'!G12-('Summary Data'!G13*'Summary Data'!G$39-'Summary Data'!G30*'Summary Data'!G$40)*$A74/17)</f>
        <v>0.025528328044620647</v>
      </c>
      <c r="H74" s="16">
        <f>('Summary Data'!H12-('Summary Data'!H13*'Summary Data'!H$39-'Summary Data'!H30*'Summary Data'!H$40)*$A74/17)</f>
        <v>-0.011000089343770699</v>
      </c>
      <c r="I74" s="16">
        <f>('Summary Data'!I12-('Summary Data'!I13*'Summary Data'!I$39-'Summary Data'!I30*'Summary Data'!I$40)*$A74/17)</f>
        <v>-0.006476379410587204</v>
      </c>
      <c r="J74" s="16">
        <f>('Summary Data'!J12-('Summary Data'!J13*'Summary Data'!J$39-'Summary Data'!J30*'Summary Data'!J$40)*$A74/17)</f>
        <v>0.009771299168320573</v>
      </c>
      <c r="K74" s="16">
        <f>('Summary Data'!K12-('Summary Data'!K13*'Summary Data'!K$39-'Summary Data'!K30*'Summary Data'!K$40)*$A74/17)</f>
        <v>0.004131856635973735</v>
      </c>
      <c r="L74" s="16">
        <f>('Summary Data'!L12-('Summary Data'!L13*'Summary Data'!L$39-'Summary Data'!L30*'Summary Data'!L$40)*$A74/17)</f>
        <v>-0.0038793694066198616</v>
      </c>
      <c r="M74" s="16">
        <f>('Summary Data'!M12-('Summary Data'!M13*'Summary Data'!M$39-'Summary Data'!M30*'Summary Data'!M$40)*$A74/17)</f>
        <v>-0.002459458537812554</v>
      </c>
      <c r="N74" s="16">
        <f>('Summary Data'!N12-('Summary Data'!N13*'Summary Data'!N$39-'Summary Data'!N30*'Summary Data'!N$40)*$A74/17)</f>
        <v>-0.022625124789870263</v>
      </c>
      <c r="O74" s="16">
        <f>('Summary Data'!O12-('Summary Data'!O13*'Summary Data'!O$39-'Summary Data'!O30*'Summary Data'!O$40)*$A74/17)</f>
        <v>-0.02005238189209807</v>
      </c>
      <c r="P74" s="16">
        <f>('Summary Data'!P12-('Summary Data'!P13*'Summary Data'!P$39-'Summary Data'!P30*'Summary Data'!P$40)*$A74/17)</f>
        <v>-0.011204253205207591</v>
      </c>
      <c r="Q74" s="16">
        <f>('Summary Data'!Q12-('Summary Data'!Q13*'Summary Data'!Q$39-'Summary Data'!Q30*'Summary Data'!Q$40)*$A74/17)</f>
        <v>-0.01202992889548634</v>
      </c>
      <c r="R74" s="16">
        <f>('Summary Data'!R12-('Summary Data'!R13*'Summary Data'!R$39-'Summary Data'!R30*'Summary Data'!R$40)*$A74/17)</f>
        <v>-0.023224201818278237</v>
      </c>
      <c r="S74" s="16">
        <f>('Summary Data'!S12-('Summary Data'!S13*'Summary Data'!S$39-'Summary Data'!S30*'Summary Data'!S$40)*$A74/17)</f>
        <v>0.0018552580072582134</v>
      </c>
      <c r="T74" s="16">
        <f>('Summary Data'!T12-('Summary Data'!T13*'Summary Data'!T$39-'Summary Data'!T30*'Summary Data'!T$40)*$A74/17)</f>
        <v>-0.00775784412749179</v>
      </c>
      <c r="U74" s="16">
        <f>('Summary Data'!U12-('Summary Data'!U13*'Summary Data'!U$39-'Summary Data'!U30*'Summary Data'!U$40)*$A74/17)</f>
        <v>0.006395139041338121</v>
      </c>
      <c r="V74" s="82">
        <f>'Summary Data'!V12</f>
        <v>0</v>
      </c>
    </row>
    <row r="75" spans="1:22" ht="11.25">
      <c r="A75" s="83">
        <v>9</v>
      </c>
      <c r="B75" s="16">
        <f>('Summary Data'!B13-('Summary Data'!B14*'Summary Data'!B$39-'Summary Data'!B31*'Summary Data'!B$40)*$A75/17)</f>
        <v>0.09026758950777691</v>
      </c>
      <c r="C75" s="16">
        <f>('Summary Data'!C13-('Summary Data'!C14*'Summary Data'!C$39-'Summary Data'!C31*'Summary Data'!C$40)*$A75/17)</f>
        <v>0.2736220586848781</v>
      </c>
      <c r="D75" s="16">
        <f>('Summary Data'!D13-('Summary Data'!D14*'Summary Data'!D$39-'Summary Data'!D31*'Summary Data'!D$40)*$A75/17)</f>
        <v>0.2774537282682953</v>
      </c>
      <c r="E75" s="16">
        <f>('Summary Data'!E13-('Summary Data'!E14*'Summary Data'!E$39-'Summary Data'!E31*'Summary Data'!E$40)*$A75/17)</f>
        <v>0.26133474384206096</v>
      </c>
      <c r="F75" s="16">
        <f>('Summary Data'!F13-('Summary Data'!F14*'Summary Data'!F$39-'Summary Data'!F31*'Summary Data'!F$40)*$A75/17)</f>
        <v>0.2359492355431068</v>
      </c>
      <c r="G75" s="16">
        <f>('Summary Data'!G13-('Summary Data'!G14*'Summary Data'!G$39-'Summary Data'!G31*'Summary Data'!G$40)*$A75/17)</f>
        <v>0.22562921183635315</v>
      </c>
      <c r="H75" s="16">
        <f>('Summary Data'!H13-('Summary Data'!H14*'Summary Data'!H$39-'Summary Data'!H31*'Summary Data'!H$40)*$A75/17)</f>
        <v>0.26013702219713003</v>
      </c>
      <c r="I75" s="16">
        <f>('Summary Data'!I13-('Summary Data'!I14*'Summary Data'!I$39-'Summary Data'!I31*'Summary Data'!I$40)*$A75/17)</f>
        <v>0.2514594751532252</v>
      </c>
      <c r="J75" s="16">
        <f>('Summary Data'!J13-('Summary Data'!J14*'Summary Data'!J$39-'Summary Data'!J31*'Summary Data'!J$40)*$A75/17)</f>
        <v>0.24914528303004235</v>
      </c>
      <c r="K75" s="16">
        <f>('Summary Data'!K13-('Summary Data'!K14*'Summary Data'!K$39-'Summary Data'!K31*'Summary Data'!K$40)*$A75/17)</f>
        <v>0.23317783329469566</v>
      </c>
      <c r="L75" s="16">
        <f>('Summary Data'!L13-('Summary Data'!L14*'Summary Data'!L$39-'Summary Data'!L31*'Summary Data'!L$40)*$A75/17)</f>
        <v>0.26363300977316</v>
      </c>
      <c r="M75" s="16">
        <f>('Summary Data'!M13-('Summary Data'!M14*'Summary Data'!M$39-'Summary Data'!M31*'Summary Data'!M$40)*$A75/17)</f>
        <v>0.2643293428288456</v>
      </c>
      <c r="N75" s="16">
        <f>('Summary Data'!N13-('Summary Data'!N14*'Summary Data'!N$39-'Summary Data'!N31*'Summary Data'!N$40)*$A75/17)</f>
        <v>0.2648622437054254</v>
      </c>
      <c r="O75" s="16">
        <f>('Summary Data'!O13-('Summary Data'!O14*'Summary Data'!O$39-'Summary Data'!O31*'Summary Data'!O$40)*$A75/17)</f>
        <v>0.2488949646718084</v>
      </c>
      <c r="P75" s="16">
        <f>('Summary Data'!P13-('Summary Data'!P14*'Summary Data'!P$39-'Summary Data'!P31*'Summary Data'!P$40)*$A75/17)</f>
        <v>0.26148114913786025</v>
      </c>
      <c r="Q75" s="16">
        <f>('Summary Data'!Q13-('Summary Data'!Q14*'Summary Data'!Q$39-'Summary Data'!Q31*'Summary Data'!Q$40)*$A75/17)</f>
        <v>0.25062810847568967</v>
      </c>
      <c r="R75" s="16">
        <f>('Summary Data'!R13-('Summary Data'!R14*'Summary Data'!R$39-'Summary Data'!R31*'Summary Data'!R$40)*$A75/17)</f>
        <v>0.2302170990003657</v>
      </c>
      <c r="S75" s="16">
        <f>('Summary Data'!S13-('Summary Data'!S14*'Summary Data'!S$39-'Summary Data'!S31*'Summary Data'!S$40)*$A75/17)</f>
        <v>0.2595598717453693</v>
      </c>
      <c r="T75" s="16">
        <f>('Summary Data'!T13-('Summary Data'!T14*'Summary Data'!T$39-'Summary Data'!T31*'Summary Data'!T$40)*$A75/17)</f>
        <v>0.26056964387567144</v>
      </c>
      <c r="U75" s="16">
        <f>('Summary Data'!U13-('Summary Data'!U14*'Summary Data'!U$39-'Summary Data'!U31*'Summary Data'!U$40)*$A75/17)</f>
        <v>0.14860496217250388</v>
      </c>
      <c r="V75" s="82">
        <f>'Summary Data'!V13</f>
        <v>0</v>
      </c>
    </row>
    <row r="76" spans="1:22" ht="11.25">
      <c r="A76" s="83">
        <v>10</v>
      </c>
      <c r="B76" s="16">
        <f>('Summary Data'!B14-('Summary Data'!B15*'Summary Data'!B$39-'Summary Data'!B32*'Summary Data'!B$40)*$A76/17)</f>
        <v>3.469446951953614E-18</v>
      </c>
      <c r="C76" s="16">
        <f>('Summary Data'!C14-('Summary Data'!C15*'Summary Data'!C$39-'Summary Data'!C32*'Summary Data'!C$40)*$A76/17)</f>
        <v>0</v>
      </c>
      <c r="D76" s="16">
        <f>('Summary Data'!D14-('Summary Data'!D15*'Summary Data'!D$39-'Summary Data'!D32*'Summary Data'!D$40)*$A76/17)</f>
        <v>-1.3877787807814457E-17</v>
      </c>
      <c r="E76" s="16">
        <f>('Summary Data'!E14-('Summary Data'!E15*'Summary Data'!E$39-'Summary Data'!E32*'Summary Data'!E$40)*$A76/17)</f>
        <v>-6.938893903907228E-18</v>
      </c>
      <c r="F76" s="16">
        <f>('Summary Data'!F14-('Summary Data'!F15*'Summary Data'!F$39-'Summary Data'!F32*'Summary Data'!F$40)*$A76/17)</f>
        <v>6.938893903907228E-18</v>
      </c>
      <c r="G76" s="16">
        <f>('Summary Data'!G14-('Summary Data'!G15*'Summary Data'!G$39-'Summary Data'!G32*'Summary Data'!G$40)*$A76/17)</f>
        <v>0</v>
      </c>
      <c r="H76" s="16">
        <f>('Summary Data'!H14-('Summary Data'!H15*'Summary Data'!H$39-'Summary Data'!H32*'Summary Data'!H$40)*$A76/17)</f>
        <v>0</v>
      </c>
      <c r="I76" s="16">
        <f>('Summary Data'!I14-('Summary Data'!I15*'Summary Data'!I$39-'Summary Data'!I32*'Summary Data'!I$40)*$A76/17)</f>
        <v>1.3877787807814457E-17</v>
      </c>
      <c r="J76" s="16">
        <f>('Summary Data'!J14-('Summary Data'!J15*'Summary Data'!J$39-'Summary Data'!J32*'Summary Data'!J$40)*$A76/17)</f>
        <v>-2.7755575615628914E-17</v>
      </c>
      <c r="K76" s="16">
        <f>('Summary Data'!K14-('Summary Data'!K15*'Summary Data'!K$39-'Summary Data'!K32*'Summary Data'!K$40)*$A76/17)</f>
        <v>0</v>
      </c>
      <c r="L76" s="16">
        <f>('Summary Data'!L14-('Summary Data'!L15*'Summary Data'!L$39-'Summary Data'!L32*'Summary Data'!L$40)*$A76/17)</f>
        <v>0</v>
      </c>
      <c r="M76" s="16">
        <f>('Summary Data'!M14-('Summary Data'!M15*'Summary Data'!M$39-'Summary Data'!M32*'Summary Data'!M$40)*$A76/17)</f>
        <v>-3.469446951953614E-18</v>
      </c>
      <c r="N76" s="16">
        <f>('Summary Data'!N14-('Summary Data'!N15*'Summary Data'!N$39-'Summary Data'!N32*'Summary Data'!N$40)*$A76/17)</f>
        <v>-1.1926223897340549E-18</v>
      </c>
      <c r="O76" s="16">
        <f>('Summary Data'!O14-('Summary Data'!O15*'Summary Data'!O$39-'Summary Data'!O32*'Summary Data'!O$40)*$A76/17)</f>
        <v>6.938893903907228E-18</v>
      </c>
      <c r="P76" s="16">
        <f>('Summary Data'!P14-('Summary Data'!P15*'Summary Data'!P$39-'Summary Data'!P32*'Summary Data'!P$40)*$A76/17)</f>
        <v>0</v>
      </c>
      <c r="Q76" s="16">
        <f>('Summary Data'!Q14-('Summary Data'!Q15*'Summary Data'!Q$39-'Summary Data'!Q32*'Summary Data'!Q$40)*$A76/17)</f>
        <v>5.551115123125783E-17</v>
      </c>
      <c r="R76" s="16">
        <f>('Summary Data'!R14-('Summary Data'!R15*'Summary Data'!R$39-'Summary Data'!R32*'Summary Data'!R$40)*$A76/17)</f>
        <v>6.938893903907228E-18</v>
      </c>
      <c r="S76" s="16">
        <f>('Summary Data'!S14-('Summary Data'!S15*'Summary Data'!S$39-'Summary Data'!S32*'Summary Data'!S$40)*$A76/17)</f>
        <v>-1.734723475976807E-18</v>
      </c>
      <c r="T76" s="16">
        <f>('Summary Data'!T14-('Summary Data'!T15*'Summary Data'!T$39-'Summary Data'!T32*'Summary Data'!T$40)*$A76/17)</f>
        <v>3.469446951953614E-18</v>
      </c>
      <c r="U76" s="16">
        <f>('Summary Data'!U14-('Summary Data'!U15*'Summary Data'!U$39-'Summary Data'!U32*'Summary Data'!U$40)*$A76/17)</f>
        <v>8.673617379884035E-19</v>
      </c>
      <c r="V76" s="82">
        <f>'Summary Data'!V14</f>
        <v>0</v>
      </c>
    </row>
    <row r="77" spans="1:22" ht="11.25">
      <c r="A77" s="83">
        <v>11</v>
      </c>
      <c r="B77" s="16">
        <f>('Summary Data'!B15-('Summary Data'!B16*'Summary Data'!B$39-'Summary Data'!B33*'Summary Data'!B$40)*$A77/17)</f>
        <v>0.32233576413021353</v>
      </c>
      <c r="C77" s="16">
        <f>('Summary Data'!C15-('Summary Data'!C16*'Summary Data'!C$39-'Summary Data'!C33*'Summary Data'!C$40)*$A77/17)</f>
        <v>0.6443701944779423</v>
      </c>
      <c r="D77" s="16">
        <f>('Summary Data'!D15-('Summary Data'!D16*'Summary Data'!D$39-'Summary Data'!D33*'Summary Data'!D$40)*$A77/17)</f>
        <v>0.6433892082642801</v>
      </c>
      <c r="E77" s="16">
        <f>('Summary Data'!E15-('Summary Data'!E16*'Summary Data'!E$39-'Summary Data'!E33*'Summary Data'!E$40)*$A77/17)</f>
        <v>0.6441624560696162</v>
      </c>
      <c r="F77" s="16">
        <f>('Summary Data'!F15-('Summary Data'!F16*'Summary Data'!F$39-'Summary Data'!F33*'Summary Data'!F$40)*$A77/17)</f>
        <v>0.635568726654278</v>
      </c>
      <c r="G77" s="16">
        <f>('Summary Data'!G15-('Summary Data'!G16*'Summary Data'!G$39-'Summary Data'!G33*'Summary Data'!G$40)*$A77/17)</f>
        <v>0.6432283516009252</v>
      </c>
      <c r="H77" s="16">
        <f>('Summary Data'!H15-('Summary Data'!H16*'Summary Data'!H$39-'Summary Data'!H33*'Summary Data'!H$40)*$A77/17)</f>
        <v>0.6409994831639999</v>
      </c>
      <c r="I77" s="16">
        <f>('Summary Data'!I15-('Summary Data'!I16*'Summary Data'!I$39-'Summary Data'!I33*'Summary Data'!I$40)*$A77/17)</f>
        <v>0.643008097790328</v>
      </c>
      <c r="J77" s="16">
        <f>('Summary Data'!J15-('Summary Data'!J16*'Summary Data'!J$39-'Summary Data'!J33*'Summary Data'!J$40)*$A77/17)</f>
        <v>0.6443352852191904</v>
      </c>
      <c r="K77" s="16">
        <f>('Summary Data'!K15-('Summary Data'!K16*'Summary Data'!K$39-'Summary Data'!K33*'Summary Data'!K$40)*$A77/17)</f>
        <v>0.6360792392660692</v>
      </c>
      <c r="L77" s="16">
        <f>('Summary Data'!L15-('Summary Data'!L16*'Summary Data'!L$39-'Summary Data'!L33*'Summary Data'!L$40)*$A77/17)</f>
        <v>0.6411942579146739</v>
      </c>
      <c r="M77" s="16">
        <f>('Summary Data'!M15-('Summary Data'!M16*'Summary Data'!M$39-'Summary Data'!M33*'Summary Data'!M$40)*$A77/17)</f>
        <v>0.6447516472490836</v>
      </c>
      <c r="N77" s="16">
        <f>('Summary Data'!N15-('Summary Data'!N16*'Summary Data'!N$39-'Summary Data'!N33*'Summary Data'!N$40)*$A77/17)</f>
        <v>0.6388509781659163</v>
      </c>
      <c r="O77" s="16">
        <f>('Summary Data'!O15-('Summary Data'!O16*'Summary Data'!O$39-'Summary Data'!O33*'Summary Data'!O$40)*$A77/17)</f>
        <v>0.6441583085095597</v>
      </c>
      <c r="P77" s="16">
        <f>('Summary Data'!P15-('Summary Data'!P16*'Summary Data'!P$39-'Summary Data'!P33*'Summary Data'!P$40)*$A77/17)</f>
        <v>0.6364453185498945</v>
      </c>
      <c r="Q77" s="16">
        <f>('Summary Data'!Q15-('Summary Data'!Q16*'Summary Data'!Q$39-'Summary Data'!Q33*'Summary Data'!Q$40)*$A77/17)</f>
        <v>0.6407626849456329</v>
      </c>
      <c r="R77" s="16">
        <f>('Summary Data'!R15-('Summary Data'!R16*'Summary Data'!R$39-'Summary Data'!R33*'Summary Data'!R$40)*$A77/17)</f>
        <v>0.6408431190719587</v>
      </c>
      <c r="S77" s="16">
        <f>('Summary Data'!S15-('Summary Data'!S16*'Summary Data'!S$39-'Summary Data'!S33*'Summary Data'!S$40)*$A77/17)</f>
        <v>0.637733363954601</v>
      </c>
      <c r="T77" s="16">
        <f>('Summary Data'!T15-('Summary Data'!T16*'Summary Data'!T$39-'Summary Data'!T33*'Summary Data'!T$40)*$A77/17)</f>
        <v>0.6391590176904912</v>
      </c>
      <c r="U77" s="16">
        <f>('Summary Data'!U15-('Summary Data'!U16*'Summary Data'!U$39-'Summary Data'!U33*'Summary Data'!U$40)*$A77/17)</f>
        <v>0.3275630068082819</v>
      </c>
      <c r="V77" s="82">
        <f>'Summary Data'!V15</f>
        <v>0</v>
      </c>
    </row>
    <row r="78" spans="1:23" ht="11.25">
      <c r="A78" s="83">
        <v>12</v>
      </c>
      <c r="B78" s="16">
        <f>('Summary Data'!B16-('Summary Data'!B17*'Summary Data'!B$39-'Summary Data'!B34*'Summary Data'!B$40)*$A78/17)*10</f>
        <v>-0.004245946620879599</v>
      </c>
      <c r="C78" s="16">
        <f>('Summary Data'!C16-('Summary Data'!C17*'Summary Data'!C$39-'Summary Data'!C34*'Summary Data'!C$40)*$A78/17)*10</f>
        <v>-0.03707257160742118</v>
      </c>
      <c r="D78" s="16">
        <f>('Summary Data'!D16-('Summary Data'!D17*'Summary Data'!D$39-'Summary Data'!D34*'Summary Data'!D$40)*$A78/17)*10</f>
        <v>-0.023809670675219448</v>
      </c>
      <c r="E78" s="16">
        <f>('Summary Data'!E16-('Summary Data'!E17*'Summary Data'!E$39-'Summary Data'!E34*'Summary Data'!E$40)*$A78/17)*10</f>
        <v>-0.005973462711787777</v>
      </c>
      <c r="F78" s="16">
        <f>('Summary Data'!F16-('Summary Data'!F17*'Summary Data'!F$39-'Summary Data'!F34*'Summary Data'!F$40)*$A78/17)*10</f>
        <v>-0.01218741065630983</v>
      </c>
      <c r="G78" s="16">
        <f>('Summary Data'!G16-('Summary Data'!G17*'Summary Data'!G$39-'Summary Data'!G34*'Summary Data'!G$40)*$A78/17)*10</f>
        <v>-0.02225443929603537</v>
      </c>
      <c r="H78" s="16">
        <f>('Summary Data'!H16-('Summary Data'!H17*'Summary Data'!H$39-'Summary Data'!H34*'Summary Data'!H$40)*$A78/17)*10</f>
        <v>-0.026792774458788315</v>
      </c>
      <c r="I78" s="16">
        <f>('Summary Data'!I16-('Summary Data'!I17*'Summary Data'!I$39-'Summary Data'!I34*'Summary Data'!I$40)*$A78/17)*10</f>
        <v>-0.033544690076453346</v>
      </c>
      <c r="J78" s="16">
        <f>('Summary Data'!J16-('Summary Data'!J17*'Summary Data'!J$39-'Summary Data'!J34*'Summary Data'!J$40)*$A78/17)*10</f>
        <v>-0.00847691698117303</v>
      </c>
      <c r="K78" s="16">
        <f>('Summary Data'!K16-('Summary Data'!K17*'Summary Data'!K$39-'Summary Data'!K34*'Summary Data'!K$40)*$A78/17)*10</f>
        <v>-0.027678968806587982</v>
      </c>
      <c r="L78" s="16">
        <f>('Summary Data'!L16-('Summary Data'!L17*'Summary Data'!L$39-'Summary Data'!L34*'Summary Data'!L$40)*$A78/17)*10</f>
        <v>0.005551271987548293</v>
      </c>
      <c r="M78" s="16">
        <f>('Summary Data'!M16-('Summary Data'!M17*'Summary Data'!M$39-'Summary Data'!M34*'Summary Data'!M$40)*$A78/17)*10</f>
        <v>-0.04003251026584907</v>
      </c>
      <c r="N78" s="16">
        <f>('Summary Data'!N16-('Summary Data'!N17*'Summary Data'!N$39-'Summary Data'!N34*'Summary Data'!N$40)*$A78/17)*10</f>
        <v>0.016616127814714415</v>
      </c>
      <c r="O78" s="16">
        <f>('Summary Data'!O16-('Summary Data'!O17*'Summary Data'!O$39-'Summary Data'!O34*'Summary Data'!O$40)*$A78/17)*10</f>
        <v>-0.027880142486707473</v>
      </c>
      <c r="P78" s="16">
        <f>('Summary Data'!P16-('Summary Data'!P17*'Summary Data'!P$39-'Summary Data'!P34*'Summary Data'!P$40)*$A78/17)*10</f>
        <v>-0.001936670543403133</v>
      </c>
      <c r="Q78" s="16">
        <f>('Summary Data'!Q16-('Summary Data'!Q17*'Summary Data'!Q$39-'Summary Data'!Q34*'Summary Data'!Q$40)*$A78/17)*10</f>
        <v>-0.014910500715197804</v>
      </c>
      <c r="R78" s="16">
        <f>('Summary Data'!R16-('Summary Data'!R17*'Summary Data'!R$39-'Summary Data'!R34*'Summary Data'!R$40)*$A78/17)*10</f>
        <v>0.026308516511964468</v>
      </c>
      <c r="S78" s="16">
        <f>('Summary Data'!S16-('Summary Data'!S17*'Summary Data'!S$39-'Summary Data'!S34*'Summary Data'!S$40)*$A78/17)*10</f>
        <v>0.001774979505035669</v>
      </c>
      <c r="T78" s="16">
        <f>('Summary Data'!T16-('Summary Data'!T17*'Summary Data'!T$39-'Summary Data'!T34*'Summary Data'!T$40)*$A78/17)*10</f>
        <v>-0.005994039798553211</v>
      </c>
      <c r="U78" s="16">
        <f>('Summary Data'!U16-('Summary Data'!U17*'Summary Data'!U$39-'Summary Data'!U34*'Summary Data'!U$40)*$A78/17)*10</f>
        <v>-0.016375132139783668</v>
      </c>
      <c r="V78" s="82">
        <f>'Summary Data'!V16*10</f>
        <v>0</v>
      </c>
      <c r="W78" s="42" t="s">
        <v>90</v>
      </c>
    </row>
    <row r="79" spans="1:23" ht="11.25">
      <c r="A79" s="83">
        <v>13</v>
      </c>
      <c r="B79" s="16">
        <f>('Summary Data'!B17-('Summary Data'!B18*'Summary Data'!B$39-'Summary Data'!B35*'Summary Data'!B$40)*$A79/17)*10</f>
        <v>0.4329617912420105</v>
      </c>
      <c r="C79" s="16">
        <f>('Summary Data'!C17-('Summary Data'!C18*'Summary Data'!C$39-'Summary Data'!C35*'Summary Data'!C$40)*$A79/17)*10</f>
        <v>0.719801854813926</v>
      </c>
      <c r="D79" s="16">
        <f>('Summary Data'!D17-('Summary Data'!D18*'Summary Data'!D$39-'Summary Data'!D35*'Summary Data'!D$40)*$A79/17)*10</f>
        <v>0.7027405090880178</v>
      </c>
      <c r="E79" s="16">
        <f>('Summary Data'!E17-('Summary Data'!E18*'Summary Data'!E$39-'Summary Data'!E35*'Summary Data'!E$40)*$A79/17)*10</f>
        <v>0.7058306926067333</v>
      </c>
      <c r="F79" s="16">
        <f>('Summary Data'!F17-('Summary Data'!F18*'Summary Data'!F$39-'Summary Data'!F35*'Summary Data'!F$40)*$A79/17)*10</f>
        <v>0.7000302965832388</v>
      </c>
      <c r="G79" s="16">
        <f>('Summary Data'!G17-('Summary Data'!G18*'Summary Data'!G$39-'Summary Data'!G35*'Summary Data'!G$40)*$A79/17)*10</f>
        <v>0.7338061901348597</v>
      </c>
      <c r="H79" s="16">
        <f>('Summary Data'!H17-('Summary Data'!H18*'Summary Data'!H$39-'Summary Data'!H35*'Summary Data'!H$40)*$A79/17)*10</f>
        <v>0.7037185803120198</v>
      </c>
      <c r="I79" s="16">
        <f>('Summary Data'!I17-('Summary Data'!I18*'Summary Data'!I$39-'Summary Data'!I35*'Summary Data'!I$40)*$A79/17)*10</f>
        <v>0.7290210203867877</v>
      </c>
      <c r="J79" s="16">
        <f>('Summary Data'!J17-('Summary Data'!J18*'Summary Data'!J$39-'Summary Data'!J35*'Summary Data'!J$40)*$A79/17)*10</f>
        <v>0.7234962662812308</v>
      </c>
      <c r="K79" s="16">
        <f>('Summary Data'!K17-('Summary Data'!K18*'Summary Data'!K$39-'Summary Data'!K35*'Summary Data'!K$40)*$A79/17)*10</f>
        <v>0.749805935608179</v>
      </c>
      <c r="L79" s="16">
        <f>('Summary Data'!L17-('Summary Data'!L18*'Summary Data'!L$39-'Summary Data'!L35*'Summary Data'!L$40)*$A79/17)*10</f>
        <v>0.7233262989587872</v>
      </c>
      <c r="M79" s="16">
        <f>('Summary Data'!M17-('Summary Data'!M18*'Summary Data'!M$39-'Summary Data'!M35*'Summary Data'!M$40)*$A79/17)*10</f>
        <v>0.7210387512302235</v>
      </c>
      <c r="N79" s="16">
        <f>('Summary Data'!N17-('Summary Data'!N18*'Summary Data'!N$39-'Summary Data'!N35*'Summary Data'!N$40)*$A79/17)*10</f>
        <v>0.7201075798296048</v>
      </c>
      <c r="O79" s="16">
        <f>('Summary Data'!O17-('Summary Data'!O18*'Summary Data'!O$39-'Summary Data'!O35*'Summary Data'!O$40)*$A79/17)*10</f>
        <v>0.7786615185985533</v>
      </c>
      <c r="P79" s="16">
        <f>('Summary Data'!P17-('Summary Data'!P18*'Summary Data'!P$39-'Summary Data'!P35*'Summary Data'!P$40)*$A79/17)*10</f>
        <v>0.7102815831612663</v>
      </c>
      <c r="Q79" s="16">
        <f>('Summary Data'!Q17-('Summary Data'!Q18*'Summary Data'!Q$39-'Summary Data'!Q35*'Summary Data'!Q$40)*$A79/17)*10</f>
        <v>0.7062498973923124</v>
      </c>
      <c r="R79" s="16">
        <f>('Summary Data'!R17-('Summary Data'!R18*'Summary Data'!R$39-'Summary Data'!R35*'Summary Data'!R$40)*$A79/17)*10</f>
        <v>0.7309285496855932</v>
      </c>
      <c r="S79" s="16">
        <f>('Summary Data'!S17-('Summary Data'!S18*'Summary Data'!S$39-'Summary Data'!S35*'Summary Data'!S$40)*$A79/17)*10</f>
        <v>0.7307487141153018</v>
      </c>
      <c r="T79" s="16">
        <f>('Summary Data'!T17-('Summary Data'!T18*'Summary Data'!T$39-'Summary Data'!T35*'Summary Data'!T$40)*$A79/17)*10</f>
        <v>0.7110403649222188</v>
      </c>
      <c r="U79" s="16">
        <f>('Summary Data'!U17-('Summary Data'!U18*'Summary Data'!U$39-'Summary Data'!U35*'Summary Data'!U$40)*$A79/17)*10</f>
        <v>0.24819005002181876</v>
      </c>
      <c r="V79" s="82">
        <f>'Summary Data'!V17*10</f>
        <v>0</v>
      </c>
      <c r="W79" s="42" t="s">
        <v>90</v>
      </c>
    </row>
    <row r="80" spans="1:23" ht="11.25">
      <c r="A80" s="83">
        <v>14</v>
      </c>
      <c r="B80" s="16">
        <f>('Summary Data'!B18-('Summary Data'!B19*'Summary Data'!B$39-'Summary Data'!B36*'Summary Data'!B$40)*$A80/17)*10</f>
        <v>0.0035332844165378123</v>
      </c>
      <c r="C80" s="16">
        <f>('Summary Data'!C18-('Summary Data'!C19*'Summary Data'!C$39-'Summary Data'!C36*'Summary Data'!C$40)*$A80/17)*10</f>
        <v>0.019650033979804454</v>
      </c>
      <c r="D80" s="16">
        <f>('Summary Data'!D18-('Summary Data'!D19*'Summary Data'!D$39-'Summary Data'!D36*'Summary Data'!D$40)*$A80/17)*10</f>
        <v>0.016273452072523304</v>
      </c>
      <c r="E80" s="16">
        <f>('Summary Data'!E18-('Summary Data'!E19*'Summary Data'!E$39-'Summary Data'!E36*'Summary Data'!E$40)*$A80/17)*10</f>
        <v>0.01857799508715405</v>
      </c>
      <c r="F80" s="16">
        <f>('Summary Data'!F18-('Summary Data'!F19*'Summary Data'!F$39-'Summary Data'!F36*'Summary Data'!F$40)*$A80/17)*10</f>
        <v>0.022531702206594444</v>
      </c>
      <c r="G80" s="16">
        <f>('Summary Data'!G18-('Summary Data'!G19*'Summary Data'!G$39-'Summary Data'!G36*'Summary Data'!G$40)*$A80/17)*10</f>
        <v>-0.0022756149212742076</v>
      </c>
      <c r="H80" s="16">
        <f>('Summary Data'!H18-('Summary Data'!H19*'Summary Data'!H$39-'Summary Data'!H36*'Summary Data'!H$40)*$A80/17)*10</f>
        <v>0.006501643186608663</v>
      </c>
      <c r="I80" s="16">
        <f>('Summary Data'!I18-('Summary Data'!I19*'Summary Data'!I$39-'Summary Data'!I36*'Summary Data'!I$40)*$A80/17)*10</f>
        <v>0.008979026169142135</v>
      </c>
      <c r="J80" s="16">
        <f>('Summary Data'!J18-('Summary Data'!J19*'Summary Data'!J$39-'Summary Data'!J36*'Summary Data'!J$40)*$A80/17)*10</f>
        <v>0.01389614606403783</v>
      </c>
      <c r="K80" s="16">
        <f>('Summary Data'!K18-('Summary Data'!K19*'Summary Data'!K$39-'Summary Data'!K36*'Summary Data'!K$40)*$A80/17)*10</f>
        <v>-0.015590414746662614</v>
      </c>
      <c r="L80" s="16">
        <f>('Summary Data'!L18-('Summary Data'!L19*'Summary Data'!L$39-'Summary Data'!L36*'Summary Data'!L$40)*$A80/17)*10</f>
        <v>0.016181892392961274</v>
      </c>
      <c r="M80" s="16">
        <f>('Summary Data'!M18-('Summary Data'!M19*'Summary Data'!M$39-'Summary Data'!M36*'Summary Data'!M$40)*$A80/17)*10</f>
        <v>-0.0011802422370711294</v>
      </c>
      <c r="N80" s="16">
        <f>('Summary Data'!N18-('Summary Data'!N19*'Summary Data'!N$39-'Summary Data'!N36*'Summary Data'!N$40)*$A80/17)*10</f>
        <v>0.01953466619570337</v>
      </c>
      <c r="O80" s="16">
        <f>('Summary Data'!O18-('Summary Data'!O19*'Summary Data'!O$39-'Summary Data'!O36*'Summary Data'!O$40)*$A80/17)*10</f>
        <v>8.30762760871016E-06</v>
      </c>
      <c r="P80" s="16">
        <f>('Summary Data'!P18-('Summary Data'!P19*'Summary Data'!P$39-'Summary Data'!P36*'Summary Data'!P$40)*$A80/17)*10</f>
        <v>0.023809779283465567</v>
      </c>
      <c r="Q80" s="16">
        <f>('Summary Data'!Q18-('Summary Data'!Q19*'Summary Data'!Q$39-'Summary Data'!Q36*'Summary Data'!Q$40)*$A80/17)*10</f>
        <v>0.02601588816233942</v>
      </c>
      <c r="R80" s="16">
        <f>('Summary Data'!R18-('Summary Data'!R19*'Summary Data'!R$39-'Summary Data'!R36*'Summary Data'!R$40)*$A80/17)*10</f>
        <v>0.03411720204284023</v>
      </c>
      <c r="S80" s="16">
        <f>('Summary Data'!S18-('Summary Data'!S19*'Summary Data'!S$39-'Summary Data'!S36*'Summary Data'!S$40)*$A80/17)*10</f>
        <v>0.029266966805940493</v>
      </c>
      <c r="T80" s="16">
        <f>('Summary Data'!T18-('Summary Data'!T19*'Summary Data'!T$39-'Summary Data'!T36*'Summary Data'!T$40)*$A80/17)*10</f>
        <v>0.011802006502979112</v>
      </c>
      <c r="U80" s="16">
        <f>('Summary Data'!U18-('Summary Data'!U19*'Summary Data'!U$39-'Summary Data'!U36*'Summary Data'!U$40)*$A80/17)*10</f>
        <v>-0.016607041735558607</v>
      </c>
      <c r="V80" s="82">
        <f>'Summary Data'!V18*10</f>
        <v>0</v>
      </c>
      <c r="W80" s="42" t="s">
        <v>90</v>
      </c>
    </row>
    <row r="81" spans="1:23" ht="11.25">
      <c r="A81" s="83">
        <v>15</v>
      </c>
      <c r="B81" s="16">
        <f>('Summary Data'!B19-('Summary Data'!B20*'Summary Data'!B$39-'Summary Data'!B37*'Summary Data'!B$40)*$A81/17)*10</f>
        <v>-0.06132226475908674</v>
      </c>
      <c r="C81" s="16">
        <f>('Summary Data'!C19-('Summary Data'!C20*'Summary Data'!C$39-'Summary Data'!C37*'Summary Data'!C$40)*$A81/17)*10</f>
        <v>0.2153751887870436</v>
      </c>
      <c r="D81" s="16">
        <f>('Summary Data'!D19-('Summary Data'!D20*'Summary Data'!D$39-'Summary Data'!D37*'Summary Data'!D$40)*$A81/17)*10</f>
        <v>0.19932045302588106</v>
      </c>
      <c r="E81" s="16">
        <f>('Summary Data'!E19-('Summary Data'!E20*'Summary Data'!E$39-'Summary Data'!E37*'Summary Data'!E$40)*$A81/17)*10</f>
        <v>0.2049442935089797</v>
      </c>
      <c r="F81" s="16">
        <f>('Summary Data'!F19-('Summary Data'!F20*'Summary Data'!F$39-'Summary Data'!F37*'Summary Data'!F$40)*$A81/17)*10</f>
        <v>0.2164417318987696</v>
      </c>
      <c r="G81" s="16">
        <f>('Summary Data'!G19-('Summary Data'!G20*'Summary Data'!G$39-'Summary Data'!G37*'Summary Data'!G$40)*$A81/17)*10</f>
        <v>0.20483334519024565</v>
      </c>
      <c r="H81" s="16">
        <f>('Summary Data'!H19-('Summary Data'!H20*'Summary Data'!H$39-'Summary Data'!H37*'Summary Data'!H$40)*$A81/17)*10</f>
        <v>0.1977709308295962</v>
      </c>
      <c r="I81" s="16">
        <f>('Summary Data'!I19-('Summary Data'!I20*'Summary Data'!I$39-'Summary Data'!I37*'Summary Data'!I$40)*$A81/17)*10</f>
        <v>0.19940714198988557</v>
      </c>
      <c r="J81" s="16">
        <f>('Summary Data'!J19-('Summary Data'!J20*'Summary Data'!J$39-'Summary Data'!J37*'Summary Data'!J$40)*$A81/17)*10</f>
        <v>0.2254284253217736</v>
      </c>
      <c r="K81" s="16">
        <f>('Summary Data'!K19-('Summary Data'!K20*'Summary Data'!K$39-'Summary Data'!K37*'Summary Data'!K$40)*$A81/17)*10</f>
        <v>0.22317614829564345</v>
      </c>
      <c r="L81" s="16">
        <f>('Summary Data'!L19-('Summary Data'!L20*'Summary Data'!L$39-'Summary Data'!L37*'Summary Data'!L$40)*$A81/17)*10</f>
        <v>0.2045489806741137</v>
      </c>
      <c r="M81" s="16">
        <f>('Summary Data'!M19-('Summary Data'!M20*'Summary Data'!M$39-'Summary Data'!M37*'Summary Data'!M$40)*$A81/17)*10</f>
        <v>0.18440724524061106</v>
      </c>
      <c r="N81" s="16">
        <f>('Summary Data'!N19-('Summary Data'!N20*'Summary Data'!N$39-'Summary Data'!N37*'Summary Data'!N$40)*$A81/17)*10</f>
        <v>0.18806044299545083</v>
      </c>
      <c r="O81" s="16">
        <f>('Summary Data'!O19-('Summary Data'!O20*'Summary Data'!O$39-'Summary Data'!O37*'Summary Data'!O$40)*$A81/17)*10</f>
        <v>0.19516960486767992</v>
      </c>
      <c r="P81" s="16">
        <f>('Summary Data'!P19-('Summary Data'!P20*'Summary Data'!P$39-'Summary Data'!P37*'Summary Data'!P$40)*$A81/17)*10</f>
        <v>0.2192132416306332</v>
      </c>
      <c r="Q81" s="16">
        <f>('Summary Data'!Q19-('Summary Data'!Q20*'Summary Data'!Q$39-'Summary Data'!Q37*'Summary Data'!Q$40)*$A81/17)*10</f>
        <v>0.22896325382278782</v>
      </c>
      <c r="R81" s="16">
        <f>('Summary Data'!R19-('Summary Data'!R20*'Summary Data'!R$39-'Summary Data'!R37*'Summary Data'!R$40)*$A81/17)*10</f>
        <v>0.21126556056187903</v>
      </c>
      <c r="S81" s="16">
        <f>('Summary Data'!S19-('Summary Data'!S20*'Summary Data'!S$39-'Summary Data'!S37*'Summary Data'!S$40)*$A81/17)*10</f>
        <v>0.1988979363291209</v>
      </c>
      <c r="T81" s="16">
        <f>('Summary Data'!T19-('Summary Data'!T20*'Summary Data'!T$39-'Summary Data'!T37*'Summary Data'!T$40)*$A81/17)*10</f>
        <v>0.18779309660018198</v>
      </c>
      <c r="U81" s="16">
        <f>('Summary Data'!U19-('Summary Data'!U20*'Summary Data'!U$39-'Summary Data'!U37*'Summary Data'!U$40)*$A81/17)*10</f>
        <v>-0.10040662859025382</v>
      </c>
      <c r="V81" s="82">
        <f>'Summary Data'!V19*10</f>
        <v>0</v>
      </c>
      <c r="W81" s="42" t="s">
        <v>90</v>
      </c>
    </row>
    <row r="82" spans="1:23" ht="11.25">
      <c r="A82" s="83">
        <v>16</v>
      </c>
      <c r="B82" s="16">
        <f>('Summary Data'!B20-('Summary Data'!B21*'Summary Data'!B$39-'Summary Data'!B38*'Summary Data'!B$40)*$A82/17)*10</f>
        <v>0.030747818913820536</v>
      </c>
      <c r="C82" s="16">
        <f>('Summary Data'!C20-('Summary Data'!C21*'Summary Data'!C$39-'Summary Data'!C38*'Summary Data'!C$40)*$A82/17)*10</f>
        <v>0.0006511949529258189</v>
      </c>
      <c r="D82" s="16">
        <f>('Summary Data'!D20-('Summary Data'!D21*'Summary Data'!D$39-'Summary Data'!D38*'Summary Data'!D$40)*$A82/17)*10</f>
        <v>0.003773669942367438</v>
      </c>
      <c r="E82" s="16">
        <f>('Summary Data'!E20-('Summary Data'!E21*'Summary Data'!E$39-'Summary Data'!E38*'Summary Data'!E$40)*$A82/17)*10</f>
        <v>0.006643813318573926</v>
      </c>
      <c r="F82" s="16">
        <f>('Summary Data'!F20-('Summary Data'!F21*'Summary Data'!F$39-'Summary Data'!F38*'Summary Data'!F$40)*$A82/17)*10</f>
        <v>-0.00014698460332186053</v>
      </c>
      <c r="G82" s="16">
        <f>('Summary Data'!G20-('Summary Data'!G21*'Summary Data'!G$39-'Summary Data'!G38*'Summary Data'!G$40)*$A82/17)*10</f>
        <v>0.017265227338801106</v>
      </c>
      <c r="H82" s="16">
        <f>('Summary Data'!H20-('Summary Data'!H21*'Summary Data'!H$39-'Summary Data'!H38*'Summary Data'!H$40)*$A82/17)*10</f>
        <v>0.02294408689701077</v>
      </c>
      <c r="I82" s="16">
        <f>('Summary Data'!I20-('Summary Data'!I21*'Summary Data'!I$39-'Summary Data'!I38*'Summary Data'!I$40)*$A82/17)*10</f>
        <v>0.006087921785315319</v>
      </c>
      <c r="J82" s="16">
        <f>('Summary Data'!J20-('Summary Data'!J21*'Summary Data'!J$39-'Summary Data'!J38*'Summary Data'!J$40)*$A82/17)*10</f>
        <v>-0.011936738490821719</v>
      </c>
      <c r="K82" s="16">
        <f>('Summary Data'!K20-('Summary Data'!K21*'Summary Data'!K$39-'Summary Data'!K38*'Summary Data'!K$40)*$A82/17)*10</f>
        <v>0.015046053007047762</v>
      </c>
      <c r="L82" s="16">
        <f>('Summary Data'!L20-('Summary Data'!L21*'Summary Data'!L$39-'Summary Data'!L38*'Summary Data'!L$40)*$A82/17)*10</f>
        <v>0.015696645363329816</v>
      </c>
      <c r="M82" s="16">
        <f>('Summary Data'!M20-('Summary Data'!M21*'Summary Data'!M$39-'Summary Data'!M38*'Summary Data'!M$40)*$A82/17)*10</f>
        <v>0.014512817056978544</v>
      </c>
      <c r="N82" s="16">
        <f>('Summary Data'!N20-('Summary Data'!N21*'Summary Data'!N$39-'Summary Data'!N38*'Summary Data'!N$40)*$A82/17)*10</f>
        <v>0.0046021563000016065</v>
      </c>
      <c r="O82" s="16">
        <f>('Summary Data'!O20-('Summary Data'!O21*'Summary Data'!O$39-'Summary Data'!O38*'Summary Data'!O$40)*$A82/17)*10</f>
        <v>0.01973760424148082</v>
      </c>
      <c r="P82" s="16">
        <f>('Summary Data'!P20-('Summary Data'!P21*'Summary Data'!P$39-'Summary Data'!P38*'Summary Data'!P$40)*$A82/17)*10</f>
        <v>-0.008903245535168934</v>
      </c>
      <c r="Q82" s="16">
        <f>('Summary Data'!Q20-('Summary Data'!Q21*'Summary Data'!Q$39-'Summary Data'!Q38*'Summary Data'!Q$40)*$A82/17)*10</f>
        <v>0.005754846742885324</v>
      </c>
      <c r="R82" s="16">
        <f>('Summary Data'!R20-('Summary Data'!R21*'Summary Data'!R$39-'Summary Data'!R38*'Summary Data'!R$40)*$A82/17)*10</f>
        <v>-0.008205087595932956</v>
      </c>
      <c r="S82" s="16">
        <f>('Summary Data'!S20-('Summary Data'!S21*'Summary Data'!S$39-'Summary Data'!S38*'Summary Data'!S$40)*$A82/17)*10</f>
        <v>-0.007959406176858506</v>
      </c>
      <c r="T82" s="16">
        <f>('Summary Data'!T20-('Summary Data'!T21*'Summary Data'!T$39-'Summary Data'!T38*'Summary Data'!T$40)*$A82/17)*10</f>
        <v>0.0010329884033322047</v>
      </c>
      <c r="U82" s="16">
        <f>('Summary Data'!U20-('Summary Data'!U21*'Summary Data'!U$39-'Summary Data'!U38*'Summary Data'!U$40)*$A82/17)*10</f>
        <v>-0.02223577344211152</v>
      </c>
      <c r="V82" s="82">
        <f>'Summary Data'!V20*10</f>
        <v>0</v>
      </c>
      <c r="W82" s="42" t="s">
        <v>90</v>
      </c>
    </row>
    <row r="83" spans="1:23" ht="12" thickBot="1">
      <c r="A83" s="84">
        <v>17</v>
      </c>
      <c r="B83" s="18">
        <f>'Summary Data'!B21*10</f>
        <v>-0.30267181378322355</v>
      </c>
      <c r="C83" s="18">
        <f>'Summary Data'!C21*10</f>
        <v>-0.5625758445488374</v>
      </c>
      <c r="D83" s="18">
        <f>'Summary Data'!D21*10</f>
        <v>-0.5598479338748948</v>
      </c>
      <c r="E83" s="18">
        <f>'Summary Data'!E21*10</f>
        <v>-0.5609231776272454</v>
      </c>
      <c r="F83" s="18">
        <f>'Summary Data'!F21*10</f>
        <v>-0.5620389443326426</v>
      </c>
      <c r="G83" s="18">
        <f>'Summary Data'!G21*10</f>
        <v>-0.5595295401775466</v>
      </c>
      <c r="H83" s="18">
        <f>'Summary Data'!H21*10</f>
        <v>-0.5582741516643362</v>
      </c>
      <c r="I83" s="18">
        <f>'Summary Data'!I21*10</f>
        <v>-0.560200645080393</v>
      </c>
      <c r="J83" s="18">
        <f>'Summary Data'!J21*10</f>
        <v>-0.561461642061404</v>
      </c>
      <c r="K83" s="18">
        <f>'Summary Data'!K21*10</f>
        <v>-0.5644982012799644</v>
      </c>
      <c r="L83" s="18">
        <f>'Summary Data'!L21*10</f>
        <v>-0.5625937901829765</v>
      </c>
      <c r="M83" s="18">
        <f>'Summary Data'!M21*10</f>
        <v>-0.5629572708080381</v>
      </c>
      <c r="N83" s="18">
        <f>'Summary Data'!N21*10</f>
        <v>-0.5616997076425528</v>
      </c>
      <c r="O83" s="18">
        <f>'Summary Data'!O21*10</f>
        <v>-0.5650766578453515</v>
      </c>
      <c r="P83" s="18">
        <f>'Summary Data'!P21*10</f>
        <v>-0.5589533386462784</v>
      </c>
      <c r="Q83" s="18">
        <f>'Summary Data'!Q21*10</f>
        <v>-0.5550378285932879</v>
      </c>
      <c r="R83" s="18">
        <f>'Summary Data'!R21*10</f>
        <v>-0.5576446754776098</v>
      </c>
      <c r="S83" s="18">
        <f>'Summary Data'!S21*10</f>
        <v>-0.5562712092787326</v>
      </c>
      <c r="T83" s="18">
        <f>'Summary Data'!T21*10</f>
        <v>-0.5484605943466537</v>
      </c>
      <c r="U83" s="18">
        <f>'Summary Data'!U21*10</f>
        <v>-0.3126154920470968</v>
      </c>
      <c r="V83" s="82">
        <f>'Summary Data'!V21*10</f>
        <v>0</v>
      </c>
      <c r="W83" s="42" t="s">
        <v>90</v>
      </c>
    </row>
    <row r="84" spans="15:16" ht="12" thickBot="1">
      <c r="O84" s="75"/>
      <c r="P84" s="75"/>
    </row>
    <row r="85" spans="1:22" ht="11.25">
      <c r="A85" s="136" t="s">
        <v>127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8"/>
    </row>
    <row r="86" spans="1:22" ht="11.25">
      <c r="A86" s="80"/>
      <c r="B86" s="81" t="s">
        <v>85</v>
      </c>
      <c r="C86" s="81" t="s">
        <v>86</v>
      </c>
      <c r="D86" s="81" t="s">
        <v>87</v>
      </c>
      <c r="E86" s="81" t="s">
        <v>88</v>
      </c>
      <c r="F86" s="81" t="s">
        <v>89</v>
      </c>
      <c r="G86" s="81" t="s">
        <v>94</v>
      </c>
      <c r="H86" s="81" t="s">
        <v>95</v>
      </c>
      <c r="I86" s="81" t="s">
        <v>96</v>
      </c>
      <c r="J86" s="81" t="s">
        <v>97</v>
      </c>
      <c r="K86" s="81" t="s">
        <v>98</v>
      </c>
      <c r="L86" s="81" t="s">
        <v>99</v>
      </c>
      <c r="M86" s="81" t="s">
        <v>100</v>
      </c>
      <c r="N86" s="81" t="s">
        <v>101</v>
      </c>
      <c r="O86" s="81" t="s">
        <v>102</v>
      </c>
      <c r="P86" s="81" t="s">
        <v>103</v>
      </c>
      <c r="Q86" s="81" t="s">
        <v>104</v>
      </c>
      <c r="R86" s="81" t="s">
        <v>105</v>
      </c>
      <c r="S86" s="81" t="s">
        <v>106</v>
      </c>
      <c r="T86" s="81" t="s">
        <v>107</v>
      </c>
      <c r="U86" s="81" t="s">
        <v>108</v>
      </c>
      <c r="V86" s="17" t="s">
        <v>109</v>
      </c>
    </row>
    <row r="87" spans="1:22" ht="11.25">
      <c r="A87" s="83">
        <v>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82"/>
    </row>
    <row r="88" spans="1:22" ht="11.25">
      <c r="A88" s="83">
        <v>2</v>
      </c>
      <c r="B88" s="16">
        <f>('Summary Data'!B23-('Summary Data'!B7*'Summary Data'!B$40+'Summary Data'!B24*'Summary Data'!B$39)/17*$A88)</f>
        <v>1.3514098583907619</v>
      </c>
      <c r="C88" s="16">
        <f>('Summary Data'!C23-('Summary Data'!C7*'Summary Data'!C$40+'Summary Data'!C24*'Summary Data'!C$39)/17*$A88)</f>
        <v>-1.6017637233952218</v>
      </c>
      <c r="D88" s="16">
        <f>('Summary Data'!D23-('Summary Data'!D7*'Summary Data'!D$40+'Summary Data'!D24*'Summary Data'!D$39)/17*$A88)</f>
        <v>-1.7003935843709088</v>
      </c>
      <c r="E88" s="16">
        <f>('Summary Data'!E23-('Summary Data'!E7*'Summary Data'!E$40+'Summary Data'!E24*'Summary Data'!E$39)/17*$A88)</f>
        <v>-1.6366371857338209</v>
      </c>
      <c r="F88" s="16">
        <f>('Summary Data'!F23-('Summary Data'!F7*'Summary Data'!F$40+'Summary Data'!F24*'Summary Data'!F$39)/17*$A88)</f>
        <v>-1.5171447219923588</v>
      </c>
      <c r="G88" s="16">
        <f>('Summary Data'!G23-('Summary Data'!G7*'Summary Data'!G$40+'Summary Data'!G24*'Summary Data'!G$39)/17*$A88)</f>
        <v>-2.3876661293799497</v>
      </c>
      <c r="H88" s="16">
        <f>('Summary Data'!H23-('Summary Data'!H7*'Summary Data'!H$40+'Summary Data'!H24*'Summary Data'!H$39)/17*$A88)</f>
        <v>-2.019486179446024</v>
      </c>
      <c r="I88" s="16">
        <f>('Summary Data'!I23-('Summary Data'!I7*'Summary Data'!I$40+'Summary Data'!I24*'Summary Data'!I$39)/17*$A88)</f>
        <v>-2.8155238112086485</v>
      </c>
      <c r="J88" s="16">
        <f>('Summary Data'!J23-('Summary Data'!J7*'Summary Data'!J$40+'Summary Data'!J24*'Summary Data'!J$39)/17*$A88)</f>
        <v>-2.6513592008130105</v>
      </c>
      <c r="K88" s="16">
        <f>('Summary Data'!K23-('Summary Data'!K7*'Summary Data'!K$40+'Summary Data'!K24*'Summary Data'!K$39)/17*$A88)</f>
        <v>-2.480479891931551</v>
      </c>
      <c r="L88" s="16">
        <f>('Summary Data'!L23-('Summary Data'!L7*'Summary Data'!L$40+'Summary Data'!L24*'Summary Data'!L$39)/17*$A88)</f>
        <v>-2.1357236574226874</v>
      </c>
      <c r="M88" s="16">
        <f>('Summary Data'!M23-('Summary Data'!M7*'Summary Data'!M$40+'Summary Data'!M24*'Summary Data'!M$39)/17*$A88)</f>
        <v>-2.8970935884205002</v>
      </c>
      <c r="N88" s="16">
        <f>('Summary Data'!N23-('Summary Data'!N7*'Summary Data'!N$40+'Summary Data'!N24*'Summary Data'!N$39)/17*$A88)</f>
        <v>-1.6086327637414515</v>
      </c>
      <c r="O88" s="16">
        <f>('Summary Data'!O23-('Summary Data'!O7*'Summary Data'!O$40+'Summary Data'!O24*'Summary Data'!O$39)/17*$A88)</f>
        <v>-1.3380742744563023</v>
      </c>
      <c r="P88" s="16">
        <f>('Summary Data'!P23-('Summary Data'!P7*'Summary Data'!P$40+'Summary Data'!P24*'Summary Data'!P$39)/17*$A88)</f>
        <v>-1.6561706780233192</v>
      </c>
      <c r="Q88" s="16">
        <f>('Summary Data'!Q23-('Summary Data'!Q7*'Summary Data'!Q$40+'Summary Data'!Q24*'Summary Data'!Q$39)/17*$A88)</f>
        <v>-1.1644762430520958</v>
      </c>
      <c r="R88" s="16">
        <f>('Summary Data'!R23-('Summary Data'!R7*'Summary Data'!R$40+'Summary Data'!R24*'Summary Data'!R$39)/17*$A88)</f>
        <v>-1.4997356592538487</v>
      </c>
      <c r="S88" s="16">
        <f>('Summary Data'!S23-('Summary Data'!S7*'Summary Data'!S$40+'Summary Data'!S24*'Summary Data'!S$39)/17*$A88)</f>
        <v>-0.7577175646341133</v>
      </c>
      <c r="T88" s="16">
        <f>('Summary Data'!T23-('Summary Data'!T7*'Summary Data'!T$40+'Summary Data'!T24*'Summary Data'!T$39)/17*$A88)</f>
        <v>-2.7789958924830915</v>
      </c>
      <c r="U88" s="16">
        <f>('Summary Data'!U23-('Summary Data'!U7*'Summary Data'!U$40+'Summary Data'!U24*'Summary Data'!U$39)/17*$A88)</f>
        <v>-0.2221030406599874</v>
      </c>
      <c r="V88" s="82">
        <f>'Summary Data'!V23</f>
        <v>0</v>
      </c>
    </row>
    <row r="89" spans="1:22" ht="11.25">
      <c r="A89" s="83">
        <v>3</v>
      </c>
      <c r="B89" s="16">
        <f>('Summary Data'!B24-('Summary Data'!B8*'Summary Data'!B$40+'Summary Data'!B25*'Summary Data'!B$39)/17*$A89)</f>
        <v>0.826060334798931</v>
      </c>
      <c r="C89" s="16">
        <f>('Summary Data'!C24-('Summary Data'!C8*'Summary Data'!C$40+'Summary Data'!C25*'Summary Data'!C$39)/17*$A89)</f>
        <v>-0.4295185346498811</v>
      </c>
      <c r="D89" s="16">
        <f>('Summary Data'!D24-('Summary Data'!D8*'Summary Data'!D$40+'Summary Data'!D25*'Summary Data'!D$39)/17*$A89)</f>
        <v>-0.16673298699819128</v>
      </c>
      <c r="E89" s="16">
        <f>('Summary Data'!E24-('Summary Data'!E8*'Summary Data'!E$40+'Summary Data'!E25*'Summary Data'!E$39)/17*$A89)</f>
        <v>-0.5082866452701322</v>
      </c>
      <c r="F89" s="16">
        <f>('Summary Data'!F24-('Summary Data'!F8*'Summary Data'!F$40+'Summary Data'!F25*'Summary Data'!F$39)/17*$A89)</f>
        <v>-0.39672453699949994</v>
      </c>
      <c r="G89" s="16">
        <f>('Summary Data'!G24-('Summary Data'!G8*'Summary Data'!G$40+'Summary Data'!G25*'Summary Data'!G$39)/17*$A89)</f>
        <v>-0.2256825509501629</v>
      </c>
      <c r="H89" s="16">
        <f>('Summary Data'!H24-('Summary Data'!H8*'Summary Data'!H$40+'Summary Data'!H25*'Summary Data'!H$39)/17*$A89)</f>
        <v>-0.5744000131890877</v>
      </c>
      <c r="I89" s="16">
        <f>('Summary Data'!I24-('Summary Data'!I8*'Summary Data'!I$40+'Summary Data'!I25*'Summary Data'!I$39)/17*$A89)</f>
        <v>-0.38558998798402166</v>
      </c>
      <c r="J89" s="16">
        <f>('Summary Data'!J24-('Summary Data'!J8*'Summary Data'!J$40+'Summary Data'!J25*'Summary Data'!J$39)/17*$A89)</f>
        <v>-0.5882059363030617</v>
      </c>
      <c r="K89" s="16">
        <f>('Summary Data'!K24-('Summary Data'!K8*'Summary Data'!K$40+'Summary Data'!K25*'Summary Data'!K$39)/17*$A89)</f>
        <v>-0.8273366052740923</v>
      </c>
      <c r="L89" s="16">
        <f>('Summary Data'!L24-('Summary Data'!L8*'Summary Data'!L$40+'Summary Data'!L25*'Summary Data'!L$39)/17*$A89)</f>
        <v>-0.6378649465736723</v>
      </c>
      <c r="M89" s="16">
        <f>('Summary Data'!M24-('Summary Data'!M8*'Summary Data'!M$40+'Summary Data'!M25*'Summary Data'!M$39)/17*$A89)</f>
        <v>-0.29158413835274655</v>
      </c>
      <c r="N89" s="16">
        <f>('Summary Data'!N24-('Summary Data'!N8*'Summary Data'!N$40+'Summary Data'!N25*'Summary Data'!N$39)/17*$A89)</f>
        <v>-0.2749346907668015</v>
      </c>
      <c r="O89" s="16">
        <f>('Summary Data'!O24-('Summary Data'!O8*'Summary Data'!O$40+'Summary Data'!O25*'Summary Data'!O$39)/17*$A89)</f>
        <v>-0.5241382958735984</v>
      </c>
      <c r="P89" s="16">
        <f>('Summary Data'!P24-('Summary Data'!P8*'Summary Data'!P$40+'Summary Data'!P25*'Summary Data'!P$39)/17*$A89)</f>
        <v>-0.670676725915035</v>
      </c>
      <c r="Q89" s="16">
        <f>('Summary Data'!Q24-('Summary Data'!Q8*'Summary Data'!Q$40+'Summary Data'!Q25*'Summary Data'!Q$39)/17*$A89)</f>
        <v>-0.1614700429184075</v>
      </c>
      <c r="R89" s="16">
        <f>('Summary Data'!R24-('Summary Data'!R8*'Summary Data'!R$40+'Summary Data'!R25*'Summary Data'!R$39)/17*$A89)</f>
        <v>-0.16990192473823112</v>
      </c>
      <c r="S89" s="16">
        <f>('Summary Data'!S24-('Summary Data'!S8*'Summary Data'!S$40+'Summary Data'!S25*'Summary Data'!S$39)/17*$A89)</f>
        <v>-0.5017779571821307</v>
      </c>
      <c r="T89" s="16">
        <f>('Summary Data'!T24-('Summary Data'!T8*'Summary Data'!T$40+'Summary Data'!T25*'Summary Data'!T$39)/17*$A89)</f>
        <v>-0.04639284693680885</v>
      </c>
      <c r="U89" s="16">
        <f>('Summary Data'!U24-('Summary Data'!U8*'Summary Data'!U$40+'Summary Data'!U25*'Summary Data'!U$39)/17*$A89)</f>
        <v>-1.1737288695663024</v>
      </c>
      <c r="V89" s="82">
        <f>'Summary Data'!V24</f>
        <v>0</v>
      </c>
    </row>
    <row r="90" spans="1:22" ht="11.25">
      <c r="A90" s="83">
        <v>4</v>
      </c>
      <c r="B90" s="16">
        <f>('Summary Data'!B25-('Summary Data'!B9*'Summary Data'!B$40+'Summary Data'!B26*'Summary Data'!B$39)/17*$A90)</f>
        <v>0.20667242973548786</v>
      </c>
      <c r="C90" s="16">
        <f>('Summary Data'!C25-('Summary Data'!C9*'Summary Data'!C$40+'Summary Data'!C26*'Summary Data'!C$39)/17*$A90)</f>
        <v>-0.04690615479836694</v>
      </c>
      <c r="D90" s="16">
        <f>('Summary Data'!D25-('Summary Data'!D9*'Summary Data'!D$40+'Summary Data'!D26*'Summary Data'!D$39)/17*$A90)</f>
        <v>-0.0030861514662356188</v>
      </c>
      <c r="E90" s="16">
        <f>('Summary Data'!E25-('Summary Data'!E9*'Summary Data'!E$40+'Summary Data'!E26*'Summary Data'!E$39)/17*$A90)</f>
        <v>0.1408863178798674</v>
      </c>
      <c r="F90" s="16">
        <f>('Summary Data'!F25-('Summary Data'!F9*'Summary Data'!F$40+'Summary Data'!F26*'Summary Data'!F$39)/17*$A90)</f>
        <v>-0.07468940486733144</v>
      </c>
      <c r="G90" s="16">
        <f>('Summary Data'!G25-('Summary Data'!G9*'Summary Data'!G$40+'Summary Data'!G26*'Summary Data'!G$39)/17*$A90)</f>
        <v>-0.3893751876045619</v>
      </c>
      <c r="H90" s="16">
        <f>('Summary Data'!H25-('Summary Data'!H9*'Summary Data'!H$40+'Summary Data'!H26*'Summary Data'!H$39)/17*$A90)</f>
        <v>-0.37679787234642503</v>
      </c>
      <c r="I90" s="16">
        <f>('Summary Data'!I25-('Summary Data'!I9*'Summary Data'!I$40+'Summary Data'!I26*'Summary Data'!I$39)/17*$A90)</f>
        <v>-0.4152159581583563</v>
      </c>
      <c r="J90" s="16">
        <f>('Summary Data'!J25-('Summary Data'!J9*'Summary Data'!J$40+'Summary Data'!J26*'Summary Data'!J$39)/17*$A90)</f>
        <v>-0.5241056384299769</v>
      </c>
      <c r="K90" s="16">
        <f>('Summary Data'!K25-('Summary Data'!K9*'Summary Data'!K$40+'Summary Data'!K26*'Summary Data'!K$39)/17*$A90)</f>
        <v>-0.4836814376858452</v>
      </c>
      <c r="L90" s="16">
        <f>('Summary Data'!L25-('Summary Data'!L9*'Summary Data'!L$40+'Summary Data'!L26*'Summary Data'!L$39)/17*$A90)</f>
        <v>-0.29038907743427794</v>
      </c>
      <c r="M90" s="16">
        <f>('Summary Data'!M25-('Summary Data'!M9*'Summary Data'!M$40+'Summary Data'!M26*'Summary Data'!M$39)/17*$A90)</f>
        <v>-0.04713563136074886</v>
      </c>
      <c r="N90" s="16">
        <f>('Summary Data'!N25-('Summary Data'!N9*'Summary Data'!N$40+'Summary Data'!N26*'Summary Data'!N$39)/17*$A90)</f>
        <v>0.09978788755648395</v>
      </c>
      <c r="O90" s="16">
        <f>('Summary Data'!O25-('Summary Data'!O9*'Summary Data'!O$40+'Summary Data'!O26*'Summary Data'!O$39)/17*$A90)</f>
        <v>0.1536611674745598</v>
      </c>
      <c r="P90" s="16">
        <f>('Summary Data'!P25-('Summary Data'!P9*'Summary Data'!P$40+'Summary Data'!P26*'Summary Data'!P$39)/17*$A90)</f>
        <v>0.051296388009820504</v>
      </c>
      <c r="Q90" s="16">
        <f>('Summary Data'!Q25-('Summary Data'!Q9*'Summary Data'!Q$40+'Summary Data'!Q26*'Summary Data'!Q$39)/17*$A90)</f>
        <v>0.123695401509217</v>
      </c>
      <c r="R90" s="16">
        <f>('Summary Data'!R25-('Summary Data'!R9*'Summary Data'!R$40+'Summary Data'!R26*'Summary Data'!R$39)/17*$A90)</f>
        <v>0.1489645202792708</v>
      </c>
      <c r="S90" s="16">
        <f>('Summary Data'!S25-('Summary Data'!S9*'Summary Data'!S$40+'Summary Data'!S26*'Summary Data'!S$39)/17*$A90)</f>
        <v>-0.09971273146674593</v>
      </c>
      <c r="T90" s="16">
        <f>('Summary Data'!T25-('Summary Data'!T9*'Summary Data'!T$40+'Summary Data'!T26*'Summary Data'!T$39)/17*$A90)</f>
        <v>-0.1255777558785815</v>
      </c>
      <c r="U90" s="16">
        <f>('Summary Data'!U25-('Summary Data'!U9*'Summary Data'!U$40+'Summary Data'!U26*'Summary Data'!U$39)/17*$A90)</f>
        <v>-0.08153987619337161</v>
      </c>
      <c r="V90" s="82">
        <f>'Summary Data'!V25</f>
        <v>0</v>
      </c>
    </row>
    <row r="91" spans="1:22" ht="11.25">
      <c r="A91" s="83">
        <v>5</v>
      </c>
      <c r="B91" s="16">
        <f>('Summary Data'!B26-('Summary Data'!B10*'Summary Data'!B$40+'Summary Data'!B27*'Summary Data'!B$39)/17*$A91)</f>
        <v>-1.184381467485696</v>
      </c>
      <c r="C91" s="16">
        <f>('Summary Data'!C26-('Summary Data'!C10*'Summary Data'!C$40+'Summary Data'!C27*'Summary Data'!C$39)/17*$A91)</f>
        <v>0.04297156222167299</v>
      </c>
      <c r="D91" s="16">
        <f>('Summary Data'!D26-('Summary Data'!D10*'Summary Data'!D$40+'Summary Data'!D27*'Summary Data'!D$39)/17*$A91)</f>
        <v>0.01253212633009479</v>
      </c>
      <c r="E91" s="16">
        <f>('Summary Data'!E26-('Summary Data'!E10*'Summary Data'!E$40+'Summary Data'!E27*'Summary Data'!E$39)/17*$A91)</f>
        <v>-0.08871801876320613</v>
      </c>
      <c r="F91" s="16">
        <f>('Summary Data'!F26-('Summary Data'!F10*'Summary Data'!F$40+'Summary Data'!F27*'Summary Data'!F$39)/17*$A91)</f>
        <v>-0.11751786540463839</v>
      </c>
      <c r="G91" s="16">
        <f>('Summary Data'!G26-('Summary Data'!G10*'Summary Data'!G$40+'Summary Data'!G27*'Summary Data'!G$39)/17*$A91)</f>
        <v>-0.027256882500883393</v>
      </c>
      <c r="H91" s="16">
        <f>('Summary Data'!H26-('Summary Data'!H10*'Summary Data'!H$40+'Summary Data'!H27*'Summary Data'!H$39)/17*$A91)</f>
        <v>-0.1628791826765202</v>
      </c>
      <c r="I91" s="16">
        <f>('Summary Data'!I26-('Summary Data'!I10*'Summary Data'!I$40+'Summary Data'!I27*'Summary Data'!I$39)/17*$A91)</f>
        <v>-0.1572252804123391</v>
      </c>
      <c r="J91" s="16">
        <f>('Summary Data'!J26-('Summary Data'!J10*'Summary Data'!J$40+'Summary Data'!J27*'Summary Data'!J$39)/17*$A91)</f>
        <v>-0.20257934959283866</v>
      </c>
      <c r="K91" s="16">
        <f>('Summary Data'!K26-('Summary Data'!K10*'Summary Data'!K$40+'Summary Data'!K27*'Summary Data'!K$39)/17*$A91)</f>
        <v>-0.1286697547976528</v>
      </c>
      <c r="L91" s="16">
        <f>('Summary Data'!L26-('Summary Data'!L10*'Summary Data'!L$40+'Summary Data'!L27*'Summary Data'!L$39)/17*$A91)</f>
        <v>-0.20929375140622056</v>
      </c>
      <c r="M91" s="16">
        <f>('Summary Data'!M26-('Summary Data'!M10*'Summary Data'!M$40+'Summary Data'!M27*'Summary Data'!M$39)/17*$A91)</f>
        <v>-0.20924781324735336</v>
      </c>
      <c r="N91" s="16">
        <f>('Summary Data'!N26-('Summary Data'!N10*'Summary Data'!N$40+'Summary Data'!N27*'Summary Data'!N$39)/17*$A91)</f>
        <v>-0.16503985797537582</v>
      </c>
      <c r="O91" s="16">
        <f>('Summary Data'!O26-('Summary Data'!O10*'Summary Data'!O$40+'Summary Data'!O27*'Summary Data'!O$39)/17*$A91)</f>
        <v>0.042109776078197894</v>
      </c>
      <c r="P91" s="16">
        <f>('Summary Data'!P26-('Summary Data'!P10*'Summary Data'!P$40+'Summary Data'!P27*'Summary Data'!P$39)/17*$A91)</f>
        <v>-0.030776231536024632</v>
      </c>
      <c r="Q91" s="16">
        <f>('Summary Data'!Q26-('Summary Data'!Q10*'Summary Data'!Q$40+'Summary Data'!Q27*'Summary Data'!Q$39)/17*$A91)</f>
        <v>-0.03450115397936432</v>
      </c>
      <c r="R91" s="16">
        <f>('Summary Data'!R26-('Summary Data'!R10*'Summary Data'!R$40+'Summary Data'!R27*'Summary Data'!R$39)/17*$A91)</f>
        <v>-0.2096665902014669</v>
      </c>
      <c r="S91" s="16">
        <f>('Summary Data'!S26-('Summary Data'!S10*'Summary Data'!S$40+'Summary Data'!S27*'Summary Data'!S$39)/17*$A91)</f>
        <v>-0.20286350271597228</v>
      </c>
      <c r="T91" s="16">
        <f>('Summary Data'!T26-('Summary Data'!T10*'Summary Data'!T$40+'Summary Data'!T27*'Summary Data'!T$39)/17*$A91)</f>
        <v>-0.020978452761239365</v>
      </c>
      <c r="U91" s="16">
        <f>('Summary Data'!U26-('Summary Data'!U10*'Summary Data'!U$40+'Summary Data'!U27*'Summary Data'!U$39)/17*$A91)</f>
        <v>-0.12662465962093697</v>
      </c>
      <c r="V91" s="82">
        <f>'Summary Data'!V26</f>
        <v>0</v>
      </c>
    </row>
    <row r="92" spans="1:22" ht="11.25">
      <c r="A92" s="83">
        <v>6</v>
      </c>
      <c r="B92" s="16">
        <f>('Summary Data'!B27-('Summary Data'!B11*'Summary Data'!B$40+'Summary Data'!B28*'Summary Data'!B$39)/17*$A92)</f>
        <v>0.06423098672791624</v>
      </c>
      <c r="C92" s="16">
        <f>('Summary Data'!C27-('Summary Data'!C11*'Summary Data'!C$40+'Summary Data'!C28*'Summary Data'!C$39)/17*$A92)</f>
        <v>-0.05212653247054459</v>
      </c>
      <c r="D92" s="16">
        <f>('Summary Data'!D27-('Summary Data'!D11*'Summary Data'!D$40+'Summary Data'!D28*'Summary Data'!D$39)/17*$A92)</f>
        <v>-0.01551733663362781</v>
      </c>
      <c r="E92" s="16">
        <f>('Summary Data'!E27-('Summary Data'!E11*'Summary Data'!E$40+'Summary Data'!E28*'Summary Data'!E$39)/17*$A92)</f>
        <v>0.0726588884233883</v>
      </c>
      <c r="F92" s="16">
        <f>('Summary Data'!F27-('Summary Data'!F11*'Summary Data'!F$40+'Summary Data'!F28*'Summary Data'!F$39)/17*$A92)</f>
        <v>-0.01372268944350441</v>
      </c>
      <c r="G92" s="16">
        <f>('Summary Data'!G27-('Summary Data'!G11*'Summary Data'!G$40+'Summary Data'!G28*'Summary Data'!G$39)/17*$A92)</f>
        <v>-0.07285389424184273</v>
      </c>
      <c r="H92" s="16">
        <f>('Summary Data'!H27-('Summary Data'!H11*'Summary Data'!H$40+'Summary Data'!H28*'Summary Data'!H$39)/17*$A92)</f>
        <v>0.017311977569186586</v>
      </c>
      <c r="I92" s="16">
        <f>('Summary Data'!I27-('Summary Data'!I11*'Summary Data'!I$40+'Summary Data'!I28*'Summary Data'!I$39)/17*$A92)</f>
        <v>-0.030235140753168764</v>
      </c>
      <c r="J92" s="16">
        <f>('Summary Data'!J27-('Summary Data'!J11*'Summary Data'!J$40+'Summary Data'!J28*'Summary Data'!J$39)/17*$A92)</f>
        <v>-0.0665876250277185</v>
      </c>
      <c r="K92" s="16">
        <f>('Summary Data'!K27-('Summary Data'!K11*'Summary Data'!K$40+'Summary Data'!K28*'Summary Data'!K$39)/17*$A92)</f>
        <v>-0.09876430997997551</v>
      </c>
      <c r="L92" s="16">
        <f>('Summary Data'!L27-('Summary Data'!L11*'Summary Data'!L$40+'Summary Data'!L28*'Summary Data'!L$39)/17*$A92)</f>
        <v>0.04142483956318597</v>
      </c>
      <c r="M92" s="16">
        <f>('Summary Data'!M27-('Summary Data'!M11*'Summary Data'!M$40+'Summary Data'!M28*'Summary Data'!M$39)/17*$A92)</f>
        <v>0.010171216397735758</v>
      </c>
      <c r="N92" s="16">
        <f>('Summary Data'!N27-('Summary Data'!N11*'Summary Data'!N$40+'Summary Data'!N28*'Summary Data'!N$39)/17*$A92)</f>
        <v>-0.07150696765221408</v>
      </c>
      <c r="O92" s="16">
        <f>('Summary Data'!O27-('Summary Data'!O11*'Summary Data'!O$40+'Summary Data'!O28*'Summary Data'!O$39)/17*$A92)</f>
        <v>-0.1155883006058912</v>
      </c>
      <c r="P92" s="16">
        <f>('Summary Data'!P27-('Summary Data'!P11*'Summary Data'!P$40+'Summary Data'!P28*'Summary Data'!P$39)/17*$A92)</f>
        <v>0.006395665729690289</v>
      </c>
      <c r="Q92" s="16">
        <f>('Summary Data'!Q27-('Summary Data'!Q11*'Summary Data'!Q$40+'Summary Data'!Q28*'Summary Data'!Q$39)/17*$A92)</f>
        <v>-0.04996421211190923</v>
      </c>
      <c r="R92" s="16">
        <f>('Summary Data'!R27-('Summary Data'!R11*'Summary Data'!R$40+'Summary Data'!R28*'Summary Data'!R$39)/17*$A92)</f>
        <v>0.012791526788571038</v>
      </c>
      <c r="S92" s="16">
        <f>('Summary Data'!S27-('Summary Data'!S11*'Summary Data'!S$40+'Summary Data'!S28*'Summary Data'!S$39)/17*$A92)</f>
        <v>-0.04834667986377841</v>
      </c>
      <c r="T92" s="16">
        <f>('Summary Data'!T27-('Summary Data'!T11*'Summary Data'!T$40+'Summary Data'!T28*'Summary Data'!T$39)/17*$A92)</f>
        <v>0.00241963419690365</v>
      </c>
      <c r="U92" s="16">
        <f>('Summary Data'!U27-('Summary Data'!U11*'Summary Data'!U$40+'Summary Data'!U28*'Summary Data'!U$39)/17*$A92)</f>
        <v>0.04438383751914443</v>
      </c>
      <c r="V92" s="82">
        <f>'Summary Data'!V27</f>
        <v>0</v>
      </c>
    </row>
    <row r="93" spans="1:22" ht="11.25">
      <c r="A93" s="83">
        <v>7</v>
      </c>
      <c r="B93" s="16">
        <f>('Summary Data'!B28-('Summary Data'!B12*'Summary Data'!B$40+'Summary Data'!B29*'Summary Data'!B$39)/17*$A93)</f>
        <v>-0.8388533443710221</v>
      </c>
      <c r="C93" s="16">
        <f>('Summary Data'!C28-('Summary Data'!C12*'Summary Data'!C$40+'Summary Data'!C29*'Summary Data'!C$39)/17*$A93)</f>
        <v>0.018546008606695964</v>
      </c>
      <c r="D93" s="16">
        <f>('Summary Data'!D28-('Summary Data'!D12*'Summary Data'!D$40+'Summary Data'!D29*'Summary Data'!D$39)/17*$A93)</f>
        <v>0.02711212225783752</v>
      </c>
      <c r="E93" s="16">
        <f>('Summary Data'!E28-('Summary Data'!E12*'Summary Data'!E$40+'Summary Data'!E29*'Summary Data'!E$39)/17*$A93)</f>
        <v>-0.01745654381206845</v>
      </c>
      <c r="F93" s="16">
        <f>('Summary Data'!F28-('Summary Data'!F12*'Summary Data'!F$40+'Summary Data'!F29*'Summary Data'!F$39)/17*$A93)</f>
        <v>-0.033256898753550444</v>
      </c>
      <c r="G93" s="16">
        <f>('Summary Data'!G28-('Summary Data'!G12*'Summary Data'!G$40+'Summary Data'!G29*'Summary Data'!G$39)/17*$A93)</f>
        <v>-0.020636271688910378</v>
      </c>
      <c r="H93" s="16">
        <f>('Summary Data'!H28-('Summary Data'!H12*'Summary Data'!H$40+'Summary Data'!H29*'Summary Data'!H$39)/17*$A93)</f>
        <v>-0.014487388530703622</v>
      </c>
      <c r="I93" s="16">
        <f>('Summary Data'!I28-('Summary Data'!I12*'Summary Data'!I$40+'Summary Data'!I29*'Summary Data'!I$39)/17*$A93)</f>
        <v>-0.012553645203890514</v>
      </c>
      <c r="J93" s="16">
        <f>('Summary Data'!J28-('Summary Data'!J12*'Summary Data'!J$40+'Summary Data'!J29*'Summary Data'!J$39)/17*$A93)</f>
        <v>0.0045967998305709995</v>
      </c>
      <c r="K93" s="16">
        <f>('Summary Data'!K28-('Summary Data'!K12*'Summary Data'!K$40+'Summary Data'!K29*'Summary Data'!K$39)/17*$A93)</f>
        <v>0.03160861658005439</v>
      </c>
      <c r="L93" s="16">
        <f>('Summary Data'!L28-('Summary Data'!L12*'Summary Data'!L$40+'Summary Data'!L29*'Summary Data'!L$39)/17*$A93)</f>
        <v>-0.01626278304483194</v>
      </c>
      <c r="M93" s="16">
        <f>('Summary Data'!M28-('Summary Data'!M12*'Summary Data'!M$40+'Summary Data'!M29*'Summary Data'!M$39)/17*$A93)</f>
        <v>-0.038316951229775666</v>
      </c>
      <c r="N93" s="16">
        <f>('Summary Data'!N28-('Summary Data'!N12*'Summary Data'!N$40+'Summary Data'!N29*'Summary Data'!N$39)/17*$A93)</f>
        <v>-0.03190233675670449</v>
      </c>
      <c r="O93" s="16">
        <f>('Summary Data'!O28-('Summary Data'!O12*'Summary Data'!O$40+'Summary Data'!O29*'Summary Data'!O$39)/17*$A93)</f>
        <v>-0.025145677509965766</v>
      </c>
      <c r="P93" s="16">
        <f>('Summary Data'!P28-('Summary Data'!P12*'Summary Data'!P$40+'Summary Data'!P29*'Summary Data'!P$39)/17*$A93)</f>
        <v>-0.03607902468541402</v>
      </c>
      <c r="Q93" s="16">
        <f>('Summary Data'!Q28-('Summary Data'!Q12*'Summary Data'!Q$40+'Summary Data'!Q29*'Summary Data'!Q$39)/17*$A93)</f>
        <v>0.011977686381207721</v>
      </c>
      <c r="R93" s="16">
        <f>('Summary Data'!R28-('Summary Data'!R12*'Summary Data'!R$40+'Summary Data'!R29*'Summary Data'!R$39)/17*$A93)</f>
        <v>0.06703030125557684</v>
      </c>
      <c r="S93" s="16">
        <f>('Summary Data'!S28-('Summary Data'!S12*'Summary Data'!S$40+'Summary Data'!S29*'Summary Data'!S$39)/17*$A93)</f>
        <v>0.018052090268255508</v>
      </c>
      <c r="T93" s="16">
        <f>('Summary Data'!T28-('Summary Data'!T12*'Summary Data'!T$40+'Summary Data'!T29*'Summary Data'!T$39)/17*$A93)</f>
        <v>0.016503135484229964</v>
      </c>
      <c r="U93" s="16">
        <f>('Summary Data'!U28-('Summary Data'!U12*'Summary Data'!U$40+'Summary Data'!U29*'Summary Data'!U$39)/17*$A93)</f>
        <v>-0.0075031269343455945</v>
      </c>
      <c r="V93" s="82">
        <f>'Summary Data'!V28</f>
        <v>0</v>
      </c>
    </row>
    <row r="94" spans="1:22" ht="11.25">
      <c r="A94" s="83">
        <v>8</v>
      </c>
      <c r="B94" s="16">
        <f>('Summary Data'!B29-('Summary Data'!B13*'Summary Data'!B$40+'Summary Data'!B30*'Summary Data'!B$39)/17*$A94)</f>
        <v>-0.022760556724608458</v>
      </c>
      <c r="C94" s="16">
        <f>('Summary Data'!C29-('Summary Data'!C13*'Summary Data'!C$40+'Summary Data'!C30*'Summary Data'!C$39)/17*$A94)</f>
        <v>-0.02656236720881778</v>
      </c>
      <c r="D94" s="16">
        <f>('Summary Data'!D29-('Summary Data'!D13*'Summary Data'!D$40+'Summary Data'!D30*'Summary Data'!D$39)/17*$A94)</f>
        <v>-0.02152706111509555</v>
      </c>
      <c r="E94" s="16">
        <f>('Summary Data'!E29-('Summary Data'!E13*'Summary Data'!E$40+'Summary Data'!E30*'Summary Data'!E$39)/17*$A94)</f>
        <v>0.0037533627451868078</v>
      </c>
      <c r="F94" s="16">
        <f>('Summary Data'!F29-('Summary Data'!F13*'Summary Data'!F$40+'Summary Data'!F30*'Summary Data'!F$39)/17*$A94)</f>
        <v>-0.00220379045927804</v>
      </c>
      <c r="G94" s="16">
        <f>('Summary Data'!G29-('Summary Data'!G13*'Summary Data'!G$40+'Summary Data'!G30*'Summary Data'!G$39)/17*$A94)</f>
        <v>-0.000651237023095743</v>
      </c>
      <c r="H94" s="16">
        <f>('Summary Data'!H29-('Summary Data'!H13*'Summary Data'!H$40+'Summary Data'!H30*'Summary Data'!H$39)/17*$A94)</f>
        <v>-0.011508032938355452</v>
      </c>
      <c r="I94" s="16">
        <f>('Summary Data'!I29-('Summary Data'!I13*'Summary Data'!I$40+'Summary Data'!I30*'Summary Data'!I$39)/17*$A94)</f>
        <v>0.00583629969545444</v>
      </c>
      <c r="J94" s="16">
        <f>('Summary Data'!J29-('Summary Data'!J13*'Summary Data'!J$40+'Summary Data'!J30*'Summary Data'!J$39)/17*$A94)</f>
        <v>0.0122318736063078</v>
      </c>
      <c r="K94" s="16">
        <f>('Summary Data'!K29-('Summary Data'!K13*'Summary Data'!K$40+'Summary Data'!K30*'Summary Data'!K$39)/17*$A94)</f>
        <v>0.05860791180843461</v>
      </c>
      <c r="L94" s="16">
        <f>('Summary Data'!L29-('Summary Data'!L13*'Summary Data'!L$40+'Summary Data'!L30*'Summary Data'!L$39)/17*$A94)</f>
        <v>0.034222433163419504</v>
      </c>
      <c r="M94" s="16">
        <f>('Summary Data'!M29-('Summary Data'!M13*'Summary Data'!M$40+'Summary Data'!M30*'Summary Data'!M$39)/17*$A94)</f>
        <v>0.004480686606000029</v>
      </c>
      <c r="N94" s="16">
        <f>('Summary Data'!N29-('Summary Data'!N13*'Summary Data'!N$40+'Summary Data'!N30*'Summary Data'!N$39)/17*$A94)</f>
        <v>-0.013771670785922153</v>
      </c>
      <c r="O94" s="16">
        <f>('Summary Data'!O29-('Summary Data'!O13*'Summary Data'!O$40+'Summary Data'!O30*'Summary Data'!O$39)/17*$A94)</f>
        <v>-0.015005592016894546</v>
      </c>
      <c r="P94" s="16">
        <f>('Summary Data'!P29-('Summary Data'!P13*'Summary Data'!P$40+'Summary Data'!P30*'Summary Data'!P$39)/17*$A94)</f>
        <v>-0.004766601358028463</v>
      </c>
      <c r="Q94" s="16">
        <f>('Summary Data'!Q29-('Summary Data'!Q13*'Summary Data'!Q$40+'Summary Data'!Q30*'Summary Data'!Q$39)/17*$A94)</f>
        <v>-0.02738358891361633</v>
      </c>
      <c r="R94" s="16">
        <f>('Summary Data'!R29-('Summary Data'!R13*'Summary Data'!R$40+'Summary Data'!R30*'Summary Data'!R$39)/17*$A94)</f>
        <v>-0.01097899953344817</v>
      </c>
      <c r="S94" s="16">
        <f>('Summary Data'!S29-('Summary Data'!S13*'Summary Data'!S$40+'Summary Data'!S30*'Summary Data'!S$39)/17*$A94)</f>
        <v>0.011172197416159272</v>
      </c>
      <c r="T94" s="16">
        <f>('Summary Data'!T29-('Summary Data'!T13*'Summary Data'!T$40+'Summary Data'!T30*'Summary Data'!T$39)/17*$A94)</f>
        <v>-0.006269388125944526</v>
      </c>
      <c r="U94" s="16">
        <f>('Summary Data'!U29-('Summary Data'!U13*'Summary Data'!U$40+'Summary Data'!U30*'Summary Data'!U$39)/17*$A94)</f>
        <v>0.018473969760995027</v>
      </c>
      <c r="V94" s="82">
        <f>'Summary Data'!V29</f>
        <v>0</v>
      </c>
    </row>
    <row r="95" spans="1:22" ht="11.25">
      <c r="A95" s="83">
        <v>9</v>
      </c>
      <c r="B95" s="16">
        <f>('Summary Data'!B30-('Summary Data'!B14*'Summary Data'!B$40+'Summary Data'!B31*'Summary Data'!B$39)/17*$A95)</f>
        <v>0.11103630999791594</v>
      </c>
      <c r="C95" s="16">
        <f>('Summary Data'!C30-('Summary Data'!C14*'Summary Data'!C$40+'Summary Data'!C31*'Summary Data'!C$39)/17*$A95)</f>
        <v>-0.01698822824592692</v>
      </c>
      <c r="D95" s="16">
        <f>('Summary Data'!D30-('Summary Data'!D14*'Summary Data'!D$40+'Summary Data'!D31*'Summary Data'!D$39)/17*$A95)</f>
        <v>0.004042046615257779</v>
      </c>
      <c r="E95" s="16">
        <f>('Summary Data'!E30-('Summary Data'!E14*'Summary Data'!E$40+'Summary Data'!E31*'Summary Data'!E$39)/17*$A95)</f>
        <v>-0.016976207116433113</v>
      </c>
      <c r="F95" s="16">
        <f>('Summary Data'!F30-('Summary Data'!F14*'Summary Data'!F$40+'Summary Data'!F31*'Summary Data'!F$39)/17*$A95)</f>
        <v>0.0010263499922237886</v>
      </c>
      <c r="G95" s="16">
        <f>('Summary Data'!G30-('Summary Data'!G14*'Summary Data'!G$40+'Summary Data'!G31*'Summary Data'!G$39)/17*$A95)</f>
        <v>-0.007531971476203319</v>
      </c>
      <c r="H95" s="16">
        <f>('Summary Data'!H30-('Summary Data'!H14*'Summary Data'!H$40+'Summary Data'!H31*'Summary Data'!H$39)/17*$A95)</f>
        <v>-0.008533192955039445</v>
      </c>
      <c r="I95" s="16">
        <f>('Summary Data'!I30-('Summary Data'!I14*'Summary Data'!I$40+'Summary Data'!I31*'Summary Data'!I$39)/17*$A95)</f>
        <v>0.0199631126548977</v>
      </c>
      <c r="J95" s="16">
        <f>('Summary Data'!J30-('Summary Data'!J14*'Summary Data'!J$40+'Summary Data'!J31*'Summary Data'!J$39)/17*$A95)</f>
        <v>0.01027865363784989</v>
      </c>
      <c r="K95" s="16">
        <f>('Summary Data'!K30-('Summary Data'!K14*'Summary Data'!K$40+'Summary Data'!K31*'Summary Data'!K$39)/17*$A95)</f>
        <v>-0.0012002515206381952</v>
      </c>
      <c r="L95" s="16">
        <f>('Summary Data'!L30-('Summary Data'!L14*'Summary Data'!L$40+'Summary Data'!L31*'Summary Data'!L$39)/17*$A95)</f>
        <v>0.009316708801538624</v>
      </c>
      <c r="M95" s="16">
        <f>('Summary Data'!M30-('Summary Data'!M14*'Summary Data'!M$40+'Summary Data'!M31*'Summary Data'!M$39)/17*$A95)</f>
        <v>-0.011288569425800612</v>
      </c>
      <c r="N95" s="16">
        <f>('Summary Data'!N30-('Summary Data'!N14*'Summary Data'!N$40+'Summary Data'!N31*'Summary Data'!N$39)/17*$A95)</f>
        <v>-0.01736672817642091</v>
      </c>
      <c r="O95" s="16">
        <f>('Summary Data'!O30-('Summary Data'!O14*'Summary Data'!O$40+'Summary Data'!O31*'Summary Data'!O$39)/17*$A95)</f>
        <v>-0.0305114348621696</v>
      </c>
      <c r="P95" s="16">
        <f>('Summary Data'!P30-('Summary Data'!P14*'Summary Data'!P$40+'Summary Data'!P31*'Summary Data'!P$39)/17*$A95)</f>
        <v>-0.0027042374517544376</v>
      </c>
      <c r="Q95" s="16">
        <f>('Summary Data'!Q30-('Summary Data'!Q14*'Summary Data'!Q$40+'Summary Data'!Q31*'Summary Data'!Q$39)/17*$A95)</f>
        <v>-0.008721554899765283</v>
      </c>
      <c r="R95" s="16">
        <f>('Summary Data'!R30-('Summary Data'!R14*'Summary Data'!R$40+'Summary Data'!R31*'Summary Data'!R$39)/17*$A95)</f>
        <v>0.010707743905045548</v>
      </c>
      <c r="S95" s="16">
        <f>('Summary Data'!S30-('Summary Data'!S14*'Summary Data'!S$40+'Summary Data'!S31*'Summary Data'!S$39)/17*$A95)</f>
        <v>0.011926353412045032</v>
      </c>
      <c r="T95" s="16">
        <f>('Summary Data'!T30-('Summary Data'!T14*'Summary Data'!T$40+'Summary Data'!T31*'Summary Data'!T$39)/17*$A95)</f>
        <v>-0.010528793571535126</v>
      </c>
      <c r="U95" s="16">
        <f>('Summary Data'!U30-('Summary Data'!U14*'Summary Data'!U$40+'Summary Data'!U31*'Summary Data'!U$39)/17*$A95)</f>
        <v>0.022852182768854902</v>
      </c>
      <c r="V95" s="82">
        <f>'Summary Data'!V30</f>
        <v>0</v>
      </c>
    </row>
    <row r="96" spans="1:22" ht="11.25">
      <c r="A96" s="83">
        <v>10</v>
      </c>
      <c r="B96" s="16">
        <f>('Summary Data'!B31-('Summary Data'!B15*'Summary Data'!B$40+'Summary Data'!B32*'Summary Data'!B$39)/17*$A96)</f>
        <v>2.7755575615628914E-17</v>
      </c>
      <c r="C96" s="16">
        <f>('Summary Data'!C31-('Summary Data'!C15*'Summary Data'!C$40+'Summary Data'!C32*'Summary Data'!C$39)/17*$A96)</f>
        <v>5.551115123125783E-17</v>
      </c>
      <c r="D96" s="16">
        <f>('Summary Data'!D31-('Summary Data'!D15*'Summary Data'!D$40+'Summary Data'!D32*'Summary Data'!D$39)/17*$A96)</f>
        <v>-2.7755575615628914E-17</v>
      </c>
      <c r="E96" s="16">
        <f>('Summary Data'!E31-('Summary Data'!E15*'Summary Data'!E$40+'Summary Data'!E32*'Summary Data'!E$39)/17*$A96)</f>
        <v>1.3877787807814457E-17</v>
      </c>
      <c r="F96" s="16">
        <f>('Summary Data'!F31-('Summary Data'!F15*'Summary Data'!F$40+'Summary Data'!F32*'Summary Data'!F$39)/17*$A96)</f>
        <v>0</v>
      </c>
      <c r="G96" s="16">
        <f>('Summary Data'!G31-('Summary Data'!G15*'Summary Data'!G$40+'Summary Data'!G32*'Summary Data'!G$39)/17*$A96)</f>
        <v>1.3877787807814457E-17</v>
      </c>
      <c r="H96" s="16">
        <f>('Summary Data'!H31-('Summary Data'!H15*'Summary Data'!H$40+'Summary Data'!H32*'Summary Data'!H$39)/17*$A96)</f>
        <v>0</v>
      </c>
      <c r="I96" s="16">
        <f>('Summary Data'!I31-('Summary Data'!I15*'Summary Data'!I$40+'Summary Data'!I32*'Summary Data'!I$39)/17*$A96)</f>
        <v>2.7755575615628914E-17</v>
      </c>
      <c r="J96" s="16">
        <f>('Summary Data'!J31-('Summary Data'!J15*'Summary Data'!J$40+'Summary Data'!J32*'Summary Data'!J$39)/17*$A96)</f>
        <v>2.7755575615628914E-17</v>
      </c>
      <c r="K96" s="16">
        <f>('Summary Data'!K31-('Summary Data'!K15*'Summary Data'!K$40+'Summary Data'!K32*'Summary Data'!K$39)/17*$A96)</f>
        <v>1.3877787807814457E-17</v>
      </c>
      <c r="L96" s="16">
        <f>('Summary Data'!L31-('Summary Data'!L15*'Summary Data'!L$40+'Summary Data'!L32*'Summary Data'!L$39)/17*$A96)</f>
        <v>-1.3877787807814457E-17</v>
      </c>
      <c r="M96" s="16">
        <f>('Summary Data'!M31-('Summary Data'!M15*'Summary Data'!M$40+'Summary Data'!M32*'Summary Data'!M$39)/17*$A96)</f>
        <v>1.3877787807814457E-17</v>
      </c>
      <c r="N96" s="16">
        <f>('Summary Data'!N31-('Summary Data'!N15*'Summary Data'!N$40+'Summary Data'!N32*'Summary Data'!N$39)/17*$A96)</f>
        <v>-1.3877787807814457E-17</v>
      </c>
      <c r="O96" s="16">
        <f>('Summary Data'!O31-('Summary Data'!O15*'Summary Data'!O$40+'Summary Data'!O32*'Summary Data'!O$39)/17*$A96)</f>
        <v>-1.3877787807814457E-17</v>
      </c>
      <c r="P96" s="16">
        <f>('Summary Data'!P31-('Summary Data'!P15*'Summary Data'!P$40+'Summary Data'!P32*'Summary Data'!P$39)/17*$A96)</f>
        <v>-1.3877787807814457E-17</v>
      </c>
      <c r="Q96" s="16">
        <f>('Summary Data'!Q31-('Summary Data'!Q15*'Summary Data'!Q$40+'Summary Data'!Q32*'Summary Data'!Q$39)/17*$A96)</f>
        <v>0</v>
      </c>
      <c r="R96" s="16">
        <f>('Summary Data'!R31-('Summary Data'!R15*'Summary Data'!R$40+'Summary Data'!R32*'Summary Data'!R$39)/17*$A96)</f>
        <v>0</v>
      </c>
      <c r="S96" s="16">
        <f>('Summary Data'!S31-('Summary Data'!S15*'Summary Data'!S$40+'Summary Data'!S32*'Summary Data'!S$39)/17*$A96)</f>
        <v>-1.3877787807814457E-17</v>
      </c>
      <c r="T96" s="16">
        <f>('Summary Data'!T31-('Summary Data'!T15*'Summary Data'!T$40+'Summary Data'!T32*'Summary Data'!T$39)/17*$A96)</f>
        <v>1.3877787807814457E-17</v>
      </c>
      <c r="U96" s="16">
        <f>('Summary Data'!U31-('Summary Data'!U15*'Summary Data'!U$40+'Summary Data'!U32*'Summary Data'!U$39)/17*$A96)</f>
        <v>2.7755575615628914E-17</v>
      </c>
      <c r="V96" s="82">
        <f>'Summary Data'!V31</f>
        <v>0</v>
      </c>
    </row>
    <row r="97" spans="1:23" ht="11.25">
      <c r="A97" s="83">
        <v>11</v>
      </c>
      <c r="B97" s="16">
        <f>('Summary Data'!B32-('Summary Data'!B16*'Summary Data'!B$40+'Summary Data'!B33*'Summary Data'!B$39)/17*$A97)</f>
        <v>-0.12974952054447753</v>
      </c>
      <c r="C97" s="16">
        <f>('Summary Data'!C32-('Summary Data'!C16*'Summary Data'!C$40+'Summary Data'!C33*'Summary Data'!C$39)/17*$A97)</f>
        <v>-0.015190768680201572</v>
      </c>
      <c r="D97" s="16">
        <f>('Summary Data'!D32-('Summary Data'!D16*'Summary Data'!D$40+'Summary Data'!D33*'Summary Data'!D$39)/17*$A97)</f>
        <v>-0.018699975422059565</v>
      </c>
      <c r="E97" s="16">
        <f>('Summary Data'!E32-('Summary Data'!E16*'Summary Data'!E$40+'Summary Data'!E33*'Summary Data'!E$39)/17*$A97)</f>
        <v>-0.02335814869258176</v>
      </c>
      <c r="F97" s="16">
        <f>('Summary Data'!F32-('Summary Data'!F16*'Summary Data'!F$40+'Summary Data'!F33*'Summary Data'!F$39)/17*$A97)</f>
        <v>-0.02104477209861102</v>
      </c>
      <c r="G97" s="16">
        <f>('Summary Data'!G32-('Summary Data'!G16*'Summary Data'!G$40+'Summary Data'!G33*'Summary Data'!G$39)/17*$A97)</f>
        <v>-0.02329313911556989</v>
      </c>
      <c r="H97" s="16">
        <f>('Summary Data'!H32-('Summary Data'!H16*'Summary Data'!H$40+'Summary Data'!H33*'Summary Data'!H$39)/17*$A97)</f>
        <v>-0.026536523888844903</v>
      </c>
      <c r="I97" s="16">
        <f>('Summary Data'!I32-('Summary Data'!I16*'Summary Data'!I$40+'Summary Data'!I33*'Summary Data'!I$39)/17*$A97)</f>
        <v>-0.02177020022121045</v>
      </c>
      <c r="J97" s="16">
        <f>('Summary Data'!J32-('Summary Data'!J16*'Summary Data'!J$40+'Summary Data'!J33*'Summary Data'!J$39)/17*$A97)</f>
        <v>-0.013265192981721272</v>
      </c>
      <c r="K97" s="16">
        <f>('Summary Data'!K32-('Summary Data'!K16*'Summary Data'!K$40+'Summary Data'!K33*'Summary Data'!K$39)/17*$A97)</f>
        <v>-0.009784911802949171</v>
      </c>
      <c r="L97" s="16">
        <f>('Summary Data'!L32-('Summary Data'!L16*'Summary Data'!L$40+'Summary Data'!L33*'Summary Data'!L$39)/17*$A97)</f>
        <v>-0.010005546640088217</v>
      </c>
      <c r="M97" s="16">
        <f>('Summary Data'!M32-('Summary Data'!M16*'Summary Data'!M$40+'Summary Data'!M33*'Summary Data'!M$39)/17*$A97)</f>
        <v>-0.01713135626807331</v>
      </c>
      <c r="N97" s="16">
        <f>('Summary Data'!N32-('Summary Data'!N16*'Summary Data'!N$40+'Summary Data'!N33*'Summary Data'!N$39)/17*$A97)</f>
        <v>-0.025064487209246904</v>
      </c>
      <c r="O97" s="16">
        <f>('Summary Data'!O32-('Summary Data'!O16*'Summary Data'!O$40+'Summary Data'!O33*'Summary Data'!O$39)/17*$A97)</f>
        <v>-0.022214822195363304</v>
      </c>
      <c r="P97" s="16">
        <f>('Summary Data'!P32-('Summary Data'!P16*'Summary Data'!P$40+'Summary Data'!P33*'Summary Data'!P$39)/17*$A97)</f>
        <v>-0.02480673471448401</v>
      </c>
      <c r="Q97" s="16">
        <f>('Summary Data'!Q32-('Summary Data'!Q16*'Summary Data'!Q$40+'Summary Data'!Q33*'Summary Data'!Q$39)/17*$A97)</f>
        <v>-0.029926039161230534</v>
      </c>
      <c r="R97" s="16">
        <f>('Summary Data'!R32-('Summary Data'!R16*'Summary Data'!R$40+'Summary Data'!R33*'Summary Data'!R$39)/17*$A97)</f>
        <v>-0.03395034609814563</v>
      </c>
      <c r="S97" s="16">
        <f>('Summary Data'!S32-('Summary Data'!S16*'Summary Data'!S$40+'Summary Data'!S33*'Summary Data'!S$39)/17*$A97)</f>
        <v>-0.033240981542385584</v>
      </c>
      <c r="T97" s="16">
        <f>('Summary Data'!T32-('Summary Data'!T16*'Summary Data'!T$40+'Summary Data'!T33*'Summary Data'!T$39)/17*$A97)</f>
        <v>-0.04460715985416064</v>
      </c>
      <c r="U97" s="16">
        <f>('Summary Data'!U32-('Summary Data'!U16*'Summary Data'!U$40+'Summary Data'!U33*'Summary Data'!U$39)/17*$A97)</f>
        <v>-0.019958014274492696</v>
      </c>
      <c r="V97" s="82">
        <f>'Summary Data'!V32</f>
        <v>0</v>
      </c>
      <c r="W97" s="42" t="s">
        <v>90</v>
      </c>
    </row>
    <row r="98" spans="1:23" ht="11.25">
      <c r="A98" s="83">
        <v>12</v>
      </c>
      <c r="B98" s="16">
        <f>('Summary Data'!B33-('Summary Data'!B17*'Summary Data'!B$40+'Summary Data'!B34*'Summary Data'!B$39)/17*$A98)*10</f>
        <v>0.04305571531936947</v>
      </c>
      <c r="C98" s="16">
        <f>('Summary Data'!C33-('Summary Data'!C17*'Summary Data'!C$40+'Summary Data'!C34*'Summary Data'!C$39)/17*$A98)*10</f>
        <v>0.08994726306394513</v>
      </c>
      <c r="D98" s="16">
        <f>('Summary Data'!D33-('Summary Data'!D17*'Summary Data'!D$40+'Summary Data'!D34*'Summary Data'!D$39)/17*$A98)*10</f>
        <v>0.12083284147061527</v>
      </c>
      <c r="E98" s="16">
        <f>('Summary Data'!E33-('Summary Data'!E17*'Summary Data'!E$40+'Summary Data'!E34*'Summary Data'!E$39)/17*$A98)*10</f>
        <v>0.09792689214828655</v>
      </c>
      <c r="F98" s="16">
        <f>('Summary Data'!F33-('Summary Data'!F17*'Summary Data'!F$40+'Summary Data'!F34*'Summary Data'!F$39)/17*$A98)*10</f>
        <v>0.033579559753260116</v>
      </c>
      <c r="G98" s="16">
        <f>('Summary Data'!G33-('Summary Data'!G17*'Summary Data'!G$40+'Summary Data'!G34*'Summary Data'!G$39)/17*$A98)*10</f>
        <v>0.05910188836609305</v>
      </c>
      <c r="H98" s="16">
        <f>('Summary Data'!H33-('Summary Data'!H17*'Summary Data'!H$40+'Summary Data'!H34*'Summary Data'!H$39)/17*$A98)*10</f>
        <v>0.09205161709824819</v>
      </c>
      <c r="I98" s="16">
        <f>('Summary Data'!I33-('Summary Data'!I17*'Summary Data'!I$40+'Summary Data'!I34*'Summary Data'!I$39)/17*$A98)*10</f>
        <v>0.08185284371879267</v>
      </c>
      <c r="J98" s="16">
        <f>('Summary Data'!J33-('Summary Data'!J17*'Summary Data'!J$40+'Summary Data'!J34*'Summary Data'!J$39)/17*$A98)*10</f>
        <v>0.07034061560813068</v>
      </c>
      <c r="K98" s="16">
        <f>('Summary Data'!K33-('Summary Data'!K17*'Summary Data'!K$40+'Summary Data'!K34*'Summary Data'!K$39)/17*$A98)*10</f>
        <v>-0.005545575486979402</v>
      </c>
      <c r="L98" s="16">
        <f>('Summary Data'!L33-('Summary Data'!L17*'Summary Data'!L$40+'Summary Data'!L34*'Summary Data'!L$39)/17*$A98)*10</f>
        <v>0.07521250412004458</v>
      </c>
      <c r="M98" s="16">
        <f>('Summary Data'!M33-('Summary Data'!M17*'Summary Data'!M$40+'Summary Data'!M34*'Summary Data'!M$39)/17*$A98)*10</f>
        <v>0.07018244035832635</v>
      </c>
      <c r="N98" s="16">
        <f>('Summary Data'!N33-('Summary Data'!N17*'Summary Data'!N$40+'Summary Data'!N34*'Summary Data'!N$39)/17*$A98)*10</f>
        <v>0.05403422834216473</v>
      </c>
      <c r="O98" s="16">
        <f>('Summary Data'!O33-('Summary Data'!O17*'Summary Data'!O$40+'Summary Data'!O34*'Summary Data'!O$39)/17*$A98)*10</f>
        <v>0.03706260285423292</v>
      </c>
      <c r="P98" s="16">
        <f>('Summary Data'!P33-('Summary Data'!P17*'Summary Data'!P$40+'Summary Data'!P34*'Summary Data'!P$39)/17*$A98)*10</f>
        <v>0.08266869474187438</v>
      </c>
      <c r="Q98" s="16">
        <f>('Summary Data'!Q33-('Summary Data'!Q17*'Summary Data'!Q$40+'Summary Data'!Q34*'Summary Data'!Q$39)/17*$A98)*10</f>
        <v>0.061451144788714065</v>
      </c>
      <c r="R98" s="16">
        <f>('Summary Data'!R33-('Summary Data'!R17*'Summary Data'!R$40+'Summary Data'!R34*'Summary Data'!R$39)/17*$A98)*10</f>
        <v>0.05460093463427551</v>
      </c>
      <c r="S98" s="16">
        <f>('Summary Data'!S33-('Summary Data'!S17*'Summary Data'!S$40+'Summary Data'!S34*'Summary Data'!S$39)/17*$A98)*10</f>
        <v>0.054946730753930376</v>
      </c>
      <c r="T98" s="16">
        <f>('Summary Data'!T33-('Summary Data'!T17*'Summary Data'!T$40+'Summary Data'!T34*'Summary Data'!T$39)/17*$A98)*10</f>
        <v>0.10152567295563328</v>
      </c>
      <c r="U98" s="16">
        <f>('Summary Data'!U33-('Summary Data'!U17*'Summary Data'!U$40+'Summary Data'!U34*'Summary Data'!U$39)/17*$A98)*10</f>
        <v>0.006263251808083965</v>
      </c>
      <c r="V98" s="82">
        <f>'Summary Data'!V33*10</f>
        <v>0</v>
      </c>
      <c r="W98" s="42" t="s">
        <v>90</v>
      </c>
    </row>
    <row r="99" spans="1:23" ht="11.25">
      <c r="A99" s="83">
        <v>13</v>
      </c>
      <c r="B99" s="16">
        <f>('Summary Data'!B34-('Summary Data'!B18*'Summary Data'!B$40+'Summary Data'!B35*'Summary Data'!B$39)/17*$A99)*10</f>
        <v>0.04199257702118031</v>
      </c>
      <c r="C99" s="16">
        <f>('Summary Data'!C34-('Summary Data'!C18*'Summary Data'!C$40+'Summary Data'!C35*'Summary Data'!C$39)/17*$A99)*10</f>
        <v>-0.02027761026552704</v>
      </c>
      <c r="D99" s="16">
        <f>('Summary Data'!D34-('Summary Data'!D18*'Summary Data'!D$40+'Summary Data'!D35*'Summary Data'!D$39)/17*$A99)*10</f>
        <v>-0.013645332367670264</v>
      </c>
      <c r="E99" s="16">
        <f>('Summary Data'!E34-('Summary Data'!E18*'Summary Data'!E$40+'Summary Data'!E35*'Summary Data'!E$39)/17*$A99)*10</f>
        <v>-0.03046897230266311</v>
      </c>
      <c r="F99" s="16">
        <f>('Summary Data'!F34-('Summary Data'!F18*'Summary Data'!F$40+'Summary Data'!F35*'Summary Data'!F$39)/17*$A99)*10</f>
        <v>-0.035049737890405025</v>
      </c>
      <c r="G99" s="16">
        <f>('Summary Data'!G34-('Summary Data'!G18*'Summary Data'!G$40+'Summary Data'!G35*'Summary Data'!G$39)/17*$A99)*10</f>
        <v>-0.02679781110601293</v>
      </c>
      <c r="H99" s="16">
        <f>('Summary Data'!H34-('Summary Data'!H18*'Summary Data'!H$40+'Summary Data'!H35*'Summary Data'!H$39)/17*$A99)*10</f>
        <v>-0.020404483720455203</v>
      </c>
      <c r="I99" s="16">
        <f>('Summary Data'!I34-('Summary Data'!I18*'Summary Data'!I$40+'Summary Data'!I35*'Summary Data'!I$39)/17*$A99)*10</f>
        <v>-0.008015950018775378</v>
      </c>
      <c r="J99" s="16">
        <f>('Summary Data'!J34-('Summary Data'!J18*'Summary Data'!J$40+'Summary Data'!J35*'Summary Data'!J$39)/17*$A99)*10</f>
        <v>-0.0020579600019400264</v>
      </c>
      <c r="K99" s="16">
        <f>('Summary Data'!K34-('Summary Data'!K18*'Summary Data'!K$40+'Summary Data'!K35*'Summary Data'!K$39)/17*$A99)*10</f>
        <v>0.015126093067679494</v>
      </c>
      <c r="L99" s="16">
        <f>('Summary Data'!L34-('Summary Data'!L18*'Summary Data'!L$40+'Summary Data'!L35*'Summary Data'!L$39)/17*$A99)*10</f>
        <v>-0.017434119062496686</v>
      </c>
      <c r="M99" s="16">
        <f>('Summary Data'!M34-('Summary Data'!M18*'Summary Data'!M$40+'Summary Data'!M35*'Summary Data'!M$39)/17*$A99)*10</f>
        <v>-0.03504872635545768</v>
      </c>
      <c r="N99" s="16">
        <f>('Summary Data'!N34-('Summary Data'!N18*'Summary Data'!N$40+'Summary Data'!N35*'Summary Data'!N$39)/17*$A99)*10</f>
        <v>-0.05151220300380594</v>
      </c>
      <c r="O99" s="16">
        <f>('Summary Data'!O34-('Summary Data'!O18*'Summary Data'!O$40+'Summary Data'!O35*'Summary Data'!O$39)/17*$A99)*10</f>
        <v>-0.02271911737476682</v>
      </c>
      <c r="P99" s="16">
        <f>('Summary Data'!P34-('Summary Data'!P18*'Summary Data'!P$40+'Summary Data'!P35*'Summary Data'!P$39)/17*$A99)*10</f>
        <v>-0.01335068976262541</v>
      </c>
      <c r="Q99" s="16">
        <f>('Summary Data'!Q34-('Summary Data'!Q18*'Summary Data'!Q$40+'Summary Data'!Q35*'Summary Data'!Q$39)/17*$A99)*10</f>
        <v>-0.02181036562608143</v>
      </c>
      <c r="R99" s="16">
        <f>('Summary Data'!R34-('Summary Data'!R18*'Summary Data'!R$40+'Summary Data'!R35*'Summary Data'!R$39)/17*$A99)*10</f>
        <v>-0.026100326086962375</v>
      </c>
      <c r="S99" s="16">
        <f>('Summary Data'!S34-('Summary Data'!S18*'Summary Data'!S$40+'Summary Data'!S35*'Summary Data'!S$39)/17*$A99)*10</f>
        <v>-0.04472612853427206</v>
      </c>
      <c r="T99" s="16">
        <f>('Summary Data'!T34-('Summary Data'!T18*'Summary Data'!T$40+'Summary Data'!T35*'Summary Data'!T$39)/17*$A99)*10</f>
        <v>-0.05133256704822002</v>
      </c>
      <c r="U99" s="16">
        <f>('Summary Data'!U34-('Summary Data'!U18*'Summary Data'!U$40+'Summary Data'!U35*'Summary Data'!U$39)/17*$A99)*10</f>
        <v>0.006778140629270414</v>
      </c>
      <c r="V99" s="82">
        <f>'Summary Data'!V34*10</f>
        <v>0</v>
      </c>
      <c r="W99" s="42" t="s">
        <v>90</v>
      </c>
    </row>
    <row r="100" spans="1:23" ht="11.25">
      <c r="A100" s="83">
        <v>14</v>
      </c>
      <c r="B100" s="16">
        <f>('Summary Data'!B35-('Summary Data'!B19*'Summary Data'!B$40+'Summary Data'!B36*'Summary Data'!B$39)/17*$A100)*10</f>
        <v>-0.028122606946246957</v>
      </c>
      <c r="C100" s="16">
        <f>('Summary Data'!C35-('Summary Data'!C19*'Summary Data'!C$40+'Summary Data'!C36*'Summary Data'!C$39)/17*$A100)*10</f>
        <v>0.03839370138346305</v>
      </c>
      <c r="D100" s="16">
        <f>('Summary Data'!D35-('Summary Data'!D19*'Summary Data'!D$40+'Summary Data'!D36*'Summary Data'!D$39)/17*$A100)*10</f>
        <v>0.0449211553430265</v>
      </c>
      <c r="E100" s="16">
        <f>('Summary Data'!E35-('Summary Data'!E19*'Summary Data'!E$40+'Summary Data'!E36*'Summary Data'!E$39)/17*$A100)*10</f>
        <v>0.05091722447630072</v>
      </c>
      <c r="F100" s="16">
        <f>('Summary Data'!F35-('Summary Data'!F19*'Summary Data'!F$40+'Summary Data'!F36*'Summary Data'!F$39)/17*$A100)*10</f>
        <v>0.039208600111237626</v>
      </c>
      <c r="G100" s="16">
        <f>('Summary Data'!G35-('Summary Data'!G19*'Summary Data'!G$40+'Summary Data'!G36*'Summary Data'!G$39)/17*$A100)*10</f>
        <v>0.04811410344930021</v>
      </c>
      <c r="H100" s="16">
        <f>('Summary Data'!H35-('Summary Data'!H19*'Summary Data'!H$40+'Summary Data'!H36*'Summary Data'!H$39)/17*$A100)*10</f>
        <v>0.046564591326176005</v>
      </c>
      <c r="I100" s="16">
        <f>('Summary Data'!I35-('Summary Data'!I19*'Summary Data'!I$40+'Summary Data'!I36*'Summary Data'!I$39)/17*$A100)*10</f>
        <v>0.030151168149928312</v>
      </c>
      <c r="J100" s="16">
        <f>('Summary Data'!J35-('Summary Data'!J19*'Summary Data'!J$40+'Summary Data'!J36*'Summary Data'!J$39)/17*$A100)*10</f>
        <v>0.038276283871350514</v>
      </c>
      <c r="K100" s="16">
        <f>('Summary Data'!K35-('Summary Data'!K19*'Summary Data'!K$40+'Summary Data'!K36*'Summary Data'!K$39)/17*$A100)*10</f>
        <v>0.03649157291565053</v>
      </c>
      <c r="L100" s="16">
        <f>('Summary Data'!L35-('Summary Data'!L19*'Summary Data'!L$40+'Summary Data'!L36*'Summary Data'!L$39)/17*$A100)*10</f>
        <v>0.053776147941953956</v>
      </c>
      <c r="M100" s="16">
        <f>('Summary Data'!M35-('Summary Data'!M19*'Summary Data'!M$40+'Summary Data'!M36*'Summary Data'!M$39)/17*$A100)*10</f>
        <v>0.04386426050743477</v>
      </c>
      <c r="N100" s="16">
        <f>('Summary Data'!N35-('Summary Data'!N19*'Summary Data'!N$40+'Summary Data'!N36*'Summary Data'!N$39)/17*$A100)*10</f>
        <v>0.038028239684401624</v>
      </c>
      <c r="O100" s="16">
        <f>('Summary Data'!O35-('Summary Data'!O19*'Summary Data'!O$40+'Summary Data'!O36*'Summary Data'!O$39)/17*$A100)*10</f>
        <v>0.056502125443525605</v>
      </c>
      <c r="P100" s="16">
        <f>('Summary Data'!P35-('Summary Data'!P19*'Summary Data'!P$40+'Summary Data'!P36*'Summary Data'!P$39)/17*$A100)*10</f>
        <v>0.04252668243178756</v>
      </c>
      <c r="Q100" s="16">
        <f>('Summary Data'!Q35-('Summary Data'!Q19*'Summary Data'!Q$40+'Summary Data'!Q36*'Summary Data'!Q$39)/17*$A100)*10</f>
        <v>0.05679966262765176</v>
      </c>
      <c r="R100" s="16">
        <f>('Summary Data'!R35-('Summary Data'!R19*'Summary Data'!R$40+'Summary Data'!R36*'Summary Data'!R$39)/17*$A100)*10</f>
        <v>0.07192594523847685</v>
      </c>
      <c r="S100" s="16">
        <f>('Summary Data'!S35-('Summary Data'!S19*'Summary Data'!S$40+'Summary Data'!S36*'Summary Data'!S$39)/17*$A100)*10</f>
        <v>0.057712382604735546</v>
      </c>
      <c r="T100" s="16">
        <f>('Summary Data'!T35-('Summary Data'!T19*'Summary Data'!T$40+'Summary Data'!T36*'Summary Data'!T$39)/17*$A100)*10</f>
        <v>0.048918697955807965</v>
      </c>
      <c r="U100" s="16">
        <f>('Summary Data'!U35-('Summary Data'!U19*'Summary Data'!U$40+'Summary Data'!U36*'Summary Data'!U$39)/17*$A100)*10</f>
        <v>-0.028011895938571552</v>
      </c>
      <c r="V100" s="82">
        <f>'Summary Data'!V35*10</f>
        <v>0</v>
      </c>
      <c r="W100" s="42" t="s">
        <v>90</v>
      </c>
    </row>
    <row r="101" spans="1:23" ht="11.25">
      <c r="A101" s="83">
        <v>15</v>
      </c>
      <c r="B101" s="16">
        <f>('Summary Data'!B36-('Summary Data'!B20*'Summary Data'!B$40+'Summary Data'!B37*'Summary Data'!B$39)/17*$A101)*10</f>
        <v>-0.07638596842537011</v>
      </c>
      <c r="C101" s="16">
        <f>('Summary Data'!C36-('Summary Data'!C20*'Summary Data'!C$40+'Summary Data'!C37*'Summary Data'!C$39)/17*$A101)*10</f>
        <v>-0.1040592371367893</v>
      </c>
      <c r="D101" s="16">
        <f>('Summary Data'!D36-('Summary Data'!D20*'Summary Data'!D$40+'Summary Data'!D37*'Summary Data'!D$39)/17*$A101)*10</f>
        <v>-0.08938682784179194</v>
      </c>
      <c r="E101" s="16">
        <f>('Summary Data'!E36-('Summary Data'!E20*'Summary Data'!E$40+'Summary Data'!E37*'Summary Data'!E$39)/17*$A101)*10</f>
        <v>-0.08562697257928079</v>
      </c>
      <c r="F101" s="16">
        <f>('Summary Data'!F36-('Summary Data'!F20*'Summary Data'!F$40+'Summary Data'!F37*'Summary Data'!F$39)/17*$A101)*10</f>
        <v>-0.0757639574991959</v>
      </c>
      <c r="G101" s="16">
        <f>('Summary Data'!G36-('Summary Data'!G20*'Summary Data'!G$40+'Summary Data'!G37*'Summary Data'!G$39)/17*$A101)*10</f>
        <v>-0.06908302567297778</v>
      </c>
      <c r="H101" s="16">
        <f>('Summary Data'!H36-('Summary Data'!H20*'Summary Data'!H$40+'Summary Data'!H37*'Summary Data'!H$39)/17*$A101)*10</f>
        <v>-0.06057660247900684</v>
      </c>
      <c r="I101" s="16">
        <f>('Summary Data'!I36-('Summary Data'!I20*'Summary Data'!I$40+'Summary Data'!I37*'Summary Data'!I$39)/17*$A101)*10</f>
        <v>-0.09317841655200539</v>
      </c>
      <c r="J101" s="16">
        <f>('Summary Data'!J36-('Summary Data'!J20*'Summary Data'!J$40+'Summary Data'!J37*'Summary Data'!J$39)/17*$A101)*10</f>
        <v>-0.0941584626299824</v>
      </c>
      <c r="K101" s="16">
        <f>('Summary Data'!K36-('Summary Data'!K20*'Summary Data'!K$40+'Summary Data'!K37*'Summary Data'!K$39)/17*$A101)*10</f>
        <v>-0.07861577788291083</v>
      </c>
      <c r="L101" s="16">
        <f>('Summary Data'!L36-('Summary Data'!L20*'Summary Data'!L$40+'Summary Data'!L37*'Summary Data'!L$39)/17*$A101)*10</f>
        <v>-0.06501998670771933</v>
      </c>
      <c r="M101" s="16">
        <f>('Summary Data'!M36-('Summary Data'!M20*'Summary Data'!M$40+'Summary Data'!M37*'Summary Data'!M$39)/17*$A101)*10</f>
        <v>-0.059218169338582594</v>
      </c>
      <c r="N101" s="16">
        <f>('Summary Data'!N36-('Summary Data'!N20*'Summary Data'!N$40+'Summary Data'!N37*'Summary Data'!N$39)/17*$A101)*10</f>
        <v>-0.06860148334244826</v>
      </c>
      <c r="O101" s="16">
        <f>('Summary Data'!O36-('Summary Data'!O20*'Summary Data'!O$40+'Summary Data'!O37*'Summary Data'!O$39)/17*$A101)*10</f>
        <v>-0.08157115144331607</v>
      </c>
      <c r="P101" s="16">
        <f>('Summary Data'!P36-('Summary Data'!P20*'Summary Data'!P$40+'Summary Data'!P37*'Summary Data'!P$39)/17*$A101)*10</f>
        <v>-0.09950003066047058</v>
      </c>
      <c r="Q101" s="16">
        <f>('Summary Data'!Q36-('Summary Data'!Q20*'Summary Data'!Q$40+'Summary Data'!Q37*'Summary Data'!Q$39)/17*$A101)*10</f>
        <v>-0.07609306842832582</v>
      </c>
      <c r="R101" s="16">
        <f>('Summary Data'!R36-('Summary Data'!R20*'Summary Data'!R$40+'Summary Data'!R37*'Summary Data'!R$39)/17*$A101)*10</f>
        <v>-0.05351738882280007</v>
      </c>
      <c r="S101" s="16">
        <f>('Summary Data'!S36-('Summary Data'!S20*'Summary Data'!S$40+'Summary Data'!S37*'Summary Data'!S$39)/17*$A101)*10</f>
        <v>-0.054975262754335286</v>
      </c>
      <c r="T101" s="16">
        <f>('Summary Data'!T36-('Summary Data'!T20*'Summary Data'!T$40+'Summary Data'!T37*'Summary Data'!T$39)/17*$A101)*10</f>
        <v>-0.07432583807511664</v>
      </c>
      <c r="U101" s="16">
        <f>('Summary Data'!U36-('Summary Data'!U20*'Summary Data'!U$40+'Summary Data'!U37*'Summary Data'!U$39)/17*$A101)*10</f>
        <v>-0.023111984768198517</v>
      </c>
      <c r="V101" s="82">
        <f>'Summary Data'!V36*10</f>
        <v>0</v>
      </c>
      <c r="W101" s="42" t="s">
        <v>90</v>
      </c>
    </row>
    <row r="102" spans="1:23" ht="11.25">
      <c r="A102" s="83">
        <v>16</v>
      </c>
      <c r="B102" s="16">
        <f>('Summary Data'!B37-('Summary Data'!B21*'Summary Data'!B$40+'Summary Data'!B38*'Summary Data'!B$39)/17*$A102)*10</f>
        <v>0.011874288782165298</v>
      </c>
      <c r="C102" s="16">
        <f>('Summary Data'!C37-('Summary Data'!C21*'Summary Data'!C$40+'Summary Data'!C38*'Summary Data'!C$39)/17*$A102)*10</f>
        <v>0.003239895768277559</v>
      </c>
      <c r="D102" s="16">
        <f>('Summary Data'!D37-('Summary Data'!D21*'Summary Data'!D$40+'Summary Data'!D38*'Summary Data'!D$39)/17*$A102)*10</f>
        <v>0.016149311365247915</v>
      </c>
      <c r="E102" s="16">
        <f>('Summary Data'!E37-('Summary Data'!E21*'Summary Data'!E$40+'Summary Data'!E38*'Summary Data'!E$39)/17*$A102)*10</f>
        <v>0.01710744011258366</v>
      </c>
      <c r="F102" s="16">
        <f>('Summary Data'!F37-('Summary Data'!F21*'Summary Data'!F$40+'Summary Data'!F38*'Summary Data'!F$39)/17*$A102)*10</f>
        <v>0.03163582102790004</v>
      </c>
      <c r="G102" s="16">
        <f>('Summary Data'!G37-('Summary Data'!G21*'Summary Data'!G$40+'Summary Data'!G38*'Summary Data'!G$39)/17*$A102)*10</f>
        <v>0.03597189703044046</v>
      </c>
      <c r="H102" s="16">
        <f>('Summary Data'!H37-('Summary Data'!H21*'Summary Data'!H$40+'Summary Data'!H38*'Summary Data'!H$39)/17*$A102)*10</f>
        <v>0.019598461766197443</v>
      </c>
      <c r="I102" s="16">
        <f>('Summary Data'!I37-('Summary Data'!I21*'Summary Data'!I$40+'Summary Data'!I38*'Summary Data'!I$39)/17*$A102)*10</f>
        <v>0.03361373734778447</v>
      </c>
      <c r="J102" s="16">
        <f>('Summary Data'!J37-('Summary Data'!J21*'Summary Data'!J$40+'Summary Data'!J38*'Summary Data'!J$39)/17*$A102)*10</f>
        <v>0.02003257244385109</v>
      </c>
      <c r="K102" s="16">
        <f>('Summary Data'!K37-('Summary Data'!K21*'Summary Data'!K$40+'Summary Data'!K38*'Summary Data'!K$39)/17*$A102)*10</f>
        <v>0.043425690528638164</v>
      </c>
      <c r="L102" s="16">
        <f>('Summary Data'!L37-('Summary Data'!L21*'Summary Data'!L$40+'Summary Data'!L38*'Summary Data'!L$39)/17*$A102)*10</f>
        <v>0.030106855514414246</v>
      </c>
      <c r="M102" s="16">
        <f>('Summary Data'!M37-('Summary Data'!M21*'Summary Data'!M$40+'Summary Data'!M38*'Summary Data'!M$39)/17*$A102)*10</f>
        <v>0.029304875878303667</v>
      </c>
      <c r="N102" s="16">
        <f>('Summary Data'!N37-('Summary Data'!N21*'Summary Data'!N$40+'Summary Data'!N38*'Summary Data'!N$39)/17*$A102)*10</f>
        <v>0.025084436810686086</v>
      </c>
      <c r="O102" s="16">
        <f>('Summary Data'!O37-('Summary Data'!O21*'Summary Data'!O$40+'Summary Data'!O38*'Summary Data'!O$39)/17*$A102)*10</f>
        <v>0.011849609804632615</v>
      </c>
      <c r="P102" s="16">
        <f>('Summary Data'!P37-('Summary Data'!P21*'Summary Data'!P$40+'Summary Data'!P38*'Summary Data'!P$39)/17*$A102)*10</f>
        <v>0.015422145256829764</v>
      </c>
      <c r="Q102" s="16">
        <f>('Summary Data'!Q37-('Summary Data'!Q21*'Summary Data'!Q$40+'Summary Data'!Q38*'Summary Data'!Q$39)/17*$A102)*10</f>
        <v>0.0016490063271305984</v>
      </c>
      <c r="R102" s="16">
        <f>('Summary Data'!R37-('Summary Data'!R21*'Summary Data'!R$40+'Summary Data'!R38*'Summary Data'!R$39)/17*$A102)*10</f>
        <v>-0.007635296805840294</v>
      </c>
      <c r="S102" s="16">
        <f>('Summary Data'!S37-('Summary Data'!S21*'Summary Data'!S$40+'Summary Data'!S38*'Summary Data'!S$39)/17*$A102)*10</f>
        <v>0.03056976999513553</v>
      </c>
      <c r="T102" s="16">
        <f>('Summary Data'!T37-('Summary Data'!T21*'Summary Data'!T$40+'Summary Data'!T38*'Summary Data'!T$39)/17*$A102)*10</f>
        <v>0.0287172219621591</v>
      </c>
      <c r="U102" s="16">
        <f>('Summary Data'!U37-('Summary Data'!U21*'Summary Data'!U$40+'Summary Data'!U38*'Summary Data'!U$39)/17*$A102)*10</f>
        <v>0.008786135954056556</v>
      </c>
      <c r="V102" s="82">
        <f>'Summary Data'!V37*10</f>
        <v>0</v>
      </c>
      <c r="W102" s="42" t="s">
        <v>90</v>
      </c>
    </row>
    <row r="103" spans="1:23" ht="12" thickBot="1">
      <c r="A103" s="84">
        <v>17</v>
      </c>
      <c r="B103" s="18">
        <f>'Summary Data'!B38*10</f>
        <v>-0.0173258546859161</v>
      </c>
      <c r="C103" s="18">
        <f>'Summary Data'!C38*10</f>
        <v>-0.005505492034604941</v>
      </c>
      <c r="D103" s="18">
        <f>'Summary Data'!D38*10</f>
        <v>-0.010226877095608098</v>
      </c>
      <c r="E103" s="18">
        <f>'Summary Data'!E38*10</f>
        <v>-0.005427589190285052</v>
      </c>
      <c r="F103" s="18">
        <f>'Summary Data'!F38*10</f>
        <v>-0.008980157313496365</v>
      </c>
      <c r="G103" s="18">
        <f>'Summary Data'!G38*10</f>
        <v>-0.00825884159965002</v>
      </c>
      <c r="H103" s="18">
        <f>'Summary Data'!H38*10</f>
        <v>-0.011983573806671616</v>
      </c>
      <c r="I103" s="18">
        <f>'Summary Data'!I38*10</f>
        <v>-0.013628321890706861</v>
      </c>
      <c r="J103" s="18">
        <f>'Summary Data'!J38*10</f>
        <v>-0.018718904515749868</v>
      </c>
      <c r="K103" s="18">
        <f>'Summary Data'!K38*10</f>
        <v>-0.023958523216714045</v>
      </c>
      <c r="L103" s="18">
        <f>'Summary Data'!L38*10</f>
        <v>-0.023383312847172447</v>
      </c>
      <c r="M103" s="18">
        <f>'Summary Data'!M38*10</f>
        <v>-0.019461845824780954</v>
      </c>
      <c r="N103" s="18">
        <f>'Summary Data'!N38*10</f>
        <v>-0.017379799241094673</v>
      </c>
      <c r="O103" s="18">
        <f>'Summary Data'!O38*10</f>
        <v>-0.010241285376389513</v>
      </c>
      <c r="P103" s="18">
        <f>'Summary Data'!P38*10</f>
        <v>-0.009619635762685513</v>
      </c>
      <c r="Q103" s="18">
        <f>'Summary Data'!Q38*10</f>
        <v>-0.0030497076698290807</v>
      </c>
      <c r="R103" s="18">
        <f>'Summary Data'!R38*10</f>
        <v>0.0014106745683702213</v>
      </c>
      <c r="S103" s="18">
        <f>'Summary Data'!S38*10</f>
        <v>0.002395915208879139</v>
      </c>
      <c r="T103" s="18">
        <f>'Summary Data'!T38*10</f>
        <v>0.025541402326758385</v>
      </c>
      <c r="U103" s="18">
        <f>'Summary Data'!U38*10</f>
        <v>0.002683090531959164</v>
      </c>
      <c r="V103" s="35">
        <f>'Summary Data'!V38*10</f>
        <v>0</v>
      </c>
      <c r="W103" s="42" t="s">
        <v>90</v>
      </c>
    </row>
    <row r="104" ht="12" thickBot="1"/>
    <row r="105" spans="1:22" ht="11.25">
      <c r="A105" s="136" t="s">
        <v>128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8"/>
    </row>
    <row r="106" spans="1:22" ht="11.25">
      <c r="A106" s="83"/>
      <c r="B106" s="81" t="s">
        <v>85</v>
      </c>
      <c r="C106" s="81" t="s">
        <v>86</v>
      </c>
      <c r="D106" s="81" t="s">
        <v>87</v>
      </c>
      <c r="E106" s="81" t="s">
        <v>88</v>
      </c>
      <c r="F106" s="81" t="s">
        <v>89</v>
      </c>
      <c r="G106" s="81" t="s">
        <v>94</v>
      </c>
      <c r="H106" s="81" t="s">
        <v>95</v>
      </c>
      <c r="I106" s="81" t="s">
        <v>96</v>
      </c>
      <c r="J106" s="81" t="s">
        <v>97</v>
      </c>
      <c r="K106" s="81" t="s">
        <v>98</v>
      </c>
      <c r="L106" s="81" t="s">
        <v>99</v>
      </c>
      <c r="M106" s="81" t="s">
        <v>100</v>
      </c>
      <c r="N106" s="81" t="s">
        <v>101</v>
      </c>
      <c r="O106" s="81" t="s">
        <v>102</v>
      </c>
      <c r="P106" s="81" t="s">
        <v>103</v>
      </c>
      <c r="Q106" s="81" t="s">
        <v>104</v>
      </c>
      <c r="R106" s="81" t="s">
        <v>105</v>
      </c>
      <c r="S106" s="81" t="s">
        <v>106</v>
      </c>
      <c r="T106" s="81" t="s">
        <v>107</v>
      </c>
      <c r="U106" s="81" t="s">
        <v>108</v>
      </c>
      <c r="V106" s="17" t="s">
        <v>109</v>
      </c>
    </row>
    <row r="107" spans="1:22" ht="11.25">
      <c r="A107" s="83">
        <v>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ht="11.25">
      <c r="A108" s="83">
        <v>2</v>
      </c>
      <c r="B108" s="16">
        <f>('Summary Data'!Y6-('Summary Data'!Y7*'Summary Data'!Y$39-'Summary Data'!Y24*'Summary Data'!Y$40)/17*$A108)</f>
        <v>-30.717669148625372</v>
      </c>
      <c r="C108" s="16">
        <f>('Summary Data'!Z6-('Summary Data'!Z7*'Summary Data'!Z$39-'Summary Data'!Z24*'Summary Data'!Z$40)/17*$A108)</f>
        <v>-9.53464840124178</v>
      </c>
      <c r="D108" s="16">
        <f>('Summary Data'!AA6-('Summary Data'!AA7*'Summary Data'!AA$39-'Summary Data'!AA24*'Summary Data'!AA$40)/17*$A108)</f>
        <v>-4.026459768787351</v>
      </c>
      <c r="E108" s="16">
        <f>('Summary Data'!AB6-('Summary Data'!AB7*'Summary Data'!AB$39-'Summary Data'!AB24*'Summary Data'!AB$40)/17*$A108)</f>
        <v>-3.6766448430361183</v>
      </c>
      <c r="F108" s="16">
        <f>('Summary Data'!AC6-('Summary Data'!AC7*'Summary Data'!AC$39-'Summary Data'!AC24*'Summary Data'!AC$40)/17*$A108)</f>
        <v>-4.003046277586387</v>
      </c>
      <c r="G108" s="16">
        <f>('Summary Data'!AD6-('Summary Data'!AD7*'Summary Data'!AD$39-'Summary Data'!AD24*'Summary Data'!AD$40)/17*$A108)</f>
        <v>-3.302429913843499</v>
      </c>
      <c r="H108" s="16">
        <f>('Summary Data'!AE6-('Summary Data'!AE7*'Summary Data'!AE$39-'Summary Data'!AE24*'Summary Data'!AE$40)/17*$A108)</f>
        <v>-3.1845967802820407</v>
      </c>
      <c r="I108" s="16">
        <f>('Summary Data'!AF6-('Summary Data'!AF7*'Summary Data'!AF$39-'Summary Data'!AF24*'Summary Data'!AF$40)/17*$A108)</f>
        <v>-3.8259981456271004</v>
      </c>
      <c r="J108" s="16">
        <f>('Summary Data'!AG6-('Summary Data'!AG7*'Summary Data'!AG$39-'Summary Data'!AG24*'Summary Data'!AG$40)/17*$A108)</f>
        <v>-4.0726575765854625</v>
      </c>
      <c r="K108" s="16">
        <f>('Summary Data'!AH6-('Summary Data'!AH7*'Summary Data'!AH$39-'Summary Data'!AH24*'Summary Data'!AH$40)/17*$A108)</f>
        <v>-4.055137100761129</v>
      </c>
      <c r="L108" s="16">
        <f>('Summary Data'!AI6-('Summary Data'!AI7*'Summary Data'!AI$39-'Summary Data'!AI24*'Summary Data'!AI$40)/17*$A108)</f>
        <v>-3.5395592456432485</v>
      </c>
      <c r="M108" s="16">
        <f>('Summary Data'!AJ6-('Summary Data'!AJ7*'Summary Data'!AJ$39-'Summary Data'!AJ24*'Summary Data'!AJ$40)/17*$A108)</f>
        <v>-3.738430742538414</v>
      </c>
      <c r="N108" s="16">
        <f>('Summary Data'!AK6-('Summary Data'!AK7*'Summary Data'!AK$39-'Summary Data'!AK24*'Summary Data'!AK$40)/17*$A108)</f>
        <v>-2.88825399999867</v>
      </c>
      <c r="O108" s="16">
        <f>('Summary Data'!AL6-('Summary Data'!AL7*'Summary Data'!AL$39-'Summary Data'!AL24*'Summary Data'!AL$40)/17*$A108)</f>
        <v>-3.2206618344654503</v>
      </c>
      <c r="P108" s="16">
        <f>('Summary Data'!AM6-('Summary Data'!AM7*'Summary Data'!AM$39-'Summary Data'!AM24*'Summary Data'!AM$40)/17*$A108)</f>
        <v>-3.6752904545256144</v>
      </c>
      <c r="Q108" s="16">
        <f>('Summary Data'!AN6-('Summary Data'!AN7*'Summary Data'!AN$39-'Summary Data'!AN24*'Summary Data'!AN$40)/17*$A108)</f>
        <v>-4.142309706963229</v>
      </c>
      <c r="R108" s="16">
        <f>('Summary Data'!AO6-('Summary Data'!AO7*'Summary Data'!AO$39-'Summary Data'!AO24*'Summary Data'!AO$40)/17*$A108)</f>
        <v>-3.95019095189825</v>
      </c>
      <c r="S108" s="16">
        <f>('Summary Data'!AP6-('Summary Data'!AP7*'Summary Data'!AP$39-'Summary Data'!AP24*'Summary Data'!AP$40)/17*$A108)</f>
        <v>-3.8227582987749145</v>
      </c>
      <c r="T108" s="16">
        <f>('Summary Data'!AQ6-('Summary Data'!AQ7*'Summary Data'!AQ$39-'Summary Data'!AQ24*'Summary Data'!AQ$40)/17*$A108)</f>
        <v>-4.153165268473861</v>
      </c>
      <c r="U108" s="16">
        <f>('Summary Data'!AR6-('Summary Data'!AR7*'Summary Data'!AR$39-'Summary Data'!AR24*'Summary Data'!AR$40)/17*$A108)</f>
        <v>-10.470392176971636</v>
      </c>
      <c r="V108" s="82">
        <f>'Summary Data'!AS6</f>
        <v>0</v>
      </c>
    </row>
    <row r="109" spans="1:22" ht="11.25">
      <c r="A109" s="83">
        <v>3</v>
      </c>
      <c r="B109" s="16">
        <f>('Summary Data'!Y7-('Summary Data'!Y8*'Summary Data'!Y$39-'Summary Data'!Y25*'Summary Data'!Y$40)/17*$A109)</f>
        <v>17.45876837359132</v>
      </c>
      <c r="C109" s="16">
        <f>('Summary Data'!Z7-('Summary Data'!Z8*'Summary Data'!Z$39-'Summary Data'!Z25*'Summary Data'!Z$40)/17*$A109)</f>
        <v>7.856383499191506</v>
      </c>
      <c r="D109" s="16">
        <f>('Summary Data'!AA7-('Summary Data'!AA8*'Summary Data'!AA$39-'Summary Data'!AA25*'Summary Data'!AA$40)/17*$A109)</f>
        <v>6.239093040841023</v>
      </c>
      <c r="E109" s="16">
        <f>('Summary Data'!AB7-('Summary Data'!AB8*'Summary Data'!AB$39-'Summary Data'!AB25*'Summary Data'!AB$40)/17*$A109)</f>
        <v>5.697985627140761</v>
      </c>
      <c r="F109" s="16">
        <f>('Summary Data'!AC7-('Summary Data'!AC8*'Summary Data'!AC$39-'Summary Data'!AC25*'Summary Data'!AC$40)/17*$A109)</f>
        <v>5.192232117223963</v>
      </c>
      <c r="G109" s="16">
        <f>('Summary Data'!AD7-('Summary Data'!AD8*'Summary Data'!AD$39-'Summary Data'!AD25*'Summary Data'!AD$40)/17*$A109)</f>
        <v>5.082437857494795</v>
      </c>
      <c r="H109" s="16">
        <f>('Summary Data'!AE7-('Summary Data'!AE8*'Summary Data'!AE$39-'Summary Data'!AE25*'Summary Data'!AE$40)/17*$A109)</f>
        <v>4.9478918989585905</v>
      </c>
      <c r="I109" s="16">
        <f>('Summary Data'!AF7-('Summary Data'!AF8*'Summary Data'!AF$39-'Summary Data'!AF25*'Summary Data'!AF$40)/17*$A109)</f>
        <v>5.141331387006161</v>
      </c>
      <c r="J109" s="16">
        <f>('Summary Data'!AG7-('Summary Data'!AG8*'Summary Data'!AG$39-'Summary Data'!AG25*'Summary Data'!AG$40)/17*$A109)</f>
        <v>5.830516249600806</v>
      </c>
      <c r="K109" s="16">
        <f>('Summary Data'!AH7-('Summary Data'!AH8*'Summary Data'!AH$39-'Summary Data'!AH25*'Summary Data'!AH$40)/17*$A109)</f>
        <v>4.721306553412809</v>
      </c>
      <c r="L109" s="16">
        <f>('Summary Data'!AI7-('Summary Data'!AI8*'Summary Data'!AI$39-'Summary Data'!AI25*'Summary Data'!AI$40)/17*$A109)</f>
        <v>5.718107345441295</v>
      </c>
      <c r="M109" s="16">
        <f>('Summary Data'!AJ7-('Summary Data'!AJ8*'Summary Data'!AJ$39-'Summary Data'!AJ25*'Summary Data'!AJ$40)/17*$A109)</f>
        <v>6.665600472553117</v>
      </c>
      <c r="N109" s="16">
        <f>('Summary Data'!AK7-('Summary Data'!AK8*'Summary Data'!AK$39-'Summary Data'!AK25*'Summary Data'!AK$40)/17*$A109)</f>
        <v>6.384460218272578</v>
      </c>
      <c r="O109" s="16">
        <f>('Summary Data'!AL7-('Summary Data'!AL8*'Summary Data'!AL$39-'Summary Data'!AL25*'Summary Data'!AL$40)/17*$A109)</f>
        <v>5.848613808594634</v>
      </c>
      <c r="P109" s="16">
        <f>('Summary Data'!AM7-('Summary Data'!AM8*'Summary Data'!AM$39-'Summary Data'!AM25*'Summary Data'!AM$40)/17*$A109)</f>
        <v>5.570625539518632</v>
      </c>
      <c r="Q109" s="16">
        <f>('Summary Data'!AN7-('Summary Data'!AN8*'Summary Data'!AN$39-'Summary Data'!AN25*'Summary Data'!AN$40)/17*$A109)</f>
        <v>6.122820654706737</v>
      </c>
      <c r="R109" s="16">
        <f>('Summary Data'!AO7-('Summary Data'!AO8*'Summary Data'!AO$39-'Summary Data'!AO25*'Summary Data'!AO$40)/17*$A109)</f>
        <v>5.788802545987638</v>
      </c>
      <c r="S109" s="16">
        <f>('Summary Data'!AP7-('Summary Data'!AP8*'Summary Data'!AP$39-'Summary Data'!AP25*'Summary Data'!AP$40)/17*$A109)</f>
        <v>6.696860200202598</v>
      </c>
      <c r="T109" s="16">
        <f>('Summary Data'!AQ7-('Summary Data'!AQ8*'Summary Data'!AQ$39-'Summary Data'!AQ25*'Summary Data'!AQ$40)/17*$A109)</f>
        <v>7.267645890108739</v>
      </c>
      <c r="U109" s="16">
        <f>('Summary Data'!AR7-('Summary Data'!AR8*'Summary Data'!AR$39-'Summary Data'!AR25*'Summary Data'!AR$40)/17*$A109)</f>
        <v>1.7623896023555827</v>
      </c>
      <c r="V109" s="82">
        <f>'Summary Data'!AS7</f>
        <v>0</v>
      </c>
    </row>
    <row r="110" spans="1:22" ht="11.25">
      <c r="A110" s="83">
        <v>4</v>
      </c>
      <c r="B110" s="16">
        <f>('Summary Data'!Y8-('Summary Data'!Y9*'Summary Data'!Y$39-'Summary Data'!Y26*'Summary Data'!Y$40)/17*$A110)</f>
        <v>-0.4338996385119185</v>
      </c>
      <c r="C110" s="16">
        <f>('Summary Data'!Z8-('Summary Data'!Z9*'Summary Data'!Z$39-'Summary Data'!Z26*'Summary Data'!Z$40)/17*$A110)</f>
        <v>-0.07716692069765772</v>
      </c>
      <c r="D110" s="16">
        <f>('Summary Data'!AA8-('Summary Data'!AA9*'Summary Data'!AA$39-'Summary Data'!AA26*'Summary Data'!AA$40)/17*$A110)</f>
        <v>0.5324059575179361</v>
      </c>
      <c r="E110" s="16">
        <f>('Summary Data'!AB8-('Summary Data'!AB9*'Summary Data'!AB$39-'Summary Data'!AB26*'Summary Data'!AB$40)/17*$A110)</f>
        <v>0.4587641015573722</v>
      </c>
      <c r="F110" s="16">
        <f>('Summary Data'!AC8-('Summary Data'!AC9*'Summary Data'!AC$39-'Summary Data'!AC26*'Summary Data'!AC$40)/17*$A110)</f>
        <v>0.6187116371665337</v>
      </c>
      <c r="G110" s="16">
        <f>('Summary Data'!AD8-('Summary Data'!AD9*'Summary Data'!AD$39-'Summary Data'!AD26*'Summary Data'!AD$40)/17*$A110)</f>
        <v>0.7036475853494333</v>
      </c>
      <c r="H110" s="16">
        <f>('Summary Data'!AE8-('Summary Data'!AE9*'Summary Data'!AE$39-'Summary Data'!AE26*'Summary Data'!AE$40)/17*$A110)</f>
        <v>0.7411374887043866</v>
      </c>
      <c r="I110" s="16">
        <f>('Summary Data'!AF8-('Summary Data'!AF9*'Summary Data'!AF$39-'Summary Data'!AF26*'Summary Data'!AF$40)/17*$A110)</f>
        <v>-0.030615050311522257</v>
      </c>
      <c r="J110" s="16">
        <f>('Summary Data'!AG8-('Summary Data'!AG9*'Summary Data'!AG$39-'Summary Data'!AG26*'Summary Data'!AG$40)/17*$A110)</f>
        <v>0.3219432376808043</v>
      </c>
      <c r="K110" s="16">
        <f>('Summary Data'!AH8-('Summary Data'!AH9*'Summary Data'!AH$39-'Summary Data'!AH26*'Summary Data'!AH$40)/17*$A110)</f>
        <v>0.6355993606635018</v>
      </c>
      <c r="L110" s="16">
        <f>('Summary Data'!AI8-('Summary Data'!AI9*'Summary Data'!AI$39-'Summary Data'!AI26*'Summary Data'!AI$40)/17*$A110)</f>
        <v>0.6637408542118691</v>
      </c>
      <c r="M110" s="16">
        <f>('Summary Data'!AJ8-('Summary Data'!AJ9*'Summary Data'!AJ$39-'Summary Data'!AJ26*'Summary Data'!AJ$40)/17*$A110)</f>
        <v>0.39022137950162633</v>
      </c>
      <c r="N110" s="16">
        <f>('Summary Data'!AK8-('Summary Data'!AK9*'Summary Data'!AK$39-'Summary Data'!AK26*'Summary Data'!AK$40)/17*$A110)</f>
        <v>0.6994925379726289</v>
      </c>
      <c r="O110" s="16">
        <f>('Summary Data'!AL8-('Summary Data'!AL9*'Summary Data'!AL$39-'Summary Data'!AL26*'Summary Data'!AL$40)/17*$A110)</f>
        <v>0.4714313563201567</v>
      </c>
      <c r="P110" s="16">
        <f>('Summary Data'!AM8-('Summary Data'!AM9*'Summary Data'!AM$39-'Summary Data'!AM26*'Summary Data'!AM$40)/17*$A110)</f>
        <v>-0.21420245579124328</v>
      </c>
      <c r="Q110" s="16">
        <f>('Summary Data'!AN8-('Summary Data'!AN9*'Summary Data'!AN$39-'Summary Data'!AN26*'Summary Data'!AN$40)/17*$A110)</f>
        <v>0.061276580644061315</v>
      </c>
      <c r="R110" s="16">
        <f>('Summary Data'!AO8-('Summary Data'!AO9*'Summary Data'!AO$39-'Summary Data'!AO26*'Summary Data'!AO$40)/17*$A110)</f>
        <v>0.06092343846188564</v>
      </c>
      <c r="S110" s="16">
        <f>('Summary Data'!AP8-('Summary Data'!AP9*'Summary Data'!AP$39-'Summary Data'!AP26*'Summary Data'!AP$40)/17*$A110)</f>
        <v>0.42872516235460506</v>
      </c>
      <c r="T110" s="16">
        <f>('Summary Data'!AQ8-('Summary Data'!AQ9*'Summary Data'!AQ$39-'Summary Data'!AQ26*'Summary Data'!AQ$40)/17*$A110)</f>
        <v>0.2679949301463494</v>
      </c>
      <c r="U110" s="16">
        <f>('Summary Data'!AR8-('Summary Data'!AR9*'Summary Data'!AR$39-'Summary Data'!AR26*'Summary Data'!AR$40)/17*$A110)</f>
        <v>-0.06807390050908815</v>
      </c>
      <c r="V110" s="82">
        <f>'Summary Data'!AS8</f>
        <v>0</v>
      </c>
    </row>
    <row r="111" spans="1:22" ht="11.25">
      <c r="A111" s="83">
        <v>5</v>
      </c>
      <c r="B111" s="16">
        <f>('Summary Data'!Y9-('Summary Data'!Y10*'Summary Data'!Y$39-'Summary Data'!Y27*'Summary Data'!Y$40)/17*$A111)</f>
        <v>-2.604589470045224</v>
      </c>
      <c r="C111" s="16">
        <f>('Summary Data'!Z9-('Summary Data'!Z10*'Summary Data'!Z$39-'Summary Data'!Z27*'Summary Data'!Z$40)/17*$A111)</f>
        <v>-0.38912096929295636</v>
      </c>
      <c r="D111" s="16">
        <f>('Summary Data'!AA9-('Summary Data'!AA10*'Summary Data'!AA$39-'Summary Data'!AA27*'Summary Data'!AA$40)/17*$A111)</f>
        <v>-0.2114223408949694</v>
      </c>
      <c r="E111" s="16">
        <f>('Summary Data'!AB9-('Summary Data'!AB10*'Summary Data'!AB$39-'Summary Data'!AB27*'Summary Data'!AB$40)/17*$A111)</f>
        <v>-0.07811915426853056</v>
      </c>
      <c r="F111" s="16">
        <f>('Summary Data'!AC9-('Summary Data'!AC10*'Summary Data'!AC$39-'Summary Data'!AC27*'Summary Data'!AC$40)/17*$A111)</f>
        <v>0.11534470035511525</v>
      </c>
      <c r="G111" s="16">
        <f>('Summary Data'!AD9-('Summary Data'!AD10*'Summary Data'!AD$39-'Summary Data'!AD27*'Summary Data'!AD$40)/17*$A111)</f>
        <v>0.18498480117001953</v>
      </c>
      <c r="H111" s="16">
        <f>('Summary Data'!AE9-('Summary Data'!AE10*'Summary Data'!AE$39-'Summary Data'!AE27*'Summary Data'!AE$40)/17*$A111)</f>
        <v>0.419054574663648</v>
      </c>
      <c r="I111" s="16">
        <f>('Summary Data'!AF9-('Summary Data'!AF10*'Summary Data'!AF$39-'Summary Data'!AF27*'Summary Data'!AF$40)/17*$A111)</f>
        <v>-0.17508741927901367</v>
      </c>
      <c r="J111" s="16">
        <f>('Summary Data'!AG9-('Summary Data'!AG10*'Summary Data'!AG$39-'Summary Data'!AG27*'Summary Data'!AG$40)/17*$A111)</f>
        <v>-0.13759453289672383</v>
      </c>
      <c r="K111" s="16">
        <f>('Summary Data'!AH9-('Summary Data'!AH10*'Summary Data'!AH$39-'Summary Data'!AH27*'Summary Data'!AH$40)/17*$A111)</f>
        <v>0.02935837447072386</v>
      </c>
      <c r="L111" s="16">
        <f>('Summary Data'!AI9-('Summary Data'!AI10*'Summary Data'!AI$39-'Summary Data'!AI27*'Summary Data'!AI$40)/17*$A111)</f>
        <v>-0.035858631758127674</v>
      </c>
      <c r="M111" s="16">
        <f>('Summary Data'!AJ9-('Summary Data'!AJ10*'Summary Data'!AJ$39-'Summary Data'!AJ27*'Summary Data'!AJ$40)/17*$A111)</f>
        <v>0.04452381516811045</v>
      </c>
      <c r="N111" s="16">
        <f>('Summary Data'!AK9-('Summary Data'!AK10*'Summary Data'!AK$39-'Summary Data'!AK27*'Summary Data'!AK$40)/17*$A111)</f>
        <v>-0.3433825788856777</v>
      </c>
      <c r="O111" s="16">
        <f>('Summary Data'!AL9-('Summary Data'!AL10*'Summary Data'!AL$39-'Summary Data'!AL27*'Summary Data'!AL$40)/17*$A111)</f>
        <v>0.20488191430044858</v>
      </c>
      <c r="P111" s="16">
        <f>('Summary Data'!AM9-('Summary Data'!AM10*'Summary Data'!AM$39-'Summary Data'!AM27*'Summary Data'!AM$40)/17*$A111)</f>
        <v>0.04591277759656656</v>
      </c>
      <c r="Q111" s="16">
        <f>('Summary Data'!AN9-('Summary Data'!AN10*'Summary Data'!AN$39-'Summary Data'!AN27*'Summary Data'!AN$40)/17*$A111)</f>
        <v>0.16486698863048538</v>
      </c>
      <c r="R111" s="16">
        <f>('Summary Data'!AO9-('Summary Data'!AO10*'Summary Data'!AO$39-'Summary Data'!AO27*'Summary Data'!AO$40)/17*$A111)</f>
        <v>0.14073234290763803</v>
      </c>
      <c r="S111" s="16">
        <f>('Summary Data'!AP9-('Summary Data'!AP10*'Summary Data'!AP$39-'Summary Data'!AP27*'Summary Data'!AP$40)/17*$A111)</f>
        <v>0.07291801566457688</v>
      </c>
      <c r="T111" s="16">
        <f>('Summary Data'!AQ9-('Summary Data'!AQ10*'Summary Data'!AQ$39-'Summary Data'!AQ27*'Summary Data'!AQ$40)/17*$A111)</f>
        <v>-0.021696906962540986</v>
      </c>
      <c r="U111" s="16">
        <f>('Summary Data'!AR9-('Summary Data'!AR10*'Summary Data'!AR$39-'Summary Data'!AR27*'Summary Data'!AR$40)/17*$A111)</f>
        <v>-1.8920772011078129</v>
      </c>
      <c r="V111" s="82">
        <f>'Summary Data'!AS9</f>
        <v>0</v>
      </c>
    </row>
    <row r="112" spans="1:22" ht="11.25">
      <c r="A112" s="83">
        <v>6</v>
      </c>
      <c r="B112" s="16">
        <f>('Summary Data'!Y10-('Summary Data'!Y11*'Summary Data'!Y$39-'Summary Data'!Y28*'Summary Data'!Y$40)/17*$A112)</f>
        <v>-0.1150192171254964</v>
      </c>
      <c r="C112" s="16">
        <f>('Summary Data'!Z10-('Summary Data'!Z11*'Summary Data'!Z$39-'Summary Data'!Z28*'Summary Data'!Z$40)/17*$A112)</f>
        <v>0.075282720038445</v>
      </c>
      <c r="D112" s="16">
        <f>('Summary Data'!AA10-('Summary Data'!AA11*'Summary Data'!AA$39-'Summary Data'!AA28*'Summary Data'!AA$40)/17*$A112)</f>
        <v>0.03413533081414916</v>
      </c>
      <c r="E112" s="16">
        <f>('Summary Data'!AB10-('Summary Data'!AB11*'Summary Data'!AB$39-'Summary Data'!AB28*'Summary Data'!AB$40)/17*$A112)</f>
        <v>0.03963450141090438</v>
      </c>
      <c r="F112" s="16">
        <f>('Summary Data'!AC10-('Summary Data'!AC11*'Summary Data'!AC$39-'Summary Data'!AC28*'Summary Data'!AC$40)/17*$A112)</f>
        <v>0.04393954189131134</v>
      </c>
      <c r="G112" s="16">
        <f>('Summary Data'!AD10-('Summary Data'!AD11*'Summary Data'!AD$39-'Summary Data'!AD28*'Summary Data'!AD$40)/17*$A112)</f>
        <v>0.03110948991214454</v>
      </c>
      <c r="H112" s="16">
        <f>('Summary Data'!AE10-('Summary Data'!AE11*'Summary Data'!AE$39-'Summary Data'!AE28*'Summary Data'!AE$40)/17*$A112)</f>
        <v>-0.2558619578678586</v>
      </c>
      <c r="I112" s="16">
        <f>('Summary Data'!AF10-('Summary Data'!AF11*'Summary Data'!AF$39-'Summary Data'!AF28*'Summary Data'!AF$40)/17*$A112)</f>
        <v>-0.03206463582434485</v>
      </c>
      <c r="J112" s="16">
        <f>('Summary Data'!AG10-('Summary Data'!AG11*'Summary Data'!AG$39-'Summary Data'!AG28*'Summary Data'!AG$40)/17*$A112)</f>
        <v>0.025708347371403394</v>
      </c>
      <c r="K112" s="16">
        <f>('Summary Data'!AH10-('Summary Data'!AH11*'Summary Data'!AH$39-'Summary Data'!AH28*'Summary Data'!AH$40)/17*$A112)</f>
        <v>-0.0476079690387926</v>
      </c>
      <c r="L112" s="16">
        <f>('Summary Data'!AI10-('Summary Data'!AI11*'Summary Data'!AI$39-'Summary Data'!AI28*'Summary Data'!AI$40)/17*$A112)</f>
        <v>0.05406243079894227</v>
      </c>
      <c r="M112" s="16">
        <f>('Summary Data'!AJ10-('Summary Data'!AJ11*'Summary Data'!AJ$39-'Summary Data'!AJ28*'Summary Data'!AJ$40)/17*$A112)</f>
        <v>0.04723579209821363</v>
      </c>
      <c r="N112" s="16">
        <f>('Summary Data'!AK10-('Summary Data'!AK11*'Summary Data'!AK$39-'Summary Data'!AK28*'Summary Data'!AK$40)/17*$A112)</f>
        <v>-0.040868363982811656</v>
      </c>
      <c r="O112" s="16">
        <f>('Summary Data'!AL10-('Summary Data'!AL11*'Summary Data'!AL$39-'Summary Data'!AL28*'Summary Data'!AL$40)/17*$A112)</f>
        <v>-0.016935192201596626</v>
      </c>
      <c r="P112" s="16">
        <f>('Summary Data'!AM10-('Summary Data'!AM11*'Summary Data'!AM$39-'Summary Data'!AM28*'Summary Data'!AM$40)/17*$A112)</f>
        <v>0.13559715283171772</v>
      </c>
      <c r="Q112" s="16">
        <f>('Summary Data'!AN10-('Summary Data'!AN11*'Summary Data'!AN$39-'Summary Data'!AN28*'Summary Data'!AN$40)/17*$A112)</f>
        <v>0.08940587957752921</v>
      </c>
      <c r="R112" s="16">
        <f>('Summary Data'!AO10-('Summary Data'!AO11*'Summary Data'!AO$39-'Summary Data'!AO28*'Summary Data'!AO$40)/17*$A112)</f>
        <v>0.07134126780646674</v>
      </c>
      <c r="S112" s="16">
        <f>('Summary Data'!AP10-('Summary Data'!AP11*'Summary Data'!AP$39-'Summary Data'!AP28*'Summary Data'!AP$40)/17*$A112)</f>
        <v>0.009790109881712812</v>
      </c>
      <c r="T112" s="16">
        <f>('Summary Data'!AQ10-('Summary Data'!AQ11*'Summary Data'!AQ$39-'Summary Data'!AQ28*'Summary Data'!AQ$40)/17*$A112)</f>
        <v>0.11133184207070783</v>
      </c>
      <c r="U112" s="16">
        <f>('Summary Data'!AR10-('Summary Data'!AR11*'Summary Data'!AR$39-'Summary Data'!AR28*'Summary Data'!AR$40)/17*$A112)</f>
        <v>0.06319004205290599</v>
      </c>
      <c r="V112" s="82">
        <f>'Summary Data'!AS10</f>
        <v>0</v>
      </c>
    </row>
    <row r="113" spans="1:22" ht="11.25">
      <c r="A113" s="83">
        <v>7</v>
      </c>
      <c r="B113" s="16">
        <f>('Summary Data'!Y11-('Summary Data'!Y12*'Summary Data'!Y$39-'Summary Data'!Y29*'Summary Data'!Y$40)/17*$A113)</f>
        <v>0.9266829647854823</v>
      </c>
      <c r="C113" s="16">
        <f>('Summary Data'!Z11-('Summary Data'!Z12*'Summary Data'!Z$39-'Summary Data'!Z29*'Summary Data'!Z$40)/17*$A113)</f>
        <v>0.5393635044812162</v>
      </c>
      <c r="D113" s="16">
        <f>('Summary Data'!AA11-('Summary Data'!AA12*'Summary Data'!AA$39-'Summary Data'!AA29*'Summary Data'!AA$40)/17*$A113)</f>
        <v>0.5442581776352223</v>
      </c>
      <c r="E113" s="16">
        <f>('Summary Data'!AB11-('Summary Data'!AB12*'Summary Data'!AB$39-'Summary Data'!AB29*'Summary Data'!AB$40)/17*$A113)</f>
        <v>0.6932667626559718</v>
      </c>
      <c r="F113" s="16">
        <f>('Summary Data'!AC11-('Summary Data'!AC12*'Summary Data'!AC$39-'Summary Data'!AC29*'Summary Data'!AC$40)/17*$A113)</f>
        <v>0.7759379414272367</v>
      </c>
      <c r="G113" s="16">
        <f>('Summary Data'!AD11-('Summary Data'!AD12*'Summary Data'!AD$39-'Summary Data'!AD29*'Summary Data'!AD$40)/17*$A113)</f>
        <v>0.7796092861657741</v>
      </c>
      <c r="H113" s="16">
        <f>('Summary Data'!AE11-('Summary Data'!AE12*'Summary Data'!AE$39-'Summary Data'!AE29*'Summary Data'!AE$40)/17*$A113)</f>
        <v>0.7522856700295839</v>
      </c>
      <c r="I113" s="16">
        <f>('Summary Data'!AF11-('Summary Data'!AF12*'Summary Data'!AF$39-'Summary Data'!AF29*'Summary Data'!AF$40)/17*$A113)</f>
        <v>0.7653990114530905</v>
      </c>
      <c r="J113" s="16">
        <f>('Summary Data'!AG11-('Summary Data'!AG12*'Summary Data'!AG$39-'Summary Data'!AG29*'Summary Data'!AG$40)/17*$A113)</f>
        <v>0.7856186912322316</v>
      </c>
      <c r="K113" s="16">
        <f>('Summary Data'!AH11-('Summary Data'!AH12*'Summary Data'!AH$39-'Summary Data'!AH29*'Summary Data'!AH$40)/17*$A113)</f>
        <v>0.7677260286731957</v>
      </c>
      <c r="L113" s="16">
        <f>('Summary Data'!AI11-('Summary Data'!AI12*'Summary Data'!AI$39-'Summary Data'!AI29*'Summary Data'!AI$40)/17*$A113)</f>
        <v>0.756989827590052</v>
      </c>
      <c r="M113" s="16">
        <f>('Summary Data'!AJ11-('Summary Data'!AJ12*'Summary Data'!AJ$39-'Summary Data'!AJ29*'Summary Data'!AJ$40)/17*$A113)</f>
        <v>0.6626840603986797</v>
      </c>
      <c r="N113" s="16">
        <f>('Summary Data'!AK11-('Summary Data'!AK12*'Summary Data'!AK$39-'Summary Data'!AK29*'Summary Data'!AK$40)/17*$A113)</f>
        <v>0.624219139761061</v>
      </c>
      <c r="O113" s="16">
        <f>('Summary Data'!AL11-('Summary Data'!AL12*'Summary Data'!AL$39-'Summary Data'!AL29*'Summary Data'!AL$40)/17*$A113)</f>
        <v>0.7141332960007993</v>
      </c>
      <c r="P113" s="16">
        <f>('Summary Data'!AM11-('Summary Data'!AM12*'Summary Data'!AM$39-'Summary Data'!AM29*'Summary Data'!AM$40)/17*$A113)</f>
        <v>0.6980192312124652</v>
      </c>
      <c r="Q113" s="16">
        <f>('Summary Data'!AN11-('Summary Data'!AN12*'Summary Data'!AN$39-'Summary Data'!AN29*'Summary Data'!AN$40)/17*$A113)</f>
        <v>0.7284468095777883</v>
      </c>
      <c r="R113" s="16">
        <f>('Summary Data'!AO11-('Summary Data'!AO12*'Summary Data'!AO$39-'Summary Data'!AO29*'Summary Data'!AO$40)/17*$A113)</f>
        <v>0.7131489596879027</v>
      </c>
      <c r="S113" s="16">
        <f>('Summary Data'!AP11-('Summary Data'!AP12*'Summary Data'!AP$39-'Summary Data'!AP29*'Summary Data'!AP$40)/17*$A113)</f>
        <v>0.6943454865318842</v>
      </c>
      <c r="T113" s="16">
        <f>('Summary Data'!AQ11-('Summary Data'!AQ12*'Summary Data'!AQ$39-'Summary Data'!AQ29*'Summary Data'!AQ$40)/17*$A113)</f>
        <v>0.668992259720636</v>
      </c>
      <c r="U113" s="16">
        <f>('Summary Data'!AR11-('Summary Data'!AR12*'Summary Data'!AR$39-'Summary Data'!AR29*'Summary Data'!AR$40)/17*$A113)</f>
        <v>0.3901231181014499</v>
      </c>
      <c r="V113" s="82">
        <f>'Summary Data'!AS11</f>
        <v>0</v>
      </c>
    </row>
    <row r="114" spans="1:22" ht="11.25">
      <c r="A114" s="83">
        <v>8</v>
      </c>
      <c r="B114" s="16">
        <f>('Summary Data'!Y12-('Summary Data'!Y13*'Summary Data'!Y$39-'Summary Data'!Y30*'Summary Data'!Y$40)/17*$A114)</f>
        <v>-0.04002201587680851</v>
      </c>
      <c r="C114" s="16">
        <f>('Summary Data'!Z12-('Summary Data'!Z13*'Summary Data'!Z$39-'Summary Data'!Z30*'Summary Data'!Z$40)/17*$A114)</f>
        <v>0.00585343900573005</v>
      </c>
      <c r="D114" s="16">
        <f>('Summary Data'!AA12-('Summary Data'!AA13*'Summary Data'!AA$39-'Summary Data'!AA30*'Summary Data'!AA$40)/17*$A114)</f>
        <v>-0.0455714321663784</v>
      </c>
      <c r="E114" s="16">
        <f>('Summary Data'!AB12-('Summary Data'!AB13*'Summary Data'!AB$39-'Summary Data'!AB30*'Summary Data'!AB$40)/17*$A114)</f>
        <v>-0.03990553777156682</v>
      </c>
      <c r="F114" s="16">
        <f>('Summary Data'!AC12-('Summary Data'!AC13*'Summary Data'!AC$39-'Summary Data'!AC30*'Summary Data'!AC$40)/17*$A114)</f>
        <v>-0.03903251597228836</v>
      </c>
      <c r="G114" s="16">
        <f>('Summary Data'!AD12-('Summary Data'!AD13*'Summary Data'!AD$39-'Summary Data'!AD30*'Summary Data'!AD$40)/17*$A114)</f>
        <v>-0.0235311104410385</v>
      </c>
      <c r="H114" s="16">
        <f>('Summary Data'!AE12-('Summary Data'!AE13*'Summary Data'!AE$39-'Summary Data'!AE30*'Summary Data'!AE$40)/17*$A114)</f>
        <v>0.0038190639686801336</v>
      </c>
      <c r="I114" s="16">
        <f>('Summary Data'!AF12-('Summary Data'!AF13*'Summary Data'!AF$39-'Summary Data'!AF30*'Summary Data'!AF$40)/17*$A114)</f>
        <v>0.05173640248387616</v>
      </c>
      <c r="J114" s="16">
        <f>('Summary Data'!AG12-('Summary Data'!AG13*'Summary Data'!AG$39-'Summary Data'!AG30*'Summary Data'!AG$40)/17*$A114)</f>
        <v>0.010288461920920318</v>
      </c>
      <c r="K114" s="16">
        <f>('Summary Data'!AH12-('Summary Data'!AH13*'Summary Data'!AH$39-'Summary Data'!AH30*'Summary Data'!AH$40)/17*$A114)</f>
        <v>-0.010949741803578387</v>
      </c>
      <c r="L114" s="16">
        <f>('Summary Data'!AI12-('Summary Data'!AI13*'Summary Data'!AI$39-'Summary Data'!AI30*'Summary Data'!AI$40)/17*$A114)</f>
        <v>0.011196560019944624</v>
      </c>
      <c r="M114" s="16">
        <f>('Summary Data'!AJ12-('Summary Data'!AJ13*'Summary Data'!AJ$39-'Summary Data'!AJ30*'Summary Data'!AJ$40)/17*$A114)</f>
        <v>-0.0008093352382096677</v>
      </c>
      <c r="N114" s="16">
        <f>('Summary Data'!AK12-('Summary Data'!AK13*'Summary Data'!AK$39-'Summary Data'!AK30*'Summary Data'!AK$40)/17*$A114)</f>
        <v>-0.01547733436854878</v>
      </c>
      <c r="O114" s="16">
        <f>('Summary Data'!AL12-('Summary Data'!AL13*'Summary Data'!AL$39-'Summary Data'!AL30*'Summary Data'!AL$40)/17*$A114)</f>
        <v>-0.022635631574957828</v>
      </c>
      <c r="P114" s="16">
        <f>('Summary Data'!AM12-('Summary Data'!AM13*'Summary Data'!AM$39-'Summary Data'!AM30*'Summary Data'!AM$40)/17*$A114)</f>
        <v>0.04825495280156526</v>
      </c>
      <c r="Q114" s="16">
        <f>('Summary Data'!AN12-('Summary Data'!AN13*'Summary Data'!AN$39-'Summary Data'!AN30*'Summary Data'!AN$40)/17*$A114)</f>
        <v>0.0231114156768307</v>
      </c>
      <c r="R114" s="16">
        <f>('Summary Data'!AO12-('Summary Data'!AO13*'Summary Data'!AO$39-'Summary Data'!AO30*'Summary Data'!AO$40)/17*$A114)</f>
        <v>-0.02409892329855376</v>
      </c>
      <c r="S114" s="16">
        <f>('Summary Data'!AP12-('Summary Data'!AP13*'Summary Data'!AP$39-'Summary Data'!AP30*'Summary Data'!AP$40)/17*$A114)</f>
        <v>-0.004035220675330347</v>
      </c>
      <c r="T114" s="16">
        <f>('Summary Data'!AQ12-('Summary Data'!AQ13*'Summary Data'!AQ$39-'Summary Data'!AQ30*'Summary Data'!AQ$40)/17*$A114)</f>
        <v>0.0017100067922732592</v>
      </c>
      <c r="U114" s="16">
        <f>('Summary Data'!AR12-('Summary Data'!AR13*'Summary Data'!AR$39-'Summary Data'!AR30*'Summary Data'!AR$40)/17*$A114)</f>
        <v>-0.011061831383879282</v>
      </c>
      <c r="V114" s="82">
        <f>'Summary Data'!AS12</f>
        <v>0</v>
      </c>
    </row>
    <row r="115" spans="1:22" ht="11.25">
      <c r="A115" s="83">
        <v>9</v>
      </c>
      <c r="B115" s="16">
        <f>('Summary Data'!Y13-('Summary Data'!Y14*'Summary Data'!Y$39-'Summary Data'!Y31*'Summary Data'!Y$40)/17*$A115)</f>
        <v>0.007072930449760734</v>
      </c>
      <c r="C115" s="16">
        <f>('Summary Data'!Z13-('Summary Data'!Z14*'Summary Data'!Z$39-'Summary Data'!Z31*'Summary Data'!Z$40)/17*$A115)</f>
        <v>0.24536881370789618</v>
      </c>
      <c r="D115" s="16">
        <f>('Summary Data'!AA13-('Summary Data'!AA14*'Summary Data'!AA$39-'Summary Data'!AA31*'Summary Data'!AA$40)/17*$A115)</f>
        <v>0.2670038491434626</v>
      </c>
      <c r="E115" s="16">
        <f>('Summary Data'!AB13-('Summary Data'!AB14*'Summary Data'!AB$39-'Summary Data'!AB31*'Summary Data'!AB$40)/17*$A115)</f>
        <v>0.25380438370190955</v>
      </c>
      <c r="F115" s="16">
        <f>('Summary Data'!AC13-('Summary Data'!AC14*'Summary Data'!AC$39-'Summary Data'!AC31*'Summary Data'!AC$40)/17*$A115)</f>
        <v>0.21542676235382824</v>
      </c>
      <c r="G115" s="16">
        <f>('Summary Data'!AD13-('Summary Data'!AD14*'Summary Data'!AD$39-'Summary Data'!AD31*'Summary Data'!AD$40)/17*$A115)</f>
        <v>0.22532364175678976</v>
      </c>
      <c r="H115" s="16">
        <f>('Summary Data'!AE13-('Summary Data'!AE14*'Summary Data'!AE$39-'Summary Data'!AE31*'Summary Data'!AE$40)/17*$A115)</f>
        <v>0.22362049081884003</v>
      </c>
      <c r="I115" s="16">
        <f>('Summary Data'!AF13-('Summary Data'!AF14*'Summary Data'!AF$39-'Summary Data'!AF31*'Summary Data'!AF$40)/17*$A115)</f>
        <v>0.22409956106907783</v>
      </c>
      <c r="J115" s="16">
        <f>('Summary Data'!AG13-('Summary Data'!AG14*'Summary Data'!AG$39-'Summary Data'!AG31*'Summary Data'!AG$40)/17*$A115)</f>
        <v>0.2642754267144541</v>
      </c>
      <c r="K115" s="16">
        <f>('Summary Data'!AH13-('Summary Data'!AH14*'Summary Data'!AH$39-'Summary Data'!AH31*'Summary Data'!AH$40)/17*$A115)</f>
        <v>0.24866570654197848</v>
      </c>
      <c r="L115" s="16">
        <f>('Summary Data'!AI13-('Summary Data'!AI14*'Summary Data'!AI$39-'Summary Data'!AI31*'Summary Data'!AI$40)/17*$A115)</f>
        <v>0.245300578090879</v>
      </c>
      <c r="M115" s="16">
        <f>('Summary Data'!AJ13-('Summary Data'!AJ14*'Summary Data'!AJ$39-'Summary Data'!AJ31*'Summary Data'!AJ$40)/17*$A115)</f>
        <v>0.25716073699527514</v>
      </c>
      <c r="N115" s="16">
        <f>('Summary Data'!AK13-('Summary Data'!AK14*'Summary Data'!AK$39-'Summary Data'!AK31*'Summary Data'!AK$40)/17*$A115)</f>
        <v>0.24144485880510191</v>
      </c>
      <c r="O115" s="16">
        <f>('Summary Data'!AL13-('Summary Data'!AL14*'Summary Data'!AL$39-'Summary Data'!AL31*'Summary Data'!AL$40)/17*$A115)</f>
        <v>0.2632126197055958</v>
      </c>
      <c r="P115" s="16">
        <f>('Summary Data'!AM13-('Summary Data'!AM14*'Summary Data'!AM$39-'Summary Data'!AM31*'Summary Data'!AM$40)/17*$A115)</f>
        <v>0.27309919087957607</v>
      </c>
      <c r="Q115" s="16">
        <f>('Summary Data'!AN13-('Summary Data'!AN14*'Summary Data'!AN$39-'Summary Data'!AN31*'Summary Data'!AN$40)/17*$A115)</f>
        <v>0.23317638466980856</v>
      </c>
      <c r="R115" s="16">
        <f>('Summary Data'!AO13-('Summary Data'!AO14*'Summary Data'!AO$39-'Summary Data'!AO31*'Summary Data'!AO$40)/17*$A115)</f>
        <v>0.21404357760484022</v>
      </c>
      <c r="S115" s="16">
        <f>('Summary Data'!AP13-('Summary Data'!AP14*'Summary Data'!AP$39-'Summary Data'!AP31*'Summary Data'!AP$40)/17*$A115)</f>
        <v>0.26018583269602913</v>
      </c>
      <c r="T115" s="16">
        <f>('Summary Data'!AQ13-('Summary Data'!AQ14*'Summary Data'!AQ$39-'Summary Data'!AQ31*'Summary Data'!AQ$40)/17*$A115)</f>
        <v>0.2661991327625169</v>
      </c>
      <c r="U115" s="16">
        <f>('Summary Data'!AR13-('Summary Data'!AR14*'Summary Data'!AR$39-'Summary Data'!AR31*'Summary Data'!AR$40)/17*$A115)</f>
        <v>0.20720207617155825</v>
      </c>
      <c r="V115" s="82">
        <f>'Summary Data'!AS13</f>
        <v>0</v>
      </c>
    </row>
    <row r="116" spans="1:22" ht="11.25">
      <c r="A116" s="83">
        <v>10</v>
      </c>
      <c r="B116" s="16">
        <f>('Summary Data'!Y14-('Summary Data'!Y15*'Summary Data'!Y$39-'Summary Data'!Y32*'Summary Data'!Y$40)/17*$A116)</f>
        <v>5.551115123125783E-17</v>
      </c>
      <c r="C116" s="16">
        <f>('Summary Data'!Z14-('Summary Data'!Z15*'Summary Data'!Z$39-'Summary Data'!Z32*'Summary Data'!Z$40)/17*$A116)</f>
        <v>2.7755575615628914E-17</v>
      </c>
      <c r="D116" s="16">
        <f>('Summary Data'!AA14-('Summary Data'!AA15*'Summary Data'!AA$39-'Summary Data'!AA32*'Summary Data'!AA$40)/17*$A116)</f>
        <v>6.938893903907228E-18</v>
      </c>
      <c r="E116" s="16">
        <f>('Summary Data'!AB14-('Summary Data'!AB15*'Summary Data'!AB$39-'Summary Data'!AB32*'Summary Data'!AB$40)/17*$A116)</f>
        <v>-3.469446951953614E-18</v>
      </c>
      <c r="F116" s="16">
        <f>('Summary Data'!AC14-('Summary Data'!AC15*'Summary Data'!AC$39-'Summary Data'!AC32*'Summary Data'!AC$40)/17*$A116)</f>
        <v>0</v>
      </c>
      <c r="G116" s="16">
        <f>('Summary Data'!AD14-('Summary Data'!AD15*'Summary Data'!AD$39-'Summary Data'!AD32*'Summary Data'!AD$40)/17*$A116)</f>
        <v>0</v>
      </c>
      <c r="H116" s="16">
        <f>('Summary Data'!AE14-('Summary Data'!AE15*'Summary Data'!AE$39-'Summary Data'!AE32*'Summary Data'!AE$40)/17*$A116)</f>
        <v>0</v>
      </c>
      <c r="I116" s="16">
        <f>('Summary Data'!AF14-('Summary Data'!AF15*'Summary Data'!AF$39-'Summary Data'!AF32*'Summary Data'!AF$40)/17*$A116)</f>
        <v>-1.3877787807814457E-17</v>
      </c>
      <c r="J116" s="16">
        <f>('Summary Data'!AG14-('Summary Data'!AG15*'Summary Data'!AG$39-'Summary Data'!AG32*'Summary Data'!AG$40)/17*$A116)</f>
        <v>-6.938893903907228E-18</v>
      </c>
      <c r="K116" s="16">
        <f>('Summary Data'!AH14-('Summary Data'!AH15*'Summary Data'!AH$39-'Summary Data'!AH32*'Summary Data'!AH$40)/17*$A116)</f>
        <v>0</v>
      </c>
      <c r="L116" s="16">
        <f>('Summary Data'!AI14-('Summary Data'!AI15*'Summary Data'!AI$39-'Summary Data'!AI32*'Summary Data'!AI$40)/17*$A116)</f>
        <v>0</v>
      </c>
      <c r="M116" s="16">
        <f>('Summary Data'!AJ14-('Summary Data'!AJ15*'Summary Data'!AJ$39-'Summary Data'!AJ32*'Summary Data'!AJ$40)/17*$A116)</f>
        <v>0</v>
      </c>
      <c r="N116" s="16">
        <f>('Summary Data'!AK14-('Summary Data'!AK15*'Summary Data'!AK$39-'Summary Data'!AK32*'Summary Data'!AK$40)/17*$A116)</f>
        <v>-8.673617379884035E-19</v>
      </c>
      <c r="O116" s="16">
        <f>('Summary Data'!AL14-('Summary Data'!AL15*'Summary Data'!AL$39-'Summary Data'!AL32*'Summary Data'!AL$40)/17*$A116)</f>
        <v>0</v>
      </c>
      <c r="P116" s="16">
        <f>('Summary Data'!AM14-('Summary Data'!AM15*'Summary Data'!AM$39-'Summary Data'!AM32*'Summary Data'!AM$40)/17*$A116)</f>
        <v>0</v>
      </c>
      <c r="Q116" s="16">
        <f>('Summary Data'!AN14-('Summary Data'!AN15*'Summary Data'!AN$39-'Summary Data'!AN32*'Summary Data'!AN$40)/17*$A116)</f>
        <v>-6.938893903907228E-18</v>
      </c>
      <c r="R116" s="16">
        <f>('Summary Data'!AO14-('Summary Data'!AO15*'Summary Data'!AO$39-'Summary Data'!AO32*'Summary Data'!AO$40)/17*$A116)</f>
        <v>-2.0816681711721685E-17</v>
      </c>
      <c r="S116" s="16">
        <f>('Summary Data'!AP14-('Summary Data'!AP15*'Summary Data'!AP$39-'Summary Data'!AP32*'Summary Data'!AP$40)/17*$A116)</f>
        <v>-3.469446951953614E-18</v>
      </c>
      <c r="T116" s="16">
        <f>('Summary Data'!AQ14-('Summary Data'!AQ15*'Summary Data'!AQ$39-'Summary Data'!AQ32*'Summary Data'!AQ$40)/17*$A116)</f>
        <v>6.938893903907228E-18</v>
      </c>
      <c r="U116" s="16">
        <f>('Summary Data'!AR14-('Summary Data'!AR15*'Summary Data'!AR$39-'Summary Data'!AR32*'Summary Data'!AR$40)/17*$A116)</f>
        <v>0</v>
      </c>
      <c r="V116" s="82">
        <f>'Summary Data'!AS14</f>
        <v>0</v>
      </c>
    </row>
    <row r="117" spans="1:22" ht="11.25">
      <c r="A117" s="83">
        <v>11</v>
      </c>
      <c r="B117" s="16">
        <f>('Summary Data'!Y15-('Summary Data'!Y16*'Summary Data'!Y$39-'Summary Data'!Y33*'Summary Data'!Y$40)/17*$A117)</f>
        <v>0.17272920747638143</v>
      </c>
      <c r="C117" s="16">
        <f>('Summary Data'!Z15-('Summary Data'!Z16*'Summary Data'!Z$39-'Summary Data'!Z33*'Summary Data'!Z$40)/17*$A117)</f>
        <v>0.6354856294106592</v>
      </c>
      <c r="D117" s="16">
        <f>('Summary Data'!AA15-('Summary Data'!AA16*'Summary Data'!AA$39-'Summary Data'!AA33*'Summary Data'!AA$40)/17*$A117)</f>
        <v>0.642110525502689</v>
      </c>
      <c r="E117" s="16">
        <f>('Summary Data'!AB15-('Summary Data'!AB16*'Summary Data'!AB$39-'Summary Data'!AB33*'Summary Data'!AB$40)/17*$A117)</f>
        <v>0.6328468372530696</v>
      </c>
      <c r="F117" s="16">
        <f>('Summary Data'!AC15-('Summary Data'!AC16*'Summary Data'!AC$39-'Summary Data'!AC33*'Summary Data'!AC$40)/17*$A117)</f>
        <v>0.6382074505487761</v>
      </c>
      <c r="G117" s="16">
        <f>('Summary Data'!AD15-('Summary Data'!AD16*'Summary Data'!AD$39-'Summary Data'!AD33*'Summary Data'!AD$40)/17*$A117)</f>
        <v>0.6412256689508815</v>
      </c>
      <c r="H117" s="16">
        <f>('Summary Data'!AE15-('Summary Data'!AE16*'Summary Data'!AE$39-'Summary Data'!AE33*'Summary Data'!AE$40)/17*$A117)</f>
        <v>0.6451049440739192</v>
      </c>
      <c r="I117" s="16">
        <f>('Summary Data'!AF15-('Summary Data'!AF16*'Summary Data'!AF$39-'Summary Data'!AF33*'Summary Data'!AF$40)/17*$A117)</f>
        <v>0.6357096108895015</v>
      </c>
      <c r="J117" s="16">
        <f>('Summary Data'!AG15-('Summary Data'!AG16*'Summary Data'!AG$39-'Summary Data'!AG33*'Summary Data'!AG$40)/17*$A117)</f>
        <v>0.6379381341621018</v>
      </c>
      <c r="K117" s="16">
        <f>('Summary Data'!AH15-('Summary Data'!AH16*'Summary Data'!AH$39-'Summary Data'!AH33*'Summary Data'!AH$40)/17*$A117)</f>
        <v>0.6386082094800397</v>
      </c>
      <c r="L117" s="16">
        <f>('Summary Data'!AI15-('Summary Data'!AI16*'Summary Data'!AI$39-'Summary Data'!AI33*'Summary Data'!AI$40)/17*$A117)</f>
        <v>0.6366258560372624</v>
      </c>
      <c r="M117" s="16">
        <f>('Summary Data'!AJ15-('Summary Data'!AJ16*'Summary Data'!AJ$39-'Summary Data'!AJ33*'Summary Data'!AJ$40)/17*$A117)</f>
        <v>0.6459633811719713</v>
      </c>
      <c r="N117" s="16">
        <f>('Summary Data'!AK15-('Summary Data'!AK16*'Summary Data'!AK$39-'Summary Data'!AK33*'Summary Data'!AK$40)/17*$A117)</f>
        <v>0.6418031886303742</v>
      </c>
      <c r="O117" s="16">
        <f>('Summary Data'!AL15-('Summary Data'!AL16*'Summary Data'!AL$39-'Summary Data'!AL33*'Summary Data'!AL$40)/17*$A117)</f>
        <v>0.6511541550301526</v>
      </c>
      <c r="P117" s="16">
        <f>('Summary Data'!AM15-('Summary Data'!AM16*'Summary Data'!AM$39-'Summary Data'!AM33*'Summary Data'!AM$40)/17*$A117)</f>
        <v>0.6434562670357331</v>
      </c>
      <c r="Q117" s="16">
        <f>('Summary Data'!AN15-('Summary Data'!AN16*'Summary Data'!AN$39-'Summary Data'!AN33*'Summary Data'!AN$40)/17*$A117)</f>
        <v>0.6435068284913662</v>
      </c>
      <c r="R117" s="16">
        <f>('Summary Data'!AO15-('Summary Data'!AO16*'Summary Data'!AO$39-'Summary Data'!AO33*'Summary Data'!AO$40)/17*$A117)</f>
        <v>0.6382999695424924</v>
      </c>
      <c r="S117" s="16">
        <f>('Summary Data'!AP15-('Summary Data'!AP16*'Summary Data'!AP$39-'Summary Data'!AP33*'Summary Data'!AP$40)/17*$A117)</f>
        <v>0.6419256499121883</v>
      </c>
      <c r="T117" s="16">
        <f>('Summary Data'!AQ15-('Summary Data'!AQ16*'Summary Data'!AQ$39-'Summary Data'!AQ33*'Summary Data'!AQ$40)/17*$A117)</f>
        <v>0.6469483635573954</v>
      </c>
      <c r="U117" s="16">
        <f>('Summary Data'!AR15-('Summary Data'!AR16*'Summary Data'!AR$39-'Summary Data'!AR33*'Summary Data'!AR$40)/17*$A117)</f>
        <v>0.4803922970941395</v>
      </c>
      <c r="V117" s="82">
        <f>'Summary Data'!AS15</f>
        <v>0</v>
      </c>
    </row>
    <row r="118" spans="1:23" ht="11.25">
      <c r="A118" s="83">
        <v>12</v>
      </c>
      <c r="B118" s="16">
        <f>('Summary Data'!Y16-('Summary Data'!Y17*'Summary Data'!Y$39-'Summary Data'!Y34*'Summary Data'!Y$40)/17*$A118)*10</f>
        <v>-0.19198612720000816</v>
      </c>
      <c r="C118" s="16">
        <f>('Summary Data'!Z16-('Summary Data'!Z17*'Summary Data'!Z$39-'Summary Data'!Z34*'Summary Data'!Z$40)/17*$A118)*10</f>
        <v>-0.03136866801766218</v>
      </c>
      <c r="D118" s="16">
        <f>('Summary Data'!AA16-('Summary Data'!AA17*'Summary Data'!AA$39-'Summary Data'!AA34*'Summary Data'!AA$40)/17*$A118)*10</f>
        <v>-0.035247422863565664</v>
      </c>
      <c r="E118" s="16">
        <f>('Summary Data'!AB16-('Summary Data'!AB17*'Summary Data'!AB$39-'Summary Data'!AB34*'Summary Data'!AB$40)/17*$A118)*10</f>
        <v>-0.0029149457804230477</v>
      </c>
      <c r="F118" s="16">
        <f>('Summary Data'!AC16-('Summary Data'!AC17*'Summary Data'!AC$39-'Summary Data'!AC34*'Summary Data'!AC$40)/17*$A118)*10</f>
        <v>0.018817190403613297</v>
      </c>
      <c r="G118" s="16">
        <f>('Summary Data'!AD16-('Summary Data'!AD17*'Summary Data'!AD$39-'Summary Data'!AD34*'Summary Data'!AD$40)/17*$A118)*10</f>
        <v>0.022725808357095506</v>
      </c>
      <c r="H118" s="16">
        <f>('Summary Data'!AE16-('Summary Data'!AE17*'Summary Data'!AE$39-'Summary Data'!AE34*'Summary Data'!AE$40)/17*$A118)*10</f>
        <v>-0.07150060266164711</v>
      </c>
      <c r="I118" s="16">
        <f>('Summary Data'!AF16-('Summary Data'!AF17*'Summary Data'!AF$39-'Summary Data'!AF34*'Summary Data'!AF$40)/17*$A118)*10</f>
        <v>-0.07829908934342072</v>
      </c>
      <c r="J118" s="16">
        <f>('Summary Data'!AG16-('Summary Data'!AG17*'Summary Data'!AG$39-'Summary Data'!AG34*'Summary Data'!AG$40)/17*$A118)*10</f>
        <v>0.006554252651076011</v>
      </c>
      <c r="K118" s="16">
        <f>('Summary Data'!AH16-('Summary Data'!AH17*'Summary Data'!AH$39-'Summary Data'!AH34*'Summary Data'!AH$40)/17*$A118)*10</f>
        <v>-0.0715358300608567</v>
      </c>
      <c r="L118" s="16">
        <f>('Summary Data'!AI16-('Summary Data'!AI17*'Summary Data'!AI$39-'Summary Data'!AI34*'Summary Data'!AI$40)/17*$A118)*10</f>
        <v>-0.01268918460904822</v>
      </c>
      <c r="M118" s="16">
        <f>('Summary Data'!AJ16-('Summary Data'!AJ17*'Summary Data'!AJ$39-'Summary Data'!AJ34*'Summary Data'!AJ$40)/17*$A118)*10</f>
        <v>0.01508631905262757</v>
      </c>
      <c r="N118" s="16">
        <f>('Summary Data'!AK16-('Summary Data'!AK17*'Summary Data'!AK$39-'Summary Data'!AK34*'Summary Data'!AK$40)/17*$A118)*10</f>
        <v>-0.012191458472749144</v>
      </c>
      <c r="O118" s="16">
        <f>('Summary Data'!AL16-('Summary Data'!AL17*'Summary Data'!AL$39-'Summary Data'!AL34*'Summary Data'!AL$40)/17*$A118)*10</f>
        <v>-0.03828262691268924</v>
      </c>
      <c r="P118" s="16">
        <f>('Summary Data'!AM16-('Summary Data'!AM17*'Summary Data'!AM$39-'Summary Data'!AM34*'Summary Data'!AM$40)/17*$A118)*10</f>
        <v>-0.031100414211453247</v>
      </c>
      <c r="Q118" s="16">
        <f>('Summary Data'!AN16-('Summary Data'!AN17*'Summary Data'!AN$39-'Summary Data'!AN34*'Summary Data'!AN$40)/17*$A118)*10</f>
        <v>-0.004852677649858786</v>
      </c>
      <c r="R118" s="16">
        <f>('Summary Data'!AO16-('Summary Data'!AO17*'Summary Data'!AO$39-'Summary Data'!AO34*'Summary Data'!AO$40)/17*$A118)*10</f>
        <v>0.02160259432642346</v>
      </c>
      <c r="S118" s="16">
        <f>('Summary Data'!AP16-('Summary Data'!AP17*'Summary Data'!AP$39-'Summary Data'!AP34*'Summary Data'!AP$40)/17*$A118)*10</f>
        <v>-0.0007477924399221453</v>
      </c>
      <c r="T118" s="16">
        <f>('Summary Data'!AQ16-('Summary Data'!AQ17*'Summary Data'!AQ$39-'Summary Data'!AQ34*'Summary Data'!AQ$40)/17*$A118)*10</f>
        <v>0.013362791794322721</v>
      </c>
      <c r="U118" s="16">
        <f>('Summary Data'!AR16-('Summary Data'!AR17*'Summary Data'!AR$39-'Summary Data'!AR34*'Summary Data'!AR$40)/17*$A118)*10</f>
        <v>0.03587101244048824</v>
      </c>
      <c r="V118" s="82">
        <f>'Summary Data'!AS16*10</f>
        <v>0</v>
      </c>
      <c r="W118" s="42" t="s">
        <v>90</v>
      </c>
    </row>
    <row r="119" spans="1:23" ht="11.25">
      <c r="A119" s="83">
        <v>13</v>
      </c>
      <c r="B119" s="16">
        <f>('Summary Data'!Y17-('Summary Data'!Y18*'Summary Data'!Y$39-'Summary Data'!Y35*'Summary Data'!Y$40)/17*$A119)*10</f>
        <v>0.4420316802435572</v>
      </c>
      <c r="C119" s="16">
        <f>('Summary Data'!Z17-('Summary Data'!Z18*'Summary Data'!Z$39-'Summary Data'!Z35*'Summary Data'!Z$40)/17*$A119)*10</f>
        <v>0.7106837345684831</v>
      </c>
      <c r="D119" s="16">
        <f>('Summary Data'!AA17-('Summary Data'!AA18*'Summary Data'!AA$39-'Summary Data'!AA35*'Summary Data'!AA$40)/17*$A119)*10</f>
        <v>0.6784784402985118</v>
      </c>
      <c r="E119" s="16">
        <f>('Summary Data'!AB17-('Summary Data'!AB18*'Summary Data'!AB$39-'Summary Data'!AB35*'Summary Data'!AB$40)/17*$A119)*10</f>
        <v>0.6575081911629146</v>
      </c>
      <c r="F119" s="16">
        <f>('Summary Data'!AC17-('Summary Data'!AC18*'Summary Data'!AC$39-'Summary Data'!AC35*'Summary Data'!AC$40)/17*$A119)*10</f>
        <v>0.7075663337815828</v>
      </c>
      <c r="G119" s="16">
        <f>('Summary Data'!AD17-('Summary Data'!AD18*'Summary Data'!AD$39-'Summary Data'!AD35*'Summary Data'!AD$40)/17*$A119)*10</f>
        <v>0.7137443164037017</v>
      </c>
      <c r="H119" s="16">
        <f>('Summary Data'!AE17-('Summary Data'!AE18*'Summary Data'!AE$39-'Summary Data'!AE35*'Summary Data'!AE$40)/17*$A119)*10</f>
        <v>0.687551200853545</v>
      </c>
      <c r="I119" s="16">
        <f>('Summary Data'!AF17-('Summary Data'!AF18*'Summary Data'!AF$39-'Summary Data'!AF35*'Summary Data'!AF$40)/17*$A119)*10</f>
        <v>0.6880382996601957</v>
      </c>
      <c r="J119" s="16">
        <f>('Summary Data'!AG17-('Summary Data'!AG18*'Summary Data'!AG$39-'Summary Data'!AG35*'Summary Data'!AG$40)/17*$A119)*10</f>
        <v>0.6789610930602423</v>
      </c>
      <c r="K119" s="16">
        <f>('Summary Data'!AH17-('Summary Data'!AH18*'Summary Data'!AH$39-'Summary Data'!AH35*'Summary Data'!AH$40)/17*$A119)*10</f>
        <v>0.6245339383587869</v>
      </c>
      <c r="L119" s="16">
        <f>('Summary Data'!AI17-('Summary Data'!AI18*'Summary Data'!AI$39-'Summary Data'!AI35*'Summary Data'!AI$40)/17*$A119)*10</f>
        <v>0.669181919798536</v>
      </c>
      <c r="M119" s="16">
        <f>('Summary Data'!AJ17-('Summary Data'!AJ18*'Summary Data'!AJ$39-'Summary Data'!AJ35*'Summary Data'!AJ$40)/17*$A119)*10</f>
        <v>0.6593162757769415</v>
      </c>
      <c r="N119" s="16">
        <f>('Summary Data'!AK17-('Summary Data'!AK18*'Summary Data'!AK$39-'Summary Data'!AK35*'Summary Data'!AK$40)/17*$A119)*10</f>
        <v>0.6968680748737611</v>
      </c>
      <c r="O119" s="16">
        <f>('Summary Data'!AL17-('Summary Data'!AL18*'Summary Data'!AL$39-'Summary Data'!AL35*'Summary Data'!AL$40)/17*$A119)*10</f>
        <v>0.6599623936314629</v>
      </c>
      <c r="P119" s="16">
        <f>('Summary Data'!AM17-('Summary Data'!AM18*'Summary Data'!AM$39-'Summary Data'!AM35*'Summary Data'!AM$40)/17*$A119)*10</f>
        <v>0.635851098565231</v>
      </c>
      <c r="Q119" s="16">
        <f>('Summary Data'!AN17-('Summary Data'!AN18*'Summary Data'!AN$39-'Summary Data'!AN35*'Summary Data'!AN$40)/17*$A119)*10</f>
        <v>0.690118074115514</v>
      </c>
      <c r="R119" s="16">
        <f>('Summary Data'!AO17-('Summary Data'!AO18*'Summary Data'!AO$39-'Summary Data'!AO35*'Summary Data'!AO$40)/17*$A119)*10</f>
        <v>0.7213191483288471</v>
      </c>
      <c r="S119" s="16">
        <f>('Summary Data'!AP17-('Summary Data'!AP18*'Summary Data'!AP$39-'Summary Data'!AP35*'Summary Data'!AP$40)/17*$A119)*10</f>
        <v>0.6889944117100679</v>
      </c>
      <c r="T119" s="16">
        <f>('Summary Data'!AQ17-('Summary Data'!AQ18*'Summary Data'!AQ$39-'Summary Data'!AQ35*'Summary Data'!AQ$40)/17*$A119)*10</f>
        <v>0.6945978165000805</v>
      </c>
      <c r="U119" s="16">
        <f>('Summary Data'!AR17-('Summary Data'!AR18*'Summary Data'!AR$39-'Summary Data'!AR35*'Summary Data'!AR$40)/17*$A119)*10</f>
        <v>0.41312772210999227</v>
      </c>
      <c r="V119" s="82">
        <f>'Summary Data'!AS17*10</f>
        <v>0</v>
      </c>
      <c r="W119" s="42" t="s">
        <v>90</v>
      </c>
    </row>
    <row r="120" spans="1:23" ht="11.25">
      <c r="A120" s="83">
        <v>14</v>
      </c>
      <c r="B120" s="16">
        <f>('Summary Data'!Y18-('Summary Data'!Y19*'Summary Data'!Y$39-'Summary Data'!Y36*'Summary Data'!Y$40)/17*$A120)*10</f>
        <v>-0.1722103704853782</v>
      </c>
      <c r="C120" s="16">
        <f>('Summary Data'!Z18-('Summary Data'!Z19*'Summary Data'!Z$39-'Summary Data'!Z36*'Summary Data'!Z$40)/17*$A120)*10</f>
        <v>0.0009460768205930316</v>
      </c>
      <c r="D120" s="16">
        <f>('Summary Data'!AA18-('Summary Data'!AA19*'Summary Data'!AA$39-'Summary Data'!AA36*'Summary Data'!AA$40)/17*$A120)*10</f>
        <v>0.006388373894574658</v>
      </c>
      <c r="E120" s="16">
        <f>('Summary Data'!AB18-('Summary Data'!AB19*'Summary Data'!AB$39-'Summary Data'!AB36*'Summary Data'!AB$40)/17*$A120)*10</f>
        <v>0.007384867543064404</v>
      </c>
      <c r="F120" s="16">
        <f>('Summary Data'!AC18-('Summary Data'!AC19*'Summary Data'!AC$39-'Summary Data'!AC36*'Summary Data'!AC$40)/17*$A120)*10</f>
        <v>-0.007159193020234789</v>
      </c>
      <c r="G120" s="16">
        <f>('Summary Data'!AD18-('Summary Data'!AD19*'Summary Data'!AD$39-'Summary Data'!AD36*'Summary Data'!AD$40)/17*$A120)*10</f>
        <v>0.018417521233398754</v>
      </c>
      <c r="H120" s="16">
        <f>('Summary Data'!AE18-('Summary Data'!AE19*'Summary Data'!AE$39-'Summary Data'!AE36*'Summary Data'!AE$40)/17*$A120)*10</f>
        <v>-0.04409213527789466</v>
      </c>
      <c r="I120" s="16">
        <f>('Summary Data'!AF18-('Summary Data'!AF19*'Summary Data'!AF$39-'Summary Data'!AF36*'Summary Data'!AF$40)/17*$A120)*10</f>
        <v>-0.00569868811021417</v>
      </c>
      <c r="J120" s="16">
        <f>('Summary Data'!AG18-('Summary Data'!AG19*'Summary Data'!AG$39-'Summary Data'!AG36*'Summary Data'!AG$40)/17*$A120)*10</f>
        <v>0.0022250028408949264</v>
      </c>
      <c r="K120" s="16">
        <f>('Summary Data'!AH18-('Summary Data'!AH19*'Summary Data'!AH$39-'Summary Data'!AH36*'Summary Data'!AH$40)/17*$A120)*10</f>
        <v>-0.0253298027706326</v>
      </c>
      <c r="L120" s="16">
        <f>('Summary Data'!AI18-('Summary Data'!AI19*'Summary Data'!AI$39-'Summary Data'!AI36*'Summary Data'!AI$40)/17*$A120)*10</f>
        <v>-0.0016564578513212258</v>
      </c>
      <c r="M120" s="16">
        <f>('Summary Data'!AJ18-('Summary Data'!AJ19*'Summary Data'!AJ$39-'Summary Data'!AJ36*'Summary Data'!AJ$40)/17*$A120)*10</f>
        <v>0.0008775158590599119</v>
      </c>
      <c r="N120" s="16">
        <f>('Summary Data'!AK18-('Summary Data'!AK19*'Summary Data'!AK$39-'Summary Data'!AK36*'Summary Data'!AK$40)/17*$A120)*10</f>
        <v>-0.001964253176717436</v>
      </c>
      <c r="O120" s="16">
        <f>('Summary Data'!AL18-('Summary Data'!AL19*'Summary Data'!AL$39-'Summary Data'!AL36*'Summary Data'!AL$40)/17*$A120)*10</f>
        <v>-0.012875428180615146</v>
      </c>
      <c r="P120" s="16">
        <f>('Summary Data'!AM18-('Summary Data'!AM19*'Summary Data'!AM$39-'Summary Data'!AM36*'Summary Data'!AM$40)/17*$A120)*10</f>
        <v>-0.019147947095678457</v>
      </c>
      <c r="Q120" s="16">
        <f>('Summary Data'!AN18-('Summary Data'!AN19*'Summary Data'!AN$39-'Summary Data'!AN36*'Summary Data'!AN$40)/17*$A120)*10</f>
        <v>-0.0049478830096099016</v>
      </c>
      <c r="R120" s="16">
        <f>('Summary Data'!AO18-('Summary Data'!AO19*'Summary Data'!AO$39-'Summary Data'!AO36*'Summary Data'!AO$40)/17*$A120)*10</f>
        <v>0.016471640352810134</v>
      </c>
      <c r="S120" s="16">
        <f>('Summary Data'!AP18-('Summary Data'!AP19*'Summary Data'!AP$39-'Summary Data'!AP36*'Summary Data'!AP$40)/17*$A120)*10</f>
        <v>0.008529036314987193</v>
      </c>
      <c r="T120" s="16">
        <f>('Summary Data'!AQ18-('Summary Data'!AQ19*'Summary Data'!AQ$39-'Summary Data'!AQ36*'Summary Data'!AQ$40)/17*$A120)*10</f>
        <v>-0.0026516423550464554</v>
      </c>
      <c r="U120" s="16">
        <f>('Summary Data'!AR18-('Summary Data'!AR19*'Summary Data'!AR$39-'Summary Data'!AR36*'Summary Data'!AR$40)/17*$A120)*10</f>
        <v>0.027807400698916584</v>
      </c>
      <c r="V120" s="82">
        <f>'Summary Data'!AS18*10</f>
        <v>0</v>
      </c>
      <c r="W120" s="42" t="s">
        <v>90</v>
      </c>
    </row>
    <row r="121" spans="1:23" ht="11.25">
      <c r="A121" s="83">
        <v>15</v>
      </c>
      <c r="B121" s="16">
        <f>('Summary Data'!Y19-('Summary Data'!Y20*'Summary Data'!Y$39-'Summary Data'!Y37*'Summary Data'!Y$40)/17*$A121)*10</f>
        <v>0.2081202565912379</v>
      </c>
      <c r="C121" s="16">
        <f>('Summary Data'!Z19-('Summary Data'!Z20*'Summary Data'!Z$39-'Summary Data'!Z37*'Summary Data'!Z$40)/17*$A121)*10</f>
        <v>0.24861129177241909</v>
      </c>
      <c r="D121" s="16">
        <f>('Summary Data'!AA19-('Summary Data'!AA20*'Summary Data'!AA$39-'Summary Data'!AA37*'Summary Data'!AA$40)/17*$A121)*10</f>
        <v>0.20985124386790738</v>
      </c>
      <c r="E121" s="16">
        <f>('Summary Data'!AB19-('Summary Data'!AB20*'Summary Data'!AB$39-'Summary Data'!AB37*'Summary Data'!AB$40)/17*$A121)*10</f>
        <v>0.20918650971661093</v>
      </c>
      <c r="F121" s="16">
        <f>('Summary Data'!AC19-('Summary Data'!AC20*'Summary Data'!AC$39-'Summary Data'!AC37*'Summary Data'!AC$40)/17*$A121)*10</f>
        <v>0.18368569155277958</v>
      </c>
      <c r="G121" s="16">
        <f>('Summary Data'!AD19-('Summary Data'!AD20*'Summary Data'!AD$39-'Summary Data'!AD37*'Summary Data'!AD$40)/17*$A121)*10</f>
        <v>0.19359949100417842</v>
      </c>
      <c r="H121" s="16">
        <f>('Summary Data'!AE19-('Summary Data'!AE20*'Summary Data'!AE$39-'Summary Data'!AE37*'Summary Data'!AE$40)/17*$A121)*10</f>
        <v>0.20036873609550113</v>
      </c>
      <c r="I121" s="16">
        <f>('Summary Data'!AF19-('Summary Data'!AF20*'Summary Data'!AF$39-'Summary Data'!AF37*'Summary Data'!AF$40)/17*$A121)*10</f>
        <v>0.20200299954842543</v>
      </c>
      <c r="J121" s="16">
        <f>('Summary Data'!AG19-('Summary Data'!AG20*'Summary Data'!AG$39-'Summary Data'!AG37*'Summary Data'!AG$40)/17*$A121)*10</f>
        <v>0.20209045718829752</v>
      </c>
      <c r="K121" s="16">
        <f>('Summary Data'!AH19-('Summary Data'!AH20*'Summary Data'!AH$39-'Summary Data'!AH37*'Summary Data'!AH$40)/17*$A121)*10</f>
        <v>0.21892311957544333</v>
      </c>
      <c r="L121" s="16">
        <f>('Summary Data'!AI19-('Summary Data'!AI20*'Summary Data'!AI$39-'Summary Data'!AI37*'Summary Data'!AI$40)/17*$A121)*10</f>
        <v>0.2156202434063927</v>
      </c>
      <c r="M121" s="16">
        <f>('Summary Data'!AJ19-('Summary Data'!AJ20*'Summary Data'!AJ$39-'Summary Data'!AJ37*'Summary Data'!AJ$40)/17*$A121)*10</f>
        <v>0.19964379788178485</v>
      </c>
      <c r="N121" s="16">
        <f>('Summary Data'!AK19-('Summary Data'!AK20*'Summary Data'!AK$39-'Summary Data'!AK37*'Summary Data'!AK$40)/17*$A121)*10</f>
        <v>0.20401382450912015</v>
      </c>
      <c r="O121" s="16">
        <f>('Summary Data'!AL19-('Summary Data'!AL20*'Summary Data'!AL$39-'Summary Data'!AL37*'Summary Data'!AL$40)/17*$A121)*10</f>
        <v>0.20497193510860848</v>
      </c>
      <c r="P121" s="16">
        <f>('Summary Data'!AM19-('Summary Data'!AM20*'Summary Data'!AM$39-'Summary Data'!AM37*'Summary Data'!AM$40)/17*$A121)*10</f>
        <v>0.2108125769062744</v>
      </c>
      <c r="Q121" s="16">
        <f>('Summary Data'!AN19-('Summary Data'!AN20*'Summary Data'!AN$39-'Summary Data'!AN37*'Summary Data'!AN$40)/17*$A121)*10</f>
        <v>0.21185172263570276</v>
      </c>
      <c r="R121" s="16">
        <f>('Summary Data'!AO19-('Summary Data'!AO20*'Summary Data'!AO$39-'Summary Data'!AO37*'Summary Data'!AO$40)/17*$A121)*10</f>
        <v>0.23090564202698813</v>
      </c>
      <c r="S121" s="16">
        <f>('Summary Data'!AP19-('Summary Data'!AP20*'Summary Data'!AP$39-'Summary Data'!AP37*'Summary Data'!AP$40)/17*$A121)*10</f>
        <v>0.21243885938228954</v>
      </c>
      <c r="T121" s="16">
        <f>('Summary Data'!AQ19-('Summary Data'!AQ20*'Summary Data'!AQ$39-'Summary Data'!AQ37*'Summary Data'!AQ$40)/17*$A121)*10</f>
        <v>0.18920944658561603</v>
      </c>
      <c r="U121" s="16">
        <f>('Summary Data'!AR19-('Summary Data'!AR20*'Summary Data'!AR$39-'Summary Data'!AR37*'Summary Data'!AR$40)/17*$A121)*10</f>
        <v>0.018018186375206614</v>
      </c>
      <c r="V121" s="82">
        <f>'Summary Data'!AS19*10</f>
        <v>0</v>
      </c>
      <c r="W121" s="42" t="s">
        <v>90</v>
      </c>
    </row>
    <row r="122" spans="1:23" ht="11.25">
      <c r="A122" s="83">
        <v>16</v>
      </c>
      <c r="B122" s="16">
        <f>('Summary Data'!Y20-('Summary Data'!Y21*'Summary Data'!Y$39-'Summary Data'!Y38*'Summary Data'!Y$40)/17*$A122)*10</f>
        <v>0.009702756875328011</v>
      </c>
      <c r="C122" s="16">
        <f>('Summary Data'!Z20-('Summary Data'!Z21*'Summary Data'!Z$39-'Summary Data'!Z38*'Summary Data'!Z$40)/17*$A122)*10</f>
        <v>-0.013013550143405501</v>
      </c>
      <c r="D122" s="16">
        <f>('Summary Data'!AA20-('Summary Data'!AA21*'Summary Data'!AA$39-'Summary Data'!AA38*'Summary Data'!AA$40)/17*$A122)*10</f>
        <v>0.013907577291888962</v>
      </c>
      <c r="E122" s="16">
        <f>('Summary Data'!AB20-('Summary Data'!AB21*'Summary Data'!AB$39-'Summary Data'!AB38*'Summary Data'!AB$40)/17*$A122)*10</f>
        <v>0.02087443295614628</v>
      </c>
      <c r="F122" s="16">
        <f>('Summary Data'!AC20-('Summary Data'!AC21*'Summary Data'!AC$39-'Summary Data'!AC38*'Summary Data'!AC$40)/17*$A122)*10</f>
        <v>0.010329369223404085</v>
      </c>
      <c r="G122" s="16">
        <f>('Summary Data'!AD20-('Summary Data'!AD21*'Summary Data'!AD$39-'Summary Data'!AD38*'Summary Data'!AD$40)/17*$A122)*10</f>
        <v>-0.016475517221377828</v>
      </c>
      <c r="H122" s="16">
        <f>('Summary Data'!AE20-('Summary Data'!AE21*'Summary Data'!AE$39-'Summary Data'!AE38*'Summary Data'!AE$40)/17*$A122)*10</f>
        <v>0.02634522840723354</v>
      </c>
      <c r="I122" s="16">
        <f>('Summary Data'!AF20-('Summary Data'!AF21*'Summary Data'!AF$39-'Summary Data'!AF38*'Summary Data'!AF$40)/17*$A122)*10</f>
        <v>0.011902107030411797</v>
      </c>
      <c r="J122" s="16">
        <f>('Summary Data'!AG20-('Summary Data'!AG21*'Summary Data'!AG$39-'Summary Data'!AG38*'Summary Data'!AG$40)/17*$A122)*10</f>
        <v>0.00017388958720440835</v>
      </c>
      <c r="K122" s="16">
        <f>('Summary Data'!AH20-('Summary Data'!AH21*'Summary Data'!AH$39-'Summary Data'!AH38*'Summary Data'!AH$40)/17*$A122)*10</f>
        <v>0.04220006290481484</v>
      </c>
      <c r="L122" s="16">
        <f>('Summary Data'!AI20-('Summary Data'!AI21*'Summary Data'!AI$39-'Summary Data'!AI38*'Summary Data'!AI$40)/17*$A122)*10</f>
        <v>0.012120100795240014</v>
      </c>
      <c r="M122" s="16">
        <f>('Summary Data'!AJ20-('Summary Data'!AJ21*'Summary Data'!AJ$39-'Summary Data'!AJ38*'Summary Data'!AJ$40)/17*$A122)*10</f>
        <v>0.0035668160116244857</v>
      </c>
      <c r="N122" s="16">
        <f>('Summary Data'!AK20-('Summary Data'!AK21*'Summary Data'!AK$39-'Summary Data'!AK38*'Summary Data'!AK$40)/17*$A122)*10</f>
        <v>0.021063208319647878</v>
      </c>
      <c r="O122" s="16">
        <f>('Summary Data'!AL20-('Summary Data'!AL21*'Summary Data'!AL$39-'Summary Data'!AL38*'Summary Data'!AL$40)/17*$A122)*10</f>
        <v>0.03710204060892785</v>
      </c>
      <c r="P122" s="16">
        <f>('Summary Data'!AM20-('Summary Data'!AM21*'Summary Data'!AM$39-'Summary Data'!AM38*'Summary Data'!AM$40)/17*$A122)*10</f>
        <v>0.024114180216523246</v>
      </c>
      <c r="Q122" s="16">
        <f>('Summary Data'!AN20-('Summary Data'!AN21*'Summary Data'!AN$39-'Summary Data'!AN38*'Summary Data'!AN$40)/17*$A122)*10</f>
        <v>0.006107325694753802</v>
      </c>
      <c r="R122" s="16">
        <f>('Summary Data'!AO20-('Summary Data'!AO21*'Summary Data'!AO$39-'Summary Data'!AO38*'Summary Data'!AO$40)/17*$A122)*10</f>
        <v>-0.0006416647217793656</v>
      </c>
      <c r="S122" s="16">
        <f>('Summary Data'!AP20-('Summary Data'!AP21*'Summary Data'!AP$39-'Summary Data'!AP38*'Summary Data'!AP$40)/17*$A122)*10</f>
        <v>0.010383944339952805</v>
      </c>
      <c r="T122" s="16">
        <f>('Summary Data'!AQ20-('Summary Data'!AQ21*'Summary Data'!AQ$39-'Summary Data'!AQ38*'Summary Data'!AQ$40)/17*$A122)*10</f>
        <v>0.0005930372651463548</v>
      </c>
      <c r="U122" s="16">
        <f>('Summary Data'!AR20-('Summary Data'!AR21*'Summary Data'!AR$39-'Summary Data'!AR38*'Summary Data'!AR$40)/17*$A122)*10</f>
        <v>-0.02182953356069637</v>
      </c>
      <c r="V122" s="82">
        <f>'Summary Data'!AS20*10</f>
        <v>0</v>
      </c>
      <c r="W122" s="42" t="s">
        <v>90</v>
      </c>
    </row>
    <row r="123" spans="1:23" ht="12" thickBot="1">
      <c r="A123" s="84">
        <v>17</v>
      </c>
      <c r="B123" s="18">
        <f>'Summary Data'!Y21*10</f>
        <v>-0.17850546233442957</v>
      </c>
      <c r="C123" s="18">
        <f>'Summary Data'!Z21*10</f>
        <v>-0.5558103180900034</v>
      </c>
      <c r="D123" s="18">
        <f>'Summary Data'!AA21*10</f>
        <v>-0.5611586950549516</v>
      </c>
      <c r="E123" s="18">
        <f>'Summary Data'!AB21*10</f>
        <v>-0.5536738555055061</v>
      </c>
      <c r="F123" s="18">
        <f>'Summary Data'!AC21*10</f>
        <v>-0.5555202743309766</v>
      </c>
      <c r="G123" s="18">
        <f>'Summary Data'!AD21*10</f>
        <v>-0.5637716557482155</v>
      </c>
      <c r="H123" s="18">
        <f>'Summary Data'!AE21*10</f>
        <v>-0.5608234417162518</v>
      </c>
      <c r="I123" s="18">
        <f>'Summary Data'!AF21*10</f>
        <v>-0.5564687487450376</v>
      </c>
      <c r="J123" s="18">
        <f>'Summary Data'!AG21*10</f>
        <v>-0.5552268000245454</v>
      </c>
      <c r="K123" s="18">
        <f>'Summary Data'!AH21*10</f>
        <v>-0.5543504324647424</v>
      </c>
      <c r="L123" s="18">
        <f>'Summary Data'!AI21*10</f>
        <v>-0.5595639300208108</v>
      </c>
      <c r="M123" s="18">
        <f>'Summary Data'!AJ21*10</f>
        <v>-0.5526941935362574</v>
      </c>
      <c r="N123" s="18">
        <f>'Summary Data'!AK21*10</f>
        <v>-0.5546689997781429</v>
      </c>
      <c r="O123" s="18">
        <f>'Summary Data'!AL21*10</f>
        <v>-0.5537594889385025</v>
      </c>
      <c r="P123" s="18">
        <f>'Summary Data'!AM21*10</f>
        <v>-0.5509952470806785</v>
      </c>
      <c r="Q123" s="18">
        <f>'Summary Data'!AN21*10</f>
        <v>-0.5533259616174762</v>
      </c>
      <c r="R123" s="18">
        <f>'Summary Data'!AO21*10</f>
        <v>-0.5537514115291083</v>
      </c>
      <c r="S123" s="18">
        <f>'Summary Data'!AP21*10</f>
        <v>-0.5510549686234766</v>
      </c>
      <c r="T123" s="18">
        <f>'Summary Data'!AQ21*10</f>
        <v>-0.555388740744029</v>
      </c>
      <c r="U123" s="18">
        <f>'Summary Data'!AR21*10</f>
        <v>-0.44027862548148355</v>
      </c>
      <c r="V123" s="35">
        <f>'Summary Data'!AS21*10</f>
        <v>0</v>
      </c>
      <c r="W123" s="42" t="s">
        <v>90</v>
      </c>
    </row>
    <row r="124" ht="12" thickBot="1"/>
    <row r="125" spans="1:22" ht="11.25">
      <c r="A125" s="136" t="s">
        <v>129</v>
      </c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8"/>
    </row>
    <row r="126" spans="1:22" ht="11.25">
      <c r="A126" s="83"/>
      <c r="B126" s="81" t="s">
        <v>85</v>
      </c>
      <c r="C126" s="81" t="s">
        <v>86</v>
      </c>
      <c r="D126" s="81" t="s">
        <v>87</v>
      </c>
      <c r="E126" s="81" t="s">
        <v>88</v>
      </c>
      <c r="F126" s="81" t="s">
        <v>89</v>
      </c>
      <c r="G126" s="81" t="s">
        <v>94</v>
      </c>
      <c r="H126" s="81" t="s">
        <v>95</v>
      </c>
      <c r="I126" s="81" t="s">
        <v>96</v>
      </c>
      <c r="J126" s="81" t="s">
        <v>97</v>
      </c>
      <c r="K126" s="81" t="s">
        <v>98</v>
      </c>
      <c r="L126" s="81" t="s">
        <v>99</v>
      </c>
      <c r="M126" s="81" t="s">
        <v>100</v>
      </c>
      <c r="N126" s="81" t="s">
        <v>101</v>
      </c>
      <c r="O126" s="81" t="s">
        <v>102</v>
      </c>
      <c r="P126" s="81" t="s">
        <v>103</v>
      </c>
      <c r="Q126" s="81" t="s">
        <v>104</v>
      </c>
      <c r="R126" s="81" t="s">
        <v>105</v>
      </c>
      <c r="S126" s="81" t="s">
        <v>106</v>
      </c>
      <c r="T126" s="81" t="s">
        <v>107</v>
      </c>
      <c r="U126" s="81" t="s">
        <v>108</v>
      </c>
      <c r="V126" s="17" t="s">
        <v>109</v>
      </c>
    </row>
    <row r="127" spans="1:22" ht="11.25">
      <c r="A127" s="83">
        <v>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82"/>
    </row>
    <row r="128" spans="1:22" ht="11.25">
      <c r="A128" s="83">
        <v>2</v>
      </c>
      <c r="B128" s="16">
        <f>('Summary Data'!Y23-('Summary Data'!Y$40*'Summary Data'!Y7+'Summary Data'!Y$39*'Summary Data'!Y24)/17*$A128)</f>
        <v>-0.3715296797483527</v>
      </c>
      <c r="C128" s="16">
        <f>('Summary Data'!Z23-('Summary Data'!Z$40*'Summary Data'!Z7+'Summary Data'!Z$39*'Summary Data'!Z24)/17*$A128)</f>
        <v>1.701539119972073</v>
      </c>
      <c r="D128" s="16">
        <f>('Summary Data'!AA23-('Summary Data'!AA$40*'Summary Data'!AA7+'Summary Data'!AA$39*'Summary Data'!AA24)/17*$A128)</f>
        <v>0.0057535943602635975</v>
      </c>
      <c r="E128" s="16">
        <f>('Summary Data'!AB23-('Summary Data'!AB$40*'Summary Data'!AB7+'Summary Data'!AB$39*'Summary Data'!AB24)/17*$A128)</f>
        <v>0.3113662025536952</v>
      </c>
      <c r="F128" s="16">
        <f>('Summary Data'!AC23-('Summary Data'!AC$40*'Summary Data'!AC7+'Summary Data'!AC$39*'Summary Data'!AC24)/17*$A128)</f>
        <v>-0.9949073356085234</v>
      </c>
      <c r="G128" s="16">
        <f>('Summary Data'!AD23-('Summary Data'!AD$40*'Summary Data'!AD7+'Summary Data'!AD$39*'Summary Data'!AD24)/17*$A128)</f>
        <v>-1.217441131020209</v>
      </c>
      <c r="H128" s="16">
        <f>('Summary Data'!AE23-('Summary Data'!AE$40*'Summary Data'!AE7+'Summary Data'!AE$39*'Summary Data'!AE24)/17*$A128)</f>
        <v>-0.35453411036969756</v>
      </c>
      <c r="I128" s="16">
        <f>('Summary Data'!AF23-('Summary Data'!AF$40*'Summary Data'!AF7+'Summary Data'!AF$39*'Summary Data'!AF24)/17*$A128)</f>
        <v>-0.5826231753249779</v>
      </c>
      <c r="J128" s="16">
        <f>('Summary Data'!AG23-('Summary Data'!AG$40*'Summary Data'!AG7+'Summary Data'!AG$39*'Summary Data'!AG24)/17*$A128)</f>
        <v>0.5065871466415205</v>
      </c>
      <c r="K128" s="16">
        <f>('Summary Data'!AH23-('Summary Data'!AH$40*'Summary Data'!AH7+'Summary Data'!AH$39*'Summary Data'!AH24)/17*$A128)</f>
        <v>-0.7262970887779153</v>
      </c>
      <c r="L128" s="16">
        <f>('Summary Data'!AI23-('Summary Data'!AI$40*'Summary Data'!AI7+'Summary Data'!AI$39*'Summary Data'!AI24)/17*$A128)</f>
        <v>-0.4561063183944335</v>
      </c>
      <c r="M128" s="16">
        <f>('Summary Data'!AJ23-('Summary Data'!AJ$40*'Summary Data'!AJ7+'Summary Data'!AJ$39*'Summary Data'!AJ24)/17*$A128)</f>
        <v>0.6816852966600699</v>
      </c>
      <c r="N128" s="16">
        <f>('Summary Data'!AK23-('Summary Data'!AK$40*'Summary Data'!AK7+'Summary Data'!AK$39*'Summary Data'!AK24)/17*$A128)</f>
        <v>-0.4359641435950604</v>
      </c>
      <c r="O128" s="16">
        <f>('Summary Data'!AL23-('Summary Data'!AL$40*'Summary Data'!AL7+'Summary Data'!AL$39*'Summary Data'!AL24)/17*$A128)</f>
        <v>-0.4886022789042642</v>
      </c>
      <c r="P128" s="16">
        <f>('Summary Data'!AM23-('Summary Data'!AM$40*'Summary Data'!AM7+'Summary Data'!AM$39*'Summary Data'!AM24)/17*$A128)</f>
        <v>0.23804298574651506</v>
      </c>
      <c r="Q128" s="16">
        <f>('Summary Data'!AN23-('Summary Data'!AN$40*'Summary Data'!AN7+'Summary Data'!AN$39*'Summary Data'!AN24)/17*$A128)</f>
        <v>0.5158893712820909</v>
      </c>
      <c r="R128" s="16">
        <f>('Summary Data'!AO23-('Summary Data'!AO$40*'Summary Data'!AO7+'Summary Data'!AO$39*'Summary Data'!AO24)/17*$A128)</f>
        <v>0.6182017790026001</v>
      </c>
      <c r="S128" s="16">
        <f>('Summary Data'!AP23-('Summary Data'!AP$40*'Summary Data'!AP7+'Summary Data'!AP$39*'Summary Data'!AP24)/17*$A128)</f>
        <v>0.055050634937685805</v>
      </c>
      <c r="T128" s="16">
        <f>('Summary Data'!AQ23-('Summary Data'!AQ$40*'Summary Data'!AQ7+'Summary Data'!AQ$39*'Summary Data'!AQ24)/17*$A128)</f>
        <v>0.9488408265091921</v>
      </c>
      <c r="U128" s="16">
        <f>('Summary Data'!AR23-('Summary Data'!AR$40*'Summary Data'!AR7+'Summary Data'!AR$39*'Summary Data'!AR24)/17*$A128)</f>
        <v>3.2975924286075617</v>
      </c>
      <c r="V128" s="82">
        <f>'Summary Data'!AS23</f>
        <v>0</v>
      </c>
    </row>
    <row r="129" spans="1:22" ht="11.25">
      <c r="A129" s="83">
        <v>3</v>
      </c>
      <c r="B129" s="16">
        <f>('Summary Data'!Y24-('Summary Data'!Y$40*'Summary Data'!Y8+'Summary Data'!Y$39*'Summary Data'!Y25)/17*$A129)</f>
        <v>1.164609973621985</v>
      </c>
      <c r="C129" s="16">
        <f>('Summary Data'!Z24-('Summary Data'!Z$40*'Summary Data'!Z8+'Summary Data'!Z$39*'Summary Data'!Z25)/17*$A129)</f>
        <v>-0.04322608513448663</v>
      </c>
      <c r="D129" s="16">
        <f>('Summary Data'!AA24-('Summary Data'!AA$40*'Summary Data'!AA8+'Summary Data'!AA$39*'Summary Data'!AA25)/17*$A129)</f>
        <v>-0.33758127596275633</v>
      </c>
      <c r="E129" s="16">
        <f>('Summary Data'!AB24-('Summary Data'!AB$40*'Summary Data'!AB8+'Summary Data'!AB$39*'Summary Data'!AB25)/17*$A129)</f>
        <v>-0.4282322323501296</v>
      </c>
      <c r="F129" s="16">
        <f>('Summary Data'!AC24-('Summary Data'!AC$40*'Summary Data'!AC8+'Summary Data'!AC$39*'Summary Data'!AC25)/17*$A129)</f>
        <v>-0.42501460664866825</v>
      </c>
      <c r="G129" s="16">
        <f>('Summary Data'!AD24-('Summary Data'!AD$40*'Summary Data'!AD8+'Summary Data'!AD$39*'Summary Data'!AD25)/17*$A129)</f>
        <v>-0.2717844936114554</v>
      </c>
      <c r="H129" s="16">
        <f>('Summary Data'!AE24-('Summary Data'!AE$40*'Summary Data'!AE8+'Summary Data'!AE$39*'Summary Data'!AE25)/17*$A129)</f>
        <v>-0.4474564105179647</v>
      </c>
      <c r="I129" s="16">
        <f>('Summary Data'!AF24-('Summary Data'!AF$40*'Summary Data'!AF8+'Summary Data'!AF$39*'Summary Data'!AF25)/17*$A129)</f>
        <v>-0.5605248496619153</v>
      </c>
      <c r="J129" s="16">
        <f>('Summary Data'!AG24-('Summary Data'!AG$40*'Summary Data'!AG8+'Summary Data'!AG$39*'Summary Data'!AG25)/17*$A129)</f>
        <v>-0.07533932752098921</v>
      </c>
      <c r="K129" s="16">
        <f>('Summary Data'!AH24-('Summary Data'!AH$40*'Summary Data'!AH8+'Summary Data'!AH$39*'Summary Data'!AH25)/17*$A129)</f>
        <v>-0.23441066034042618</v>
      </c>
      <c r="L129" s="16">
        <f>('Summary Data'!AI24-('Summary Data'!AI$40*'Summary Data'!AI8+'Summary Data'!AI$39*'Summary Data'!AI25)/17*$A129)</f>
        <v>-0.02798367471426411</v>
      </c>
      <c r="M129" s="16">
        <f>('Summary Data'!AJ24-('Summary Data'!AJ$40*'Summary Data'!AJ8+'Summary Data'!AJ$39*'Summary Data'!AJ25)/17*$A129)</f>
        <v>0.002944235528774531</v>
      </c>
      <c r="N129" s="16">
        <f>('Summary Data'!AK24-('Summary Data'!AK$40*'Summary Data'!AK8+'Summary Data'!AK$39*'Summary Data'!AK25)/17*$A129)</f>
        <v>-0.2754191126830999</v>
      </c>
      <c r="O129" s="16">
        <f>('Summary Data'!AL24-('Summary Data'!AL$40*'Summary Data'!AL8+'Summary Data'!AL$39*'Summary Data'!AL25)/17*$A129)</f>
        <v>-0.045942375422320256</v>
      </c>
      <c r="P129" s="16">
        <f>('Summary Data'!AM24-('Summary Data'!AM$40*'Summary Data'!AM8+'Summary Data'!AM$39*'Summary Data'!AM25)/17*$A129)</f>
        <v>-0.46737111346226456</v>
      </c>
      <c r="Q129" s="16">
        <f>('Summary Data'!AN24-('Summary Data'!AN$40*'Summary Data'!AN8+'Summary Data'!AN$39*'Summary Data'!AN25)/17*$A129)</f>
        <v>-0.35815723391465276</v>
      </c>
      <c r="R129" s="16">
        <f>('Summary Data'!AO24-('Summary Data'!AO$40*'Summary Data'!AO8+'Summary Data'!AO$39*'Summary Data'!AO25)/17*$A129)</f>
        <v>-0.2892789518781539</v>
      </c>
      <c r="S129" s="16">
        <f>('Summary Data'!AP24-('Summary Data'!AP$40*'Summary Data'!AP8+'Summary Data'!AP$39*'Summary Data'!AP25)/17*$A129)</f>
        <v>-0.04908893901333851</v>
      </c>
      <c r="T129" s="16">
        <f>('Summary Data'!AQ24-('Summary Data'!AQ$40*'Summary Data'!AQ8+'Summary Data'!AQ$39*'Summary Data'!AQ25)/17*$A129)</f>
        <v>-0.06277619561210063</v>
      </c>
      <c r="U129" s="16">
        <f>('Summary Data'!AR24-('Summary Data'!AR$40*'Summary Data'!AR8+'Summary Data'!AR$39*'Summary Data'!AR25)/17*$A129)</f>
        <v>-0.5515283617866518</v>
      </c>
      <c r="V129" s="82">
        <f>'Summary Data'!AS24</f>
        <v>0</v>
      </c>
    </row>
    <row r="130" spans="1:22" ht="11.25">
      <c r="A130" s="83">
        <v>4</v>
      </c>
      <c r="B130" s="16">
        <f>('Summary Data'!Y25-('Summary Data'!Y$40*'Summary Data'!Y9+'Summary Data'!Y$39*'Summary Data'!Y26)/17*$A130)</f>
        <v>0.38433002951577877</v>
      </c>
      <c r="C130" s="16">
        <f>('Summary Data'!Z25-('Summary Data'!Z$40*'Summary Data'!Z9+'Summary Data'!Z$39*'Summary Data'!Z26)/17*$A130)</f>
        <v>0.42474852446400757</v>
      </c>
      <c r="D130" s="16">
        <f>('Summary Data'!AA25-('Summary Data'!AA$40*'Summary Data'!AA9+'Summary Data'!AA$39*'Summary Data'!AA26)/17*$A130)</f>
        <v>-0.014442791828454033</v>
      </c>
      <c r="E130" s="16">
        <f>('Summary Data'!AB25-('Summary Data'!AB$40*'Summary Data'!AB9+'Summary Data'!AB$39*'Summary Data'!AB26)/17*$A130)</f>
        <v>0.3433937014403377</v>
      </c>
      <c r="F130" s="16">
        <f>('Summary Data'!AC25-('Summary Data'!AC$40*'Summary Data'!AC9+'Summary Data'!AC$39*'Summary Data'!AC26)/17*$A130)</f>
        <v>0.683060039064016</v>
      </c>
      <c r="G130" s="16">
        <f>('Summary Data'!AD25-('Summary Data'!AD$40*'Summary Data'!AD9+'Summary Data'!AD$39*'Summary Data'!AD26)/17*$A130)</f>
        <v>0.9280332732436124</v>
      </c>
      <c r="H130" s="16">
        <f>('Summary Data'!AE25-('Summary Data'!AE$40*'Summary Data'!AE9+'Summary Data'!AE$39*'Summary Data'!AE26)/17*$A130)</f>
        <v>1.1422771865084962</v>
      </c>
      <c r="I130" s="16">
        <f>('Summary Data'!AF25-('Summary Data'!AF$40*'Summary Data'!AF9+'Summary Data'!AF$39*'Summary Data'!AF26)/17*$A130)</f>
        <v>0.8502556528586678</v>
      </c>
      <c r="J130" s="16">
        <f>('Summary Data'!AG25-('Summary Data'!AG$40*'Summary Data'!AG9+'Summary Data'!AG$39*'Summary Data'!AG26)/17*$A130)</f>
        <v>0.33110784584829966</v>
      </c>
      <c r="K130" s="16">
        <f>('Summary Data'!AH25-('Summary Data'!AH$40*'Summary Data'!AH9+'Summary Data'!AH$39*'Summary Data'!AH26)/17*$A130)</f>
        <v>0.8835440255587177</v>
      </c>
      <c r="L130" s="16">
        <f>('Summary Data'!AI25-('Summary Data'!AI$40*'Summary Data'!AI9+'Summary Data'!AI$39*'Summary Data'!AI26)/17*$A130)</f>
        <v>0.7563183202795876</v>
      </c>
      <c r="M130" s="16">
        <f>('Summary Data'!AJ25-('Summary Data'!AJ$40*'Summary Data'!AJ9+'Summary Data'!AJ$39*'Summary Data'!AJ26)/17*$A130)</f>
        <v>0.4075550344032205</v>
      </c>
      <c r="N130" s="16">
        <f>('Summary Data'!AK25-('Summary Data'!AK$40*'Summary Data'!AK9+'Summary Data'!AK$39*'Summary Data'!AK26)/17*$A130)</f>
        <v>0.23217800591115853</v>
      </c>
      <c r="O130" s="16">
        <f>('Summary Data'!AL25-('Summary Data'!AL$40*'Summary Data'!AL9+'Summary Data'!AL$39*'Summary Data'!AL26)/17*$A130)</f>
        <v>0.8323731861975999</v>
      </c>
      <c r="P130" s="16">
        <f>('Summary Data'!AM25-('Summary Data'!AM$40*'Summary Data'!AM9+'Summary Data'!AM$39*'Summary Data'!AM26)/17*$A130)</f>
        <v>0.5524571140797885</v>
      </c>
      <c r="Q130" s="16">
        <f>('Summary Data'!AN25-('Summary Data'!AN$40*'Summary Data'!AN9+'Summary Data'!AN$39*'Summary Data'!AN26)/17*$A130)</f>
        <v>0.5509679815110766</v>
      </c>
      <c r="R130" s="16">
        <f>('Summary Data'!AO25-('Summary Data'!AO$40*'Summary Data'!AO9+'Summary Data'!AO$39*'Summary Data'!AO26)/17*$A130)</f>
        <v>0.727541296003077</v>
      </c>
      <c r="S130" s="16">
        <f>('Summary Data'!AP25-('Summary Data'!AP$40*'Summary Data'!AP9+'Summary Data'!AP$39*'Summary Data'!AP26)/17*$A130)</f>
        <v>0.5036779495064405</v>
      </c>
      <c r="T130" s="16">
        <f>('Summary Data'!AQ25-('Summary Data'!AQ$40*'Summary Data'!AQ9+'Summary Data'!AQ$39*'Summary Data'!AQ26)/17*$A130)</f>
        <v>0.05530709131647331</v>
      </c>
      <c r="U130" s="16">
        <f>('Summary Data'!AR25-('Summary Data'!AR$40*'Summary Data'!AR9+'Summary Data'!AR$39*'Summary Data'!AR26)/17*$A130)</f>
        <v>0.3256532459151559</v>
      </c>
      <c r="V130" s="82">
        <f>'Summary Data'!AS25</f>
        <v>0</v>
      </c>
    </row>
    <row r="131" spans="1:22" ht="11.25">
      <c r="A131" s="83">
        <v>5</v>
      </c>
      <c r="B131" s="16">
        <f>('Summary Data'!Y26-('Summary Data'!Y$40*'Summary Data'!Y10+'Summary Data'!Y$39*'Summary Data'!Y27)/17*$A131)</f>
        <v>-0.7652314255029478</v>
      </c>
      <c r="C131" s="16">
        <f>('Summary Data'!Z26-('Summary Data'!Z$40*'Summary Data'!Z10+'Summary Data'!Z$39*'Summary Data'!Z27)/17*$A131)</f>
        <v>-0.11569036378661945</v>
      </c>
      <c r="D131" s="16">
        <f>('Summary Data'!AA26-('Summary Data'!AA$40*'Summary Data'!AA10+'Summary Data'!AA$39*'Summary Data'!AA27)/17*$A131)</f>
        <v>-0.12173472913750083</v>
      </c>
      <c r="E131" s="16">
        <f>('Summary Data'!AB26-('Summary Data'!AB$40*'Summary Data'!AB10+'Summary Data'!AB$39*'Summary Data'!AB27)/17*$A131)</f>
        <v>0.00031880447329052386</v>
      </c>
      <c r="F131" s="16">
        <f>('Summary Data'!AC26-('Summary Data'!AC$40*'Summary Data'!AC10+'Summary Data'!AC$39*'Summary Data'!AC27)/17*$A131)</f>
        <v>-0.04759046263857</v>
      </c>
      <c r="G131" s="16">
        <f>('Summary Data'!AD26-('Summary Data'!AD$40*'Summary Data'!AD10+'Summary Data'!AD$39*'Summary Data'!AD27)/17*$A131)</f>
        <v>-0.2055918856062001</v>
      </c>
      <c r="H131" s="16">
        <f>('Summary Data'!AE26-('Summary Data'!AE$40*'Summary Data'!AE10+'Summary Data'!AE$39*'Summary Data'!AE27)/17*$A131)</f>
        <v>-0.4200426275867486</v>
      </c>
      <c r="I131" s="16">
        <f>('Summary Data'!AF26-('Summary Data'!AF$40*'Summary Data'!AF10+'Summary Data'!AF$39*'Summary Data'!AF27)/17*$A131)</f>
        <v>0.14424886472742549</v>
      </c>
      <c r="J131" s="16">
        <f>('Summary Data'!AG26-('Summary Data'!AG$40*'Summary Data'!AG10+'Summary Data'!AG$39*'Summary Data'!AG27)/17*$A131)</f>
        <v>-0.04279190568556612</v>
      </c>
      <c r="K131" s="16">
        <f>('Summary Data'!AH26-('Summary Data'!AH$40*'Summary Data'!AH10+'Summary Data'!AH$39*'Summary Data'!AH27)/17*$A131)</f>
        <v>-0.17186132004792606</v>
      </c>
      <c r="L131" s="16">
        <f>('Summary Data'!AI26-('Summary Data'!AI$40*'Summary Data'!AI10+'Summary Data'!AI$39*'Summary Data'!AI27)/17*$A131)</f>
        <v>-0.12045287769263137</v>
      </c>
      <c r="M131" s="16">
        <f>('Summary Data'!AJ26-('Summary Data'!AJ$40*'Summary Data'!AJ10+'Summary Data'!AJ$39*'Summary Data'!AJ27)/17*$A131)</f>
        <v>-0.0645517064114813</v>
      </c>
      <c r="N131" s="16">
        <f>('Summary Data'!AK26-('Summary Data'!AK$40*'Summary Data'!AK10+'Summary Data'!AK$39*'Summary Data'!AK27)/17*$A131)</f>
        <v>-0.19813886462297836</v>
      </c>
      <c r="O131" s="16">
        <f>('Summary Data'!AL26-('Summary Data'!AL$40*'Summary Data'!AL10+'Summary Data'!AL$39*'Summary Data'!AL27)/17*$A131)</f>
        <v>-0.24663132340573296</v>
      </c>
      <c r="P131" s="16">
        <f>('Summary Data'!AM26-('Summary Data'!AM$40*'Summary Data'!AM10+'Summary Data'!AM$39*'Summary Data'!AM27)/17*$A131)</f>
        <v>0.12508195340669467</v>
      </c>
      <c r="Q131" s="16">
        <f>('Summary Data'!AN26-('Summary Data'!AN$40*'Summary Data'!AN10+'Summary Data'!AN$39*'Summary Data'!AN27)/17*$A131)</f>
        <v>0.14813346224211876</v>
      </c>
      <c r="R131" s="16">
        <f>('Summary Data'!AO26-('Summary Data'!AO$40*'Summary Data'!AO10+'Summary Data'!AO$39*'Summary Data'!AO27)/17*$A131)</f>
        <v>0.10172982300532485</v>
      </c>
      <c r="S131" s="16">
        <f>('Summary Data'!AP26-('Summary Data'!AP$40*'Summary Data'!AP10+'Summary Data'!AP$39*'Summary Data'!AP27)/17*$A131)</f>
        <v>-0.134570716000757</v>
      </c>
      <c r="T131" s="16">
        <f>('Summary Data'!AQ26-('Summary Data'!AQ$40*'Summary Data'!AQ10+'Summary Data'!AQ$39*'Summary Data'!AQ27)/17*$A131)</f>
        <v>-0.01684138187811216</v>
      </c>
      <c r="U131" s="16">
        <f>('Summary Data'!AR26-('Summary Data'!AR$40*'Summary Data'!AR10+'Summary Data'!AR$39*'Summary Data'!AR27)/17*$A131)</f>
        <v>-0.12467336870425545</v>
      </c>
      <c r="V131" s="82">
        <f>'Summary Data'!AS26</f>
        <v>0</v>
      </c>
    </row>
    <row r="132" spans="1:22" ht="11.25">
      <c r="A132" s="83">
        <v>6</v>
      </c>
      <c r="B132" s="16">
        <f>('Summary Data'!Y27-('Summary Data'!Y$40*'Summary Data'!Y11+'Summary Data'!Y$39*'Summary Data'!Y28)/17*$A132)</f>
        <v>0.08628085430056776</v>
      </c>
      <c r="C132" s="16">
        <f>('Summary Data'!Z27-('Summary Data'!Z$40*'Summary Data'!Z11+'Summary Data'!Z$39*'Summary Data'!Z28)/17*$A132)</f>
        <v>-0.12386053065353753</v>
      </c>
      <c r="D132" s="16">
        <f>('Summary Data'!AA27-('Summary Data'!AA$40*'Summary Data'!AA11+'Summary Data'!AA$39*'Summary Data'!AA28)/17*$A132)</f>
        <v>0.0113516411520617</v>
      </c>
      <c r="E132" s="16">
        <f>('Summary Data'!AB27-('Summary Data'!AB$40*'Summary Data'!AB11+'Summary Data'!AB$39*'Summary Data'!AB28)/17*$A132)</f>
        <v>-0.01427830143706963</v>
      </c>
      <c r="F132" s="16">
        <f>('Summary Data'!AC27-('Summary Data'!AC$40*'Summary Data'!AC11+'Summary Data'!AC$39*'Summary Data'!AC28)/17*$A132)</f>
        <v>-0.06747459856900534</v>
      </c>
      <c r="G132" s="16">
        <f>('Summary Data'!AD27-('Summary Data'!AD$40*'Summary Data'!AD11+'Summary Data'!AD$39*'Summary Data'!AD28)/17*$A132)</f>
        <v>0.0006914453641793383</v>
      </c>
      <c r="H132" s="16">
        <f>('Summary Data'!AE27-('Summary Data'!AE$40*'Summary Data'!AE11+'Summary Data'!AE$39*'Summary Data'!AE28)/17*$A132)</f>
        <v>-0.0836980609504556</v>
      </c>
      <c r="I132" s="16">
        <f>('Summary Data'!AF27-('Summary Data'!AF$40*'Summary Data'!AF11+'Summary Data'!AF$39*'Summary Data'!AF28)/17*$A132)</f>
        <v>0.18337543067918854</v>
      </c>
      <c r="J132" s="16">
        <f>('Summary Data'!AG27-('Summary Data'!AG$40*'Summary Data'!AG11+'Summary Data'!AG$39*'Summary Data'!AG28)/17*$A132)</f>
        <v>0.16113858424236943</v>
      </c>
      <c r="K132" s="16">
        <f>('Summary Data'!AH27-('Summary Data'!AH$40*'Summary Data'!AH11+'Summary Data'!AH$39*'Summary Data'!AH28)/17*$A132)</f>
        <v>0.07824045726425005</v>
      </c>
      <c r="L132" s="16">
        <f>('Summary Data'!AI27-('Summary Data'!AI$40*'Summary Data'!AI11+'Summary Data'!AI$39*'Summary Data'!AI28)/17*$A132)</f>
        <v>0.03206632016747961</v>
      </c>
      <c r="M132" s="16">
        <f>('Summary Data'!AJ27-('Summary Data'!AJ$40*'Summary Data'!AJ11+'Summary Data'!AJ$39*'Summary Data'!AJ28)/17*$A132)</f>
        <v>-0.006630668387988814</v>
      </c>
      <c r="N132" s="16">
        <f>('Summary Data'!AK27-('Summary Data'!AK$40*'Summary Data'!AK11+'Summary Data'!AK$39*'Summary Data'!AK28)/17*$A132)</f>
        <v>0.01874747144847748</v>
      </c>
      <c r="O132" s="16">
        <f>('Summary Data'!AL27-('Summary Data'!AL$40*'Summary Data'!AL11+'Summary Data'!AL$39*'Summary Data'!AL28)/17*$A132)</f>
        <v>-0.022388315402308206</v>
      </c>
      <c r="P132" s="16">
        <f>('Summary Data'!AM27-('Summary Data'!AM$40*'Summary Data'!AM11+'Summary Data'!AM$39*'Summary Data'!AM28)/17*$A132)</f>
        <v>-0.07873834957621609</v>
      </c>
      <c r="Q132" s="16">
        <f>('Summary Data'!AN27-('Summary Data'!AN$40*'Summary Data'!AN11+'Summary Data'!AN$39*'Summary Data'!AN28)/17*$A132)</f>
        <v>0.004683978402879305</v>
      </c>
      <c r="R132" s="16">
        <f>('Summary Data'!AO27-('Summary Data'!AO$40*'Summary Data'!AO11+'Summary Data'!AO$39*'Summary Data'!AO28)/17*$A132)</f>
        <v>0.03583825448489139</v>
      </c>
      <c r="S132" s="16">
        <f>('Summary Data'!AP27-('Summary Data'!AP$40*'Summary Data'!AP11+'Summary Data'!AP$39*'Summary Data'!AP28)/17*$A132)</f>
        <v>0.09653099172652903</v>
      </c>
      <c r="T132" s="16">
        <f>('Summary Data'!AQ27-('Summary Data'!AQ$40*'Summary Data'!AQ11+'Summary Data'!AQ$39*'Summary Data'!AQ28)/17*$A132)</f>
        <v>-0.05700024082133809</v>
      </c>
      <c r="U132" s="16">
        <f>('Summary Data'!AR27-('Summary Data'!AR$40*'Summary Data'!AR11+'Summary Data'!AR$39*'Summary Data'!AR28)/17*$A132)</f>
        <v>0.1250830724208884</v>
      </c>
      <c r="V132" s="82">
        <f>'Summary Data'!AS27</f>
        <v>0</v>
      </c>
    </row>
    <row r="133" spans="1:22" ht="11.25">
      <c r="A133" s="83">
        <v>7</v>
      </c>
      <c r="B133" s="16">
        <f>('Summary Data'!Y28-('Summary Data'!Y$40*'Summary Data'!Y12+'Summary Data'!Y$39*'Summary Data'!Y29)/17*$A133)</f>
        <v>-0.7492009352884467</v>
      </c>
      <c r="C133" s="16">
        <f>('Summary Data'!Z28-('Summary Data'!Z$40*'Summary Data'!Z12+'Summary Data'!Z$39*'Summary Data'!Z29)/17*$A133)</f>
        <v>-0.025044934829615607</v>
      </c>
      <c r="D133" s="16">
        <f>('Summary Data'!AA28-('Summary Data'!AA$40*'Summary Data'!AA12+'Summary Data'!AA$39*'Summary Data'!AA29)/17*$A133)</f>
        <v>0.025825510017709753</v>
      </c>
      <c r="E133" s="16">
        <f>('Summary Data'!AB28-('Summary Data'!AB$40*'Summary Data'!AB12+'Summary Data'!AB$39*'Summary Data'!AB29)/17*$A133)</f>
        <v>0.0231752127202672</v>
      </c>
      <c r="F133" s="16">
        <f>('Summary Data'!AC28-('Summary Data'!AC$40*'Summary Data'!AC12+'Summary Data'!AC$39*'Summary Data'!AC29)/17*$A133)</f>
        <v>0.039840183776999535</v>
      </c>
      <c r="G133" s="16">
        <f>('Summary Data'!AD28-('Summary Data'!AD$40*'Summary Data'!AD12+'Summary Data'!AD$39*'Summary Data'!AD29)/17*$A133)</f>
        <v>0.010046927670733442</v>
      </c>
      <c r="H133" s="16">
        <f>('Summary Data'!AE28-('Summary Data'!AE$40*'Summary Data'!AE12+'Summary Data'!AE$39*'Summary Data'!AE29)/17*$A133)</f>
        <v>0.128705983942108</v>
      </c>
      <c r="I133" s="16">
        <f>('Summary Data'!AF28-('Summary Data'!AF$40*'Summary Data'!AF12+'Summary Data'!AF$39*'Summary Data'!AF29)/17*$A133)</f>
        <v>0.06481902727337208</v>
      </c>
      <c r="J133" s="16">
        <f>('Summary Data'!AG28-('Summary Data'!AG$40*'Summary Data'!AG12+'Summary Data'!AG$39*'Summary Data'!AG29)/17*$A133)</f>
        <v>-0.00985489554814778</v>
      </c>
      <c r="K133" s="16">
        <f>('Summary Data'!AH28-('Summary Data'!AH$40*'Summary Data'!AH12+'Summary Data'!AH$39*'Summary Data'!AH29)/17*$A133)</f>
        <v>0.04373592333238596</v>
      </c>
      <c r="L133" s="16">
        <f>('Summary Data'!AI28-('Summary Data'!AI$40*'Summary Data'!AI12+'Summary Data'!AI$39*'Summary Data'!AI29)/17*$A133)</f>
        <v>0.04598098450622813</v>
      </c>
      <c r="M133" s="16">
        <f>('Summary Data'!AJ28-('Summary Data'!AJ$40*'Summary Data'!AJ12+'Summary Data'!AJ$39*'Summary Data'!AJ29)/17*$A133)</f>
        <v>0.03416136586290402</v>
      </c>
      <c r="N133" s="16">
        <f>('Summary Data'!AK28-('Summary Data'!AK$40*'Summary Data'!AK12+'Summary Data'!AK$39*'Summary Data'!AK29)/17*$A133)</f>
        <v>0.04824227291874426</v>
      </c>
      <c r="O133" s="16">
        <f>('Summary Data'!AL28-('Summary Data'!AL$40*'Summary Data'!AL12+'Summary Data'!AL$39*'Summary Data'!AL29)/17*$A133)</f>
        <v>0.0192485599031917</v>
      </c>
      <c r="P133" s="16">
        <f>('Summary Data'!AM28-('Summary Data'!AM$40*'Summary Data'!AM12+'Summary Data'!AM$39*'Summary Data'!AM29)/17*$A133)</f>
        <v>0.06904245132214308</v>
      </c>
      <c r="Q133" s="16">
        <f>('Summary Data'!AN28-('Summary Data'!AN$40*'Summary Data'!AN12+'Summary Data'!AN$39*'Summary Data'!AN29)/17*$A133)</f>
        <v>0.029005277915546763</v>
      </c>
      <c r="R133" s="16">
        <f>('Summary Data'!AO28-('Summary Data'!AO$40*'Summary Data'!AO12+'Summary Data'!AO$39*'Summary Data'!AO29)/17*$A133)</f>
        <v>-0.04232546067443726</v>
      </c>
      <c r="S133" s="16">
        <f>('Summary Data'!AP28-('Summary Data'!AP$40*'Summary Data'!AP12+'Summary Data'!AP$39*'Summary Data'!AP29)/17*$A133)</f>
        <v>0.02823726954676629</v>
      </c>
      <c r="T133" s="16">
        <f>('Summary Data'!AQ28-('Summary Data'!AQ$40*'Summary Data'!AQ12+'Summary Data'!AQ$39*'Summary Data'!AQ29)/17*$A133)</f>
        <v>-0.008716843536565162</v>
      </c>
      <c r="U133" s="16">
        <f>('Summary Data'!AR28-('Summary Data'!AR$40*'Summary Data'!AR12+'Summary Data'!AR$39*'Summary Data'!AR29)/17*$A133)</f>
        <v>0.003992290568997536</v>
      </c>
      <c r="V133" s="82">
        <f>'Summary Data'!AS28</f>
        <v>0</v>
      </c>
    </row>
    <row r="134" spans="1:22" ht="11.25">
      <c r="A134" s="83">
        <v>8</v>
      </c>
      <c r="B134" s="16">
        <f>('Summary Data'!Y29-('Summary Data'!Y$40*'Summary Data'!Y13+'Summary Data'!Y$39*'Summary Data'!Y30)/17*$A134)</f>
        <v>-0.05889644087866849</v>
      </c>
      <c r="C134" s="16">
        <f>('Summary Data'!Z29-('Summary Data'!Z$40*'Summary Data'!Z13+'Summary Data'!Z$39*'Summary Data'!Z30)/17*$A134)</f>
        <v>0.01618718607823713</v>
      </c>
      <c r="D134" s="16">
        <f>('Summary Data'!AA29-('Summary Data'!AA$40*'Summary Data'!AA13+'Summary Data'!AA$39*'Summary Data'!AA30)/17*$A134)</f>
        <v>-0.01641667187137876</v>
      </c>
      <c r="E134" s="16">
        <f>('Summary Data'!AB29-('Summary Data'!AB$40*'Summary Data'!AB13+'Summary Data'!AB$39*'Summary Data'!AB30)/17*$A134)</f>
        <v>-0.03905137138993185</v>
      </c>
      <c r="F134" s="16">
        <f>('Summary Data'!AC29-('Summary Data'!AC$40*'Summary Data'!AC13+'Summary Data'!AC$39*'Summary Data'!AC30)/17*$A134)</f>
        <v>-0.08068287867780476</v>
      </c>
      <c r="G134" s="16">
        <f>('Summary Data'!AD29-('Summary Data'!AD$40*'Summary Data'!AD13+'Summary Data'!AD$39*'Summary Data'!AD30)/17*$A134)</f>
        <v>-0.088741766715043</v>
      </c>
      <c r="H134" s="16">
        <f>('Summary Data'!AE29-('Summary Data'!AE$40*'Summary Data'!AE13+'Summary Data'!AE$39*'Summary Data'!AE30)/17*$A134)</f>
        <v>-0.08403278963489447</v>
      </c>
      <c r="I134" s="16">
        <f>('Summary Data'!AF29-('Summary Data'!AF$40*'Summary Data'!AF13+'Summary Data'!AF$39*'Summary Data'!AF30)/17*$A134)</f>
        <v>-0.08087988380302147</v>
      </c>
      <c r="J134" s="16">
        <f>('Summary Data'!AG29-('Summary Data'!AG$40*'Summary Data'!AG13+'Summary Data'!AG$39*'Summary Data'!AG30)/17*$A134)</f>
        <v>-0.03689388991641874</v>
      </c>
      <c r="K134" s="16">
        <f>('Summary Data'!AH29-('Summary Data'!AH$40*'Summary Data'!AH13+'Summary Data'!AH$39*'Summary Data'!AH30)/17*$A134)</f>
        <v>-0.03983146543370726</v>
      </c>
      <c r="L134" s="16">
        <f>('Summary Data'!AI29-('Summary Data'!AI$40*'Summary Data'!AI13+'Summary Data'!AI$39*'Summary Data'!AI30)/17*$A134)</f>
        <v>-0.04418260956108232</v>
      </c>
      <c r="M134" s="16">
        <f>('Summary Data'!AJ29-('Summary Data'!AJ$40*'Summary Data'!AJ13+'Summary Data'!AJ$39*'Summary Data'!AJ30)/17*$A134)</f>
        <v>-0.0039821791224235945</v>
      </c>
      <c r="N134" s="16">
        <f>('Summary Data'!AK29-('Summary Data'!AK$40*'Summary Data'!AK13+'Summary Data'!AK$39*'Summary Data'!AK30)/17*$A134)</f>
        <v>0.011999627298394499</v>
      </c>
      <c r="O134" s="16">
        <f>('Summary Data'!AL29-('Summary Data'!AL$40*'Summary Data'!AL13+'Summary Data'!AL$39*'Summary Data'!AL30)/17*$A134)</f>
        <v>-0.02759878012967556</v>
      </c>
      <c r="P134" s="16">
        <f>('Summary Data'!AM29-('Summary Data'!AM$40*'Summary Data'!AM13+'Summary Data'!AM$39*'Summary Data'!AM30)/17*$A134)</f>
        <v>0.01733379542087085</v>
      </c>
      <c r="Q134" s="16">
        <f>('Summary Data'!AN29-('Summary Data'!AN$40*'Summary Data'!AN13+'Summary Data'!AN$39*'Summary Data'!AN30)/17*$A134)</f>
        <v>-0.05459263972941158</v>
      </c>
      <c r="R134" s="16">
        <f>('Summary Data'!AO29-('Summary Data'!AO$40*'Summary Data'!AO13+'Summary Data'!AO$39*'Summary Data'!AO30)/17*$A134)</f>
        <v>-0.05231553294885037</v>
      </c>
      <c r="S134" s="16">
        <f>('Summary Data'!AP29-('Summary Data'!AP$40*'Summary Data'!AP13+'Summary Data'!AP$39*'Summary Data'!AP30)/17*$A134)</f>
        <v>-0.015513010130406058</v>
      </c>
      <c r="T134" s="16">
        <f>('Summary Data'!AQ29-('Summary Data'!AQ$40*'Summary Data'!AQ13+'Summary Data'!AQ$39*'Summary Data'!AQ30)/17*$A134)</f>
        <v>-0.002196868531461997</v>
      </c>
      <c r="U134" s="16">
        <f>('Summary Data'!AR29-('Summary Data'!AR$40*'Summary Data'!AR13+'Summary Data'!AR$39*'Summary Data'!AR30)/17*$A134)</f>
        <v>0.014567952678648119</v>
      </c>
      <c r="V134" s="82">
        <f>'Summary Data'!AS29</f>
        <v>0</v>
      </c>
    </row>
    <row r="135" spans="1:22" ht="11.25">
      <c r="A135" s="83">
        <v>9</v>
      </c>
      <c r="B135" s="16">
        <f>('Summary Data'!Y30-('Summary Data'!Y$40*'Summary Data'!Y14+'Summary Data'!Y$39*'Summary Data'!Y31)/17*$A135)</f>
        <v>0.24397739821608153</v>
      </c>
      <c r="C135" s="16">
        <f>('Summary Data'!Z30-('Summary Data'!Z$40*'Summary Data'!Z14+'Summary Data'!Z$39*'Summary Data'!Z31)/17*$A135)</f>
        <v>0.038847396211761705</v>
      </c>
      <c r="D135" s="16">
        <f>('Summary Data'!AA30-('Summary Data'!AA$40*'Summary Data'!AA14+'Summary Data'!AA$39*'Summary Data'!AA31)/17*$A135)</f>
        <v>6.911813558838423E-05</v>
      </c>
      <c r="E135" s="16">
        <f>('Summary Data'!AB30-('Summary Data'!AB$40*'Summary Data'!AB14+'Summary Data'!AB$39*'Summary Data'!AB31)/17*$A135)</f>
        <v>-0.007693402195383368</v>
      </c>
      <c r="F135" s="16">
        <f>('Summary Data'!AC30-('Summary Data'!AC$40*'Summary Data'!AC14+'Summary Data'!AC$39*'Summary Data'!AC31)/17*$A135)</f>
        <v>0.00196526632908163</v>
      </c>
      <c r="G135" s="16">
        <f>('Summary Data'!AD30-('Summary Data'!AD$40*'Summary Data'!AD14+'Summary Data'!AD$39*'Summary Data'!AD31)/17*$A135)</f>
        <v>0.008166689839852002</v>
      </c>
      <c r="H135" s="16">
        <f>('Summary Data'!AE30-('Summary Data'!AE$40*'Summary Data'!AE14+'Summary Data'!AE$39*'Summary Data'!AE31)/17*$A135)</f>
        <v>0.0153717151886512</v>
      </c>
      <c r="I135" s="16">
        <f>('Summary Data'!AF30-('Summary Data'!AF$40*'Summary Data'!AF14+'Summary Data'!AF$39*'Summary Data'!AF31)/17*$A135)</f>
        <v>-0.030788120228484612</v>
      </c>
      <c r="J135" s="16">
        <f>('Summary Data'!AG30-('Summary Data'!AG$40*'Summary Data'!AG14+'Summary Data'!AG$39*'Summary Data'!AG31)/17*$A135)</f>
        <v>-0.012070187385756128</v>
      </c>
      <c r="K135" s="16">
        <f>('Summary Data'!AH30-('Summary Data'!AH$40*'Summary Data'!AH14+'Summary Data'!AH$39*'Summary Data'!AH31)/17*$A135)</f>
        <v>0.013948925098090415</v>
      </c>
      <c r="L135" s="16">
        <f>('Summary Data'!AI30-('Summary Data'!AI$40*'Summary Data'!AI14+'Summary Data'!AI$39*'Summary Data'!AI31)/17*$A135)</f>
        <v>0.0015755879232368054</v>
      </c>
      <c r="M135" s="16">
        <f>('Summary Data'!AJ30-('Summary Data'!AJ$40*'Summary Data'!AJ14+'Summary Data'!AJ$39*'Summary Data'!AJ31)/17*$A135)</f>
        <v>-0.005312494406879736</v>
      </c>
      <c r="N135" s="16">
        <f>('Summary Data'!AK30-('Summary Data'!AK$40*'Summary Data'!AK14+'Summary Data'!AK$39*'Summary Data'!AK31)/17*$A135)</f>
        <v>0.01472554897375564</v>
      </c>
      <c r="O135" s="16">
        <f>('Summary Data'!AL30-('Summary Data'!AL$40*'Summary Data'!AL14+'Summary Data'!AL$39*'Summary Data'!AL31)/17*$A135)</f>
        <v>0.021730668161579706</v>
      </c>
      <c r="P135" s="16">
        <f>('Summary Data'!AM30-('Summary Data'!AM$40*'Summary Data'!AM14+'Summary Data'!AM$39*'Summary Data'!AM31)/17*$A135)</f>
        <v>-0.00855350038242512</v>
      </c>
      <c r="Q135" s="16">
        <f>('Summary Data'!AN30-('Summary Data'!AN$40*'Summary Data'!AN14+'Summary Data'!AN$39*'Summary Data'!AN31)/17*$A135)</f>
        <v>0.006122027568922193</v>
      </c>
      <c r="R135" s="16">
        <f>('Summary Data'!AO30-('Summary Data'!AO$40*'Summary Data'!AO14+'Summary Data'!AO$39*'Summary Data'!AO31)/17*$A135)</f>
        <v>0.010572541203729576</v>
      </c>
      <c r="S135" s="16">
        <f>('Summary Data'!AP30-('Summary Data'!AP$40*'Summary Data'!AP14+'Summary Data'!AP$39*'Summary Data'!AP31)/17*$A135)</f>
        <v>0.00280048291799786</v>
      </c>
      <c r="T135" s="16">
        <f>('Summary Data'!AQ30-('Summary Data'!AQ$40*'Summary Data'!AQ14+'Summary Data'!AQ$39*'Summary Data'!AQ31)/17*$A135)</f>
        <v>-0.009126702071403571</v>
      </c>
      <c r="U135" s="16">
        <f>('Summary Data'!AR30-('Summary Data'!AR$40*'Summary Data'!AR14+'Summary Data'!AR$39*'Summary Data'!AR31)/17*$A135)</f>
        <v>0.02330275686341654</v>
      </c>
      <c r="V135" s="82">
        <f>'Summary Data'!AS30</f>
        <v>0</v>
      </c>
    </row>
    <row r="136" spans="1:22" ht="11.25">
      <c r="A136" s="83">
        <v>10</v>
      </c>
      <c r="B136" s="16">
        <f>('Summary Data'!Y31-('Summary Data'!Y$40*'Summary Data'!Y15+'Summary Data'!Y$39*'Summary Data'!Y32)/17*$A136)</f>
        <v>0</v>
      </c>
      <c r="C136" s="16">
        <f>('Summary Data'!Z31-('Summary Data'!Z$40*'Summary Data'!Z15+'Summary Data'!Z$39*'Summary Data'!Z32)/17*$A136)</f>
        <v>2.7755575615628914E-17</v>
      </c>
      <c r="D136" s="16">
        <f>('Summary Data'!AA31-('Summary Data'!AA$40*'Summary Data'!AA15+'Summary Data'!AA$39*'Summary Data'!AA32)/17*$A136)</f>
        <v>2.7755575615628914E-17</v>
      </c>
      <c r="E136" s="16">
        <f>('Summary Data'!AB31-('Summary Data'!AB$40*'Summary Data'!AB15+'Summary Data'!AB$39*'Summary Data'!AB32)/17*$A136)</f>
        <v>0</v>
      </c>
      <c r="F136" s="16">
        <f>('Summary Data'!AC31-('Summary Data'!AC$40*'Summary Data'!AC15+'Summary Data'!AC$39*'Summary Data'!AC32)/17*$A136)</f>
        <v>2.7755575615628914E-17</v>
      </c>
      <c r="G136" s="16">
        <f>('Summary Data'!AD31-('Summary Data'!AD$40*'Summary Data'!AD15+'Summary Data'!AD$39*'Summary Data'!AD32)/17*$A136)</f>
        <v>2.7755575615628914E-17</v>
      </c>
      <c r="H136" s="16">
        <f>('Summary Data'!AE31-('Summary Data'!AE$40*'Summary Data'!AE15+'Summary Data'!AE$39*'Summary Data'!AE32)/17*$A136)</f>
        <v>0</v>
      </c>
      <c r="I136" s="16">
        <f>('Summary Data'!AF31-('Summary Data'!AF$40*'Summary Data'!AF15+'Summary Data'!AF$39*'Summary Data'!AF32)/17*$A136)</f>
        <v>2.7755575615628914E-17</v>
      </c>
      <c r="J136" s="16">
        <f>('Summary Data'!AG31-('Summary Data'!AG$40*'Summary Data'!AG15+'Summary Data'!AG$39*'Summary Data'!AG32)/17*$A136)</f>
        <v>0</v>
      </c>
      <c r="K136" s="16">
        <f>('Summary Data'!AH31-('Summary Data'!AH$40*'Summary Data'!AH15+'Summary Data'!AH$39*'Summary Data'!AH32)/17*$A136)</f>
        <v>0</v>
      </c>
      <c r="L136" s="16">
        <f>('Summary Data'!AI31-('Summary Data'!AI$40*'Summary Data'!AI15+'Summary Data'!AI$39*'Summary Data'!AI32)/17*$A136)</f>
        <v>0</v>
      </c>
      <c r="M136" s="16">
        <f>('Summary Data'!AJ31-('Summary Data'!AJ$40*'Summary Data'!AJ15+'Summary Data'!AJ$39*'Summary Data'!AJ32)/17*$A136)</f>
        <v>0</v>
      </c>
      <c r="N136" s="16">
        <f>('Summary Data'!AK31-('Summary Data'!AK$40*'Summary Data'!AK15+'Summary Data'!AK$39*'Summary Data'!AK32)/17*$A136)</f>
        <v>0</v>
      </c>
      <c r="O136" s="16">
        <f>('Summary Data'!AL31-('Summary Data'!AL$40*'Summary Data'!AL15+'Summary Data'!AL$39*'Summary Data'!AL32)/17*$A136)</f>
        <v>-1.3877787807814457E-17</v>
      </c>
      <c r="P136" s="16">
        <f>('Summary Data'!AM31-('Summary Data'!AM$40*'Summary Data'!AM15+'Summary Data'!AM$39*'Summary Data'!AM32)/17*$A136)</f>
        <v>1.3877787807814457E-17</v>
      </c>
      <c r="Q136" s="16">
        <f>('Summary Data'!AN31-('Summary Data'!AN$40*'Summary Data'!AN15+'Summary Data'!AN$39*'Summary Data'!AN32)/17*$A136)</f>
        <v>1.3877787807814457E-17</v>
      </c>
      <c r="R136" s="16">
        <f>('Summary Data'!AO31-('Summary Data'!AO$40*'Summary Data'!AO15+'Summary Data'!AO$39*'Summary Data'!AO32)/17*$A136)</f>
        <v>6.938893903907228E-18</v>
      </c>
      <c r="S136" s="16">
        <f>('Summary Data'!AP31-('Summary Data'!AP$40*'Summary Data'!AP15+'Summary Data'!AP$39*'Summary Data'!AP32)/17*$A136)</f>
        <v>0</v>
      </c>
      <c r="T136" s="16">
        <f>('Summary Data'!AQ31-('Summary Data'!AQ$40*'Summary Data'!AQ15+'Summary Data'!AQ$39*'Summary Data'!AQ32)/17*$A136)</f>
        <v>2.7755575615628914E-17</v>
      </c>
      <c r="U136" s="16">
        <f>('Summary Data'!AR31-('Summary Data'!AR$40*'Summary Data'!AR15+'Summary Data'!AR$39*'Summary Data'!AR32)/17*$A136)</f>
        <v>-2.7755575615628914E-17</v>
      </c>
      <c r="V136" s="82">
        <f>'Summary Data'!AS31</f>
        <v>0</v>
      </c>
    </row>
    <row r="137" spans="1:22" ht="11.25">
      <c r="A137" s="83">
        <v>11</v>
      </c>
      <c r="B137" s="16">
        <f>('Summary Data'!Y32-('Summary Data'!Y$40*'Summary Data'!Y16+'Summary Data'!Y$39*'Summary Data'!Y33)/17*$A137)</f>
        <v>-0.11951739627481005</v>
      </c>
      <c r="C137" s="16">
        <f>('Summary Data'!Z32-('Summary Data'!Z$40*'Summary Data'!Z16+'Summary Data'!Z$39*'Summary Data'!Z33)/17*$A137)</f>
        <v>-0.026000628648154986</v>
      </c>
      <c r="D137" s="16">
        <f>('Summary Data'!AA32-('Summary Data'!AA$40*'Summary Data'!AA16+'Summary Data'!AA$39*'Summary Data'!AA33)/17*$A137)</f>
        <v>-0.016640379225748177</v>
      </c>
      <c r="E137" s="16">
        <f>('Summary Data'!AB32-('Summary Data'!AB$40*'Summary Data'!AB16+'Summary Data'!AB$39*'Summary Data'!AB33)/17*$A137)</f>
        <v>-0.024025218419478418</v>
      </c>
      <c r="F137" s="16">
        <f>('Summary Data'!AC32-('Summary Data'!AC$40*'Summary Data'!AC16+'Summary Data'!AC$39*'Summary Data'!AC33)/17*$A137)</f>
        <v>-0.02724026925500241</v>
      </c>
      <c r="G137" s="16">
        <f>('Summary Data'!AD32-('Summary Data'!AD$40*'Summary Data'!AD16+'Summary Data'!AD$39*'Summary Data'!AD33)/17*$A137)</f>
        <v>-0.01541102574003432</v>
      </c>
      <c r="H137" s="16">
        <f>('Summary Data'!AE32-('Summary Data'!AE$40*'Summary Data'!AE16+'Summary Data'!AE$39*'Summary Data'!AE33)/17*$A137)</f>
        <v>-0.037868811125727646</v>
      </c>
      <c r="I137" s="16">
        <f>('Summary Data'!AF32-('Summary Data'!AF$40*'Summary Data'!AF16+'Summary Data'!AF$39*'Summary Data'!AF33)/17*$A137)</f>
        <v>-0.020846303491650325</v>
      </c>
      <c r="J137" s="16">
        <f>('Summary Data'!AG32-('Summary Data'!AG$40*'Summary Data'!AG16+'Summary Data'!AG$39*'Summary Data'!AG33)/17*$A137)</f>
        <v>-0.016248291258094884</v>
      </c>
      <c r="K137" s="16">
        <f>('Summary Data'!AH32-('Summary Data'!AH$40*'Summary Data'!AH16+'Summary Data'!AH$39*'Summary Data'!AH33)/17*$A137)</f>
        <v>-0.018588724699681515</v>
      </c>
      <c r="L137" s="16">
        <f>('Summary Data'!AI32-('Summary Data'!AI$40*'Summary Data'!AI16+'Summary Data'!AI$39*'Summary Data'!AI33)/17*$A137)</f>
        <v>-0.013208142660338672</v>
      </c>
      <c r="M137" s="16">
        <f>('Summary Data'!AJ32-('Summary Data'!AJ$40*'Summary Data'!AJ16+'Summary Data'!AJ$39*'Summary Data'!AJ33)/17*$A137)</f>
        <v>-0.013064321893229959</v>
      </c>
      <c r="N137" s="16">
        <f>('Summary Data'!AK32-('Summary Data'!AK$40*'Summary Data'!AK16+'Summary Data'!AK$39*'Summary Data'!AK33)/17*$A137)</f>
        <v>-0.021127824614151573</v>
      </c>
      <c r="O137" s="16">
        <f>('Summary Data'!AL32-('Summary Data'!AL$40*'Summary Data'!AL16+'Summary Data'!AL$39*'Summary Data'!AL33)/17*$A137)</f>
        <v>-0.02061620149549639</v>
      </c>
      <c r="P137" s="16">
        <f>('Summary Data'!AM32-('Summary Data'!AM$40*'Summary Data'!AM16+'Summary Data'!AM$39*'Summary Data'!AM33)/17*$A137)</f>
        <v>-0.025884050321648727</v>
      </c>
      <c r="Q137" s="16">
        <f>('Summary Data'!AN32-('Summary Data'!AN$40*'Summary Data'!AN16+'Summary Data'!AN$39*'Summary Data'!AN33)/17*$A137)</f>
        <v>-0.02137412863725221</v>
      </c>
      <c r="R137" s="16">
        <f>('Summary Data'!AO32-('Summary Data'!AO$40*'Summary Data'!AO16+'Summary Data'!AO$39*'Summary Data'!AO33)/17*$A137)</f>
        <v>-0.024640294666802533</v>
      </c>
      <c r="S137" s="16">
        <f>('Summary Data'!AP32-('Summary Data'!AP$40*'Summary Data'!AP16+'Summary Data'!AP$39*'Summary Data'!AP33)/17*$A137)</f>
        <v>-0.032111651653859444</v>
      </c>
      <c r="T137" s="16">
        <f>('Summary Data'!AQ32-('Summary Data'!AQ$40*'Summary Data'!AQ16+'Summary Data'!AQ$39*'Summary Data'!AQ33)/17*$A137)</f>
        <v>-0.03832744229704605</v>
      </c>
      <c r="U137" s="16">
        <f>('Summary Data'!AR32-('Summary Data'!AR$40*'Summary Data'!AR16+'Summary Data'!AR$39*'Summary Data'!AR33)/17*$A137)</f>
        <v>-0.030009987121108424</v>
      </c>
      <c r="V137" s="82">
        <f>'Summary Data'!AS32</f>
        <v>0</v>
      </c>
    </row>
    <row r="138" spans="1:23" ht="11.25">
      <c r="A138" s="83">
        <v>12</v>
      </c>
      <c r="B138" s="16">
        <f>('Summary Data'!Y33-('Summary Data'!Y$40*'Summary Data'!Y17+'Summary Data'!Y$39*'Summary Data'!Y34)/17*$A138)*10</f>
        <v>0.423020410346989</v>
      </c>
      <c r="C138" s="16">
        <f>('Summary Data'!Z33-('Summary Data'!Z$40*'Summary Data'!Z17+'Summary Data'!Z$39*'Summary Data'!Z34)/17*$A138)*10</f>
        <v>0.0877409115046984</v>
      </c>
      <c r="D138" s="16">
        <f>('Summary Data'!AA33-('Summary Data'!AA$40*'Summary Data'!AA17+'Summary Data'!AA$39*'Summary Data'!AA34)/17*$A138)*10</f>
        <v>0.1778154614602581</v>
      </c>
      <c r="E138" s="16">
        <f>('Summary Data'!AB33-('Summary Data'!AB$40*'Summary Data'!AB17+'Summary Data'!AB$39*'Summary Data'!AB34)/17*$A138)*10</f>
        <v>0.17382123405033734</v>
      </c>
      <c r="F138" s="16">
        <f>('Summary Data'!AC33-('Summary Data'!AC$40*'Summary Data'!AC17+'Summary Data'!AC$39*'Summary Data'!AC34)/17*$A138)*10</f>
        <v>0.1218101241616115</v>
      </c>
      <c r="G138" s="16">
        <f>('Summary Data'!AD33-('Summary Data'!AD$40*'Summary Data'!AD17+'Summary Data'!AD$39*'Summary Data'!AD34)/17*$A138)*10</f>
        <v>0.1295649764811519</v>
      </c>
      <c r="H138" s="16">
        <f>('Summary Data'!AE33-('Summary Data'!AE$40*'Summary Data'!AE17+'Summary Data'!AE$39*'Summary Data'!AE34)/17*$A138)*10</f>
        <v>0.11739408900100674</v>
      </c>
      <c r="I138" s="16">
        <f>('Summary Data'!AF33-('Summary Data'!AF$40*'Summary Data'!AF17+'Summary Data'!AF$39*'Summary Data'!AF34)/17*$A138)*10</f>
        <v>0.16079736089812682</v>
      </c>
      <c r="J138" s="16">
        <f>('Summary Data'!AG33-('Summary Data'!AG$40*'Summary Data'!AG17+'Summary Data'!AG$39*'Summary Data'!AG34)/17*$A138)*10</f>
        <v>0.15263984042973303</v>
      </c>
      <c r="K138" s="16">
        <f>('Summary Data'!AH33-('Summary Data'!AH$40*'Summary Data'!AH17+'Summary Data'!AH$39*'Summary Data'!AH34)/17*$A138)*10</f>
        <v>0.08851107618782061</v>
      </c>
      <c r="L138" s="16">
        <f>('Summary Data'!AI33-('Summary Data'!AI$40*'Summary Data'!AI17+'Summary Data'!AI$39*'Summary Data'!AI34)/17*$A138)*10</f>
        <v>0.11487420071005172</v>
      </c>
      <c r="M138" s="16">
        <f>('Summary Data'!AJ33-('Summary Data'!AJ$40*'Summary Data'!AJ17+'Summary Data'!AJ$39*'Summary Data'!AJ34)/17*$A138)*10</f>
        <v>0.08359523009852328</v>
      </c>
      <c r="N138" s="16">
        <f>('Summary Data'!AK33-('Summary Data'!AK$40*'Summary Data'!AK17+'Summary Data'!AK$39*'Summary Data'!AK34)/17*$A138)*10</f>
        <v>0.08308293967894084</v>
      </c>
      <c r="O138" s="16">
        <f>('Summary Data'!AL33-('Summary Data'!AL$40*'Summary Data'!AL17+'Summary Data'!AL$39*'Summary Data'!AL34)/17*$A138)*10</f>
        <v>0.04913058661026256</v>
      </c>
      <c r="P138" s="16">
        <f>('Summary Data'!AM33-('Summary Data'!AM$40*'Summary Data'!AM17+'Summary Data'!AM$39*'Summary Data'!AM34)/17*$A138)*10</f>
        <v>0.040461138203122735</v>
      </c>
      <c r="Q138" s="16">
        <f>('Summary Data'!AN33-('Summary Data'!AN$40*'Summary Data'!AN17+'Summary Data'!AN$39*'Summary Data'!AN34)/17*$A138)*10</f>
        <v>0.10696175551728904</v>
      </c>
      <c r="R138" s="16">
        <f>('Summary Data'!AO33-('Summary Data'!AO$40*'Summary Data'!AO17+'Summary Data'!AO$39*'Summary Data'!AO34)/17*$A138)*10</f>
        <v>0.1335132555956987</v>
      </c>
      <c r="S138" s="16">
        <f>('Summary Data'!AP33-('Summary Data'!AP$40*'Summary Data'!AP17+'Summary Data'!AP$39*'Summary Data'!AP34)/17*$A138)*10</f>
        <v>0.13789902180236988</v>
      </c>
      <c r="T138" s="16">
        <f>('Summary Data'!AQ33-('Summary Data'!AQ$40*'Summary Data'!AQ17+'Summary Data'!AQ$39*'Summary Data'!AQ34)/17*$A138)*10</f>
        <v>0.12256576464815985</v>
      </c>
      <c r="U138" s="16">
        <f>('Summary Data'!AR33-('Summary Data'!AR$40*'Summary Data'!AR17+'Summary Data'!AR$39*'Summary Data'!AR34)/17*$A138)*10</f>
        <v>0.10807115161396108</v>
      </c>
      <c r="V138" s="82">
        <f>'Summary Data'!AS33*10</f>
        <v>0</v>
      </c>
      <c r="W138" s="42" t="s">
        <v>90</v>
      </c>
    </row>
    <row r="139" spans="1:23" ht="11.25">
      <c r="A139" s="83">
        <v>13</v>
      </c>
      <c r="B139" s="16">
        <f>('Summary Data'!Y34-('Summary Data'!Y$40*'Summary Data'!Y18+'Summary Data'!Y$39*'Summary Data'!Y35)/17*$A139)*10</f>
        <v>-0.32046876240416966</v>
      </c>
      <c r="C139" s="16">
        <f>('Summary Data'!Z34-('Summary Data'!Z$40*'Summary Data'!Z18+'Summary Data'!Z$39*'Summary Data'!Z35)/17*$A139)*10</f>
        <v>0.01757727823082273</v>
      </c>
      <c r="D139" s="16">
        <f>('Summary Data'!AA34-('Summary Data'!AA$40*'Summary Data'!AA18+'Summary Data'!AA$39*'Summary Data'!AA35)/17*$A139)*10</f>
        <v>-0.03068965760730523</v>
      </c>
      <c r="E139" s="16">
        <f>('Summary Data'!AB34-('Summary Data'!AB$40*'Summary Data'!AB18+'Summary Data'!AB$39*'Summary Data'!AB35)/17*$A139)*10</f>
        <v>0.00870863230736722</v>
      </c>
      <c r="F139" s="16">
        <f>('Summary Data'!AC34-('Summary Data'!AC$40*'Summary Data'!AC18+'Summary Data'!AC$39*'Summary Data'!AC35)/17*$A139)*10</f>
        <v>-0.034233600975109586</v>
      </c>
      <c r="G139" s="16">
        <f>('Summary Data'!AD34-('Summary Data'!AD$40*'Summary Data'!AD18+'Summary Data'!AD$39*'Summary Data'!AD35)/17*$A139)*10</f>
        <v>-0.020784363051709855</v>
      </c>
      <c r="H139" s="16">
        <f>('Summary Data'!AE34-('Summary Data'!AE$40*'Summary Data'!AE18+'Summary Data'!AE$39*'Summary Data'!AE35)/17*$A139)*10</f>
        <v>-0.04189191674077764</v>
      </c>
      <c r="I139" s="16">
        <f>('Summary Data'!AF34-('Summary Data'!AF$40*'Summary Data'!AF18+'Summary Data'!AF$39*'Summary Data'!AF35)/17*$A139)*10</f>
        <v>0.0001391814251958893</v>
      </c>
      <c r="J139" s="16">
        <f>('Summary Data'!AG34-('Summary Data'!AG$40*'Summary Data'!AG18+'Summary Data'!AG$39*'Summary Data'!AG35)/17*$A139)*10</f>
        <v>-0.025040622480558692</v>
      </c>
      <c r="K139" s="16">
        <f>('Summary Data'!AH34-('Summary Data'!AH$40*'Summary Data'!AH18+'Summary Data'!AH$39*'Summary Data'!AH35)/17*$A139)*10</f>
        <v>-0.020790491724955278</v>
      </c>
      <c r="L139" s="16">
        <f>('Summary Data'!AI34-('Summary Data'!AI$40*'Summary Data'!AI18+'Summary Data'!AI$39*'Summary Data'!AI35)/17*$A139)*10</f>
        <v>-0.027528067440930788</v>
      </c>
      <c r="M139" s="16">
        <f>('Summary Data'!AJ34-('Summary Data'!AJ$40*'Summary Data'!AJ18+'Summary Data'!AJ$39*'Summary Data'!AJ35)/17*$A139)*10</f>
        <v>-0.03498638439919868</v>
      </c>
      <c r="N139" s="16">
        <f>('Summary Data'!AK34-('Summary Data'!AK$40*'Summary Data'!AK18+'Summary Data'!AK$39*'Summary Data'!AK35)/17*$A139)*10</f>
        <v>-0.02727903942568019</v>
      </c>
      <c r="O139" s="16">
        <f>('Summary Data'!AL34-('Summary Data'!AL$40*'Summary Data'!AL18+'Summary Data'!AL$39*'Summary Data'!AL35)/17*$A139)*10</f>
        <v>-0.021751555984328055</v>
      </c>
      <c r="P139" s="16">
        <f>('Summary Data'!AM34-('Summary Data'!AM$40*'Summary Data'!AM18+'Summary Data'!AM$39*'Summary Data'!AM35)/17*$A139)*10</f>
        <v>-0.05644605222423488</v>
      </c>
      <c r="Q139" s="16">
        <f>('Summary Data'!AN34-('Summary Data'!AN$40*'Summary Data'!AN18+'Summary Data'!AN$39*'Summary Data'!AN35)/17*$A139)*10</f>
        <v>-0.023753363116160425</v>
      </c>
      <c r="R139" s="16">
        <f>('Summary Data'!AO34-('Summary Data'!AO$40*'Summary Data'!AO18+'Summary Data'!AO$39*'Summary Data'!AO35)/17*$A139)*10</f>
        <v>-0.01426092026662297</v>
      </c>
      <c r="S139" s="16">
        <f>('Summary Data'!AP34-('Summary Data'!AP$40*'Summary Data'!AP18+'Summary Data'!AP$39*'Summary Data'!AP35)/17*$A139)*10</f>
        <v>-0.04115302077716351</v>
      </c>
      <c r="T139" s="16">
        <f>('Summary Data'!AQ34-('Summary Data'!AQ$40*'Summary Data'!AQ18+'Summary Data'!AQ$39*'Summary Data'!AQ35)/17*$A139)*10</f>
        <v>-0.04010795121749086</v>
      </c>
      <c r="U139" s="16">
        <f>('Summary Data'!AR34-('Summary Data'!AR$40*'Summary Data'!AR18+'Summary Data'!AR$39*'Summary Data'!AR35)/17*$A139)*10</f>
        <v>0.041685240827279285</v>
      </c>
      <c r="V139" s="82">
        <f>'Summary Data'!AS34*10</f>
        <v>0</v>
      </c>
      <c r="W139" s="42" t="s">
        <v>90</v>
      </c>
    </row>
    <row r="140" spans="1:23" ht="11.25">
      <c r="A140" s="83">
        <v>14</v>
      </c>
      <c r="B140" s="16">
        <f>('Summary Data'!Y35-('Summary Data'!Y$40*'Summary Data'!Y19+'Summary Data'!Y$39*'Summary Data'!Y36)/17*$A140)*10</f>
        <v>0.3430085654670202</v>
      </c>
      <c r="C140" s="16">
        <f>('Summary Data'!Z35-('Summary Data'!Z$40*'Summary Data'!Z19+'Summary Data'!Z$39*'Summary Data'!Z36)/17*$A140)*10</f>
        <v>0.06776581236556908</v>
      </c>
      <c r="D140" s="16">
        <f>('Summary Data'!AA35-('Summary Data'!AA$40*'Summary Data'!AA19+'Summary Data'!AA$39*'Summary Data'!AA36)/17*$A140)*10</f>
        <v>0.02189339070497156</v>
      </c>
      <c r="E140" s="16">
        <f>('Summary Data'!AB35-('Summary Data'!AB$40*'Summary Data'!AB19+'Summary Data'!AB$39*'Summary Data'!AB36)/17*$A140)*10</f>
        <v>0.0507328469681988</v>
      </c>
      <c r="F140" s="16">
        <f>('Summary Data'!AC35-('Summary Data'!AC$40*'Summary Data'!AC19+'Summary Data'!AC$39*'Summary Data'!AC36)/17*$A140)*10</f>
        <v>0.011864250969036653</v>
      </c>
      <c r="G140" s="16">
        <f>('Summary Data'!AD35-('Summary Data'!AD$40*'Summary Data'!AD19+'Summary Data'!AD$39*'Summary Data'!AD36)/17*$A140)*10</f>
        <v>0.035201668217650556</v>
      </c>
      <c r="H140" s="16">
        <f>('Summary Data'!AE35-('Summary Data'!AE$40*'Summary Data'!AE19+'Summary Data'!AE$39*'Summary Data'!AE36)/17*$A140)*10</f>
        <v>0.06353671353778406</v>
      </c>
      <c r="I140" s="16">
        <f>('Summary Data'!AF35-('Summary Data'!AF$40*'Summary Data'!AF19+'Summary Data'!AF$39*'Summary Data'!AF36)/17*$A140)*10</f>
        <v>0.05853711830891842</v>
      </c>
      <c r="J140" s="16">
        <f>('Summary Data'!AG35-('Summary Data'!AG$40*'Summary Data'!AG19+'Summary Data'!AG$39*'Summary Data'!AG36)/17*$A140)*10</f>
        <v>0.03899288256722943</v>
      </c>
      <c r="K140" s="16">
        <f>('Summary Data'!AH35-('Summary Data'!AH$40*'Summary Data'!AH19+'Summary Data'!AH$39*'Summary Data'!AH36)/17*$A140)*10</f>
        <v>0.06644746411957483</v>
      </c>
      <c r="L140" s="16">
        <f>('Summary Data'!AI35-('Summary Data'!AI$40*'Summary Data'!AI19+'Summary Data'!AI$39*'Summary Data'!AI36)/17*$A140)*10</f>
        <v>0.05862271620610562</v>
      </c>
      <c r="M140" s="16">
        <f>('Summary Data'!AJ35-('Summary Data'!AJ$40*'Summary Data'!AJ19+'Summary Data'!AJ$39*'Summary Data'!AJ36)/17*$A140)*10</f>
        <v>0.06033064252478895</v>
      </c>
      <c r="N140" s="16">
        <f>('Summary Data'!AK35-('Summary Data'!AK$40*'Summary Data'!AK19+'Summary Data'!AK$39*'Summary Data'!AK36)/17*$A140)*10</f>
        <v>0.04872172754088672</v>
      </c>
      <c r="O140" s="16">
        <f>('Summary Data'!AL35-('Summary Data'!AL$40*'Summary Data'!AL19+'Summary Data'!AL$39*'Summary Data'!AL36)/17*$A140)*10</f>
        <v>0.07967153035984445</v>
      </c>
      <c r="P140" s="16">
        <f>('Summary Data'!AM35-('Summary Data'!AM$40*'Summary Data'!AM19+'Summary Data'!AM$39*'Summary Data'!AM36)/17*$A140)*10</f>
        <v>0.08034193756353777</v>
      </c>
      <c r="Q140" s="16">
        <f>('Summary Data'!AN35-('Summary Data'!AN$40*'Summary Data'!AN19+'Summary Data'!AN$39*'Summary Data'!AN36)/17*$A140)*10</f>
        <v>0.04240519380204759</v>
      </c>
      <c r="R140" s="16">
        <f>('Summary Data'!AO35-('Summary Data'!AO$40*'Summary Data'!AO19+'Summary Data'!AO$39*'Summary Data'!AO36)/17*$A140)*10</f>
        <v>0.05598258509599011</v>
      </c>
      <c r="S140" s="16">
        <f>('Summary Data'!AP35-('Summary Data'!AP$40*'Summary Data'!AP19+'Summary Data'!AP$39*'Summary Data'!AP36)/17*$A140)*10</f>
        <v>0.06324393894727695</v>
      </c>
      <c r="T140" s="16">
        <f>('Summary Data'!AQ35-('Summary Data'!AQ$40*'Summary Data'!AQ19+'Summary Data'!AQ$39*'Summary Data'!AQ36)/17*$A140)*10</f>
        <v>0.03350609205893704</v>
      </c>
      <c r="U140" s="16">
        <f>('Summary Data'!AR35-('Summary Data'!AR$40*'Summary Data'!AR19+'Summary Data'!AR$39*'Summary Data'!AR36)/17*$A140)*10</f>
        <v>0.022866151814195212</v>
      </c>
      <c r="V140" s="82">
        <f>'Summary Data'!AS35*10</f>
        <v>0</v>
      </c>
      <c r="W140" s="42" t="s">
        <v>90</v>
      </c>
    </row>
    <row r="141" spans="1:23" ht="11.25">
      <c r="A141" s="83">
        <v>15</v>
      </c>
      <c r="B141" s="16">
        <f>('Summary Data'!Y36-('Summary Data'!Y$40*'Summary Data'!Y20+'Summary Data'!Y$39*'Summary Data'!Y37)/17*$A141)*10</f>
        <v>-0.26712300621306484</v>
      </c>
      <c r="C141" s="16">
        <f>('Summary Data'!Z36-('Summary Data'!Z$40*'Summary Data'!Z20+'Summary Data'!Z$39*'Summary Data'!Z37)/17*$A141)*10</f>
        <v>-0.14397677492917477</v>
      </c>
      <c r="D141" s="16">
        <f>('Summary Data'!AA36-('Summary Data'!AA$40*'Summary Data'!AA20+'Summary Data'!AA$39*'Summary Data'!AA37)/17*$A141)*10</f>
        <v>-0.08331584971270749</v>
      </c>
      <c r="E141" s="16">
        <f>('Summary Data'!AB36-('Summary Data'!AB$40*'Summary Data'!AB20+'Summary Data'!AB$39*'Summary Data'!AB37)/17*$A141)*10</f>
        <v>-0.06963201024129145</v>
      </c>
      <c r="F141" s="16">
        <f>('Summary Data'!AC36-('Summary Data'!AC$40*'Summary Data'!AC20+'Summary Data'!AC$39*'Summary Data'!AC37)/17*$A141)*10</f>
        <v>-0.07367795882919101</v>
      </c>
      <c r="G141" s="16">
        <f>('Summary Data'!AD36-('Summary Data'!AD$40*'Summary Data'!AD20+'Summary Data'!AD$39*'Summary Data'!AD37)/17*$A141)*10</f>
        <v>-0.09287688900897192</v>
      </c>
      <c r="H141" s="16">
        <f>('Summary Data'!AE36-('Summary Data'!AE$40*'Summary Data'!AE20+'Summary Data'!AE$39*'Summary Data'!AE37)/17*$A141)*10</f>
        <v>-0.05622763727109837</v>
      </c>
      <c r="I141" s="16">
        <f>('Summary Data'!AF36-('Summary Data'!AF$40*'Summary Data'!AF20+'Summary Data'!AF$39*'Summary Data'!AF37)/17*$A141)*10</f>
        <v>-0.08928991273010906</v>
      </c>
      <c r="J141" s="16">
        <f>('Summary Data'!AG36-('Summary Data'!AG$40*'Summary Data'!AG20+'Summary Data'!AG$39*'Summary Data'!AG37)/17*$A141)*10</f>
        <v>-0.08822016361737677</v>
      </c>
      <c r="K141" s="16">
        <f>('Summary Data'!AH36-('Summary Data'!AH$40*'Summary Data'!AH20+'Summary Data'!AH$39*'Summary Data'!AH37)/17*$A141)*10</f>
        <v>-0.07078853287354997</v>
      </c>
      <c r="L141" s="16">
        <f>('Summary Data'!AI36-('Summary Data'!AI$40*'Summary Data'!AI20+'Summary Data'!AI$39*'Summary Data'!AI37)/17*$A141)*10</f>
        <v>-0.07282017598716035</v>
      </c>
      <c r="M141" s="16">
        <f>('Summary Data'!AJ36-('Summary Data'!AJ$40*'Summary Data'!AJ20+'Summary Data'!AJ$39*'Summary Data'!AJ37)/17*$A141)*10</f>
        <v>-0.07032193579122045</v>
      </c>
      <c r="N141" s="16">
        <f>('Summary Data'!AK36-('Summary Data'!AK$40*'Summary Data'!AK20+'Summary Data'!AK$39*'Summary Data'!AK37)/17*$A141)*10</f>
        <v>-0.07443466074371224</v>
      </c>
      <c r="O141" s="16">
        <f>('Summary Data'!AL36-('Summary Data'!AL$40*'Summary Data'!AL20+'Summary Data'!AL$39*'Summary Data'!AL37)/17*$A141)*10</f>
        <v>-0.05341547771724438</v>
      </c>
      <c r="P141" s="16">
        <f>('Summary Data'!AM36-('Summary Data'!AM$40*'Summary Data'!AM20+'Summary Data'!AM$39*'Summary Data'!AM37)/17*$A141)*10</f>
        <v>-0.07225180416819198</v>
      </c>
      <c r="Q141" s="16">
        <f>('Summary Data'!AN36-('Summary Data'!AN$40*'Summary Data'!AN20+'Summary Data'!AN$39*'Summary Data'!AN37)/17*$A141)*10</f>
        <v>-0.07410223000401986</v>
      </c>
      <c r="R141" s="16">
        <f>('Summary Data'!AO36-('Summary Data'!AO$40*'Summary Data'!AO20+'Summary Data'!AO$39*'Summary Data'!AO37)/17*$A141)*10</f>
        <v>-0.08390742878184165</v>
      </c>
      <c r="S141" s="16">
        <f>('Summary Data'!AP36-('Summary Data'!AP$40*'Summary Data'!AP20+'Summary Data'!AP$39*'Summary Data'!AP37)/17*$A141)*10</f>
        <v>-0.08542590496684878</v>
      </c>
      <c r="T141" s="16">
        <f>('Summary Data'!AQ36-('Summary Data'!AQ$40*'Summary Data'!AQ20+'Summary Data'!AQ$39*'Summary Data'!AQ37)/17*$A141)*10</f>
        <v>-0.08350180725337181</v>
      </c>
      <c r="U141" s="16">
        <f>('Summary Data'!AR36-('Summary Data'!AR$40*'Summary Data'!AR20+'Summary Data'!AR$39*'Summary Data'!AR37)/17*$A141)*10</f>
        <v>-0.11112184029102401</v>
      </c>
      <c r="V141" s="82">
        <f>'Summary Data'!AS36*10</f>
        <v>0</v>
      </c>
      <c r="W141" s="42" t="s">
        <v>90</v>
      </c>
    </row>
    <row r="142" spans="1:23" ht="11.25">
      <c r="A142" s="83">
        <v>16</v>
      </c>
      <c r="B142" s="16">
        <f>('Summary Data'!Y37-('Summary Data'!Y$40*'Summary Data'!Y21+'Summary Data'!Y$39*'Summary Data'!Y38)/17*$A142)*10</f>
        <v>0.009232017319006237</v>
      </c>
      <c r="C142" s="16">
        <f>('Summary Data'!Z37-('Summary Data'!Z$40*'Summary Data'!Z21+'Summary Data'!Z$39*'Summary Data'!Z38)/17*$A142)*10</f>
        <v>0.0009385112789716751</v>
      </c>
      <c r="D142" s="16">
        <f>('Summary Data'!AA37-('Summary Data'!AA$40*'Summary Data'!AA21+'Summary Data'!AA$39*'Summary Data'!AA38)/17*$A142)*10</f>
        <v>0.04687141872579238</v>
      </c>
      <c r="E142" s="16">
        <f>('Summary Data'!AB37-('Summary Data'!AB$40*'Summary Data'!AB21+'Summary Data'!AB$39*'Summary Data'!AB38)/17*$A142)*10</f>
        <v>0.03636735953847814</v>
      </c>
      <c r="F142" s="16">
        <f>('Summary Data'!AC37-('Summary Data'!AC$40*'Summary Data'!AC21+'Summary Data'!AC$39*'Summary Data'!AC38)/17*$A142)*10</f>
        <v>0.06415869262710014</v>
      </c>
      <c r="G142" s="16">
        <f>('Summary Data'!AD37-('Summary Data'!AD$40*'Summary Data'!AD21+'Summary Data'!AD$39*'Summary Data'!AD38)/17*$A142)*10</f>
        <v>0.04273870866155334</v>
      </c>
      <c r="H142" s="16">
        <f>('Summary Data'!AE37-('Summary Data'!AE$40*'Summary Data'!AE21+'Summary Data'!AE$39*'Summary Data'!AE38)/17*$A142)*10</f>
        <v>0.04674432785923874</v>
      </c>
      <c r="I142" s="16">
        <f>('Summary Data'!AF37-('Summary Data'!AF$40*'Summary Data'!AF21+'Summary Data'!AF$39*'Summary Data'!AF38)/17*$A142)*10</f>
        <v>0.0131359264936853</v>
      </c>
      <c r="J142" s="16">
        <f>('Summary Data'!AG37-('Summary Data'!AG$40*'Summary Data'!AG21+'Summary Data'!AG$39*'Summary Data'!AG38)/17*$A142)*10</f>
        <v>0.021061756128794996</v>
      </c>
      <c r="K142" s="16">
        <f>('Summary Data'!AH37-('Summary Data'!AH$40*'Summary Data'!AH21+'Summary Data'!AH$39*'Summary Data'!AH38)/17*$A142)*10</f>
        <v>0.024181060307255857</v>
      </c>
      <c r="L142" s="16">
        <f>('Summary Data'!AI37-('Summary Data'!AI$40*'Summary Data'!AI21+'Summary Data'!AI$39*'Summary Data'!AI38)/17*$A142)*10</f>
        <v>0.033977742267198935</v>
      </c>
      <c r="M142" s="16">
        <f>('Summary Data'!AJ37-('Summary Data'!AJ$40*'Summary Data'!AJ21+'Summary Data'!AJ$39*'Summary Data'!AJ38)/17*$A142)*10</f>
        <v>0.03978880865968344</v>
      </c>
      <c r="N142" s="16">
        <f>('Summary Data'!AK37-('Summary Data'!AK$40*'Summary Data'!AK21+'Summary Data'!AK$39*'Summary Data'!AK38)/17*$A142)*10</f>
        <v>0.035312600883644976</v>
      </c>
      <c r="O142" s="16">
        <f>('Summary Data'!AL37-('Summary Data'!AL$40*'Summary Data'!AL21+'Summary Data'!AL$39*'Summary Data'!AL38)/17*$A142)*10</f>
        <v>0.03206674600594997</v>
      </c>
      <c r="P142" s="16">
        <f>('Summary Data'!AM37-('Summary Data'!AM$40*'Summary Data'!AM21+'Summary Data'!AM$39*'Summary Data'!AM38)/17*$A142)*10</f>
        <v>0.033814553368987296</v>
      </c>
      <c r="Q142" s="16">
        <f>('Summary Data'!AN37-('Summary Data'!AN$40*'Summary Data'!AN21+'Summary Data'!AN$39*'Summary Data'!AN38)/17*$A142)*10</f>
        <v>0.04637368865304491</v>
      </c>
      <c r="R142" s="16">
        <f>('Summary Data'!AO37-('Summary Data'!AO$40*'Summary Data'!AO21+'Summary Data'!AO$39*'Summary Data'!AO38)/17*$A142)*10</f>
        <v>0.023976986817532367</v>
      </c>
      <c r="S142" s="16">
        <f>('Summary Data'!AP37-('Summary Data'!AP$40*'Summary Data'!AP21+'Summary Data'!AP$39*'Summary Data'!AP38)/17*$A142)*10</f>
        <v>0.01678099573382089</v>
      </c>
      <c r="T142" s="16">
        <f>('Summary Data'!AQ37-('Summary Data'!AQ$40*'Summary Data'!AQ21+'Summary Data'!AQ$39*'Summary Data'!AQ38)/17*$A142)*10</f>
        <v>0.032752083189173005</v>
      </c>
      <c r="U142" s="16">
        <f>('Summary Data'!AR37-('Summary Data'!AR$40*'Summary Data'!AR21+'Summary Data'!AR$39*'Summary Data'!AR38)/17*$A142)*10</f>
        <v>0.013152074953168627</v>
      </c>
      <c r="V142" s="82">
        <f>'Summary Data'!AS37*10</f>
        <v>0</v>
      </c>
      <c r="W142" s="42" t="s">
        <v>90</v>
      </c>
    </row>
    <row r="143" spans="1:23" ht="12" thickBot="1">
      <c r="A143" s="84">
        <v>17</v>
      </c>
      <c r="B143" s="18">
        <f>'Summary Data'!Y38*10</f>
        <v>-0.022126240069627108</v>
      </c>
      <c r="C143" s="18">
        <f>'Summary Data'!Z38*10</f>
        <v>-0.011473761133513456</v>
      </c>
      <c r="D143" s="18">
        <f>'Summary Data'!AA38*10</f>
        <v>-0.0063396391324560845</v>
      </c>
      <c r="E143" s="18">
        <f>'Summary Data'!AB38*10</f>
        <v>-0.013915363330208935</v>
      </c>
      <c r="F143" s="18">
        <f>'Summary Data'!AC38*10</f>
        <v>-0.012872392715450832</v>
      </c>
      <c r="G143" s="18">
        <f>'Summary Data'!AD38*10</f>
        <v>-0.0046578617269089516</v>
      </c>
      <c r="H143" s="18">
        <f>'Summary Data'!AE38*10</f>
        <v>-0.004484413299653675</v>
      </c>
      <c r="I143" s="18">
        <f>'Summary Data'!AF38*10</f>
        <v>-0.010117745763668376</v>
      </c>
      <c r="J143" s="18">
        <f>'Summary Data'!AG38*10</f>
        <v>-0.011570924920023543</v>
      </c>
      <c r="K143" s="18">
        <f>'Summary Data'!AH38*10</f>
        <v>-0.024115614403960116</v>
      </c>
      <c r="L143" s="18">
        <f>'Summary Data'!AI38*10</f>
        <v>-0.0198943891674255</v>
      </c>
      <c r="M143" s="18">
        <f>'Summary Data'!AJ38*10</f>
        <v>-0.018179379458099398</v>
      </c>
      <c r="N143" s="18">
        <f>'Summary Data'!AK38*10</f>
        <v>-0.0179014370208477</v>
      </c>
      <c r="O143" s="18">
        <f>'Summary Data'!AL38*10</f>
        <v>-0.020767231430620328</v>
      </c>
      <c r="P143" s="18">
        <f>'Summary Data'!AM38*10</f>
        <v>-0.012519285129662085</v>
      </c>
      <c r="Q143" s="18">
        <f>'Summary Data'!AN38*10</f>
        <v>-0.004026689589977416</v>
      </c>
      <c r="R143" s="18">
        <f>'Summary Data'!AO38*10</f>
        <v>-0.005197276025572873</v>
      </c>
      <c r="S143" s="18">
        <f>'Summary Data'!AP38*10</f>
        <v>0.0002818446643260055</v>
      </c>
      <c r="T143" s="18">
        <f>'Summary Data'!AQ38*10</f>
        <v>0.0076584112988315346</v>
      </c>
      <c r="U143" s="18">
        <f>'Summary Data'!AR38*10</f>
        <v>-0.005294095349012663</v>
      </c>
      <c r="V143" s="35">
        <f>'Summary Data'!AS38*10</f>
        <v>0</v>
      </c>
      <c r="W143" s="42" t="s">
        <v>90</v>
      </c>
    </row>
    <row r="144" ht="12" thickBot="1"/>
    <row r="145" spans="1:22" ht="11.25">
      <c r="A145" s="133" t="s">
        <v>130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5"/>
    </row>
    <row r="146" spans="1:22" ht="11.25">
      <c r="A146" s="100"/>
      <c r="B146" s="81" t="s">
        <v>85</v>
      </c>
      <c r="C146" s="81" t="s">
        <v>86</v>
      </c>
      <c r="D146" s="81" t="s">
        <v>87</v>
      </c>
      <c r="E146" s="81" t="s">
        <v>88</v>
      </c>
      <c r="F146" s="81" t="s">
        <v>89</v>
      </c>
      <c r="G146" s="81" t="s">
        <v>94</v>
      </c>
      <c r="H146" s="81" t="s">
        <v>95</v>
      </c>
      <c r="I146" s="81" t="s">
        <v>96</v>
      </c>
      <c r="J146" s="81" t="s">
        <v>97</v>
      </c>
      <c r="K146" s="81" t="s">
        <v>98</v>
      </c>
      <c r="L146" s="81" t="s">
        <v>99</v>
      </c>
      <c r="M146" s="81" t="s">
        <v>100</v>
      </c>
      <c r="N146" s="81" t="s">
        <v>101</v>
      </c>
      <c r="O146" s="81" t="s">
        <v>102</v>
      </c>
      <c r="P146" s="81" t="s">
        <v>103</v>
      </c>
      <c r="Q146" s="81" t="s">
        <v>104</v>
      </c>
      <c r="R146" s="81" t="s">
        <v>105</v>
      </c>
      <c r="S146" s="81" t="s">
        <v>106</v>
      </c>
      <c r="T146" s="81" t="s">
        <v>107</v>
      </c>
      <c r="U146" s="81" t="s">
        <v>108</v>
      </c>
      <c r="V146" s="17" t="s">
        <v>109</v>
      </c>
    </row>
    <row r="147" spans="1:22" ht="11.25">
      <c r="A147" s="100"/>
      <c r="B147" s="44" t="s">
        <v>125</v>
      </c>
      <c r="C147" s="106" t="e">
        <f>'Summary Data'!C2/'Work sheet'!$V147-1</f>
        <v>#DIV/0!</v>
      </c>
      <c r="D147" s="106" t="e">
        <f>'Summary Data'!D2/'Work sheet'!$V147-1</f>
        <v>#DIV/0!</v>
      </c>
      <c r="E147" s="106" t="e">
        <f>'Summary Data'!E2/'Work sheet'!$V147-1</f>
        <v>#DIV/0!</v>
      </c>
      <c r="F147" s="106" t="e">
        <f>'Summary Data'!F2/'Work sheet'!$V147-1</f>
        <v>#DIV/0!</v>
      </c>
      <c r="G147" s="106" t="e">
        <f>'Summary Data'!G2/'Work sheet'!$V147-1</f>
        <v>#DIV/0!</v>
      </c>
      <c r="H147" s="106" t="e">
        <f>'Summary Data'!H2/'Work sheet'!$V147-1</f>
        <v>#DIV/0!</v>
      </c>
      <c r="I147" s="106" t="e">
        <f>'Summary Data'!I2/'Work sheet'!$V147-1</f>
        <v>#DIV/0!</v>
      </c>
      <c r="J147" s="106" t="e">
        <f>'Summary Data'!J2/'Work sheet'!$V147-1</f>
        <v>#DIV/0!</v>
      </c>
      <c r="K147" s="106" t="e">
        <f>'Summary Data'!K2/'Work sheet'!$V147-1</f>
        <v>#DIV/0!</v>
      </c>
      <c r="L147" s="106" t="e">
        <f>'Summary Data'!L2/'Work sheet'!$V147-1</f>
        <v>#DIV/0!</v>
      </c>
      <c r="M147" s="106" t="e">
        <f>'Summary Data'!M2/'Work sheet'!$V147-1</f>
        <v>#DIV/0!</v>
      </c>
      <c r="N147" s="106" t="e">
        <f>'Summary Data'!N2/'Work sheet'!$V147-1</f>
        <v>#DIV/0!</v>
      </c>
      <c r="O147" s="106" t="e">
        <f>'Summary Data'!O2/'Work sheet'!$V147-1</f>
        <v>#DIV/0!</v>
      </c>
      <c r="P147" s="106" t="e">
        <f>'Summary Data'!P2/'Work sheet'!$V147-1</f>
        <v>#DIV/0!</v>
      </c>
      <c r="Q147" s="106" t="e">
        <f>'Summary Data'!Q2/'Work sheet'!$V147-1</f>
        <v>#DIV/0!</v>
      </c>
      <c r="R147" s="106" t="e">
        <f>'Summary Data'!R2/'Work sheet'!$V147-1</f>
        <v>#DIV/0!</v>
      </c>
      <c r="S147" s="106" t="e">
        <f>'Summary Data'!S2/'Work sheet'!$V147-1</f>
        <v>#DIV/0!</v>
      </c>
      <c r="T147" s="106" t="e">
        <f>'Summary Data'!T2/'Work sheet'!$V147-1</f>
        <v>#DIV/0!</v>
      </c>
      <c r="U147" s="44"/>
      <c r="V147" s="55">
        <f>AVERAGE('Summary Data'!C2:T2)</f>
        <v>0</v>
      </c>
    </row>
    <row r="148" spans="1:22" ht="12" thickBot="1">
      <c r="A148" s="107"/>
      <c r="B148" s="73"/>
      <c r="C148" s="108" t="e">
        <f>'Summary Data'!Z2/'Work sheet'!$V148-1</f>
        <v>#DIV/0!</v>
      </c>
      <c r="D148" s="108" t="e">
        <f>'Summary Data'!AA2/'Work sheet'!$V148-1</f>
        <v>#DIV/0!</v>
      </c>
      <c r="E148" s="108" t="e">
        <f>'Summary Data'!AB2/'Work sheet'!$V148-1</f>
        <v>#DIV/0!</v>
      </c>
      <c r="F148" s="108" t="e">
        <f>'Summary Data'!AC2/'Work sheet'!$V148-1</f>
        <v>#DIV/0!</v>
      </c>
      <c r="G148" s="108" t="e">
        <f>'Summary Data'!AD2/'Work sheet'!$V148-1</f>
        <v>#DIV/0!</v>
      </c>
      <c r="H148" s="108" t="e">
        <f>'Summary Data'!AE2/'Work sheet'!$V148-1</f>
        <v>#DIV/0!</v>
      </c>
      <c r="I148" s="108" t="e">
        <f>'Summary Data'!AF2/'Work sheet'!$V148-1</f>
        <v>#DIV/0!</v>
      </c>
      <c r="J148" s="108" t="e">
        <f>'Summary Data'!AG2/'Work sheet'!$V148-1</f>
        <v>#DIV/0!</v>
      </c>
      <c r="K148" s="108" t="e">
        <f>'Summary Data'!AH2/'Work sheet'!$V148-1</f>
        <v>#DIV/0!</v>
      </c>
      <c r="L148" s="108" t="e">
        <f>'Summary Data'!AI2/'Work sheet'!$V148-1</f>
        <v>#DIV/0!</v>
      </c>
      <c r="M148" s="108" t="e">
        <f>'Summary Data'!AJ2/'Work sheet'!$V148-1</f>
        <v>#DIV/0!</v>
      </c>
      <c r="N148" s="108" t="e">
        <f>'Summary Data'!AK2/'Work sheet'!$V148-1</f>
        <v>#DIV/0!</v>
      </c>
      <c r="O148" s="108" t="e">
        <f>'Summary Data'!AL2/'Work sheet'!$V148-1</f>
        <v>#DIV/0!</v>
      </c>
      <c r="P148" s="108" t="e">
        <f>'Summary Data'!AM2/'Work sheet'!$V148-1</f>
        <v>#DIV/0!</v>
      </c>
      <c r="Q148" s="108" t="e">
        <f>'Summary Data'!AN2/'Work sheet'!$V148-1</f>
        <v>#DIV/0!</v>
      </c>
      <c r="R148" s="108" t="e">
        <f>'Summary Data'!AO2/'Work sheet'!$V148-1</f>
        <v>#DIV/0!</v>
      </c>
      <c r="S148" s="108" t="e">
        <f>'Summary Data'!AP2/'Work sheet'!$V148-1</f>
        <v>#DIV/0!</v>
      </c>
      <c r="T148" s="108" t="e">
        <f>'Summary Data'!AQ2/'Work sheet'!$V148-1</f>
        <v>#DIV/0!</v>
      </c>
      <c r="U148" s="73"/>
      <c r="V148" s="61">
        <f>AVERAGE('Summary Data'!Z2:AQ2)</f>
        <v>0</v>
      </c>
    </row>
  </sheetData>
  <mergeCells count="29">
    <mergeCell ref="B1:I1"/>
    <mergeCell ref="J1:Q1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  <mergeCell ref="N3:O3"/>
    <mergeCell ref="P3:Q3"/>
    <mergeCell ref="B23:K23"/>
    <mergeCell ref="B24:F24"/>
    <mergeCell ref="G24:K24"/>
    <mergeCell ref="B44:G44"/>
    <mergeCell ref="I44:O44"/>
    <mergeCell ref="I45:K45"/>
    <mergeCell ref="L45:N45"/>
    <mergeCell ref="F47:G47"/>
    <mergeCell ref="B45:D45"/>
    <mergeCell ref="F45:G45"/>
    <mergeCell ref="A145:V145"/>
    <mergeCell ref="A65:V65"/>
    <mergeCell ref="A85:V85"/>
    <mergeCell ref="A105:V105"/>
    <mergeCell ref="A125:V125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2001-03-13T13:58:24Z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