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05" windowWidth="7890" windowHeight="7710" tabRatio="856" activeTab="8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<sst xmlns="http://schemas.openxmlformats.org/spreadsheetml/2006/main" count="395" uniqueCount="138">
  <si>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</si>
  <si>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</si>
  <si>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</si>
  <si>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</si>
  <si>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</si>
  <si>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</si>
  <si>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</si>
  <si>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</si>
  <si>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</si>
  <si>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</si>
  <si>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</si>
  <si>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</si>
  <si>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</si>
  <si>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</si>
  <si>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</si>
  <si>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</si>
  <si>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</si>
  <si>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</si>
  <si>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</si>
  <si>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</si>
  <si>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</si>
  <si>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</si>
  <si>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</si>
  <si>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</si>
  <si>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</si>
  <si>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</si>
  <si>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</si>
  <si>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</si>
  <si>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</si>
  <si>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</si>
  <si>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</si>
  <si>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</si>
  <si>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</si>
  <si>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</si>
  <si>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</si>
  <si>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</si>
  <si>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</si>
  <si>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</si>
  <si>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</si>
  <si>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</si>
  <si>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</si>
  <si>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</si>
  <si>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</si>
  <si>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</si>
  <si>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</si>
  <si>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</si>
  <si>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</si>
  <si>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</si>
  <si>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</si>
  <si>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</si>
  <si>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</si>
  <si>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</si>
  <si>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</si>
  <si>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</si>
  <si>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</si>
  <si>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</si>
  <si>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</si>
  <si>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</si>
  <si>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</si>
  <si>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</si>
  <si>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</si>
  <si>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</si>
  <si>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</si>
  <si>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</si>
  <si>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</si>
  <si>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</si>
  <si>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</si>
  <si>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</si>
  <si>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</si>
  <si>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</si>
  <si>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</si>
  <si>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</si>
  <si>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</si>
  <si>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</si>
  <si>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</si>
  <si>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</si>
  <si>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</si>
  <si>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</si>
  <si>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</si>
  <si>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</si>
  <si>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</si>
  <si>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</si>
  <si>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</si>
  <si>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</si>
  <si>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</si>
  <si>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</si>
  <si>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</si>
  <si>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</si>
  <si>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</si>
  <si>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</si>
  <si>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</si>
  <si>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</si>
  <si>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</si>
  <si>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</si>
  <si>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</si>
  <si>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</si>
  <si>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</si>
  <si>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</si>
  <si>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</si>
  <si>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</si>
  <si>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</si>
  <si>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</si>
  <si>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</si>
  <si>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</si>
  <si>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</si>
  <si>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</si>
  <si>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</si>
  <si>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</si>
  <si>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</si>
  <si>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</si>
  <si>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</si>
  <si>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</si>
  <si>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</si>
  <si>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</si>
  <si>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</si>
  <si>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</si>
  <si>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</si>
  <si>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</si>
  <si>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</si>
  <si>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</si>
  <si>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</si>
  <si>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</si>
  <si>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</si>
  <si>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</si>
  <si>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</si>
  <si>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</si>
  <si>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</si>
  <si>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</si>
  <si>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</si>
  <si>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</si>
  <si>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</si>
  <si>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Alstom</t>
  </si>
  <si>
    <t>Aperture 1 - Assembled cold mass</t>
  </si>
  <si>
    <t xml:space="preserve"> Aperture 2 - Assembled cold mass</t>
  </si>
  <si>
    <t xml:space="preserve"> Aperture 1 - Assembled cold mass</t>
  </si>
  <si>
    <t>CERN IT 2708/LHC/LHC Rev 1.1 Annex b.18</t>
  </si>
  <si>
    <t>Ref. Test Proced.</t>
  </si>
  <si>
    <t xml:space="preserve">MBP2O1 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</si>
</sst>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-0.00029513864552510594</c:v>
                </c:pt>
                <c:pt idx="1">
                  <c:v>0.00019074253724160606</c:v>
                </c:pt>
                <c:pt idx="2">
                  <c:v>0.0002885040832045771</c:v>
                </c:pt>
                <c:pt idx="3">
                  <c:v>0.00031503739648375273</c:v>
                </c:pt>
                <c:pt idx="4">
                  <c:v>0.00023339579981107583</c:v>
                </c:pt>
                <c:pt idx="5">
                  <c:v>0.00021740611763121365</c:v>
                </c:pt>
                <c:pt idx="6">
                  <c:v>2.0200844916606897E-05</c:v>
                </c:pt>
                <c:pt idx="7">
                  <c:v>-0.00017830700997800708</c:v>
                </c:pt>
                <c:pt idx="8">
                  <c:v>-0.00014616057266414462</c:v>
                </c:pt>
                <c:pt idx="9">
                  <c:v>-7.919281312995796E-05</c:v>
                </c:pt>
                <c:pt idx="10">
                  <c:v>-0.00021054589928459766</c:v>
                </c:pt>
                <c:pt idx="11">
                  <c:v>-8.72502709428069E-05</c:v>
                </c:pt>
                <c:pt idx="12">
                  <c:v>-0.000128897702608044</c:v>
                </c:pt>
                <c:pt idx="13">
                  <c:v>6.405953523747066E-05</c:v>
                </c:pt>
                <c:pt idx="14">
                  <c:v>-4.058751800528615E-05</c:v>
                </c:pt>
                <c:pt idx="15">
                  <c:v>-6.843551397162084E-05</c:v>
                </c:pt>
                <c:pt idx="16">
                  <c:v>4.394552145292607E-05</c:v>
                </c:pt>
                <c:pt idx="17">
                  <c:v>-0.0001387758898745428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-0.0003845792576148144</c:v>
                </c:pt>
                <c:pt idx="1">
                  <c:v>6.776786292927994E-05</c:v>
                </c:pt>
                <c:pt idx="2">
                  <c:v>7.801549384089945E-05</c:v>
                </c:pt>
                <c:pt idx="3">
                  <c:v>0.00034889029366613755</c:v>
                </c:pt>
                <c:pt idx="4">
                  <c:v>0.00025915913740282015</c:v>
                </c:pt>
                <c:pt idx="5">
                  <c:v>0.00021966524664751574</c:v>
                </c:pt>
                <c:pt idx="6">
                  <c:v>9.9277164425704E-05</c:v>
                </c:pt>
                <c:pt idx="7">
                  <c:v>5.787498457499041E-05</c:v>
                </c:pt>
                <c:pt idx="8">
                  <c:v>0.0001654822536132361</c:v>
                </c:pt>
                <c:pt idx="9">
                  <c:v>0.00014064651719358778</c:v>
                </c:pt>
                <c:pt idx="10">
                  <c:v>7.390244624483344E-06</c:v>
                </c:pt>
                <c:pt idx="11">
                  <c:v>0.00014409078188437618</c:v>
                </c:pt>
                <c:pt idx="12">
                  <c:v>9.04937655317184E-05</c:v>
                </c:pt>
                <c:pt idx="13">
                  <c:v>-0.0002469650345943153</c:v>
                </c:pt>
                <c:pt idx="14">
                  <c:v>-0.00045249582192807836</c:v>
                </c:pt>
                <c:pt idx="15">
                  <c:v>-0.00035887030151582344</c:v>
                </c:pt>
                <c:pt idx="16">
                  <c:v>-0.00027766829517794633</c:v>
                </c:pt>
                <c:pt idx="17">
                  <c:v>4.182496449844919E-05</c:v>
                </c:pt>
              </c:numCache>
            </c:numRef>
          </c:yVal>
          <c:smooth val="0"/>
        </c:ser>
        <c:axId val="30723488"/>
        <c:axId val="8075937"/>
      </c:scatterChart>
      <c:valAx>
        <c:axId val="3072348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8075937"/>
        <c:crossesAt val="0"/>
        <c:crossBetween val="midCat"/>
        <c:dispUnits/>
      </c:val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72348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0725"/>
          <c:y val="0.63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47700090"/>
        <c:axId val="26647627"/>
      </c:line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4.477075000000002</c:v>
                </c:pt>
                <c:pt idx="1">
                  <c:v>0.12132500000000102</c:v>
                </c:pt>
                <c:pt idx="2">
                  <c:v>-0.3166749999999987</c:v>
                </c:pt>
                <c:pt idx="3">
                  <c:v>-0.1564249999999987</c:v>
                </c:pt>
                <c:pt idx="4">
                  <c:v>-1.111924999999999</c:v>
                </c:pt>
                <c:pt idx="5">
                  <c:v>-0.8339249999999989</c:v>
                </c:pt>
                <c:pt idx="6">
                  <c:v>-0.5791749999999993</c:v>
                </c:pt>
                <c:pt idx="7">
                  <c:v>-0.7114249999999989</c:v>
                </c:pt>
                <c:pt idx="8">
                  <c:v>-0.4631749999999992</c:v>
                </c:pt>
                <c:pt idx="9">
                  <c:v>-0.4559249999999988</c:v>
                </c:pt>
                <c:pt idx="10">
                  <c:v>0.03157500000000102</c:v>
                </c:pt>
                <c:pt idx="11">
                  <c:v>0.18657500000000082</c:v>
                </c:pt>
                <c:pt idx="12">
                  <c:v>0.1628250000000011</c:v>
                </c:pt>
                <c:pt idx="13">
                  <c:v>0.01332500000000092</c:v>
                </c:pt>
                <c:pt idx="14">
                  <c:v>0.06807500000000122</c:v>
                </c:pt>
                <c:pt idx="15">
                  <c:v>0.3230750000000011</c:v>
                </c:pt>
                <c:pt idx="16">
                  <c:v>0.5175750000000008</c:v>
                </c:pt>
                <c:pt idx="17">
                  <c:v>0.2653250000000016</c:v>
                </c:pt>
                <c:pt idx="18">
                  <c:v>-0.14992499999999875</c:v>
                </c:pt>
                <c:pt idx="19">
                  <c:v>-1.388174999999999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3.8496125000000005</c:v>
                </c:pt>
                <c:pt idx="1">
                  <c:v>0.08586250000000062</c:v>
                </c:pt>
                <c:pt idx="2">
                  <c:v>-0.47488749999999946</c:v>
                </c:pt>
                <c:pt idx="3">
                  <c:v>-0.4688875000000001</c:v>
                </c:pt>
                <c:pt idx="4">
                  <c:v>-0.8921375</c:v>
                </c:pt>
                <c:pt idx="5">
                  <c:v>-0.5428874999999995</c:v>
                </c:pt>
                <c:pt idx="6">
                  <c:v>-0.6026374999999997</c:v>
                </c:pt>
                <c:pt idx="7">
                  <c:v>-0.5551374999999998</c:v>
                </c:pt>
                <c:pt idx="8">
                  <c:v>-0.5668875</c:v>
                </c:pt>
                <c:pt idx="9">
                  <c:v>-0.3251375000000003</c:v>
                </c:pt>
                <c:pt idx="10">
                  <c:v>-0.30738750000000037</c:v>
                </c:pt>
                <c:pt idx="11">
                  <c:v>0.2651124999999994</c:v>
                </c:pt>
                <c:pt idx="12">
                  <c:v>0.3381124999999998</c:v>
                </c:pt>
                <c:pt idx="13">
                  <c:v>0.09261250000000043</c:v>
                </c:pt>
                <c:pt idx="14">
                  <c:v>-0.057637499999999786</c:v>
                </c:pt>
                <c:pt idx="15">
                  <c:v>0.4513625000000001</c:v>
                </c:pt>
                <c:pt idx="16">
                  <c:v>0.9611124999999991</c:v>
                </c:pt>
                <c:pt idx="17">
                  <c:v>0.4571125000000005</c:v>
                </c:pt>
                <c:pt idx="18">
                  <c:v>-0.047887500000000305</c:v>
                </c:pt>
                <c:pt idx="19">
                  <c:v>-1.6593874999999998</c:v>
                </c:pt>
              </c:numCache>
            </c:numRef>
          </c:yVal>
          <c:smooth val="0"/>
        </c:ser>
        <c:axId val="5574570"/>
        <c:axId val="50171131"/>
      </c:scatterChart>
      <c:valAx>
        <c:axId val="5574570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crossBetween val="midCat"/>
        <c:dispUnits/>
      </c:valAx>
      <c:valAx>
        <c:axId val="5017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15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4.330423479063343</c:v>
                </c:pt>
                <c:pt idx="1">
                  <c:v>4.018475497547715</c:v>
                </c:pt>
                <c:pt idx="2">
                  <c:v>-0.14309331624078891</c:v>
                </c:pt>
                <c:pt idx="3">
                  <c:v>0.5450099940988673</c:v>
                </c:pt>
                <c:pt idx="4">
                  <c:v>-0.04193589106732525</c:v>
                </c:pt>
                <c:pt idx="5">
                  <c:v>0.5424107951975141</c:v>
                </c:pt>
                <c:pt idx="6">
                  <c:v>0.0006008188887521096</c:v>
                </c:pt>
                <c:pt idx="7">
                  <c:v>0.26478355151097727</c:v>
                </c:pt>
                <c:pt idx="8">
                  <c:v>-1.3877787807814457E-17</c:v>
                </c:pt>
                <c:pt idx="9">
                  <c:v>0.6531829464144747</c:v>
                </c:pt>
                <c:pt idx="10">
                  <c:v>-0.03171515991527421</c:v>
                </c:pt>
                <c:pt idx="11">
                  <c:v>0.6467998097263223</c:v>
                </c:pt>
                <c:pt idx="12">
                  <c:v>0.010982732751520282</c:v>
                </c:pt>
                <c:pt idx="13">
                  <c:v>0.22346919622048753</c:v>
                </c:pt>
                <c:pt idx="14">
                  <c:v>-0.007881086075679309</c:v>
                </c:pt>
                <c:pt idx="15">
                  <c:v>-0.58551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4.417580106469133</c:v>
                </c:pt>
                <c:pt idx="1">
                  <c:v>2.9725525369765236</c:v>
                </c:pt>
                <c:pt idx="2">
                  <c:v>-0.1990738947281731</c:v>
                </c:pt>
                <c:pt idx="3">
                  <c:v>0.38654686130665755</c:v>
                </c:pt>
                <c:pt idx="4">
                  <c:v>-0.02762218596000153</c:v>
                </c:pt>
                <c:pt idx="5">
                  <c:v>0.5776874597339345</c:v>
                </c:pt>
                <c:pt idx="6">
                  <c:v>-0.017360063669551992</c:v>
                </c:pt>
                <c:pt idx="7">
                  <c:v>0.28446992912288427</c:v>
                </c:pt>
                <c:pt idx="8">
                  <c:v>2.7755575615628914E-17</c:v>
                </c:pt>
                <c:pt idx="9">
                  <c:v>0.6530634381406418</c:v>
                </c:pt>
                <c:pt idx="10">
                  <c:v>-0.0273137063290442</c:v>
                </c:pt>
                <c:pt idx="11">
                  <c:v>0.6390968874196366</c:v>
                </c:pt>
                <c:pt idx="12">
                  <c:v>0.006554440450181201</c:v>
                </c:pt>
                <c:pt idx="13">
                  <c:v>0.194521717550642</c:v>
                </c:pt>
                <c:pt idx="14">
                  <c:v>-0.00043759222780772114</c:v>
                </c:pt>
                <c:pt idx="15">
                  <c:v>-0.5894900000000001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2.740308240474612</c:v>
                </c:pt>
                <c:pt idx="1">
                  <c:v>3.3820725585659943</c:v>
                </c:pt>
                <c:pt idx="2">
                  <c:v>-0.29988462722310194</c:v>
                </c:pt>
                <c:pt idx="3">
                  <c:v>0.3734054934703489</c:v>
                </c:pt>
                <c:pt idx="4">
                  <c:v>0.03238516393381802</c:v>
                </c:pt>
                <c:pt idx="5">
                  <c:v>0.5930496770932625</c:v>
                </c:pt>
                <c:pt idx="6">
                  <c:v>-0.05404029001893791</c:v>
                </c:pt>
                <c:pt idx="7">
                  <c:v>0.2738092219376862</c:v>
                </c:pt>
                <c:pt idx="8">
                  <c:v>2.7755575615628914E-17</c:v>
                </c:pt>
                <c:pt idx="9">
                  <c:v>0.6558254282842537</c:v>
                </c:pt>
                <c:pt idx="10">
                  <c:v>-0.022642467159452815</c:v>
                </c:pt>
                <c:pt idx="11">
                  <c:v>0.6662488767511731</c:v>
                </c:pt>
                <c:pt idx="12">
                  <c:v>0.012530578537131203</c:v>
                </c:pt>
                <c:pt idx="13">
                  <c:v>0.19255663606364432</c:v>
                </c:pt>
                <c:pt idx="14">
                  <c:v>0.0011412655247134904</c:v>
                </c:pt>
                <c:pt idx="15">
                  <c:v>-0.59582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3.287466718389197</c:v>
                </c:pt>
                <c:pt idx="1">
                  <c:v>2.21411218280163</c:v>
                </c:pt>
                <c:pt idx="2">
                  <c:v>-0.36064706846149314</c:v>
                </c:pt>
                <c:pt idx="3">
                  <c:v>0.577224341153601</c:v>
                </c:pt>
                <c:pt idx="4">
                  <c:v>0.04306707530601413</c:v>
                </c:pt>
                <c:pt idx="5">
                  <c:v>0.5394420937759764</c:v>
                </c:pt>
                <c:pt idx="6">
                  <c:v>0.0023030032550328816</c:v>
                </c:pt>
                <c:pt idx="7">
                  <c:v>0.26252203938463786</c:v>
                </c:pt>
                <c:pt idx="8">
                  <c:v>0</c:v>
                </c:pt>
                <c:pt idx="9">
                  <c:v>0.6585103480435843</c:v>
                </c:pt>
                <c:pt idx="10">
                  <c:v>-0.035637685045615625</c:v>
                </c:pt>
                <c:pt idx="11">
                  <c:v>0.519984882397363</c:v>
                </c:pt>
                <c:pt idx="12">
                  <c:v>0.004286237460849477</c:v>
                </c:pt>
                <c:pt idx="13">
                  <c:v>0.27957153110019717</c:v>
                </c:pt>
                <c:pt idx="14">
                  <c:v>-0.00869284661160253</c:v>
                </c:pt>
                <c:pt idx="15">
                  <c:v>-0.59169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3.8241819472384573</c:v>
                </c:pt>
                <c:pt idx="1">
                  <c:v>2.975653654355937</c:v>
                </c:pt>
                <c:pt idx="2">
                  <c:v>-0.29093470578598807</c:v>
                </c:pt>
                <c:pt idx="3">
                  <c:v>0.19672803931493466</c:v>
                </c:pt>
                <c:pt idx="4">
                  <c:v>0.0005252999916308121</c:v>
                </c:pt>
                <c:pt idx="5">
                  <c:v>0.5158657826224703</c:v>
                </c:pt>
                <c:pt idx="6">
                  <c:v>0.0009726701899136145</c:v>
                </c:pt>
                <c:pt idx="7">
                  <c:v>0.2263923084700265</c:v>
                </c:pt>
                <c:pt idx="8">
                  <c:v>-2.7755575615628914E-17</c:v>
                </c:pt>
                <c:pt idx="9">
                  <c:v>0.6558950687363897</c:v>
                </c:pt>
                <c:pt idx="10">
                  <c:v>-0.05778891245342671</c:v>
                </c:pt>
                <c:pt idx="11">
                  <c:v>0.5930783633175808</c:v>
                </c:pt>
                <c:pt idx="12">
                  <c:v>0.007269714151653742</c:v>
                </c:pt>
                <c:pt idx="13">
                  <c:v>0.2924602947129052</c:v>
                </c:pt>
                <c:pt idx="14">
                  <c:v>0.0032898381589206716</c:v>
                </c:pt>
                <c:pt idx="15">
                  <c:v>-0.58812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3.942749192914503</c:v>
                </c:pt>
                <c:pt idx="1">
                  <c:v>4.80474403749625</c:v>
                </c:pt>
                <c:pt idx="2">
                  <c:v>-0.2870420246259707</c:v>
                </c:pt>
                <c:pt idx="3">
                  <c:v>0.12092268387083534</c:v>
                </c:pt>
                <c:pt idx="4">
                  <c:v>-0.06543374160068934</c:v>
                </c:pt>
                <c:pt idx="5">
                  <c:v>0.7193810141921666</c:v>
                </c:pt>
                <c:pt idx="6">
                  <c:v>0.006177758088730535</c:v>
                </c:pt>
                <c:pt idx="7">
                  <c:v>0.24858176976004495</c:v>
                </c:pt>
                <c:pt idx="8">
                  <c:v>1.3877787807814457E-17</c:v>
                </c:pt>
                <c:pt idx="9">
                  <c:v>0.6483661131761319</c:v>
                </c:pt>
                <c:pt idx="10">
                  <c:v>-0.02330852414256724</c:v>
                </c:pt>
                <c:pt idx="11">
                  <c:v>0.6483786362175364</c:v>
                </c:pt>
                <c:pt idx="12">
                  <c:v>0.014040022367569332</c:v>
                </c:pt>
                <c:pt idx="13">
                  <c:v>0.2302068054698141</c:v>
                </c:pt>
                <c:pt idx="14">
                  <c:v>-0.008742564810014404</c:v>
                </c:pt>
                <c:pt idx="15">
                  <c:v>-0.57491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4.513308454347971</c:v>
                </c:pt>
                <c:pt idx="1">
                  <c:v>4.087087060763257</c:v>
                </c:pt>
                <c:pt idx="2">
                  <c:v>-0.20762367254273204</c:v>
                </c:pt>
                <c:pt idx="3">
                  <c:v>0.3331945237338566</c:v>
                </c:pt>
                <c:pt idx="4">
                  <c:v>0.010430270414745757</c:v>
                </c:pt>
                <c:pt idx="5">
                  <c:v>0.6759500985207328</c:v>
                </c:pt>
                <c:pt idx="6">
                  <c:v>-0.011100052407787647</c:v>
                </c:pt>
                <c:pt idx="7">
                  <c:v>0.27411906088752197</c:v>
                </c:pt>
                <c:pt idx="8">
                  <c:v>0</c:v>
                </c:pt>
                <c:pt idx="9">
                  <c:v>0.6523643506544738</c:v>
                </c:pt>
                <c:pt idx="10">
                  <c:v>-0.02286737449808434</c:v>
                </c:pt>
                <c:pt idx="11">
                  <c:v>0.6587894614982782</c:v>
                </c:pt>
                <c:pt idx="12">
                  <c:v>0.027272883073947214</c:v>
                </c:pt>
                <c:pt idx="13">
                  <c:v>0.2114266839506151</c:v>
                </c:pt>
                <c:pt idx="14">
                  <c:v>-0.01064304166156299</c:v>
                </c:pt>
                <c:pt idx="15">
                  <c:v>-0.57712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4.089930150933762</c:v>
                </c:pt>
                <c:pt idx="1">
                  <c:v>3.0638590363198106</c:v>
                </c:pt>
                <c:pt idx="2">
                  <c:v>-0.24260427647221713</c:v>
                </c:pt>
                <c:pt idx="3">
                  <c:v>0.2633530628582713</c:v>
                </c:pt>
                <c:pt idx="4">
                  <c:v>-0.015099557282060846</c:v>
                </c:pt>
                <c:pt idx="5">
                  <c:v>0.6633380593611503</c:v>
                </c:pt>
                <c:pt idx="6">
                  <c:v>-0.00018585367713649763</c:v>
                </c:pt>
                <c:pt idx="7">
                  <c:v>0.2969140126796767</c:v>
                </c:pt>
                <c:pt idx="8">
                  <c:v>-1.3877787807814457E-17</c:v>
                </c:pt>
                <c:pt idx="9">
                  <c:v>0.6489558032727355</c:v>
                </c:pt>
                <c:pt idx="10">
                  <c:v>-0.013965758192037037</c:v>
                </c:pt>
                <c:pt idx="11">
                  <c:v>0.6642434406499187</c:v>
                </c:pt>
                <c:pt idx="12">
                  <c:v>0.029573532796845076</c:v>
                </c:pt>
                <c:pt idx="13">
                  <c:v>0.1767866005247337</c:v>
                </c:pt>
                <c:pt idx="14">
                  <c:v>-0.01980752500408127</c:v>
                </c:pt>
                <c:pt idx="15">
                  <c:v>-0.57738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4.068217611053844</c:v>
                </c:pt>
                <c:pt idx="1">
                  <c:v>2.8912427083814634</c:v>
                </c:pt>
                <c:pt idx="2">
                  <c:v>-0.21989604538992868</c:v>
                </c:pt>
                <c:pt idx="3">
                  <c:v>0.3383267065979881</c:v>
                </c:pt>
                <c:pt idx="4">
                  <c:v>0.005809402128093801</c:v>
                </c:pt>
                <c:pt idx="5">
                  <c:v>0.6266753752707407</c:v>
                </c:pt>
                <c:pt idx="6">
                  <c:v>-0.011403641630137542</c:v>
                </c:pt>
                <c:pt idx="7">
                  <c:v>0.30332417171860926</c:v>
                </c:pt>
                <c:pt idx="8">
                  <c:v>0</c:v>
                </c:pt>
                <c:pt idx="9">
                  <c:v>0.6545066154227813</c:v>
                </c:pt>
                <c:pt idx="10">
                  <c:v>-0.011425277111937124</c:v>
                </c:pt>
                <c:pt idx="11">
                  <c:v>0.6554740626027369</c:v>
                </c:pt>
                <c:pt idx="12">
                  <c:v>0.014984562376106406</c:v>
                </c:pt>
                <c:pt idx="13">
                  <c:v>0.16400812324525205</c:v>
                </c:pt>
                <c:pt idx="14">
                  <c:v>-0.0073868806450228496</c:v>
                </c:pt>
                <c:pt idx="15">
                  <c:v>-0.58335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3.9176317090939765</c:v>
                </c:pt>
                <c:pt idx="1">
                  <c:v>3.6899825016270866</c:v>
                </c:pt>
                <c:pt idx="2">
                  <c:v>-0.289903055484354</c:v>
                </c:pt>
                <c:pt idx="3">
                  <c:v>0.30381344904717456</c:v>
                </c:pt>
                <c:pt idx="4">
                  <c:v>-0.042849146470349396</c:v>
                </c:pt>
                <c:pt idx="5">
                  <c:v>0.6387454515325899</c:v>
                </c:pt>
                <c:pt idx="6">
                  <c:v>-0.012029904396082737</c:v>
                </c:pt>
                <c:pt idx="7">
                  <c:v>0.2706840997155697</c:v>
                </c:pt>
                <c:pt idx="8">
                  <c:v>0</c:v>
                </c:pt>
                <c:pt idx="9">
                  <c:v>0.6527581914758593</c:v>
                </c:pt>
                <c:pt idx="10">
                  <c:v>-0.026746942984454826</c:v>
                </c:pt>
                <c:pt idx="11">
                  <c:v>0.6643858478779614</c:v>
                </c:pt>
                <c:pt idx="12">
                  <c:v>0.010290230982447097</c:v>
                </c:pt>
                <c:pt idx="13">
                  <c:v>0.17875054189641637</c:v>
                </c:pt>
                <c:pt idx="14">
                  <c:v>-0.002993142385502084</c:v>
                </c:pt>
                <c:pt idx="15">
                  <c:v>-0.58112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4.081937927800217</c:v>
                </c:pt>
                <c:pt idx="1">
                  <c:v>3.219831960577142</c:v>
                </c:pt>
                <c:pt idx="2">
                  <c:v>-0.312871356611547</c:v>
                </c:pt>
                <c:pt idx="3">
                  <c:v>0.39901821145576505</c:v>
                </c:pt>
                <c:pt idx="4">
                  <c:v>-0.025925137658448255</c:v>
                </c:pt>
                <c:pt idx="5">
                  <c:v>0.5970952818616935</c:v>
                </c:pt>
                <c:pt idx="6">
                  <c:v>-0.011745145233610532</c:v>
                </c:pt>
                <c:pt idx="7">
                  <c:v>0.2844238324369337</c:v>
                </c:pt>
                <c:pt idx="8">
                  <c:v>-2.7755575615628914E-17</c:v>
                </c:pt>
                <c:pt idx="9">
                  <c:v>0.6501563840631407</c:v>
                </c:pt>
                <c:pt idx="10">
                  <c:v>-0.02964263474189188</c:v>
                </c:pt>
                <c:pt idx="11">
                  <c:v>0.6765159924362173</c:v>
                </c:pt>
                <c:pt idx="12">
                  <c:v>0.025175852368516452</c:v>
                </c:pt>
                <c:pt idx="13">
                  <c:v>0.17019068638941898</c:v>
                </c:pt>
                <c:pt idx="14">
                  <c:v>-0.015592915078302596</c:v>
                </c:pt>
                <c:pt idx="15">
                  <c:v>-0.58695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4.554910380276727</c:v>
                </c:pt>
                <c:pt idx="1">
                  <c:v>2.870819095505306</c:v>
                </c:pt>
                <c:pt idx="2">
                  <c:v>-0.332737528055416</c:v>
                </c:pt>
                <c:pt idx="3">
                  <c:v>0.3708150792422178</c:v>
                </c:pt>
                <c:pt idx="4">
                  <c:v>-0.0777407388253809</c:v>
                </c:pt>
                <c:pt idx="5">
                  <c:v>0.6269634935230943</c:v>
                </c:pt>
                <c:pt idx="6">
                  <c:v>-0.012803299861887753</c:v>
                </c:pt>
                <c:pt idx="7">
                  <c:v>0.2817175508914603</c:v>
                </c:pt>
                <c:pt idx="8">
                  <c:v>0</c:v>
                </c:pt>
                <c:pt idx="9">
                  <c:v>0.6524669518014757</c:v>
                </c:pt>
                <c:pt idx="10">
                  <c:v>-0.04023388953207349</c:v>
                </c:pt>
                <c:pt idx="11">
                  <c:v>0.6601079609281703</c:v>
                </c:pt>
                <c:pt idx="12">
                  <c:v>0.026986701086535187</c:v>
                </c:pt>
                <c:pt idx="13">
                  <c:v>0.19108691953135104</c:v>
                </c:pt>
                <c:pt idx="14">
                  <c:v>-0.015434190119092174</c:v>
                </c:pt>
                <c:pt idx="15">
                  <c:v>-0.58894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4.079574973177713</c:v>
                </c:pt>
                <c:pt idx="1">
                  <c:v>3.487027344884694</c:v>
                </c:pt>
                <c:pt idx="2">
                  <c:v>-0.24920597815904166</c:v>
                </c:pt>
                <c:pt idx="3">
                  <c:v>0.4161127016394524</c:v>
                </c:pt>
                <c:pt idx="4">
                  <c:v>-0.017871772183430404</c:v>
                </c:pt>
                <c:pt idx="5">
                  <c:v>0.6795719471259347</c:v>
                </c:pt>
                <c:pt idx="6">
                  <c:v>0.0015045160362991555</c:v>
                </c:pt>
                <c:pt idx="7">
                  <c:v>0.2952832829159632</c:v>
                </c:pt>
                <c:pt idx="8">
                  <c:v>1.3877787807814457E-17</c:v>
                </c:pt>
                <c:pt idx="9">
                  <c:v>0.6557784239735734</c:v>
                </c:pt>
                <c:pt idx="10">
                  <c:v>-0.04008397505798143</c:v>
                </c:pt>
                <c:pt idx="11">
                  <c:v>0.6726372094890147</c:v>
                </c:pt>
                <c:pt idx="12">
                  <c:v>0.012764662437891273</c:v>
                </c:pt>
                <c:pt idx="13">
                  <c:v>0.18515341556807724</c:v>
                </c:pt>
                <c:pt idx="14">
                  <c:v>-0.006261610797514156</c:v>
                </c:pt>
                <c:pt idx="15">
                  <c:v>-0.58301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3.407563913605663</c:v>
                </c:pt>
                <c:pt idx="1">
                  <c:v>2.7040548460001976</c:v>
                </c:pt>
                <c:pt idx="2">
                  <c:v>-0.3100149283198543</c:v>
                </c:pt>
                <c:pt idx="3">
                  <c:v>0.35248617585659076</c:v>
                </c:pt>
                <c:pt idx="4">
                  <c:v>0.038537646209773534</c:v>
                </c:pt>
                <c:pt idx="5">
                  <c:v>0.5358210060333294</c:v>
                </c:pt>
                <c:pt idx="6">
                  <c:v>-0.02066237055584885</c:v>
                </c:pt>
                <c:pt idx="7">
                  <c:v>0.28459238687879906</c:v>
                </c:pt>
                <c:pt idx="8">
                  <c:v>1.3877787807814457E-17</c:v>
                </c:pt>
                <c:pt idx="9">
                  <c:v>0.6557265387171731</c:v>
                </c:pt>
                <c:pt idx="10">
                  <c:v>-0.03852220455963201</c:v>
                </c:pt>
                <c:pt idx="11">
                  <c:v>0.6814805029585379</c:v>
                </c:pt>
                <c:pt idx="12">
                  <c:v>0.015629560970013587</c:v>
                </c:pt>
                <c:pt idx="13">
                  <c:v>0.20195288806722858</c:v>
                </c:pt>
                <c:pt idx="14">
                  <c:v>-0.0035689730843350975</c:v>
                </c:pt>
                <c:pt idx="15">
                  <c:v>-0.59138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3.02685505638651</c:v>
                </c:pt>
                <c:pt idx="1">
                  <c:v>2.8499005320207798</c:v>
                </c:pt>
                <c:pt idx="2">
                  <c:v>-0.26882373475846744</c:v>
                </c:pt>
                <c:pt idx="3">
                  <c:v>0.34692257113775965</c:v>
                </c:pt>
                <c:pt idx="4">
                  <c:v>0.009953687097155939</c:v>
                </c:pt>
                <c:pt idx="5">
                  <c:v>0.5946225640763283</c:v>
                </c:pt>
                <c:pt idx="6">
                  <c:v>-0.0015744502556882846</c:v>
                </c:pt>
                <c:pt idx="7">
                  <c:v>0.30230801403263</c:v>
                </c:pt>
                <c:pt idx="8">
                  <c:v>0</c:v>
                </c:pt>
                <c:pt idx="9">
                  <c:v>0.6511725476855729</c:v>
                </c:pt>
                <c:pt idx="10">
                  <c:v>-0.032479203530895395</c:v>
                </c:pt>
                <c:pt idx="11">
                  <c:v>0.6646389290100689</c:v>
                </c:pt>
                <c:pt idx="12">
                  <c:v>0.016048993867610693</c:v>
                </c:pt>
                <c:pt idx="13">
                  <c:v>0.1740828706205906</c:v>
                </c:pt>
                <c:pt idx="14">
                  <c:v>-0.013775120394194443</c:v>
                </c:pt>
                <c:pt idx="15">
                  <c:v>-0.58923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3.888134079859674</c:v>
                </c:pt>
                <c:pt idx="1">
                  <c:v>3.1642423182688377</c:v>
                </c:pt>
                <c:pt idx="2">
                  <c:v>-0.2825945604850126</c:v>
                </c:pt>
                <c:pt idx="3">
                  <c:v>0.423494378855006</c:v>
                </c:pt>
                <c:pt idx="4">
                  <c:v>0.019641952781749752</c:v>
                </c:pt>
                <c:pt idx="5">
                  <c:v>0.5640293353143282</c:v>
                </c:pt>
                <c:pt idx="6">
                  <c:v>0.0034364073019886488</c:v>
                </c:pt>
                <c:pt idx="7">
                  <c:v>0.2956176969727313</c:v>
                </c:pt>
                <c:pt idx="8">
                  <c:v>1.3877787807814457E-17</c:v>
                </c:pt>
                <c:pt idx="9">
                  <c:v>0.650019270101482</c:v>
                </c:pt>
                <c:pt idx="10">
                  <c:v>-0.026263608034442325</c:v>
                </c:pt>
                <c:pt idx="11">
                  <c:v>0.684507558634983</c:v>
                </c:pt>
                <c:pt idx="12">
                  <c:v>0.021033189347598444</c:v>
                </c:pt>
                <c:pt idx="13">
                  <c:v>0.1628703727669812</c:v>
                </c:pt>
                <c:pt idx="14">
                  <c:v>-0.016951526558353636</c:v>
                </c:pt>
                <c:pt idx="15">
                  <c:v>-0.583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3.8160116617873574</c:v>
                </c:pt>
                <c:pt idx="1">
                  <c:v>3.1768337566802884</c:v>
                </c:pt>
                <c:pt idx="2">
                  <c:v>-0.22212110040499475</c:v>
                </c:pt>
                <c:pt idx="3">
                  <c:v>0.4112369413455146</c:v>
                </c:pt>
                <c:pt idx="4">
                  <c:v>-0.02476958617021001</c:v>
                </c:pt>
                <c:pt idx="5">
                  <c:v>0.55702471591765</c:v>
                </c:pt>
                <c:pt idx="6">
                  <c:v>0.00551298315462068</c:v>
                </c:pt>
                <c:pt idx="7">
                  <c:v>0.27548350593191684</c:v>
                </c:pt>
                <c:pt idx="8">
                  <c:v>-1.3877787807814457E-17</c:v>
                </c:pt>
                <c:pt idx="9">
                  <c:v>0.6484174283582493</c:v>
                </c:pt>
                <c:pt idx="10">
                  <c:v>-0.019862808492769526</c:v>
                </c:pt>
                <c:pt idx="11">
                  <c:v>0.6814053645770628</c:v>
                </c:pt>
                <c:pt idx="12">
                  <c:v>0.029548221073850835</c:v>
                </c:pt>
                <c:pt idx="13">
                  <c:v>0.17587003837966664</c:v>
                </c:pt>
                <c:pt idx="14">
                  <c:v>-0.02236993487860866</c:v>
                </c:pt>
                <c:pt idx="15">
                  <c:v>-0.59057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3.1480179967648008</c:v>
                </c:pt>
                <c:pt idx="1">
                  <c:v>2.1060641542299536</c:v>
                </c:pt>
                <c:pt idx="2">
                  <c:v>-0.19808947579507213</c:v>
                </c:pt>
                <c:pt idx="3">
                  <c:v>0.5710474096467779</c:v>
                </c:pt>
                <c:pt idx="4">
                  <c:v>-0.11570507539715838</c:v>
                </c:pt>
                <c:pt idx="5">
                  <c:v>0.45783635573263537</c:v>
                </c:pt>
                <c:pt idx="6">
                  <c:v>-0.008813694662961261</c:v>
                </c:pt>
                <c:pt idx="7">
                  <c:v>0.25244585396130337</c:v>
                </c:pt>
                <c:pt idx="8">
                  <c:v>1.3877787807814457E-17</c:v>
                </c:pt>
                <c:pt idx="9">
                  <c:v>0.6566109509296347</c:v>
                </c:pt>
                <c:pt idx="10">
                  <c:v>-0.042712438278177584</c:v>
                </c:pt>
                <c:pt idx="11">
                  <c:v>0.6371353777225961</c:v>
                </c:pt>
                <c:pt idx="12">
                  <c:v>0.0022452942067885786</c:v>
                </c:pt>
                <c:pt idx="13">
                  <c:v>0.18510257656853057</c:v>
                </c:pt>
                <c:pt idx="14">
                  <c:v>-0.017575358764363308</c:v>
                </c:pt>
                <c:pt idx="15">
                  <c:v>-0.59477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-0.32796048659969</c:v>
                </c:pt>
                <c:pt idx="1">
                  <c:v>0.2046359398076964</c:v>
                </c:pt>
                <c:pt idx="2">
                  <c:v>-0.6962917467284827</c:v>
                </c:pt>
                <c:pt idx="3">
                  <c:v>-0.10096742737569993</c:v>
                </c:pt>
                <c:pt idx="4">
                  <c:v>0.02418386553162208</c:v>
                </c:pt>
                <c:pt idx="5">
                  <c:v>-0.014321976394448524</c:v>
                </c:pt>
                <c:pt idx="6">
                  <c:v>-0.05611455318142792</c:v>
                </c:pt>
                <c:pt idx="7">
                  <c:v>0.007262096873719592</c:v>
                </c:pt>
                <c:pt idx="8">
                  <c:v>-2.7755575615628914E-17</c:v>
                </c:pt>
                <c:pt idx="9">
                  <c:v>-0.030009884240954285</c:v>
                </c:pt>
                <c:pt idx="10">
                  <c:v>0.0891301950312193</c:v>
                </c:pt>
                <c:pt idx="11">
                  <c:v>-0.014404893156743735</c:v>
                </c:pt>
                <c:pt idx="12">
                  <c:v>0.0034532472547146344</c:v>
                </c:pt>
                <c:pt idx="13">
                  <c:v>-0.11249032737905587</c:v>
                </c:pt>
                <c:pt idx="14">
                  <c:v>-0.003454607595687366</c:v>
                </c:pt>
                <c:pt idx="15">
                  <c:v>0.0064962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-1.7066663105292605</c:v>
                </c:pt>
                <c:pt idx="1">
                  <c:v>0.015233716878940783</c:v>
                </c:pt>
                <c:pt idx="2">
                  <c:v>-0.6601053411725991</c:v>
                </c:pt>
                <c:pt idx="3">
                  <c:v>-0.02906983260672472</c:v>
                </c:pt>
                <c:pt idx="4">
                  <c:v>-0.11288777195485453</c:v>
                </c:pt>
                <c:pt idx="5">
                  <c:v>0.013428847178763612</c:v>
                </c:pt>
                <c:pt idx="6">
                  <c:v>-0.018169390867131353</c:v>
                </c:pt>
                <c:pt idx="7">
                  <c:v>-0.001196395242426998</c:v>
                </c:pt>
                <c:pt idx="8">
                  <c:v>0</c:v>
                </c:pt>
                <c:pt idx="9">
                  <c:v>-0.02520496121743468</c:v>
                </c:pt>
                <c:pt idx="10">
                  <c:v>0.10694374867335286</c:v>
                </c:pt>
                <c:pt idx="11">
                  <c:v>0.0031119378190963987</c:v>
                </c:pt>
                <c:pt idx="12">
                  <c:v>-0.013631098158404728</c:v>
                </c:pt>
                <c:pt idx="13">
                  <c:v>-0.12638561986175195</c:v>
                </c:pt>
                <c:pt idx="14">
                  <c:v>-0.018063797658431323</c:v>
                </c:pt>
                <c:pt idx="15">
                  <c:v>0.0027604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-0.7707737730009518</c:v>
                </c:pt>
                <c:pt idx="1">
                  <c:v>0.26289358986225614</c:v>
                </c:pt>
                <c:pt idx="2">
                  <c:v>-0.49585132495180223</c:v>
                </c:pt>
                <c:pt idx="3">
                  <c:v>-0.15810897138826696</c:v>
                </c:pt>
                <c:pt idx="4">
                  <c:v>-0.03938514038943129</c:v>
                </c:pt>
                <c:pt idx="5">
                  <c:v>0.045873282143103974</c:v>
                </c:pt>
                <c:pt idx="6">
                  <c:v>-0.005269122446701739</c:v>
                </c:pt>
                <c:pt idx="7">
                  <c:v>0.01136129640264473</c:v>
                </c:pt>
                <c:pt idx="8">
                  <c:v>0</c:v>
                </c:pt>
                <c:pt idx="9">
                  <c:v>-0.025172019082958276</c:v>
                </c:pt>
                <c:pt idx="10">
                  <c:v>0.13725964610497515</c:v>
                </c:pt>
                <c:pt idx="11">
                  <c:v>0.01073976199663298</c:v>
                </c:pt>
                <c:pt idx="12">
                  <c:v>0.01373945093685552</c:v>
                </c:pt>
                <c:pt idx="13">
                  <c:v>-0.1361785643313794</c:v>
                </c:pt>
                <c:pt idx="14">
                  <c:v>0.009714086010740725</c:v>
                </c:pt>
                <c:pt idx="15">
                  <c:v>0.011473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-0.5373011589059007</c:v>
                </c:pt>
                <c:pt idx="1">
                  <c:v>-0.20651923848381099</c:v>
                </c:pt>
                <c:pt idx="2">
                  <c:v>-0.850613961549734</c:v>
                </c:pt>
                <c:pt idx="3">
                  <c:v>-0.007792888877411922</c:v>
                </c:pt>
                <c:pt idx="4">
                  <c:v>0.009098730485739621</c:v>
                </c:pt>
                <c:pt idx="5">
                  <c:v>0.06286817264368273</c:v>
                </c:pt>
                <c:pt idx="6">
                  <c:v>-0.03491897826208803</c:v>
                </c:pt>
                <c:pt idx="7">
                  <c:v>-0.0009403237360614894</c:v>
                </c:pt>
                <c:pt idx="8">
                  <c:v>2.7755575615628914E-17</c:v>
                </c:pt>
                <c:pt idx="9">
                  <c:v>-0.01532611262454253</c:v>
                </c:pt>
                <c:pt idx="10">
                  <c:v>0.1476039160012316</c:v>
                </c:pt>
                <c:pt idx="11">
                  <c:v>0.040604376308325536</c:v>
                </c:pt>
                <c:pt idx="12">
                  <c:v>0.0034449618641874645</c:v>
                </c:pt>
                <c:pt idx="13">
                  <c:v>-0.12890035768859903</c:v>
                </c:pt>
                <c:pt idx="14">
                  <c:v>-0.012673985160235428</c:v>
                </c:pt>
                <c:pt idx="15">
                  <c:v>-0.0085276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-1.3919807893276293</c:v>
                </c:pt>
                <c:pt idx="1">
                  <c:v>-0.03398723373876435</c:v>
                </c:pt>
                <c:pt idx="2">
                  <c:v>-0.7965223160249748</c:v>
                </c:pt>
                <c:pt idx="3">
                  <c:v>0.012046720110953528</c:v>
                </c:pt>
                <c:pt idx="4">
                  <c:v>-0.09367962859615403</c:v>
                </c:pt>
                <c:pt idx="5">
                  <c:v>-0.029479018490621678</c:v>
                </c:pt>
                <c:pt idx="6">
                  <c:v>-0.022202542687604892</c:v>
                </c:pt>
                <c:pt idx="7">
                  <c:v>0.03127841300096673</c:v>
                </c:pt>
                <c:pt idx="8">
                  <c:v>0</c:v>
                </c:pt>
                <c:pt idx="9">
                  <c:v>-0.022001539248221312</c:v>
                </c:pt>
                <c:pt idx="10">
                  <c:v>0.12389752878751337</c:v>
                </c:pt>
                <c:pt idx="11">
                  <c:v>0.016121477698392787</c:v>
                </c:pt>
                <c:pt idx="12">
                  <c:v>0.02194001492462813</c:v>
                </c:pt>
                <c:pt idx="13">
                  <c:v>-0.12730336738426612</c:v>
                </c:pt>
                <c:pt idx="14">
                  <c:v>-0.01058816029229765</c:v>
                </c:pt>
                <c:pt idx="15">
                  <c:v>-0.0097302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-2.037915598971496</c:v>
                </c:pt>
                <c:pt idx="1">
                  <c:v>0.032909364242440224</c:v>
                </c:pt>
                <c:pt idx="2">
                  <c:v>-0.7643921841073237</c:v>
                </c:pt>
                <c:pt idx="3">
                  <c:v>0.03758760759931142</c:v>
                </c:pt>
                <c:pt idx="4">
                  <c:v>-0.20953683537066503</c:v>
                </c:pt>
                <c:pt idx="5">
                  <c:v>0.0019402274515193498</c:v>
                </c:pt>
                <c:pt idx="6">
                  <c:v>-0.03021940044520786</c:v>
                </c:pt>
                <c:pt idx="7">
                  <c:v>0.024205618132714907</c:v>
                </c:pt>
                <c:pt idx="8">
                  <c:v>-2.7755575615628914E-17</c:v>
                </c:pt>
                <c:pt idx="9">
                  <c:v>-0.022887306766749133</c:v>
                </c:pt>
                <c:pt idx="10">
                  <c:v>0.0748083274552293</c:v>
                </c:pt>
                <c:pt idx="11">
                  <c:v>0.014663018104993535</c:v>
                </c:pt>
                <c:pt idx="12">
                  <c:v>0.00776435861621386</c:v>
                </c:pt>
                <c:pt idx="13">
                  <c:v>-0.11655460571341572</c:v>
                </c:pt>
                <c:pt idx="14">
                  <c:v>-0.00725337855432006</c:v>
                </c:pt>
                <c:pt idx="15">
                  <c:v>-0.0032843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0.3770033539740426</c:v>
                </c:pt>
                <c:pt idx="1">
                  <c:v>0.06885243081127768</c:v>
                </c:pt>
                <c:pt idx="2">
                  <c:v>-0.8236573277416779</c:v>
                </c:pt>
                <c:pt idx="3">
                  <c:v>0.05599087433701759</c:v>
                </c:pt>
                <c:pt idx="4">
                  <c:v>-0.09494121060945854</c:v>
                </c:pt>
                <c:pt idx="5">
                  <c:v>0.04406531296720097</c:v>
                </c:pt>
                <c:pt idx="6">
                  <c:v>-0.04398579266276183</c:v>
                </c:pt>
                <c:pt idx="7">
                  <c:v>0.018384336379511243</c:v>
                </c:pt>
                <c:pt idx="8">
                  <c:v>2.7755575615628914E-17</c:v>
                </c:pt>
                <c:pt idx="9">
                  <c:v>-0.02277907564905654</c:v>
                </c:pt>
                <c:pt idx="10">
                  <c:v>0.10162105805785165</c:v>
                </c:pt>
                <c:pt idx="11">
                  <c:v>0.016365037089026046</c:v>
                </c:pt>
                <c:pt idx="12">
                  <c:v>0.006996270952802086</c:v>
                </c:pt>
                <c:pt idx="13">
                  <c:v>-0.11024863860826084</c:v>
                </c:pt>
                <c:pt idx="14">
                  <c:v>0.010621707292755057</c:v>
                </c:pt>
                <c:pt idx="15">
                  <c:v>-0.0018142000000000002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0.40862122229038284</c:v>
                </c:pt>
                <c:pt idx="1">
                  <c:v>-0.4076393350113919</c:v>
                </c:pt>
                <c:pt idx="2">
                  <c:v>-0.9736416403688489</c:v>
                </c:pt>
                <c:pt idx="3">
                  <c:v>-0.05674851313268449</c:v>
                </c:pt>
                <c:pt idx="4">
                  <c:v>-0.11679501207155055</c:v>
                </c:pt>
                <c:pt idx="5">
                  <c:v>0.027372640307406697</c:v>
                </c:pt>
                <c:pt idx="6">
                  <c:v>-0.04890143122058098</c:v>
                </c:pt>
                <c:pt idx="7">
                  <c:v>-0.005717126473586083</c:v>
                </c:pt>
                <c:pt idx="8">
                  <c:v>-2.7755575615628914E-17</c:v>
                </c:pt>
                <c:pt idx="9">
                  <c:v>-0.0262119843354894</c:v>
                </c:pt>
                <c:pt idx="10">
                  <c:v>0.07464373103433092</c:v>
                </c:pt>
                <c:pt idx="11">
                  <c:v>-0.005141577535891246</c:v>
                </c:pt>
                <c:pt idx="12">
                  <c:v>-0.0012984324209843086</c:v>
                </c:pt>
                <c:pt idx="13">
                  <c:v>-0.12917556472435404</c:v>
                </c:pt>
                <c:pt idx="14">
                  <c:v>0.014535542560214429</c:v>
                </c:pt>
                <c:pt idx="15">
                  <c:v>0.0060117999999999994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-0.15579934767161757</c:v>
                </c:pt>
                <c:pt idx="1">
                  <c:v>0.33163229567295804</c:v>
                </c:pt>
                <c:pt idx="2">
                  <c:v>-0.5666073503541884</c:v>
                </c:pt>
                <c:pt idx="3">
                  <c:v>0.06298254960924891</c:v>
                </c:pt>
                <c:pt idx="4">
                  <c:v>-0.1129624076047673</c:v>
                </c:pt>
                <c:pt idx="5">
                  <c:v>0.047403173517632784</c:v>
                </c:pt>
                <c:pt idx="6">
                  <c:v>-0.03405699218039668</c:v>
                </c:pt>
                <c:pt idx="7">
                  <c:v>0.0017627489072711243</c:v>
                </c:pt>
                <c:pt idx="8">
                  <c:v>2.7755575615628914E-17</c:v>
                </c:pt>
                <c:pt idx="9">
                  <c:v>-0.027395680643234027</c:v>
                </c:pt>
                <c:pt idx="10">
                  <c:v>0.0954802673285293</c:v>
                </c:pt>
                <c:pt idx="11">
                  <c:v>-0.007246868836013921</c:v>
                </c:pt>
                <c:pt idx="12">
                  <c:v>0.0030410655907238057</c:v>
                </c:pt>
                <c:pt idx="13">
                  <c:v>-0.09043783762608615</c:v>
                </c:pt>
                <c:pt idx="14">
                  <c:v>0.017299856412577273</c:v>
                </c:pt>
                <c:pt idx="15">
                  <c:v>0.006919600000000001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0.3822546284223316</c:v>
                </c:pt>
                <c:pt idx="1">
                  <c:v>0.33684841734592513</c:v>
                </c:pt>
                <c:pt idx="2">
                  <c:v>-0.6210314141027067</c:v>
                </c:pt>
                <c:pt idx="3">
                  <c:v>-0.02411816802041443</c:v>
                </c:pt>
                <c:pt idx="4">
                  <c:v>0.025738180273132488</c:v>
                </c:pt>
                <c:pt idx="5">
                  <c:v>0.020085687747569726</c:v>
                </c:pt>
                <c:pt idx="6">
                  <c:v>-0.03256261723113929</c:v>
                </c:pt>
                <c:pt idx="7">
                  <c:v>0.008826359456364227</c:v>
                </c:pt>
                <c:pt idx="8">
                  <c:v>0</c:v>
                </c:pt>
                <c:pt idx="9">
                  <c:v>-0.029955544624605732</c:v>
                </c:pt>
                <c:pt idx="10">
                  <c:v>0.09921977190773174</c:v>
                </c:pt>
                <c:pt idx="11">
                  <c:v>-0.026853691254287822</c:v>
                </c:pt>
                <c:pt idx="12">
                  <c:v>0.01419976860865594</c:v>
                </c:pt>
                <c:pt idx="13">
                  <c:v>-0.09948138945902701</c:v>
                </c:pt>
                <c:pt idx="14">
                  <c:v>0.024965663886246867</c:v>
                </c:pt>
                <c:pt idx="15">
                  <c:v>0.014373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-0.2988948432358786</c:v>
                </c:pt>
                <c:pt idx="1">
                  <c:v>-0.1599594690609269</c:v>
                </c:pt>
                <c:pt idx="2">
                  <c:v>-0.6369211645715396</c:v>
                </c:pt>
                <c:pt idx="3">
                  <c:v>-0.1347075929753595</c:v>
                </c:pt>
                <c:pt idx="4">
                  <c:v>-0.0035897233617870616</c:v>
                </c:pt>
                <c:pt idx="5">
                  <c:v>-0.03951646239590076</c:v>
                </c:pt>
                <c:pt idx="6">
                  <c:v>-0.014265398408128918</c:v>
                </c:pt>
                <c:pt idx="7">
                  <c:v>0.008684959391188254</c:v>
                </c:pt>
                <c:pt idx="8">
                  <c:v>0</c:v>
                </c:pt>
                <c:pt idx="9">
                  <c:v>-0.03421907985485108</c:v>
                </c:pt>
                <c:pt idx="10">
                  <c:v>0.10782534170845279</c:v>
                </c:pt>
                <c:pt idx="11">
                  <c:v>-0.019353159406351815</c:v>
                </c:pt>
                <c:pt idx="12">
                  <c:v>0.01016677503919202</c:v>
                </c:pt>
                <c:pt idx="13">
                  <c:v>-0.1469631653864255</c:v>
                </c:pt>
                <c:pt idx="14">
                  <c:v>0.018028702231265986</c:v>
                </c:pt>
                <c:pt idx="15">
                  <c:v>0.008681300000000001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-0.5499119983254329</c:v>
                </c:pt>
                <c:pt idx="1">
                  <c:v>-0.13344775767785297</c:v>
                </c:pt>
                <c:pt idx="2">
                  <c:v>-0.618201847257242</c:v>
                </c:pt>
                <c:pt idx="3">
                  <c:v>-0.07514799007421999</c:v>
                </c:pt>
                <c:pt idx="4">
                  <c:v>-0.033100093047485304</c:v>
                </c:pt>
                <c:pt idx="5">
                  <c:v>-0.0019103165907499685</c:v>
                </c:pt>
                <c:pt idx="6">
                  <c:v>-0.03998101466401523</c:v>
                </c:pt>
                <c:pt idx="7">
                  <c:v>0.005185656617826731</c:v>
                </c:pt>
                <c:pt idx="8">
                  <c:v>0</c:v>
                </c:pt>
                <c:pt idx="9">
                  <c:v>-0.03276693237580744</c:v>
                </c:pt>
                <c:pt idx="10">
                  <c:v>0.06875001865817167</c:v>
                </c:pt>
                <c:pt idx="11">
                  <c:v>-0.02387868791487492</c:v>
                </c:pt>
                <c:pt idx="12">
                  <c:v>0.004818213278713537</c:v>
                </c:pt>
                <c:pt idx="13">
                  <c:v>-0.1769883732340407</c:v>
                </c:pt>
                <c:pt idx="14">
                  <c:v>0.022083703534160233</c:v>
                </c:pt>
                <c:pt idx="15">
                  <c:v>0.0044105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-0.38121307671377525</c:v>
                </c:pt>
                <c:pt idx="1">
                  <c:v>0.13000437373088897</c:v>
                </c:pt>
                <c:pt idx="2">
                  <c:v>-0.9697945865697907</c:v>
                </c:pt>
                <c:pt idx="3">
                  <c:v>0.11187966180662745</c:v>
                </c:pt>
                <c:pt idx="4">
                  <c:v>0.023107339581508013</c:v>
                </c:pt>
                <c:pt idx="5">
                  <c:v>0.0007664491931671392</c:v>
                </c:pt>
                <c:pt idx="6">
                  <c:v>-0.044708651343124385</c:v>
                </c:pt>
                <c:pt idx="7">
                  <c:v>0.007984776614196346</c:v>
                </c:pt>
                <c:pt idx="8">
                  <c:v>2.7755575615628914E-17</c:v>
                </c:pt>
                <c:pt idx="9">
                  <c:v>-0.033377437356846756</c:v>
                </c:pt>
                <c:pt idx="10">
                  <c:v>0.09404494248644912</c:v>
                </c:pt>
                <c:pt idx="11">
                  <c:v>0.020700148798523228</c:v>
                </c:pt>
                <c:pt idx="12">
                  <c:v>0.006157256624489561</c:v>
                </c:pt>
                <c:pt idx="13">
                  <c:v>-0.12655267553187463</c:v>
                </c:pt>
                <c:pt idx="14">
                  <c:v>0.030166461126353884</c:v>
                </c:pt>
                <c:pt idx="15">
                  <c:v>0.0052627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-0.815205204638996</c:v>
                </c:pt>
                <c:pt idx="1">
                  <c:v>0.46582019114192114</c:v>
                </c:pt>
                <c:pt idx="2">
                  <c:v>-0.7519171537313142</c:v>
                </c:pt>
                <c:pt idx="3">
                  <c:v>0.07516392336563507</c:v>
                </c:pt>
                <c:pt idx="4">
                  <c:v>-0.02029029578383828</c:v>
                </c:pt>
                <c:pt idx="5">
                  <c:v>-0.029587923596942928</c:v>
                </c:pt>
                <c:pt idx="6">
                  <c:v>-0.015237822802901015</c:v>
                </c:pt>
                <c:pt idx="7">
                  <c:v>0.010751258773358426</c:v>
                </c:pt>
                <c:pt idx="8">
                  <c:v>-2.7755575615628914E-17</c:v>
                </c:pt>
                <c:pt idx="9">
                  <c:v>-0.04281471275020915</c:v>
                </c:pt>
                <c:pt idx="10">
                  <c:v>0.0746099026016079</c:v>
                </c:pt>
                <c:pt idx="11">
                  <c:v>0.005269588131088052</c:v>
                </c:pt>
                <c:pt idx="12">
                  <c:v>0.01081382587714192</c:v>
                </c:pt>
                <c:pt idx="13">
                  <c:v>-0.11575131915029022</c:v>
                </c:pt>
                <c:pt idx="14">
                  <c:v>0.018911192212672685</c:v>
                </c:pt>
                <c:pt idx="15">
                  <c:v>0.0074929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-2.361676124915264</c:v>
                </c:pt>
                <c:pt idx="1">
                  <c:v>-0.06383587942528049</c:v>
                </c:pt>
                <c:pt idx="2">
                  <c:v>-0.5551829091330753</c:v>
                </c:pt>
                <c:pt idx="3">
                  <c:v>0.05850625144246438</c:v>
                </c:pt>
                <c:pt idx="4">
                  <c:v>-0.11747199667781993</c:v>
                </c:pt>
                <c:pt idx="5">
                  <c:v>-0.02687804485434636</c:v>
                </c:pt>
                <c:pt idx="6">
                  <c:v>-0.022071631740822648</c:v>
                </c:pt>
                <c:pt idx="7">
                  <c:v>0.0009316154618851588</c:v>
                </c:pt>
                <c:pt idx="8">
                  <c:v>-5.551115123125783E-17</c:v>
                </c:pt>
                <c:pt idx="9">
                  <c:v>-0.03236158626101119</c:v>
                </c:pt>
                <c:pt idx="10">
                  <c:v>0.07823636356571895</c:v>
                </c:pt>
                <c:pt idx="11">
                  <c:v>-0.019021513966350472</c:v>
                </c:pt>
                <c:pt idx="12">
                  <c:v>0.0004467583580352978</c:v>
                </c:pt>
                <c:pt idx="13">
                  <c:v>-0.1237954619801778</c:v>
                </c:pt>
                <c:pt idx="14">
                  <c:v>0.02077381824759028</c:v>
                </c:pt>
                <c:pt idx="15">
                  <c:v>0.0076917999999999995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-2.5374978288287364</c:v>
                </c:pt>
                <c:pt idx="1">
                  <c:v>0.010009980880258427</c:v>
                </c:pt>
                <c:pt idx="2">
                  <c:v>-0.7182856321435814</c:v>
                </c:pt>
                <c:pt idx="3">
                  <c:v>0.0647627322506938</c:v>
                </c:pt>
                <c:pt idx="4">
                  <c:v>-0.18112308337953636</c:v>
                </c:pt>
                <c:pt idx="5">
                  <c:v>0.09323557918963873</c:v>
                </c:pt>
                <c:pt idx="6">
                  <c:v>-0.02346312967510583</c:v>
                </c:pt>
                <c:pt idx="7">
                  <c:v>-0.025392391381946773</c:v>
                </c:pt>
                <c:pt idx="8">
                  <c:v>0</c:v>
                </c:pt>
                <c:pt idx="9">
                  <c:v>-0.030772065172879993</c:v>
                </c:pt>
                <c:pt idx="10">
                  <c:v>0.04351521354041675</c:v>
                </c:pt>
                <c:pt idx="11">
                  <c:v>-0.040632649354772885</c:v>
                </c:pt>
                <c:pt idx="12">
                  <c:v>-0.0037191606130766545</c:v>
                </c:pt>
                <c:pt idx="13">
                  <c:v>-0.09127488202081001</c:v>
                </c:pt>
                <c:pt idx="14">
                  <c:v>-0.00011163632193035566</c:v>
                </c:pt>
                <c:pt idx="15">
                  <c:v>0.017046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-2.018073205782966</c:v>
                </c:pt>
                <c:pt idx="1">
                  <c:v>-0.22007785089381357</c:v>
                </c:pt>
                <c:pt idx="2">
                  <c:v>-0.30696076910354053</c:v>
                </c:pt>
                <c:pt idx="3">
                  <c:v>0.1323756728933207</c:v>
                </c:pt>
                <c:pt idx="4">
                  <c:v>-0.2198574414790464</c:v>
                </c:pt>
                <c:pt idx="5">
                  <c:v>0.05840172294649044</c:v>
                </c:pt>
                <c:pt idx="6">
                  <c:v>-0.008401125468017905</c:v>
                </c:pt>
                <c:pt idx="7">
                  <c:v>0.009938009276692202</c:v>
                </c:pt>
                <c:pt idx="8">
                  <c:v>2.7755575615628914E-17</c:v>
                </c:pt>
                <c:pt idx="9">
                  <c:v>-0.025231218355421442</c:v>
                </c:pt>
                <c:pt idx="10">
                  <c:v>0.05401261470463534</c:v>
                </c:pt>
                <c:pt idx="11">
                  <c:v>0.013049979680077447</c:v>
                </c:pt>
                <c:pt idx="12">
                  <c:v>0.00220562245645102</c:v>
                </c:pt>
                <c:pt idx="13">
                  <c:v>-0.14493598606625085</c:v>
                </c:pt>
                <c:pt idx="14">
                  <c:v>0.005267733548400821</c:v>
                </c:pt>
                <c:pt idx="15">
                  <c:v>0.0065909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-0.9687630180666826</c:v>
                </c:pt>
                <c:pt idx="1">
                  <c:v>-0.4263146678018554</c:v>
                </c:pt>
                <c:pt idx="2">
                  <c:v>-0.5466150939135518</c:v>
                </c:pt>
                <c:pt idx="3">
                  <c:v>0.14687534643992806</c:v>
                </c:pt>
                <c:pt idx="4">
                  <c:v>-0.00510336111639427</c:v>
                </c:pt>
                <c:pt idx="5">
                  <c:v>-0.03399781349655125</c:v>
                </c:pt>
                <c:pt idx="6">
                  <c:v>-0.01912016841662203</c:v>
                </c:pt>
                <c:pt idx="7">
                  <c:v>-0.013787504177440416</c:v>
                </c:pt>
                <c:pt idx="8">
                  <c:v>-2.7755575615628914E-17</c:v>
                </c:pt>
                <c:pt idx="9">
                  <c:v>-0.034321894770655045</c:v>
                </c:pt>
                <c:pt idx="10">
                  <c:v>0.14041523478206563</c:v>
                </c:pt>
                <c:pt idx="11">
                  <c:v>-0.03147315173598666</c:v>
                </c:pt>
                <c:pt idx="12">
                  <c:v>-0.02349134844753643</c:v>
                </c:pt>
                <c:pt idx="13">
                  <c:v>-0.09478199865128689</c:v>
                </c:pt>
                <c:pt idx="14">
                  <c:v>-0.009904911889471145</c:v>
                </c:pt>
                <c:pt idx="15">
                  <c:v>0.0017426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-5.451194816994714</c:v>
                </c:pt>
                <c:pt idx="1">
                  <c:v>1.8864944651091833</c:v>
                </c:pt>
                <c:pt idx="2">
                  <c:v>-0.039725155533280196</c:v>
                </c:pt>
                <c:pt idx="3">
                  <c:v>0.511267567226961</c:v>
                </c:pt>
                <c:pt idx="4">
                  <c:v>0.005627691985573908</c:v>
                </c:pt>
                <c:pt idx="5">
                  <c:v>0.5128111231453728</c:v>
                </c:pt>
                <c:pt idx="6">
                  <c:v>0.007415464169822555</c:v>
                </c:pt>
                <c:pt idx="7">
                  <c:v>0.2602532682138936</c:v>
                </c:pt>
                <c:pt idx="8">
                  <c:v>0</c:v>
                </c:pt>
                <c:pt idx="9">
                  <c:v>0.6579582064666823</c:v>
                </c:pt>
                <c:pt idx="10">
                  <c:v>0.003194673139579416</c:v>
                </c:pt>
                <c:pt idx="11">
                  <c:v>0.6283377422307708</c:v>
                </c:pt>
                <c:pt idx="12">
                  <c:v>0.020592922301609102</c:v>
                </c:pt>
                <c:pt idx="13">
                  <c:v>0.18476178828320888</c:v>
                </c:pt>
                <c:pt idx="14">
                  <c:v>-0.019594312483523484</c:v>
                </c:pt>
                <c:pt idx="15">
                  <c:v>-0.58893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-5.189677894545685</c:v>
                </c:pt>
                <c:pt idx="1">
                  <c:v>1.5450818737698213</c:v>
                </c:pt>
                <c:pt idx="2">
                  <c:v>0.13777789583821404</c:v>
                </c:pt>
                <c:pt idx="3">
                  <c:v>0.34700782263149316</c:v>
                </c:pt>
                <c:pt idx="4">
                  <c:v>-0.0601457169572689</c:v>
                </c:pt>
                <c:pt idx="5">
                  <c:v>0.6098145001645995</c:v>
                </c:pt>
                <c:pt idx="6">
                  <c:v>0.04423329897158705</c:v>
                </c:pt>
                <c:pt idx="7">
                  <c:v>0.29356791779312674</c:v>
                </c:pt>
                <c:pt idx="8">
                  <c:v>0</c:v>
                </c:pt>
                <c:pt idx="9">
                  <c:v>0.6607162602472799</c:v>
                </c:pt>
                <c:pt idx="10">
                  <c:v>-0.06427536772758793</c:v>
                </c:pt>
                <c:pt idx="11">
                  <c:v>0.6430149051061301</c:v>
                </c:pt>
                <c:pt idx="12">
                  <c:v>-0.021733273790030573</c:v>
                </c:pt>
                <c:pt idx="13">
                  <c:v>0.11811869151658608</c:v>
                </c:pt>
                <c:pt idx="14">
                  <c:v>0.009104331131200592</c:v>
                </c:pt>
                <c:pt idx="15">
                  <c:v>-0.59653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-4.820324003346327</c:v>
                </c:pt>
                <c:pt idx="1">
                  <c:v>1.936680503060869</c:v>
                </c:pt>
                <c:pt idx="2">
                  <c:v>0.15266481651654812</c:v>
                </c:pt>
                <c:pt idx="3">
                  <c:v>0.34753248244360235</c:v>
                </c:pt>
                <c:pt idx="4">
                  <c:v>-0.04483498827972494</c:v>
                </c:pt>
                <c:pt idx="5">
                  <c:v>0.6519149778598191</c:v>
                </c:pt>
                <c:pt idx="6">
                  <c:v>0.022679560543485498</c:v>
                </c:pt>
                <c:pt idx="7">
                  <c:v>0.27814036343645393</c:v>
                </c:pt>
                <c:pt idx="8">
                  <c:v>0</c:v>
                </c:pt>
                <c:pt idx="9">
                  <c:v>0.6545535459016435</c:v>
                </c:pt>
                <c:pt idx="10">
                  <c:v>-0.03530425127110604</c:v>
                </c:pt>
                <c:pt idx="11">
                  <c:v>0.6239894231811887</c:v>
                </c:pt>
                <c:pt idx="12">
                  <c:v>-0.001672056114347602</c:v>
                </c:pt>
                <c:pt idx="13">
                  <c:v>0.15883739687452736</c:v>
                </c:pt>
                <c:pt idx="14">
                  <c:v>0.0031004626307051288</c:v>
                </c:pt>
                <c:pt idx="15">
                  <c:v>-0.59127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-5.069554116334094</c:v>
                </c:pt>
                <c:pt idx="1">
                  <c:v>0.3607978891062899</c:v>
                </c:pt>
                <c:pt idx="2">
                  <c:v>0.1769974711449851</c:v>
                </c:pt>
                <c:pt idx="3">
                  <c:v>0.5973030167323491</c:v>
                </c:pt>
                <c:pt idx="4">
                  <c:v>-0.09107133731316167</c:v>
                </c:pt>
                <c:pt idx="5">
                  <c:v>0.6213437804748576</c:v>
                </c:pt>
                <c:pt idx="6">
                  <c:v>0.045721890238618904</c:v>
                </c:pt>
                <c:pt idx="7">
                  <c:v>0.29178274909155144</c:v>
                </c:pt>
                <c:pt idx="8">
                  <c:v>-6.938893903907228E-18</c:v>
                </c:pt>
                <c:pt idx="9">
                  <c:v>0.666419442175444</c:v>
                </c:pt>
                <c:pt idx="10">
                  <c:v>-0.02657660201027174</c:v>
                </c:pt>
                <c:pt idx="11">
                  <c:v>0.5361229556835662</c:v>
                </c:pt>
                <c:pt idx="12">
                  <c:v>0.014423992266628766</c:v>
                </c:pt>
                <c:pt idx="13">
                  <c:v>0.1888121120284189</c:v>
                </c:pt>
                <c:pt idx="14">
                  <c:v>-0.011114864176015775</c:v>
                </c:pt>
                <c:pt idx="15">
                  <c:v>-0.60252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-5.785053275443358</c:v>
                </c:pt>
                <c:pt idx="1">
                  <c:v>1.9547364852093716</c:v>
                </c:pt>
                <c:pt idx="2">
                  <c:v>0.20013852021287215</c:v>
                </c:pt>
                <c:pt idx="3">
                  <c:v>0.22936203459772073</c:v>
                </c:pt>
                <c:pt idx="4">
                  <c:v>0.007151813658134901</c:v>
                </c:pt>
                <c:pt idx="5">
                  <c:v>0.5184634917830472</c:v>
                </c:pt>
                <c:pt idx="6">
                  <c:v>-0.01916973466542619</c:v>
                </c:pt>
                <c:pt idx="7">
                  <c:v>0.2606899876833281</c:v>
                </c:pt>
                <c:pt idx="8">
                  <c:v>-1.3877787807814457E-17</c:v>
                </c:pt>
                <c:pt idx="9">
                  <c:v>0.6613129885916257</c:v>
                </c:pt>
                <c:pt idx="10">
                  <c:v>-0.0634485989509387</c:v>
                </c:pt>
                <c:pt idx="11">
                  <c:v>0.5813523465450647</c:v>
                </c:pt>
                <c:pt idx="12">
                  <c:v>0.006516830775287544</c:v>
                </c:pt>
                <c:pt idx="13">
                  <c:v>0.2264211016140956</c:v>
                </c:pt>
                <c:pt idx="14">
                  <c:v>0.005110777321095765</c:v>
                </c:pt>
                <c:pt idx="15">
                  <c:v>-0.58748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-5.515896508637477</c:v>
                </c:pt>
                <c:pt idx="1">
                  <c:v>3.3965688432222456</c:v>
                </c:pt>
                <c:pt idx="2">
                  <c:v>0.20653047237469296</c:v>
                </c:pt>
                <c:pt idx="3">
                  <c:v>0.12242180133387981</c:v>
                </c:pt>
                <c:pt idx="4">
                  <c:v>0.041109659856273864</c:v>
                </c:pt>
                <c:pt idx="5">
                  <c:v>0.644140905434304</c:v>
                </c:pt>
                <c:pt idx="6">
                  <c:v>-0.006414112907215323</c:v>
                </c:pt>
                <c:pt idx="7">
                  <c:v>0.2831865668052121</c:v>
                </c:pt>
                <c:pt idx="8">
                  <c:v>1.3877787807814457E-17</c:v>
                </c:pt>
                <c:pt idx="9">
                  <c:v>0.6512166303797655</c:v>
                </c:pt>
                <c:pt idx="10">
                  <c:v>-0.022358368526466995</c:v>
                </c:pt>
                <c:pt idx="11">
                  <c:v>0.6428207463338038</c:v>
                </c:pt>
                <c:pt idx="12">
                  <c:v>0.00522147615681996</c:v>
                </c:pt>
                <c:pt idx="13">
                  <c:v>0.1785087976070138</c:v>
                </c:pt>
                <c:pt idx="14">
                  <c:v>-0.00857420640024014</c:v>
                </c:pt>
                <c:pt idx="15">
                  <c:v>-0.58119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-5.007089087170176</c:v>
                </c:pt>
                <c:pt idx="1">
                  <c:v>2.3405770826915777</c:v>
                </c:pt>
                <c:pt idx="2">
                  <c:v>0.22908267148755024</c:v>
                </c:pt>
                <c:pt idx="3">
                  <c:v>0.28989148333852144</c:v>
                </c:pt>
                <c:pt idx="4">
                  <c:v>0.05115561369288807</c:v>
                </c:pt>
                <c:pt idx="5">
                  <c:v>0.595426356729041</c:v>
                </c:pt>
                <c:pt idx="6">
                  <c:v>0.005612903356614322</c:v>
                </c:pt>
                <c:pt idx="7">
                  <c:v>0.2995453679031029</c:v>
                </c:pt>
                <c:pt idx="8">
                  <c:v>0</c:v>
                </c:pt>
                <c:pt idx="9">
                  <c:v>0.650580428016933</c:v>
                </c:pt>
                <c:pt idx="10">
                  <c:v>-0.037622544822911844</c:v>
                </c:pt>
                <c:pt idx="11">
                  <c:v>0.6420164645181989</c:v>
                </c:pt>
                <c:pt idx="12">
                  <c:v>0.0018654707332288586</c:v>
                </c:pt>
                <c:pt idx="13">
                  <c:v>0.17131606826485127</c:v>
                </c:pt>
                <c:pt idx="14">
                  <c:v>0.0016325554305325705</c:v>
                </c:pt>
                <c:pt idx="15">
                  <c:v>-0.5888800000000001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-4.980029478391925</c:v>
                </c:pt>
                <c:pt idx="1">
                  <c:v>1.6194539857143047</c:v>
                </c:pt>
                <c:pt idx="2">
                  <c:v>0.3158648385670421</c:v>
                </c:pt>
                <c:pt idx="3">
                  <c:v>0.13476246238103845</c:v>
                </c:pt>
                <c:pt idx="4">
                  <c:v>0.06664147834763492</c:v>
                </c:pt>
                <c:pt idx="5">
                  <c:v>0.586334497559355</c:v>
                </c:pt>
                <c:pt idx="6">
                  <c:v>-0.0025461158438458455</c:v>
                </c:pt>
                <c:pt idx="7">
                  <c:v>0.31202466030356313</c:v>
                </c:pt>
                <c:pt idx="8">
                  <c:v>-1.734723475976807E-18</c:v>
                </c:pt>
                <c:pt idx="9">
                  <c:v>0.6483705745569261</c:v>
                </c:pt>
                <c:pt idx="10">
                  <c:v>-0.019861941841856096</c:v>
                </c:pt>
                <c:pt idx="11">
                  <c:v>0.6309567737866877</c:v>
                </c:pt>
                <c:pt idx="12">
                  <c:v>-0.010263167476734038</c:v>
                </c:pt>
                <c:pt idx="13">
                  <c:v>0.17667581182425895</c:v>
                </c:pt>
                <c:pt idx="14">
                  <c:v>0.0021641590050722843</c:v>
                </c:pt>
                <c:pt idx="15">
                  <c:v>-0.58607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-5.083931529944938</c:v>
                </c:pt>
                <c:pt idx="1">
                  <c:v>2.6027649541857087</c:v>
                </c:pt>
                <c:pt idx="2">
                  <c:v>0.04280315388334284</c:v>
                </c:pt>
                <c:pt idx="3">
                  <c:v>0.23274229812364752</c:v>
                </c:pt>
                <c:pt idx="4">
                  <c:v>0.037039320540721565</c:v>
                </c:pt>
                <c:pt idx="5">
                  <c:v>0.5756130132684129</c:v>
                </c:pt>
                <c:pt idx="6">
                  <c:v>0.014932524427674714</c:v>
                </c:pt>
                <c:pt idx="7">
                  <c:v>0.32760843823495134</c:v>
                </c:pt>
                <c:pt idx="8">
                  <c:v>1.734723475976807E-18</c:v>
                </c:pt>
                <c:pt idx="9">
                  <c:v>0.6563174139514631</c:v>
                </c:pt>
                <c:pt idx="10">
                  <c:v>-0.019302117024699104</c:v>
                </c:pt>
                <c:pt idx="11">
                  <c:v>0.6064432489155176</c:v>
                </c:pt>
                <c:pt idx="12">
                  <c:v>-0.008434139248205498</c:v>
                </c:pt>
                <c:pt idx="13">
                  <c:v>0.1629903166842882</c:v>
                </c:pt>
                <c:pt idx="14">
                  <c:v>-0.0012229155197902544</c:v>
                </c:pt>
                <c:pt idx="15">
                  <c:v>-0.5872299999999999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-4.637658610138445</c:v>
                </c:pt>
                <c:pt idx="1">
                  <c:v>3.5699813510895764</c:v>
                </c:pt>
                <c:pt idx="2">
                  <c:v>-0.031643103528578916</c:v>
                </c:pt>
                <c:pt idx="3">
                  <c:v>0.09083731885531077</c:v>
                </c:pt>
                <c:pt idx="4">
                  <c:v>-0.0002785757480491466</c:v>
                </c:pt>
                <c:pt idx="5">
                  <c:v>0.6570093313477527</c:v>
                </c:pt>
                <c:pt idx="6">
                  <c:v>-0.0016583654021439733</c:v>
                </c:pt>
                <c:pt idx="7">
                  <c:v>0.2840739565099886</c:v>
                </c:pt>
                <c:pt idx="8">
                  <c:v>0</c:v>
                </c:pt>
                <c:pt idx="9">
                  <c:v>0.6525900431809764</c:v>
                </c:pt>
                <c:pt idx="10">
                  <c:v>-0.019420858055620667</c:v>
                </c:pt>
                <c:pt idx="11">
                  <c:v>0.6444989824409804</c:v>
                </c:pt>
                <c:pt idx="12">
                  <c:v>0.0007187529422511248</c:v>
                </c:pt>
                <c:pt idx="13">
                  <c:v>0.14821865910785154</c:v>
                </c:pt>
                <c:pt idx="14">
                  <c:v>-0.008798508583852758</c:v>
                </c:pt>
                <c:pt idx="15">
                  <c:v>-0.57427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-4.249206059345596</c:v>
                </c:pt>
                <c:pt idx="1">
                  <c:v>2.8050895406843765</c:v>
                </c:pt>
                <c:pt idx="2">
                  <c:v>0.10836384185663879</c:v>
                </c:pt>
                <c:pt idx="3">
                  <c:v>0.08386214164911898</c:v>
                </c:pt>
                <c:pt idx="4">
                  <c:v>-0.01466759544216776</c:v>
                </c:pt>
                <c:pt idx="5">
                  <c:v>0.610573513135499</c:v>
                </c:pt>
                <c:pt idx="6">
                  <c:v>-0.0029784087386993223</c:v>
                </c:pt>
                <c:pt idx="7">
                  <c:v>0.28112220818770384</c:v>
                </c:pt>
                <c:pt idx="8">
                  <c:v>6.938893903907228E-18</c:v>
                </c:pt>
                <c:pt idx="9">
                  <c:v>0.6434960793624199</c:v>
                </c:pt>
                <c:pt idx="10">
                  <c:v>-0.017345121064018358</c:v>
                </c:pt>
                <c:pt idx="11">
                  <c:v>0.6360757132237193</c:v>
                </c:pt>
                <c:pt idx="12">
                  <c:v>0.005904915675528746</c:v>
                </c:pt>
                <c:pt idx="13">
                  <c:v>0.16698290305757976</c:v>
                </c:pt>
                <c:pt idx="14">
                  <c:v>-0.012781120524858174</c:v>
                </c:pt>
                <c:pt idx="15">
                  <c:v>-0.57829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-2.9446795297514403</c:v>
                </c:pt>
                <c:pt idx="1">
                  <c:v>1.3398697032437146</c:v>
                </c:pt>
                <c:pt idx="2">
                  <c:v>0.38173449351051547</c:v>
                </c:pt>
                <c:pt idx="3">
                  <c:v>0.4007526633328029</c:v>
                </c:pt>
                <c:pt idx="4">
                  <c:v>-0.17777995429260884</c:v>
                </c:pt>
                <c:pt idx="5">
                  <c:v>0.6531570886587469</c:v>
                </c:pt>
                <c:pt idx="6">
                  <c:v>0.04821407664522697</c:v>
                </c:pt>
                <c:pt idx="7">
                  <c:v>0.26814160729511344</c:v>
                </c:pt>
                <c:pt idx="8">
                  <c:v>-1.3877787807814457E-17</c:v>
                </c:pt>
                <c:pt idx="9">
                  <c:v>0.6443554065409764</c:v>
                </c:pt>
                <c:pt idx="10">
                  <c:v>-0.02305375386417516</c:v>
                </c:pt>
                <c:pt idx="11">
                  <c:v>0.6202100267150155</c:v>
                </c:pt>
                <c:pt idx="12">
                  <c:v>-0.007909231523678329</c:v>
                </c:pt>
                <c:pt idx="13">
                  <c:v>0.20168682629871904</c:v>
                </c:pt>
                <c:pt idx="14">
                  <c:v>0.0036892743507771324</c:v>
                </c:pt>
                <c:pt idx="15">
                  <c:v>-0.59289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-3.0322075267415984</c:v>
                </c:pt>
                <c:pt idx="1">
                  <c:v>1.905638310109619</c:v>
                </c:pt>
                <c:pt idx="2">
                  <c:v>0.38627078786350505</c:v>
                </c:pt>
                <c:pt idx="3">
                  <c:v>0.3514192826522605</c:v>
                </c:pt>
                <c:pt idx="4">
                  <c:v>-0.09385052890959024</c:v>
                </c:pt>
                <c:pt idx="5">
                  <c:v>0.6501743845371806</c:v>
                </c:pt>
                <c:pt idx="6">
                  <c:v>0.030126475392055044</c:v>
                </c:pt>
                <c:pt idx="7">
                  <c:v>0.30813574782381203</c:v>
                </c:pt>
                <c:pt idx="8">
                  <c:v>1.734723475976807E-18</c:v>
                </c:pt>
                <c:pt idx="9">
                  <c:v>0.6485252617751289</c:v>
                </c:pt>
                <c:pt idx="10">
                  <c:v>0.018080967355757503</c:v>
                </c:pt>
                <c:pt idx="11">
                  <c:v>0.610828030908755</c:v>
                </c:pt>
                <c:pt idx="12">
                  <c:v>-0.006966686234952703</c:v>
                </c:pt>
                <c:pt idx="13">
                  <c:v>0.18231056671137139</c:v>
                </c:pt>
                <c:pt idx="14">
                  <c:v>-0.0012981177226423961</c:v>
                </c:pt>
                <c:pt idx="15">
                  <c:v>-0.59071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-4.665764164326699</c:v>
                </c:pt>
                <c:pt idx="1">
                  <c:v>0.12625167900165307</c:v>
                </c:pt>
                <c:pt idx="2">
                  <c:v>0.12918822980335043</c:v>
                </c:pt>
                <c:pt idx="3">
                  <c:v>0.3419898364174765</c:v>
                </c:pt>
                <c:pt idx="4">
                  <c:v>0.028666316856039493</c:v>
                </c:pt>
                <c:pt idx="5">
                  <c:v>0.35412294670348976</c:v>
                </c:pt>
                <c:pt idx="6">
                  <c:v>0.010469787163019658</c:v>
                </c:pt>
                <c:pt idx="7">
                  <c:v>0.26841524312080983</c:v>
                </c:pt>
                <c:pt idx="8">
                  <c:v>6.938893903907228E-18</c:v>
                </c:pt>
                <c:pt idx="9">
                  <c:v>0.6477648062538793</c:v>
                </c:pt>
                <c:pt idx="10">
                  <c:v>-0.044730818506431326</c:v>
                </c:pt>
                <c:pt idx="11">
                  <c:v>0.5799260962193277</c:v>
                </c:pt>
                <c:pt idx="12">
                  <c:v>0.014215669007847546</c:v>
                </c:pt>
                <c:pt idx="13">
                  <c:v>0.18041413625846886</c:v>
                </c:pt>
                <c:pt idx="14">
                  <c:v>0.000956500189339942</c:v>
                </c:pt>
                <c:pt idx="15">
                  <c:v>-0.5934699999999999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-5.071081967385728</c:v>
                </c:pt>
                <c:pt idx="1">
                  <c:v>-0.6993348205207915</c:v>
                </c:pt>
                <c:pt idx="2">
                  <c:v>-0.09824000432451219</c:v>
                </c:pt>
                <c:pt idx="3">
                  <c:v>0.3327426620733386</c:v>
                </c:pt>
                <c:pt idx="4">
                  <c:v>0.17466812435876025</c:v>
                </c:pt>
                <c:pt idx="5">
                  <c:v>0.47474307556240614</c:v>
                </c:pt>
                <c:pt idx="6">
                  <c:v>-0.017035189089147956</c:v>
                </c:pt>
                <c:pt idx="7">
                  <c:v>0.3157437937061432</c:v>
                </c:pt>
                <c:pt idx="8">
                  <c:v>6.938893903907228E-18</c:v>
                </c:pt>
                <c:pt idx="9">
                  <c:v>0.640561497544014</c:v>
                </c:pt>
                <c:pt idx="10">
                  <c:v>-0.017653649125242837</c:v>
                </c:pt>
                <c:pt idx="11">
                  <c:v>0.505242832616266</c:v>
                </c:pt>
                <c:pt idx="12">
                  <c:v>0.005476435851033976</c:v>
                </c:pt>
                <c:pt idx="13">
                  <c:v>0.15284606531925948</c:v>
                </c:pt>
                <c:pt idx="14">
                  <c:v>0.008160508816426968</c:v>
                </c:pt>
                <c:pt idx="15">
                  <c:v>-0.58894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-4.588461778745362</c:v>
                </c:pt>
                <c:pt idx="1">
                  <c:v>-0.9216527206938335</c:v>
                </c:pt>
                <c:pt idx="2">
                  <c:v>0.08161910468397097</c:v>
                </c:pt>
                <c:pt idx="3">
                  <c:v>0.1790967891892619</c:v>
                </c:pt>
                <c:pt idx="4">
                  <c:v>0.06039972260561102</c:v>
                </c:pt>
                <c:pt idx="5">
                  <c:v>0.4823603903232034</c:v>
                </c:pt>
                <c:pt idx="6">
                  <c:v>-0.007583571464813097</c:v>
                </c:pt>
                <c:pt idx="7">
                  <c:v>0.28260360195471945</c:v>
                </c:pt>
                <c:pt idx="8">
                  <c:v>0</c:v>
                </c:pt>
                <c:pt idx="9">
                  <c:v>0.6362446142756253</c:v>
                </c:pt>
                <c:pt idx="10">
                  <c:v>-0.029667465456177225</c:v>
                </c:pt>
                <c:pt idx="11">
                  <c:v>0.5593437727993754</c:v>
                </c:pt>
                <c:pt idx="12">
                  <c:v>-0.007130463370273933</c:v>
                </c:pt>
                <c:pt idx="13">
                  <c:v>0.14116678406556926</c:v>
                </c:pt>
                <c:pt idx="14">
                  <c:v>0.015850793779305993</c:v>
                </c:pt>
                <c:pt idx="15">
                  <c:v>-0.59075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-4.774617811813888</c:v>
                </c:pt>
                <c:pt idx="1">
                  <c:v>-0.12459680036722452</c:v>
                </c:pt>
                <c:pt idx="2">
                  <c:v>0.1679795329071791</c:v>
                </c:pt>
                <c:pt idx="3">
                  <c:v>0.04768824534032307</c:v>
                </c:pt>
                <c:pt idx="4">
                  <c:v>-0.04325559350292664</c:v>
                </c:pt>
                <c:pt idx="5">
                  <c:v>0.4744975686361938</c:v>
                </c:pt>
                <c:pt idx="6">
                  <c:v>0.031493241269423045</c:v>
                </c:pt>
                <c:pt idx="7">
                  <c:v>0.26120233750200283</c:v>
                </c:pt>
                <c:pt idx="8">
                  <c:v>0</c:v>
                </c:pt>
                <c:pt idx="9">
                  <c:v>0.6359872903800999</c:v>
                </c:pt>
                <c:pt idx="10">
                  <c:v>-0.037334402773103514</c:v>
                </c:pt>
                <c:pt idx="11">
                  <c:v>0.5667166888292025</c:v>
                </c:pt>
                <c:pt idx="12">
                  <c:v>0.002802678441888454</c:v>
                </c:pt>
                <c:pt idx="13">
                  <c:v>0.1752309763297935</c:v>
                </c:pt>
                <c:pt idx="14">
                  <c:v>0.003818114084710028</c:v>
                </c:pt>
                <c:pt idx="15">
                  <c:v>-0.5858300000000001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-5.165957754136601</c:v>
                </c:pt>
                <c:pt idx="1">
                  <c:v>0.29370612700231397</c:v>
                </c:pt>
                <c:pt idx="2">
                  <c:v>-0.029341526292150245</c:v>
                </c:pt>
                <c:pt idx="3">
                  <c:v>0.44121756441396526</c:v>
                </c:pt>
                <c:pt idx="4">
                  <c:v>0.023751143189382325</c:v>
                </c:pt>
                <c:pt idx="5">
                  <c:v>0.4328787858266859</c:v>
                </c:pt>
                <c:pt idx="6">
                  <c:v>-0.0024704492348253016</c:v>
                </c:pt>
                <c:pt idx="7">
                  <c:v>0.2611451101782049</c:v>
                </c:pt>
                <c:pt idx="8">
                  <c:v>3.469446951953614E-18</c:v>
                </c:pt>
                <c:pt idx="9">
                  <c:v>0.6593327932873205</c:v>
                </c:pt>
                <c:pt idx="10">
                  <c:v>-0.06998867514909549</c:v>
                </c:pt>
                <c:pt idx="11">
                  <c:v>0.56338335140532</c:v>
                </c:pt>
                <c:pt idx="12">
                  <c:v>-0.021659451541312436</c:v>
                </c:pt>
                <c:pt idx="13">
                  <c:v>0.14895298213362618</c:v>
                </c:pt>
                <c:pt idx="14">
                  <c:v>0.023447056739616452</c:v>
                </c:pt>
                <c:pt idx="15">
                  <c:v>-0.59458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2.738615589700452</c:v>
                </c:pt>
                <c:pt idx="1">
                  <c:v>0.6773603036112401</c:v>
                </c:pt>
                <c:pt idx="2">
                  <c:v>-0.3702458571275356</c:v>
                </c:pt>
                <c:pt idx="3">
                  <c:v>0.13335447586690174</c:v>
                </c:pt>
                <c:pt idx="4">
                  <c:v>0.04255539812576534</c:v>
                </c:pt>
                <c:pt idx="5">
                  <c:v>-0.016579820484853118</c:v>
                </c:pt>
                <c:pt idx="6">
                  <c:v>-0.06635951363140101</c:v>
                </c:pt>
                <c:pt idx="7">
                  <c:v>0.020752759182698075</c:v>
                </c:pt>
                <c:pt idx="8">
                  <c:v>0</c:v>
                </c:pt>
                <c:pt idx="9">
                  <c:v>-0.03532265768219056</c:v>
                </c:pt>
                <c:pt idx="10">
                  <c:v>0.08504216350898586</c:v>
                </c:pt>
                <c:pt idx="11">
                  <c:v>0.029833252805679694</c:v>
                </c:pt>
                <c:pt idx="12">
                  <c:v>0.022651312743751737</c:v>
                </c:pt>
                <c:pt idx="13">
                  <c:v>-0.10303018303644715</c:v>
                </c:pt>
                <c:pt idx="14">
                  <c:v>-0.00014542441158532649</c:v>
                </c:pt>
                <c:pt idx="15">
                  <c:v>-0.0033713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2.203666721794846</c:v>
                </c:pt>
                <c:pt idx="1">
                  <c:v>-0.1741752925275149</c:v>
                </c:pt>
                <c:pt idx="2">
                  <c:v>-0.08285791941979966</c:v>
                </c:pt>
                <c:pt idx="3">
                  <c:v>-0.22663225436487602</c:v>
                </c:pt>
                <c:pt idx="4">
                  <c:v>0.16901162254158578</c:v>
                </c:pt>
                <c:pt idx="5">
                  <c:v>0.141602405592387</c:v>
                </c:pt>
                <c:pt idx="6">
                  <c:v>-0.0009263979406417266</c:v>
                </c:pt>
                <c:pt idx="7">
                  <c:v>-0.04428173437776147</c:v>
                </c:pt>
                <c:pt idx="8">
                  <c:v>0</c:v>
                </c:pt>
                <c:pt idx="9">
                  <c:v>-0.03150865905842326</c:v>
                </c:pt>
                <c:pt idx="10">
                  <c:v>0.06089586296035385</c:v>
                </c:pt>
                <c:pt idx="11">
                  <c:v>-0.02245051498225835</c:v>
                </c:pt>
                <c:pt idx="12">
                  <c:v>0.014996037011385174</c:v>
                </c:pt>
                <c:pt idx="13">
                  <c:v>-0.09582829301399401</c:v>
                </c:pt>
                <c:pt idx="14">
                  <c:v>0.025636892189981886</c:v>
                </c:pt>
                <c:pt idx="15">
                  <c:v>0.0056558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1.3868889375983666</c:v>
                </c:pt>
                <c:pt idx="1">
                  <c:v>-0.18339201501294133</c:v>
                </c:pt>
                <c:pt idx="2">
                  <c:v>-0.05654948425618401</c:v>
                </c:pt>
                <c:pt idx="3">
                  <c:v>-0.22859628922864725</c:v>
                </c:pt>
                <c:pt idx="4">
                  <c:v>0.11627386525897361</c:v>
                </c:pt>
                <c:pt idx="5">
                  <c:v>0.04275958231705804</c:v>
                </c:pt>
                <c:pt idx="6">
                  <c:v>-0.029485392374756374</c:v>
                </c:pt>
                <c:pt idx="7">
                  <c:v>-0.015431465572399609</c:v>
                </c:pt>
                <c:pt idx="8">
                  <c:v>0</c:v>
                </c:pt>
                <c:pt idx="9">
                  <c:v>-0.030519076106552724</c:v>
                </c:pt>
                <c:pt idx="10">
                  <c:v>0.06237361508984674</c:v>
                </c:pt>
                <c:pt idx="11">
                  <c:v>-0.034969278648685286</c:v>
                </c:pt>
                <c:pt idx="12">
                  <c:v>0.029585434311223263</c:v>
                </c:pt>
                <c:pt idx="13">
                  <c:v>-0.105640413534061</c:v>
                </c:pt>
                <c:pt idx="14">
                  <c:v>0.02694708625609478</c:v>
                </c:pt>
                <c:pt idx="15">
                  <c:v>-0.0039069000000000005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-0.6681600368830223</c:v>
                </c:pt>
                <c:pt idx="1">
                  <c:v>0.017277551411243028</c:v>
                </c:pt>
                <c:pt idx="2">
                  <c:v>0.9199565504939113</c:v>
                </c:pt>
                <c:pt idx="3">
                  <c:v>-0.07556539210005604</c:v>
                </c:pt>
                <c:pt idx="4">
                  <c:v>-0.10655347407667469</c:v>
                </c:pt>
                <c:pt idx="5">
                  <c:v>0.07265735974285915</c:v>
                </c:pt>
                <c:pt idx="6">
                  <c:v>-0.011235024112700637</c:v>
                </c:pt>
                <c:pt idx="7">
                  <c:v>0.0016708468652308628</c:v>
                </c:pt>
                <c:pt idx="8">
                  <c:v>8.326672684688674E-17</c:v>
                </c:pt>
                <c:pt idx="9">
                  <c:v>-0.020160508421758042</c:v>
                </c:pt>
                <c:pt idx="10">
                  <c:v>-0.024513298423622185</c:v>
                </c:pt>
                <c:pt idx="11">
                  <c:v>0.024819395782013594</c:v>
                </c:pt>
                <c:pt idx="12">
                  <c:v>0.05034686211705098</c:v>
                </c:pt>
                <c:pt idx="13">
                  <c:v>-0.10801647748133499</c:v>
                </c:pt>
                <c:pt idx="14">
                  <c:v>0.018296024368572687</c:v>
                </c:pt>
                <c:pt idx="15">
                  <c:v>-0.0024400999999999997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1.3121562478826523</c:v>
                </c:pt>
                <c:pt idx="1">
                  <c:v>-0.10521020690807548</c:v>
                </c:pt>
                <c:pt idx="2">
                  <c:v>0.5489173215280511</c:v>
                </c:pt>
                <c:pt idx="3">
                  <c:v>-0.025224418426299453</c:v>
                </c:pt>
                <c:pt idx="4">
                  <c:v>-0.13695772897284808</c:v>
                </c:pt>
                <c:pt idx="5">
                  <c:v>-0.0564599191691271</c:v>
                </c:pt>
                <c:pt idx="6">
                  <c:v>0.01496678623753174</c:v>
                </c:pt>
                <c:pt idx="7">
                  <c:v>0.002583565732568377</c:v>
                </c:pt>
                <c:pt idx="8">
                  <c:v>2.7755575615628914E-17</c:v>
                </c:pt>
                <c:pt idx="9">
                  <c:v>-0.029230502911038347</c:v>
                </c:pt>
                <c:pt idx="10">
                  <c:v>0.018041142006045945</c:v>
                </c:pt>
                <c:pt idx="11">
                  <c:v>0.009016898210282082</c:v>
                </c:pt>
                <c:pt idx="12">
                  <c:v>0.05760416590218996</c:v>
                </c:pt>
                <c:pt idx="13">
                  <c:v>-0.10851233699098754</c:v>
                </c:pt>
                <c:pt idx="14">
                  <c:v>0.024497569027734575</c:v>
                </c:pt>
                <c:pt idx="15">
                  <c:v>-0.00043685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1.4356739754863461</c:v>
                </c:pt>
                <c:pt idx="1">
                  <c:v>0.04152961180375492</c:v>
                </c:pt>
                <c:pt idx="2">
                  <c:v>0.08235680450830407</c:v>
                </c:pt>
                <c:pt idx="3">
                  <c:v>0.10338943320536971</c:v>
                </c:pt>
                <c:pt idx="4">
                  <c:v>0.0025289890672623577</c:v>
                </c:pt>
                <c:pt idx="5">
                  <c:v>-0.028000048778208525</c:v>
                </c:pt>
                <c:pt idx="6">
                  <c:v>0.007932406866506682</c:v>
                </c:pt>
                <c:pt idx="7">
                  <c:v>0.0045245254704784355</c:v>
                </c:pt>
                <c:pt idx="8">
                  <c:v>0</c:v>
                </c:pt>
                <c:pt idx="9">
                  <c:v>-0.022975180800370157</c:v>
                </c:pt>
                <c:pt idx="10">
                  <c:v>0.0542900799591042</c:v>
                </c:pt>
                <c:pt idx="11">
                  <c:v>0.018862002845137463</c:v>
                </c:pt>
                <c:pt idx="12">
                  <c:v>0.02128183418129438</c:v>
                </c:pt>
                <c:pt idx="13">
                  <c:v>-0.10093245242431319</c:v>
                </c:pt>
                <c:pt idx="14">
                  <c:v>0.019742960042215367</c:v>
                </c:pt>
                <c:pt idx="15">
                  <c:v>-0.0023197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0.6856921578683831</c:v>
                </c:pt>
                <c:pt idx="1">
                  <c:v>-0.3582377225746092</c:v>
                </c:pt>
                <c:pt idx="2">
                  <c:v>0.37443547153646684</c:v>
                </c:pt>
                <c:pt idx="3">
                  <c:v>-0.09633931287127286</c:v>
                </c:pt>
                <c:pt idx="4">
                  <c:v>0.054361157474823465</c:v>
                </c:pt>
                <c:pt idx="5">
                  <c:v>-0.06085504619181732</c:v>
                </c:pt>
                <c:pt idx="6">
                  <c:v>0.03832200768352593</c:v>
                </c:pt>
                <c:pt idx="7">
                  <c:v>-0.01847754052473186</c:v>
                </c:pt>
                <c:pt idx="8">
                  <c:v>0</c:v>
                </c:pt>
                <c:pt idx="9">
                  <c:v>-0.03751822257796763</c:v>
                </c:pt>
                <c:pt idx="10">
                  <c:v>0.03634045415794193</c:v>
                </c:pt>
                <c:pt idx="11">
                  <c:v>-0.014734139515184666</c:v>
                </c:pt>
                <c:pt idx="12">
                  <c:v>0.02830801674393998</c:v>
                </c:pt>
                <c:pt idx="13">
                  <c:v>-0.08660322266669454</c:v>
                </c:pt>
                <c:pt idx="14">
                  <c:v>0.027281998221251602</c:v>
                </c:pt>
                <c:pt idx="15">
                  <c:v>-0.00013955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0.06429823569439595</c:v>
                </c:pt>
                <c:pt idx="1">
                  <c:v>0.04166764463427542</c:v>
                </c:pt>
                <c:pt idx="2">
                  <c:v>0.2707310391087399</c:v>
                </c:pt>
                <c:pt idx="3">
                  <c:v>0.016875893117508964</c:v>
                </c:pt>
                <c:pt idx="4">
                  <c:v>0.020111976471344037</c:v>
                </c:pt>
                <c:pt idx="5">
                  <c:v>-0.04852193088318987</c:v>
                </c:pt>
                <c:pt idx="6">
                  <c:v>0.07176141207492935</c:v>
                </c:pt>
                <c:pt idx="7">
                  <c:v>-0.014066730626680016</c:v>
                </c:pt>
                <c:pt idx="8">
                  <c:v>2.7755575615628914E-17</c:v>
                </c:pt>
                <c:pt idx="9">
                  <c:v>-0.038186281281099195</c:v>
                </c:pt>
                <c:pt idx="10">
                  <c:v>0.03560548404237227</c:v>
                </c:pt>
                <c:pt idx="11">
                  <c:v>-0.00969315439552992</c:v>
                </c:pt>
                <c:pt idx="12">
                  <c:v>0.008768381283486941</c:v>
                </c:pt>
                <c:pt idx="13">
                  <c:v>-0.07582855260488255</c:v>
                </c:pt>
                <c:pt idx="14">
                  <c:v>0.031165010472599432</c:v>
                </c:pt>
                <c:pt idx="15">
                  <c:v>0.00043441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0.11917417680490702</c:v>
                </c:pt>
                <c:pt idx="1">
                  <c:v>0.08704288749479439</c:v>
                </c:pt>
                <c:pt idx="2">
                  <c:v>0.11087096714786777</c:v>
                </c:pt>
                <c:pt idx="3">
                  <c:v>0.14415143626370863</c:v>
                </c:pt>
                <c:pt idx="4">
                  <c:v>-0.04331221315929716</c:v>
                </c:pt>
                <c:pt idx="5">
                  <c:v>-0.024688683887377275</c:v>
                </c:pt>
                <c:pt idx="6">
                  <c:v>0.049317062218424856</c:v>
                </c:pt>
                <c:pt idx="7">
                  <c:v>-0.0088842058117386</c:v>
                </c:pt>
                <c:pt idx="8">
                  <c:v>0</c:v>
                </c:pt>
                <c:pt idx="9">
                  <c:v>-0.029298153307751536</c:v>
                </c:pt>
                <c:pt idx="10">
                  <c:v>0.04995601395565735</c:v>
                </c:pt>
                <c:pt idx="11">
                  <c:v>0.006790931992245396</c:v>
                </c:pt>
                <c:pt idx="12">
                  <c:v>0.007884907524459295</c:v>
                </c:pt>
                <c:pt idx="13">
                  <c:v>-0.0608951253062237</c:v>
                </c:pt>
                <c:pt idx="14">
                  <c:v>0.03931182836376109</c:v>
                </c:pt>
                <c:pt idx="15">
                  <c:v>0.0014946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2.269756361043738</c:v>
                </c:pt>
                <c:pt idx="1">
                  <c:v>-0.2792956694723135</c:v>
                </c:pt>
                <c:pt idx="2">
                  <c:v>0.11852144072905088</c:v>
                </c:pt>
                <c:pt idx="3">
                  <c:v>-0.01740833553526503</c:v>
                </c:pt>
                <c:pt idx="4">
                  <c:v>0.12701257883600353</c:v>
                </c:pt>
                <c:pt idx="5">
                  <c:v>-0.0412220413456014</c:v>
                </c:pt>
                <c:pt idx="6">
                  <c:v>0.01828447477934453</c:v>
                </c:pt>
                <c:pt idx="7">
                  <c:v>-0.0013371703987527551</c:v>
                </c:pt>
                <c:pt idx="8">
                  <c:v>5.551115123125783E-17</c:v>
                </c:pt>
                <c:pt idx="9">
                  <c:v>-0.028253579373197404</c:v>
                </c:pt>
                <c:pt idx="10">
                  <c:v>0.11493550460327295</c:v>
                </c:pt>
                <c:pt idx="11">
                  <c:v>-0.02746041782541772</c:v>
                </c:pt>
                <c:pt idx="12">
                  <c:v>0.024601185489247016</c:v>
                </c:pt>
                <c:pt idx="13">
                  <c:v>-0.09590878749887471</c:v>
                </c:pt>
                <c:pt idx="14">
                  <c:v>0.04813889112111145</c:v>
                </c:pt>
                <c:pt idx="15">
                  <c:v>0.0015374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1.843980286625472</c:v>
                </c:pt>
                <c:pt idx="1">
                  <c:v>-0.09122020011712693</c:v>
                </c:pt>
                <c:pt idx="2">
                  <c:v>0.017479894528716972</c:v>
                </c:pt>
                <c:pt idx="3">
                  <c:v>-0.03591349872053135</c:v>
                </c:pt>
                <c:pt idx="4">
                  <c:v>0.1292508196383409</c:v>
                </c:pt>
                <c:pt idx="5">
                  <c:v>-0.024340382142949916</c:v>
                </c:pt>
                <c:pt idx="6">
                  <c:v>0.021532263796044962</c:v>
                </c:pt>
                <c:pt idx="7">
                  <c:v>-0.007812807161687401</c:v>
                </c:pt>
                <c:pt idx="8">
                  <c:v>-5.551115123125783E-17</c:v>
                </c:pt>
                <c:pt idx="9">
                  <c:v>-0.031012006776441264</c:v>
                </c:pt>
                <c:pt idx="10">
                  <c:v>0.10424354420922724</c:v>
                </c:pt>
                <c:pt idx="11">
                  <c:v>0.0010544506013611355</c:v>
                </c:pt>
                <c:pt idx="12">
                  <c:v>0.035555268278136626</c:v>
                </c:pt>
                <c:pt idx="13">
                  <c:v>-0.10869752178220386</c:v>
                </c:pt>
                <c:pt idx="14">
                  <c:v>0.04245887245173573</c:v>
                </c:pt>
                <c:pt idx="15">
                  <c:v>0.006799599999999999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0.5206001149917575</c:v>
                </c:pt>
                <c:pt idx="1">
                  <c:v>-0.7768038063290976</c:v>
                </c:pt>
                <c:pt idx="2">
                  <c:v>0.6881334673501666</c:v>
                </c:pt>
                <c:pt idx="3">
                  <c:v>-0.3280337081495304</c:v>
                </c:pt>
                <c:pt idx="4">
                  <c:v>0.03233201996551943</c:v>
                </c:pt>
                <c:pt idx="5">
                  <c:v>0.10876909984452475</c:v>
                </c:pt>
                <c:pt idx="6">
                  <c:v>0.03206621629514133</c:v>
                </c:pt>
                <c:pt idx="7">
                  <c:v>-0.06221085406050809</c:v>
                </c:pt>
                <c:pt idx="8">
                  <c:v>-2.7755575615628914E-17</c:v>
                </c:pt>
                <c:pt idx="9">
                  <c:v>-0.033548490405433944</c:v>
                </c:pt>
                <c:pt idx="10">
                  <c:v>0.03846458869228863</c:v>
                </c:pt>
                <c:pt idx="11">
                  <c:v>-0.030106296507593017</c:v>
                </c:pt>
                <c:pt idx="12">
                  <c:v>0.02448941054643196</c:v>
                </c:pt>
                <c:pt idx="13">
                  <c:v>-0.11754116766681993</c:v>
                </c:pt>
                <c:pt idx="14">
                  <c:v>0.03442194977954293</c:v>
                </c:pt>
                <c:pt idx="15">
                  <c:v>0.01585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0.7288930356616873</c:v>
                </c:pt>
                <c:pt idx="1">
                  <c:v>-0.33496182150584786</c:v>
                </c:pt>
                <c:pt idx="2">
                  <c:v>0.8701827366473234</c:v>
                </c:pt>
                <c:pt idx="3">
                  <c:v>-0.45795345731683934</c:v>
                </c:pt>
                <c:pt idx="4">
                  <c:v>0.09920832968735432</c:v>
                </c:pt>
                <c:pt idx="5">
                  <c:v>0.07880069848904768</c:v>
                </c:pt>
                <c:pt idx="6">
                  <c:v>0.07646401951578057</c:v>
                </c:pt>
                <c:pt idx="7">
                  <c:v>-0.032655588522310666</c:v>
                </c:pt>
                <c:pt idx="8">
                  <c:v>0</c:v>
                </c:pt>
                <c:pt idx="9">
                  <c:v>-0.03628494356013636</c:v>
                </c:pt>
                <c:pt idx="10">
                  <c:v>0.07591600041688983</c:v>
                </c:pt>
                <c:pt idx="11">
                  <c:v>-0.012352495728707837</c:v>
                </c:pt>
                <c:pt idx="12">
                  <c:v>0.038453347877841645</c:v>
                </c:pt>
                <c:pt idx="13">
                  <c:v>-0.08507282249637202</c:v>
                </c:pt>
                <c:pt idx="14">
                  <c:v>0.025033913854195997</c:v>
                </c:pt>
                <c:pt idx="15">
                  <c:v>0.010106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1.6857076915456564</c:v>
                </c:pt>
                <c:pt idx="1">
                  <c:v>0.1166900157131843</c:v>
                </c:pt>
                <c:pt idx="2">
                  <c:v>0.3214104480818859</c:v>
                </c:pt>
                <c:pt idx="3">
                  <c:v>-0.04928117843216302</c:v>
                </c:pt>
                <c:pt idx="4">
                  <c:v>-0.10850835926246374</c:v>
                </c:pt>
                <c:pt idx="5">
                  <c:v>-0.07361524643807363</c:v>
                </c:pt>
                <c:pt idx="6">
                  <c:v>0.006644811034067721</c:v>
                </c:pt>
                <c:pt idx="7">
                  <c:v>0.004154843876030143</c:v>
                </c:pt>
                <c:pt idx="8">
                  <c:v>2.7755575615628914E-17</c:v>
                </c:pt>
                <c:pt idx="9">
                  <c:v>-0.03819925388453987</c:v>
                </c:pt>
                <c:pt idx="10">
                  <c:v>0.09977753702192561</c:v>
                </c:pt>
                <c:pt idx="11">
                  <c:v>0.008133232482424547</c:v>
                </c:pt>
                <c:pt idx="12">
                  <c:v>0.03036885261677561</c:v>
                </c:pt>
                <c:pt idx="13">
                  <c:v>-0.09078681976945696</c:v>
                </c:pt>
                <c:pt idx="14">
                  <c:v>0.0012864204150033615</c:v>
                </c:pt>
                <c:pt idx="15">
                  <c:v>0.0006470900000000001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0.840622091980372</c:v>
                </c:pt>
                <c:pt idx="1">
                  <c:v>0.01206454347354135</c:v>
                </c:pt>
                <c:pt idx="2">
                  <c:v>0.6705068123278822</c:v>
                </c:pt>
                <c:pt idx="3">
                  <c:v>0.10077060005472166</c:v>
                </c:pt>
                <c:pt idx="4">
                  <c:v>-0.08801630097977398</c:v>
                </c:pt>
                <c:pt idx="5">
                  <c:v>-0.09293461112077872</c:v>
                </c:pt>
                <c:pt idx="6">
                  <c:v>0.0036592114841169088</c:v>
                </c:pt>
                <c:pt idx="7">
                  <c:v>-0.005327402063283013</c:v>
                </c:pt>
                <c:pt idx="8">
                  <c:v>0</c:v>
                </c:pt>
                <c:pt idx="9">
                  <c:v>-0.04089802090997592</c:v>
                </c:pt>
                <c:pt idx="10">
                  <c:v>0.017778875401933715</c:v>
                </c:pt>
                <c:pt idx="11">
                  <c:v>-0.009082547015758353</c:v>
                </c:pt>
                <c:pt idx="12">
                  <c:v>0.025955096160654393</c:v>
                </c:pt>
                <c:pt idx="13">
                  <c:v>-0.08580965213414787</c:v>
                </c:pt>
                <c:pt idx="14">
                  <c:v>-0.007396564128121716</c:v>
                </c:pt>
                <c:pt idx="15">
                  <c:v>0.0055385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0.7115787446208218</c:v>
                </c:pt>
                <c:pt idx="1">
                  <c:v>-0.34341414278908644</c:v>
                </c:pt>
                <c:pt idx="2">
                  <c:v>0.5649915190521088</c:v>
                </c:pt>
                <c:pt idx="3">
                  <c:v>-0.015865170115488658</c:v>
                </c:pt>
                <c:pt idx="4">
                  <c:v>-0.11720987132470984</c:v>
                </c:pt>
                <c:pt idx="5">
                  <c:v>0.007893683789789331</c:v>
                </c:pt>
                <c:pt idx="6">
                  <c:v>-0.036022799413587867</c:v>
                </c:pt>
                <c:pt idx="7">
                  <c:v>-0.04088165788683154</c:v>
                </c:pt>
                <c:pt idx="8">
                  <c:v>0</c:v>
                </c:pt>
                <c:pt idx="9">
                  <c:v>-0.03755915647494773</c:v>
                </c:pt>
                <c:pt idx="10">
                  <c:v>0.03895052894226352</c:v>
                </c:pt>
                <c:pt idx="11">
                  <c:v>-0.03809320674651312</c:v>
                </c:pt>
                <c:pt idx="12">
                  <c:v>0.0052329564535329946</c:v>
                </c:pt>
                <c:pt idx="13">
                  <c:v>-0.07427551911570449</c:v>
                </c:pt>
                <c:pt idx="14">
                  <c:v>-0.017260550237056978</c:v>
                </c:pt>
                <c:pt idx="15">
                  <c:v>0.015674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0.08090361890742977</c:v>
                </c:pt>
                <c:pt idx="1">
                  <c:v>0.05866627421225391</c:v>
                </c:pt>
                <c:pt idx="2">
                  <c:v>-0.08146660692768898</c:v>
                </c:pt>
                <c:pt idx="3">
                  <c:v>-0.009069368659642698</c:v>
                </c:pt>
                <c:pt idx="4">
                  <c:v>-0.0995436152313993</c:v>
                </c:pt>
                <c:pt idx="5">
                  <c:v>0.06617601275881968</c:v>
                </c:pt>
                <c:pt idx="6">
                  <c:v>-0.026165062949372455</c:v>
                </c:pt>
                <c:pt idx="7">
                  <c:v>-0.003963308647455234</c:v>
                </c:pt>
                <c:pt idx="8">
                  <c:v>0</c:v>
                </c:pt>
                <c:pt idx="9">
                  <c:v>-0.029883773433782693</c:v>
                </c:pt>
                <c:pt idx="10">
                  <c:v>-0.005180865965903978</c:v>
                </c:pt>
                <c:pt idx="11">
                  <c:v>-0.015142104799607349</c:v>
                </c:pt>
                <c:pt idx="12">
                  <c:v>0.023392981500288443</c:v>
                </c:pt>
                <c:pt idx="13">
                  <c:v>-0.09849602886049628</c:v>
                </c:pt>
                <c:pt idx="14">
                  <c:v>-0.041089628687006816</c:v>
                </c:pt>
                <c:pt idx="15">
                  <c:v>0.015326000000000001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-0.09689639284230958</c:v>
                </c:pt>
                <c:pt idx="1">
                  <c:v>-0.4577434490637118</c:v>
                </c:pt>
                <c:pt idx="2">
                  <c:v>-0.16383901793363873</c:v>
                </c:pt>
                <c:pt idx="3">
                  <c:v>0.03292663248301128</c:v>
                </c:pt>
                <c:pt idx="4">
                  <c:v>-0.11994333142728965</c:v>
                </c:pt>
                <c:pt idx="5">
                  <c:v>0.025092152209803275</c:v>
                </c:pt>
                <c:pt idx="6">
                  <c:v>0.0029145551780561593</c:v>
                </c:pt>
                <c:pt idx="7">
                  <c:v>-0.028482569638221468</c:v>
                </c:pt>
                <c:pt idx="8">
                  <c:v>-2.7755575615628914E-17</c:v>
                </c:pt>
                <c:pt idx="9">
                  <c:v>-0.041620037383824984</c:v>
                </c:pt>
                <c:pt idx="10">
                  <c:v>0.054957318070032214</c:v>
                </c:pt>
                <c:pt idx="11">
                  <c:v>-0.04529597982348647</c:v>
                </c:pt>
                <c:pt idx="12">
                  <c:v>0.01139195020192451</c:v>
                </c:pt>
                <c:pt idx="13">
                  <c:v>-0.06960212438400809</c:v>
                </c:pt>
                <c:pt idx="14">
                  <c:v>-0.016731326862448603</c:v>
                </c:pt>
                <c:pt idx="15">
                  <c:v>0.010666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886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MBP2O1
 Cold mass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6.469957330344221</c:v>
                </c:pt>
                <c:pt idx="1">
                  <c:v>2.2510778531010116</c:v>
                </c:pt>
                <c:pt idx="2">
                  <c:v>-0.8190290918344524</c:v>
                </c:pt>
                <c:pt idx="3">
                  <c:v>0.5592757624727576</c:v>
                </c:pt>
                <c:pt idx="4">
                  <c:v>0.24989953161991244</c:v>
                </c:pt>
                <c:pt idx="5">
                  <c:v>0.5377134883707656</c:v>
                </c:pt>
                <c:pt idx="6">
                  <c:v>-0.08684702776245616</c:v>
                </c:pt>
                <c:pt idx="7">
                  <c:v>0.23199599547504685</c:v>
                </c:pt>
                <c:pt idx="8">
                  <c:v>0.03093278792497478</c:v>
                </c:pt>
                <c:pt idx="9">
                  <c:v>0.6164780582739644</c:v>
                </c:pt>
                <c:pt idx="10">
                  <c:v>-0.08926841851405626</c:v>
                </c:pt>
                <c:pt idx="11">
                  <c:v>0.5580268126694604</c:v>
                </c:pt>
                <c:pt idx="12">
                  <c:v>0.019458880641942983</c:v>
                </c:pt>
                <c:pt idx="13">
                  <c:v>0.261499931915988</c:v>
                </c:pt>
                <c:pt idx="14">
                  <c:v>-0.021073696220858328</c:v>
                </c:pt>
                <c:pt idx="15">
                  <c:v>-0.5610829605602383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-6.46079669045207</c:v>
                </c:pt>
                <c:pt idx="1">
                  <c:v>1.9223647715283863</c:v>
                </c:pt>
                <c:pt idx="2">
                  <c:v>0.05678351875505346</c:v>
                </c:pt>
                <c:pt idx="3">
                  <c:v>0.1007104666556515</c:v>
                </c:pt>
                <c:pt idx="4">
                  <c:v>0.03199946255397605</c:v>
                </c:pt>
                <c:pt idx="5">
                  <c:v>0.5675028229914151</c:v>
                </c:pt>
                <c:pt idx="6">
                  <c:v>0.012626717779498751</c:v>
                </c:pt>
                <c:pt idx="7">
                  <c:v>0.2321895942851443</c:v>
                </c:pt>
                <c:pt idx="8">
                  <c:v>0.012095112555484192</c:v>
                </c:pt>
                <c:pt idx="9">
                  <c:v>0.6131853590187207</c:v>
                </c:pt>
                <c:pt idx="10">
                  <c:v>-0.00902705956543875</c:v>
                </c:pt>
                <c:pt idx="11">
                  <c:v>0.5309771518977662</c:v>
                </c:pt>
                <c:pt idx="12">
                  <c:v>-0.0006900177048321171</c:v>
                </c:pt>
                <c:pt idx="13">
                  <c:v>0.2322730086902592</c:v>
                </c:pt>
                <c:pt idx="14">
                  <c:v>-0.016740212568968713</c:v>
                </c:pt>
                <c:pt idx="15">
                  <c:v>-0.5610019350992344</c:v>
                </c:pt>
              </c:numCache>
            </c:numRef>
          </c:val>
        </c:ser>
        <c:axId val="34320520"/>
        <c:axId val="404492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4.35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-4.35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0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8498706"/>
        <c:axId val="55161763"/>
      </c:lineChart>
      <c:catAx>
        <c:axId val="3432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100"/>
        <c:noMultiLvlLbl val="0"/>
      </c:catAx>
      <c:valAx>
        <c:axId val="404492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4320520"/>
        <c:crossesAt val="1"/>
        <c:crossBetween val="between"/>
        <c:dispUnits/>
      </c:valAx>
      <c:catAx>
        <c:axId val="28498706"/>
        <c:scaling>
          <c:orientation val="minMax"/>
        </c:scaling>
        <c:axPos val="b"/>
        <c:delete val="1"/>
        <c:majorTickMark val="in"/>
        <c:minorTickMark val="none"/>
        <c:tickLblPos val="nextTo"/>
        <c:crossAx val="55161763"/>
        <c:crosses val="autoZero"/>
        <c:auto val="1"/>
        <c:lblOffset val="100"/>
        <c:noMultiLvlLbl val="0"/>
      </c:catAx>
      <c:valAx>
        <c:axId val="55161763"/>
        <c:scaling>
          <c:orientation val="minMax"/>
        </c:scaling>
        <c:axPos val="l"/>
        <c:delete val="1"/>
        <c:majorTickMark val="in"/>
        <c:minorTickMark val="none"/>
        <c:tickLblPos val="nextTo"/>
        <c:crossAx val="284987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MBP2O1
 Cold mass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1.8611641381307378</c:v>
                </c:pt>
                <c:pt idx="1">
                  <c:v>0.8482300655051479</c:v>
                </c:pt>
                <c:pt idx="2">
                  <c:v>-1.4401171548749896</c:v>
                </c:pt>
                <c:pt idx="3">
                  <c:v>-0.41984809970748194</c:v>
                </c:pt>
                <c:pt idx="4">
                  <c:v>0.08883273345823717</c:v>
                </c:pt>
                <c:pt idx="5">
                  <c:v>0.0981202046970857</c:v>
                </c:pt>
                <c:pt idx="6">
                  <c:v>-0.04501037464601729</c:v>
                </c:pt>
                <c:pt idx="7">
                  <c:v>-0.08130510538400793</c:v>
                </c:pt>
                <c:pt idx="8">
                  <c:v>0.00500810647872232</c:v>
                </c:pt>
                <c:pt idx="9">
                  <c:v>-0.029039654332936576</c:v>
                </c:pt>
                <c:pt idx="10">
                  <c:v>0.12857586088131068</c:v>
                </c:pt>
                <c:pt idx="11">
                  <c:v>-0.07143205824913731</c:v>
                </c:pt>
                <c:pt idx="12">
                  <c:v>-0.009144984065030339</c:v>
                </c:pt>
                <c:pt idx="13">
                  <c:v>-0.003916452281316552</c:v>
                </c:pt>
                <c:pt idx="14">
                  <c:v>-0.003415941515228917</c:v>
                </c:pt>
                <c:pt idx="15">
                  <c:v>0.0017242269639800773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1.2012344518294449</c:v>
                </c:pt>
                <c:pt idx="1">
                  <c:v>0.08190718000442587</c:v>
                </c:pt>
                <c:pt idx="2">
                  <c:v>0.3059188025803735</c:v>
                </c:pt>
                <c:pt idx="3">
                  <c:v>-0.056708165134982016</c:v>
                </c:pt>
                <c:pt idx="4">
                  <c:v>-0.010838424518509282</c:v>
                </c:pt>
                <c:pt idx="5">
                  <c:v>-0.04637684151669775</c:v>
                </c:pt>
                <c:pt idx="6">
                  <c:v>0.009119717136324453</c:v>
                </c:pt>
                <c:pt idx="7">
                  <c:v>-0.025394951313817575</c:v>
                </c:pt>
                <c:pt idx="8">
                  <c:v>0.01337115529536994</c:v>
                </c:pt>
                <c:pt idx="9">
                  <c:v>-0.039395572379320724</c:v>
                </c:pt>
                <c:pt idx="10">
                  <c:v>0.06972339409737978</c:v>
                </c:pt>
                <c:pt idx="11">
                  <c:v>-0.020367852603942294</c:v>
                </c:pt>
                <c:pt idx="12">
                  <c:v>0.03129964083224538</c:v>
                </c:pt>
                <c:pt idx="13">
                  <c:v>-0.04456974849499916</c:v>
                </c:pt>
                <c:pt idx="14">
                  <c:v>-0.010186837930694675</c:v>
                </c:pt>
                <c:pt idx="15">
                  <c:v>0.0026571901149105145</c:v>
                </c:pt>
              </c:numCache>
            </c:numRef>
          </c:val>
        </c:ser>
        <c:axId val="26693820"/>
        <c:axId val="38917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4715782"/>
        <c:axId val="65333175"/>
      </c:lineChart>
      <c:catAx>
        <c:axId val="2669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6693820"/>
        <c:crossesAt val="1"/>
        <c:crossBetween val="between"/>
        <c:dispUnits/>
      </c:valAx>
      <c:catAx>
        <c:axId val="14715782"/>
        <c:scaling>
          <c:orientation val="minMax"/>
        </c:scaling>
        <c:axPos val="b"/>
        <c:delete val="1"/>
        <c:majorTickMark val="in"/>
        <c:minorTickMark val="none"/>
        <c:tickLblPos val="nextTo"/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l"/>
        <c:delete val="1"/>
        <c:majorTickMark val="in"/>
        <c:minorTickMark val="none"/>
        <c:tickLblPos val="nextTo"/>
        <c:crossAx val="147157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0.5218974308091726</c:v>
                </c:pt>
                <c:pt idx="1">
                  <c:v>0.653092351191362</c:v>
                </c:pt>
                <c:pt idx="2">
                  <c:v>0.05574095825277619</c:v>
                </c:pt>
                <c:pt idx="3">
                  <c:v>0.11695941929118363</c:v>
                </c:pt>
                <c:pt idx="4">
                  <c:v>0.042077156292128874</c:v>
                </c:pt>
                <c:pt idx="5">
                  <c:v>0.06638723831170726</c:v>
                </c:pt>
                <c:pt idx="6">
                  <c:v>0.01416320359967065</c:v>
                </c:pt>
                <c:pt idx="7">
                  <c:v>0.020275832818655495</c:v>
                </c:pt>
                <c:pt idx="8">
                  <c:v>1.6412752257495605E-17</c:v>
                </c:pt>
                <c:pt idx="9">
                  <c:v>0.00304003853181342</c:v>
                </c:pt>
                <c:pt idx="10">
                  <c:v>0.0011219010589165732</c:v>
                </c:pt>
                <c:pt idx="11">
                  <c:v>0.0039040006555037267</c:v>
                </c:pt>
                <c:pt idx="12">
                  <c:v>0.00087521676187439</c:v>
                </c:pt>
                <c:pt idx="13">
                  <c:v>0.003669178269658402</c:v>
                </c:pt>
                <c:pt idx="14">
                  <c:v>0.0007433615771977318</c:v>
                </c:pt>
                <c:pt idx="15">
                  <c:v>0.0006021100696273709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0.9400533699901853</c:v>
                </c:pt>
                <c:pt idx="1">
                  <c:v>0.24967312668012911</c:v>
                </c:pt>
                <c:pt idx="2">
                  <c:v>0.1672787339243128</c:v>
                </c:pt>
                <c:pt idx="3">
                  <c:v>0.0893108152289242</c:v>
                </c:pt>
                <c:pt idx="4">
                  <c:v>0.08041144299553056</c:v>
                </c:pt>
                <c:pt idx="5">
                  <c:v>0.03902211091730286</c:v>
                </c:pt>
                <c:pt idx="6">
                  <c:v>0.01440557349333415</c:v>
                </c:pt>
                <c:pt idx="7">
                  <c:v>0.012984060065092127</c:v>
                </c:pt>
                <c:pt idx="8">
                  <c:v>2.4987071852241203E-17</c:v>
                </c:pt>
                <c:pt idx="9">
                  <c:v>0.006216982027007251</c:v>
                </c:pt>
                <c:pt idx="10">
                  <c:v>0.002909759077541682</c:v>
                </c:pt>
                <c:pt idx="11">
                  <c:v>0.002165778032510445</c:v>
                </c:pt>
                <c:pt idx="12">
                  <c:v>0.0010301236050181428</c:v>
                </c:pt>
                <c:pt idx="13">
                  <c:v>0.002173294286555499</c:v>
                </c:pt>
                <c:pt idx="14">
                  <c:v>0.0014750725608154032</c:v>
                </c:pt>
                <c:pt idx="15">
                  <c:v>0.0007029986327927649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0.7454992425027397</c:v>
                </c:pt>
                <c:pt idx="1">
                  <c:v>1.3323864052876329</c:v>
                </c:pt>
                <c:pt idx="2">
                  <c:v>0.1392161682558094</c:v>
                </c:pt>
                <c:pt idx="3">
                  <c:v>0.15428002815484074</c:v>
                </c:pt>
                <c:pt idx="4">
                  <c:v>0.07750458194681839</c:v>
                </c:pt>
                <c:pt idx="5">
                  <c:v>0.08938081768959595</c:v>
                </c:pt>
                <c:pt idx="6">
                  <c:v>0.02133710254424587</c:v>
                </c:pt>
                <c:pt idx="7">
                  <c:v>0.020756588735390723</c:v>
                </c:pt>
                <c:pt idx="8">
                  <c:v>6.816641417937417E-18</c:v>
                </c:pt>
                <c:pt idx="9">
                  <c:v>0.008663302929581004</c:v>
                </c:pt>
                <c:pt idx="10">
                  <c:v>0.0022246905413012097</c:v>
                </c:pt>
                <c:pt idx="11">
                  <c:v>0.004167180579910242</c:v>
                </c:pt>
                <c:pt idx="12">
                  <c:v>0.0011529327636751378</c:v>
                </c:pt>
                <c:pt idx="13">
                  <c:v>0.002435254636782668</c:v>
                </c:pt>
                <c:pt idx="14">
                  <c:v>0.0010395909801252266</c:v>
                </c:pt>
                <c:pt idx="15">
                  <c:v>0.0006568157116619026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0.9297388366232253</c:v>
                </c:pt>
                <c:pt idx="1">
                  <c:v>0.30545813981933023</c:v>
                </c:pt>
                <c:pt idx="2">
                  <c:v>0.37543226054775597</c:v>
                </c:pt>
                <c:pt idx="3">
                  <c:v>0.16129257129159102</c:v>
                </c:pt>
                <c:pt idx="4">
                  <c:v>0.10303822107246258</c:v>
                </c:pt>
                <c:pt idx="5">
                  <c:v>0.06739103796919788</c:v>
                </c:pt>
                <c:pt idx="6">
                  <c:v>0.03660844305458922</c:v>
                </c:pt>
                <c:pt idx="7">
                  <c:v>0.02078662747419927</c:v>
                </c:pt>
                <c:pt idx="8">
                  <c:v>3.0930099959205924E-17</c:v>
                </c:pt>
                <c:pt idx="9">
                  <c:v>0.005870695331299312</c:v>
                </c:pt>
                <c:pt idx="10">
                  <c:v>0.0036893412582280913</c:v>
                </c:pt>
                <c:pt idx="11">
                  <c:v>0.002207516945318551</c:v>
                </c:pt>
                <c:pt idx="12">
                  <c:v>0.0013949014125980428</c:v>
                </c:pt>
                <c:pt idx="13">
                  <c:v>0.0015469964004670284</c:v>
                </c:pt>
                <c:pt idx="14">
                  <c:v>0.002403181172982139</c:v>
                </c:pt>
                <c:pt idx="15">
                  <c:v>0.0006728262394823794</c:v>
                </c:pt>
              </c:numCache>
            </c:numRef>
          </c:yVal>
          <c:smooth val="0"/>
        </c:ser>
        <c:axId val="51127664"/>
        <c:axId val="57495793"/>
      </c:scatterChart>
      <c:val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At val="0.001"/>
        <c:crossBetween val="midCat"/>
        <c:dispUnits/>
      </c:valAx>
      <c:valAx>
        <c:axId val="5749579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MBP2O1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0.6100870378774095</c:v>
                </c:pt>
                <c:pt idx="1">
                  <c:v>-0.19825455905967707</c:v>
                </c:pt>
                <c:pt idx="2">
                  <c:v>-0.060905319501169695</c:v>
                </c:pt>
                <c:pt idx="3">
                  <c:v>-0.09480984743728883</c:v>
                </c:pt>
                <c:pt idx="4">
                  <c:v>-0.13899924719172907</c:v>
                </c:pt>
                <c:pt idx="5">
                  <c:v>-0.2559041334096521</c:v>
                </c:pt>
                <c:pt idx="6">
                  <c:v>-0.20808935532013328</c:v>
                </c:pt>
                <c:pt idx="7">
                  <c:v>-0.12216085750612576</c:v>
                </c:pt>
                <c:pt idx="8">
                  <c:v>-0.052099828793398036</c:v>
                </c:pt>
                <c:pt idx="9">
                  <c:v>0.007251141908283798</c:v>
                </c:pt>
                <c:pt idx="10">
                  <c:v>-0.0812757583425564</c:v>
                </c:pt>
                <c:pt idx="11">
                  <c:v>-0.16332738078508233</c:v>
                </c:pt>
                <c:pt idx="12">
                  <c:v>-0.19469482887049425</c:v>
                </c:pt>
                <c:pt idx="13">
                  <c:v>-0.06289935825573605</c:v>
                </c:pt>
                <c:pt idx="14">
                  <c:v>-0.11897904509594483</c:v>
                </c:pt>
                <c:pt idx="15">
                  <c:v>-0.14959109410472046</c:v>
                </c:pt>
                <c:pt idx="16">
                  <c:v>-0.06545537900336809</c:v>
                </c:pt>
                <c:pt idx="17">
                  <c:v>-0.2727066174065976</c:v>
                </c:pt>
                <c:pt idx="18">
                  <c:v>-0.0841645569431666</c:v>
                </c:pt>
                <c:pt idx="19">
                  <c:v>0.37729651651973556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-0.005329694101661882</c:v>
                </c:pt>
                <c:pt idx="1">
                  <c:v>0.46371935061492625</c:v>
                </c:pt>
                <c:pt idx="2">
                  <c:v>0.6687850647005533</c:v>
                </c:pt>
                <c:pt idx="3">
                  <c:v>0.49655160373442503</c:v>
                </c:pt>
                <c:pt idx="4">
                  <c:v>0.522301040554141</c:v>
                </c:pt>
                <c:pt idx="5">
                  <c:v>0.3991388367478859</c:v>
                </c:pt>
                <c:pt idx="6">
                  <c:v>0.4849837831387153</c:v>
                </c:pt>
                <c:pt idx="7">
                  <c:v>0.4036122311128665</c:v>
                </c:pt>
                <c:pt idx="8">
                  <c:v>0.4113409079811468</c:v>
                </c:pt>
                <c:pt idx="9">
                  <c:v>0.5674857469699985</c:v>
                </c:pt>
                <c:pt idx="10">
                  <c:v>0.6387012963680936</c:v>
                </c:pt>
                <c:pt idx="11">
                  <c:v>0.4971469610776305</c:v>
                </c:pt>
                <c:pt idx="12">
                  <c:v>0.4311495953771644</c:v>
                </c:pt>
                <c:pt idx="13">
                  <c:v>0.43164009845025614</c:v>
                </c:pt>
                <c:pt idx="14">
                  <c:v>0.34224426936601676</c:v>
                </c:pt>
                <c:pt idx="15">
                  <c:v>0.3733808033741496</c:v>
                </c:pt>
                <c:pt idx="16">
                  <c:v>0.40069038131634055</c:v>
                </c:pt>
                <c:pt idx="17">
                  <c:v>0.3300087361549967</c:v>
                </c:pt>
                <c:pt idx="18">
                  <c:v>0.4306321538637233</c:v>
                </c:pt>
                <c:pt idx="19">
                  <c:v>0.5565317984400666</c:v>
                </c:pt>
              </c:numCache>
            </c:numRef>
          </c:val>
          <c:smooth val="0"/>
        </c:ser>
        <c:axId val="38502052"/>
        <c:axId val="10974149"/>
      </c:line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2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MBP2O1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19"/>
          <c:w val="0.7365"/>
          <c:h val="0.806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2.089846233363681</c:v>
                </c:pt>
                <c:pt idx="1">
                  <c:v>-0.2188845962645883</c:v>
                </c:pt>
                <c:pt idx="2">
                  <c:v>-0.22571505829121272</c:v>
                </c:pt>
                <c:pt idx="3">
                  <c:v>-0.25579766232052115</c:v>
                </c:pt>
                <c:pt idx="4">
                  <c:v>-0.33550600692753</c:v>
                </c:pt>
                <c:pt idx="5">
                  <c:v>-0.4242280039397622</c:v>
                </c:pt>
                <c:pt idx="6">
                  <c:v>-0.31111037318557655</c:v>
                </c:pt>
                <c:pt idx="7">
                  <c:v>-0.2762341642502689</c:v>
                </c:pt>
                <c:pt idx="8">
                  <c:v>-0.25955992442188874</c:v>
                </c:pt>
                <c:pt idx="9">
                  <c:v>-0.12116947610379054</c:v>
                </c:pt>
                <c:pt idx="10">
                  <c:v>-0.1601477628919965</c:v>
                </c:pt>
                <c:pt idx="11">
                  <c:v>-0.31377728017342366</c:v>
                </c:pt>
                <c:pt idx="12">
                  <c:v>-0.3810481060867955</c:v>
                </c:pt>
                <c:pt idx="13">
                  <c:v>-0.27122880066537497</c:v>
                </c:pt>
                <c:pt idx="14">
                  <c:v>-0.27192342207330356</c:v>
                </c:pt>
                <c:pt idx="15">
                  <c:v>-0.29019610003206264</c:v>
                </c:pt>
                <c:pt idx="16">
                  <c:v>-0.21410024131671226</c:v>
                </c:pt>
                <c:pt idx="17">
                  <c:v>-0.323205758997578</c:v>
                </c:pt>
                <c:pt idx="18">
                  <c:v>-0.16198397432465747</c:v>
                </c:pt>
                <c:pt idx="19">
                  <c:v>0.6905191578507005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-0.9424631580138841</c:v>
                </c:pt>
                <c:pt idx="1">
                  <c:v>0.4283990646023606</c:v>
                </c:pt>
                <c:pt idx="2">
                  <c:v>0.5282125670342324</c:v>
                </c:pt>
                <c:pt idx="3">
                  <c:v>0.5441107629932005</c:v>
                </c:pt>
                <c:pt idx="4">
                  <c:v>0.2896448339365632</c:v>
                </c:pt>
                <c:pt idx="5">
                  <c:v>0.3275316313224655</c:v>
                </c:pt>
                <c:pt idx="6">
                  <c:v>0.40545488004155145</c:v>
                </c:pt>
                <c:pt idx="7">
                  <c:v>0.4804987836486954</c:v>
                </c:pt>
                <c:pt idx="8">
                  <c:v>0.56760684751219</c:v>
                </c:pt>
                <c:pt idx="9">
                  <c:v>0.5474706919199719</c:v>
                </c:pt>
                <c:pt idx="10">
                  <c:v>0.5276284830724991</c:v>
                </c:pt>
                <c:pt idx="11">
                  <c:v>0.5464737224948473</c:v>
                </c:pt>
                <c:pt idx="12">
                  <c:v>0.5611653094256621</c:v>
                </c:pt>
                <c:pt idx="13">
                  <c:v>0.5624283359419039</c:v>
                </c:pt>
                <c:pt idx="14">
                  <c:v>0.41713347884052837</c:v>
                </c:pt>
                <c:pt idx="15">
                  <c:v>0.5565092180062761</c:v>
                </c:pt>
                <c:pt idx="16">
                  <c:v>0.5464922104536267</c:v>
                </c:pt>
                <c:pt idx="17">
                  <c:v>0.5783647578749324</c:v>
                </c:pt>
                <c:pt idx="18">
                  <c:v>0.5320439125103464</c:v>
                </c:pt>
                <c:pt idx="19">
                  <c:v>0.5234803033186799</c:v>
                </c:pt>
              </c:numCache>
            </c:numRef>
          </c:val>
          <c:smooth val="0"/>
        </c:ser>
        <c:axId val="31658478"/>
        <c:axId val="16490847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4137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0.28775</cdr:y>
    </cdr:from>
    <cdr:to>
      <cdr:x>0.286</cdr:x>
      <cdr:y>0.3065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0.1925</cdr:y>
    </cdr:from>
    <cdr:to>
      <cdr:x>0.90425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0.9015</cdr:x>
      <cdr:y>0.20175</cdr:y>
    </cdr:from>
    <cdr:to>
      <cdr:x>0.9335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0.24525</cdr:y>
    </cdr:from>
    <cdr:to>
      <cdr:x>0.9335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0.657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0.19025</cdr:y>
    </cdr:from>
    <cdr:to>
      <cdr:x>0.71325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0.60125</cdr:x>
      <cdr:y>0.13925</cdr:y>
    </cdr:from>
    <cdr:to>
      <cdr:x>0.60125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</cdr:x>
      <cdr:y>0.14975</cdr:y>
    </cdr:from>
    <cdr:to>
      <cdr:x>0.72575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workbookViewId="0" topLeftCell="A1">
      <selection activeCell="I2" sqref="I2:K2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6" t="s">
        <v>110</v>
      </c>
      <c r="B1" s="124"/>
      <c r="C1" s="129" t="s">
        <v>125</v>
      </c>
      <c r="D1" s="129"/>
      <c r="E1" s="129"/>
      <c r="F1" s="129"/>
      <c r="G1" s="129"/>
      <c r="H1" s="129"/>
      <c r="I1" s="129"/>
      <c r="J1" s="129"/>
      <c r="K1" s="130"/>
    </row>
    <row r="2" spans="1:20" ht="12.75">
      <c r="A2" s="118" t="s">
        <v>111</v>
      </c>
      <c r="B2" s="119"/>
      <c r="C2" s="120" t="s">
        <v>137</v>
      </c>
      <c r="D2" s="120"/>
      <c r="E2" s="120"/>
      <c r="F2" s="119" t="s">
        <v>112</v>
      </c>
      <c r="G2" s="119"/>
      <c r="H2" s="119"/>
      <c r="I2" s="120" t="s">
        <v>125</v>
      </c>
      <c r="J2" s="120"/>
      <c r="K2" s="121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8" t="s">
        <v>136</v>
      </c>
      <c r="B3" s="119"/>
      <c r="C3" s="120" t="s">
        <v>135</v>
      </c>
      <c r="D3" s="120"/>
      <c r="E3" s="120"/>
      <c r="F3" s="120"/>
      <c r="G3" s="120"/>
      <c r="H3" s="120"/>
      <c r="I3" s="120"/>
      <c r="J3" s="120"/>
      <c r="K3" s="121"/>
      <c r="L3" s="99"/>
      <c r="M3" s="99"/>
      <c r="N3" s="99"/>
      <c r="O3" s="99"/>
      <c r="P3" s="99"/>
      <c r="Q3" s="99"/>
      <c r="R3" s="99"/>
      <c r="S3" s="99"/>
      <c r="T3" s="99"/>
    </row>
    <row r="4" spans="1:13" ht="12.75">
      <c r="A4" s="118" t="s">
        <v>113</v>
      </c>
      <c r="B4" s="119"/>
      <c r="C4" s="120" t="s">
        <v>131</v>
      </c>
      <c r="D4" s="120"/>
      <c r="E4" s="120"/>
      <c r="F4" s="119"/>
      <c r="G4" s="119"/>
      <c r="H4" s="119"/>
      <c r="I4" s="122"/>
      <c r="J4" s="122"/>
      <c r="K4" s="123"/>
      <c r="L4" s="111"/>
      <c r="M4" s="111"/>
    </row>
    <row r="5" spans="1:11" ht="12.75">
      <c r="A5" s="118" t="s">
        <v>118</v>
      </c>
      <c r="B5" s="119"/>
      <c r="C5" s="120" t="s">
        <v>120</v>
      </c>
      <c r="D5" s="120"/>
      <c r="E5" s="120"/>
      <c r="F5" s="119" t="s">
        <v>119</v>
      </c>
      <c r="G5" s="119"/>
      <c r="H5" s="119"/>
      <c r="I5" s="120">
        <v>34</v>
      </c>
      <c r="J5" s="120"/>
      <c r="K5" s="121"/>
    </row>
    <row r="6" spans="1:11" ht="12.75">
      <c r="A6" s="118" t="s">
        <v>114</v>
      </c>
      <c r="B6" s="119"/>
      <c r="C6" s="120" t="s">
        <v>121</v>
      </c>
      <c r="D6" s="120"/>
      <c r="E6" s="120"/>
      <c r="F6" s="119" t="s">
        <v>115</v>
      </c>
      <c r="G6" s="119"/>
      <c r="H6" s="119"/>
      <c r="I6" s="120" t="s">
        <v>121</v>
      </c>
      <c r="J6" s="120"/>
      <c r="K6" s="121"/>
    </row>
    <row r="7" spans="1:11" ht="13.5" thickBot="1">
      <c r="A7" s="127" t="s">
        <v>116</v>
      </c>
      <c r="B7" s="128"/>
      <c r="C7" s="143" t="s">
        <v>125</v>
      </c>
      <c r="D7" s="143"/>
      <c r="E7" s="143"/>
      <c r="F7" s="128" t="s">
        <v>117</v>
      </c>
      <c r="G7" s="128"/>
      <c r="H7" s="128"/>
      <c r="I7" s="143" t="s">
        <v>125</v>
      </c>
      <c r="J7" s="143"/>
      <c r="K7" s="144"/>
    </row>
    <row r="8" ht="13.5" thickBot="1"/>
    <row r="9" spans="1:45" ht="13.5" thickBot="1">
      <c r="A9" s="7" t="s">
        <v>0</v>
      </c>
      <c r="B9" s="124" t="s">
        <v>132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V9" s="4" t="s">
        <v>57</v>
      </c>
      <c r="X9" s="7" t="s">
        <v>0</v>
      </c>
      <c r="Y9" s="124" t="s">
        <v>133</v>
      </c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5"/>
      <c r="AS9" s="4" t="s">
        <v>57</v>
      </c>
    </row>
    <row r="10" spans="1:45" ht="12.75">
      <c r="A10" s="8" t="s">
        <v>61</v>
      </c>
      <c r="B10" s="19"/>
      <c r="C10" s="20">
        <v>64.8149881009918</v>
      </c>
      <c r="D10" s="20">
        <v>64.84648978143461</v>
      </c>
      <c r="E10" s="20">
        <v>64.85282806554552</v>
      </c>
      <c r="F10" s="20">
        <v>64.85454832964642</v>
      </c>
      <c r="G10" s="20">
        <v>64.84925516831306</v>
      </c>
      <c r="H10" s="20">
        <v>64.84821849128939</v>
      </c>
      <c r="I10" s="20">
        <v>64.83543286035113</v>
      </c>
      <c r="J10" s="20">
        <v>64.8225627776394</v>
      </c>
      <c r="K10" s="20">
        <v>64.82464696371525</v>
      </c>
      <c r="L10" s="20">
        <v>64.82898875968439</v>
      </c>
      <c r="M10" s="20">
        <v>64.82047259751968</v>
      </c>
      <c r="N10" s="20">
        <v>64.82846636147222</v>
      </c>
      <c r="O10" s="20">
        <v>64.8257661867585</v>
      </c>
      <c r="P10" s="20">
        <v>64.83827640008087</v>
      </c>
      <c r="Q10" s="20">
        <v>64.83149170014299</v>
      </c>
      <c r="R10" s="20">
        <v>64.82968619974285</v>
      </c>
      <c r="S10" s="20">
        <v>64.836972325634</v>
      </c>
      <c r="T10" s="20">
        <v>64.8251257431487</v>
      </c>
      <c r="U10" s="21"/>
      <c r="V10" s="34"/>
      <c r="W10" s="30"/>
      <c r="X10" s="33" t="s">
        <v>1</v>
      </c>
      <c r="Y10" s="19"/>
      <c r="Z10" s="20">
        <v>64.78666063618913</v>
      </c>
      <c r="AA10" s="20">
        <v>64.8159779704162</v>
      </c>
      <c r="AB10" s="20">
        <v>64.81664213562657</v>
      </c>
      <c r="AC10" s="20">
        <v>64.83419796096402</v>
      </c>
      <c r="AD10" s="20">
        <v>64.82838234242843</v>
      </c>
      <c r="AE10" s="20">
        <v>64.82582268073807</v>
      </c>
      <c r="AF10" s="20">
        <v>64.81802013821451</v>
      </c>
      <c r="AG10" s="20">
        <v>64.81533679728166</v>
      </c>
      <c r="AH10" s="20">
        <v>64.82231099503463</v>
      </c>
      <c r="AI10" s="20">
        <v>64.82070135157207</v>
      </c>
      <c r="AJ10" s="20">
        <v>64.81206480122536</v>
      </c>
      <c r="AK10" s="20">
        <v>64.82092457982868</v>
      </c>
      <c r="AL10" s="20">
        <v>64.81745087220324</v>
      </c>
      <c r="AM10" s="20">
        <v>64.79557963221554</v>
      </c>
      <c r="AN10" s="20">
        <v>64.78225885595201</v>
      </c>
      <c r="AO10" s="20">
        <v>64.78832687440388</v>
      </c>
      <c r="AP10" s="20">
        <v>64.79358970520703</v>
      </c>
      <c r="AQ10" s="20">
        <v>64.81429657002793</v>
      </c>
      <c r="AR10" s="21"/>
      <c r="AS10" s="21"/>
    </row>
    <row r="11" spans="1:45" ht="13.5" thickBot="1">
      <c r="A11" s="31" t="s">
        <v>60</v>
      </c>
      <c r="B11" s="23">
        <v>4.477075000000002</v>
      </c>
      <c r="C11" s="24">
        <v>0.12132500000000102</v>
      </c>
      <c r="D11" s="24">
        <v>-0.3166749999999987</v>
      </c>
      <c r="E11" s="24">
        <v>-0.1564249999999987</v>
      </c>
      <c r="F11" s="24">
        <v>-1.111924999999999</v>
      </c>
      <c r="G11" s="24">
        <v>-0.8339249999999989</v>
      </c>
      <c r="H11" s="24">
        <v>-0.5791749999999993</v>
      </c>
      <c r="I11" s="24">
        <v>-0.7114249999999989</v>
      </c>
      <c r="J11" s="24">
        <v>-0.4631749999999992</v>
      </c>
      <c r="K11" s="24">
        <v>-0.4559249999999988</v>
      </c>
      <c r="L11" s="24">
        <v>0.03157500000000102</v>
      </c>
      <c r="M11" s="24">
        <v>0.18657500000000082</v>
      </c>
      <c r="N11" s="24">
        <v>0.1628250000000011</v>
      </c>
      <c r="O11" s="24">
        <v>0.01332500000000092</v>
      </c>
      <c r="P11" s="24">
        <v>0.06807500000000122</v>
      </c>
      <c r="Q11" s="24">
        <v>0.3230750000000011</v>
      </c>
      <c r="R11" s="24">
        <v>0.5175750000000008</v>
      </c>
      <c r="S11" s="24">
        <v>0.2653250000000016</v>
      </c>
      <c r="T11" s="24">
        <v>-0.14992499999999875</v>
      </c>
      <c r="U11" s="25">
        <v>-1.388174999999999</v>
      </c>
      <c r="V11" s="35"/>
      <c r="W11" s="30"/>
      <c r="X11" s="32" t="s">
        <v>60</v>
      </c>
      <c r="Y11" s="23">
        <v>3.8496125000000005</v>
      </c>
      <c r="Z11" s="24">
        <v>0.08586250000000062</v>
      </c>
      <c r="AA11" s="24">
        <v>-0.47488749999999946</v>
      </c>
      <c r="AB11" s="24">
        <v>-0.4688875000000001</v>
      </c>
      <c r="AC11" s="24">
        <v>-0.8921375</v>
      </c>
      <c r="AD11" s="24">
        <v>-0.5428874999999995</v>
      </c>
      <c r="AE11" s="24">
        <v>-0.6026374999999997</v>
      </c>
      <c r="AF11" s="24">
        <v>-0.5551374999999998</v>
      </c>
      <c r="AG11" s="24">
        <v>-0.5668875</v>
      </c>
      <c r="AH11" s="24">
        <v>-0.3251375000000003</v>
      </c>
      <c r="AI11" s="24">
        <v>-0.30738750000000037</v>
      </c>
      <c r="AJ11" s="24">
        <v>0.2651124999999994</v>
      </c>
      <c r="AK11" s="24">
        <v>0.3381124999999998</v>
      </c>
      <c r="AL11" s="24">
        <v>0.09261250000000043</v>
      </c>
      <c r="AM11" s="24">
        <v>-0.057637499999999786</v>
      </c>
      <c r="AN11" s="24">
        <v>0.4513625000000001</v>
      </c>
      <c r="AO11" s="24">
        <v>0.9611124999999991</v>
      </c>
      <c r="AP11" s="24">
        <v>0.4571125000000005</v>
      </c>
      <c r="AQ11" s="24">
        <v>-0.047887500000000305</v>
      </c>
      <c r="AR11" s="25">
        <v>-1.6593874999999998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0</v>
      </c>
      <c r="C13" s="27">
        <v>10007.933965681837</v>
      </c>
      <c r="D13" s="27">
        <v>10001.285654709336</v>
      </c>
      <c r="E13" s="27">
        <v>9999.215829623146</v>
      </c>
      <c r="F13" s="27">
        <v>10000.182916703478</v>
      </c>
      <c r="G13" s="27">
        <v>9998.87922941205</v>
      </c>
      <c r="H13" s="27">
        <v>9997.520617425062</v>
      </c>
      <c r="I13" s="27">
        <v>9998.539421336318</v>
      </c>
      <c r="J13" s="27">
        <v>9997.95871759234</v>
      </c>
      <c r="K13" s="27">
        <v>9997.633637526007</v>
      </c>
      <c r="L13" s="27">
        <v>9998.648753236856</v>
      </c>
      <c r="M13" s="27">
        <v>9999.321727152928</v>
      </c>
      <c r="N13" s="27">
        <v>9998.301848964802</v>
      </c>
      <c r="O13" s="27">
        <v>9998.875137980802</v>
      </c>
      <c r="P13" s="27">
        <v>9999.65420015671</v>
      </c>
      <c r="Q13" s="27">
        <v>9998.90904162762</v>
      </c>
      <c r="R13" s="27">
        <v>9997.561382921212</v>
      </c>
      <c r="S13" s="27">
        <v>10000.608156810835</v>
      </c>
      <c r="T13" s="27">
        <v>10008.969761138636</v>
      </c>
      <c r="U13" s="27">
        <v>0</v>
      </c>
      <c r="V13" s="29"/>
      <c r="W13" s="28"/>
      <c r="X13" s="29" t="s">
        <v>23</v>
      </c>
      <c r="Y13" s="27">
        <v>0</v>
      </c>
      <c r="Z13" s="27">
        <v>10008.86367312665</v>
      </c>
      <c r="AA13" s="27">
        <v>10002.416437641345</v>
      </c>
      <c r="AB13" s="27">
        <v>10000.871508754568</v>
      </c>
      <c r="AC13" s="27">
        <v>10000.628858378848</v>
      </c>
      <c r="AD13" s="27">
        <v>9999.101329564353</v>
      </c>
      <c r="AE13" s="27">
        <v>9997.512582634317</v>
      </c>
      <c r="AF13" s="27">
        <v>9999.701715600666</v>
      </c>
      <c r="AG13" s="27">
        <v>9996.702694363908</v>
      </c>
      <c r="AH13" s="27">
        <v>9996.455764734575</v>
      </c>
      <c r="AI13" s="27">
        <v>9996.98048107523</v>
      </c>
      <c r="AJ13" s="27">
        <v>9998.41402338501</v>
      </c>
      <c r="AK13" s="27">
        <v>9997.888529440235</v>
      </c>
      <c r="AL13" s="27">
        <v>9998.62363976328</v>
      </c>
      <c r="AM13" s="27">
        <v>9999.596909748063</v>
      </c>
      <c r="AN13" s="27">
        <v>10000.254961293824</v>
      </c>
      <c r="AO13" s="27">
        <v>9998.636852760646</v>
      </c>
      <c r="AP13" s="27">
        <v>10000.619694150011</v>
      </c>
      <c r="AQ13" s="27">
        <v>10006.730343584426</v>
      </c>
      <c r="AR13" s="27">
        <v>0</v>
      </c>
      <c r="AS13" s="29"/>
      <c r="AT13" s="26"/>
    </row>
    <row r="14" spans="1:45" ht="12.75">
      <c r="A14" s="9" t="s">
        <v>24</v>
      </c>
      <c r="B14" s="22">
        <v>51.417</v>
      </c>
      <c r="C14" s="22">
        <v>4.2146</v>
      </c>
      <c r="D14" s="22">
        <v>4.3357</v>
      </c>
      <c r="E14" s="22">
        <v>2.6206</v>
      </c>
      <c r="F14" s="22">
        <v>3.2036</v>
      </c>
      <c r="G14" s="22">
        <v>3.672</v>
      </c>
      <c r="H14" s="22">
        <v>3.7618</v>
      </c>
      <c r="I14" s="22">
        <v>4.373</v>
      </c>
      <c r="J14" s="22">
        <v>4.0192</v>
      </c>
      <c r="K14" s="22">
        <v>4.0056</v>
      </c>
      <c r="L14" s="22">
        <v>3.8267</v>
      </c>
      <c r="M14" s="22">
        <v>3.9706</v>
      </c>
      <c r="N14" s="22">
        <v>4.4313</v>
      </c>
      <c r="O14" s="22">
        <v>3.9553</v>
      </c>
      <c r="P14" s="22">
        <v>3.2955</v>
      </c>
      <c r="Q14" s="22">
        <v>2.9317</v>
      </c>
      <c r="R14" s="22">
        <v>3.8062</v>
      </c>
      <c r="S14" s="22">
        <v>3.7095</v>
      </c>
      <c r="T14" s="22">
        <v>3.1341</v>
      </c>
      <c r="U14" s="22">
        <v>8.9473</v>
      </c>
      <c r="V14" s="37">
        <v>6.469957330344221</v>
      </c>
      <c r="W14" s="1"/>
      <c r="X14" s="10" t="s">
        <v>24</v>
      </c>
      <c r="Y14" s="22">
        <v>-34.499</v>
      </c>
      <c r="Z14" s="22">
        <v>-5.5331</v>
      </c>
      <c r="AA14" s="22">
        <v>-5.1887</v>
      </c>
      <c r="AB14" s="22">
        <v>-4.8321</v>
      </c>
      <c r="AC14" s="22">
        <v>-5.0744</v>
      </c>
      <c r="AD14" s="22">
        <v>-5.8369</v>
      </c>
      <c r="AE14" s="22">
        <v>-5.6018</v>
      </c>
      <c r="AF14" s="22">
        <v>-5.0236</v>
      </c>
      <c r="AG14" s="22">
        <v>-4.9928</v>
      </c>
      <c r="AH14" s="22">
        <v>-5.0877</v>
      </c>
      <c r="AI14" s="22">
        <v>-4.6503</v>
      </c>
      <c r="AJ14" s="22">
        <v>-4.2982</v>
      </c>
      <c r="AK14" s="22">
        <v>-2.9346</v>
      </c>
      <c r="AL14" s="22">
        <v>-3.0299</v>
      </c>
      <c r="AM14" s="22">
        <v>-4.6719</v>
      </c>
      <c r="AN14" s="22">
        <v>-5.0574</v>
      </c>
      <c r="AO14" s="22">
        <v>-4.5648</v>
      </c>
      <c r="AP14" s="22">
        <v>-4.7733</v>
      </c>
      <c r="AQ14" s="22">
        <v>-5.1457</v>
      </c>
      <c r="AR14" s="22">
        <v>-8.6833</v>
      </c>
      <c r="AS14" s="37">
        <v>-6.46079669045207</v>
      </c>
    </row>
    <row r="15" spans="1:45" ht="12.75">
      <c r="A15" s="9" t="s">
        <v>25</v>
      </c>
      <c r="B15" s="22">
        <v>-11.178</v>
      </c>
      <c r="C15" s="22">
        <v>4.0727</v>
      </c>
      <c r="D15" s="22">
        <v>3.0379</v>
      </c>
      <c r="E15" s="22">
        <v>3.4378</v>
      </c>
      <c r="F15" s="22">
        <v>2.2795</v>
      </c>
      <c r="G15" s="22">
        <v>3.0442</v>
      </c>
      <c r="H15" s="22">
        <v>4.8751</v>
      </c>
      <c r="I15" s="22">
        <v>4.1654</v>
      </c>
      <c r="J15" s="22">
        <v>3.1688</v>
      </c>
      <c r="K15" s="22">
        <v>2.947</v>
      </c>
      <c r="L15" s="22">
        <v>3.7527</v>
      </c>
      <c r="M15" s="22">
        <v>3.2931</v>
      </c>
      <c r="N15" s="22">
        <v>2.9498</v>
      </c>
      <c r="O15" s="22">
        <v>3.5923</v>
      </c>
      <c r="P15" s="22">
        <v>2.7735</v>
      </c>
      <c r="Q15" s="22">
        <v>2.9156</v>
      </c>
      <c r="R15" s="22">
        <v>3.2402</v>
      </c>
      <c r="S15" s="22">
        <v>3.2186</v>
      </c>
      <c r="T15" s="22">
        <v>2.1579</v>
      </c>
      <c r="U15" s="22">
        <v>-2.7229</v>
      </c>
      <c r="V15" s="37">
        <v>2.2510778531010116</v>
      </c>
      <c r="W15" s="1"/>
      <c r="X15" s="10" t="s">
        <v>25</v>
      </c>
      <c r="Y15" s="22">
        <v>17.018</v>
      </c>
      <c r="Z15" s="22">
        <v>1.9155</v>
      </c>
      <c r="AA15" s="22">
        <v>1.5472</v>
      </c>
      <c r="AB15" s="22">
        <v>1.935</v>
      </c>
      <c r="AC15" s="22">
        <v>0.26474</v>
      </c>
      <c r="AD15" s="22">
        <v>1.9059</v>
      </c>
      <c r="AE15" s="22">
        <v>3.3819</v>
      </c>
      <c r="AF15" s="22">
        <v>2.3069</v>
      </c>
      <c r="AG15" s="22">
        <v>1.5961</v>
      </c>
      <c r="AH15" s="22">
        <v>2.5887</v>
      </c>
      <c r="AI15" s="22">
        <v>3.5563</v>
      </c>
      <c r="AJ15" s="22">
        <v>2.7996</v>
      </c>
      <c r="AK15" s="22">
        <v>1.2694</v>
      </c>
      <c r="AL15" s="22">
        <v>1.8315</v>
      </c>
      <c r="AM15" s="22">
        <v>0.10249</v>
      </c>
      <c r="AN15" s="22">
        <v>-0.74196</v>
      </c>
      <c r="AO15" s="22">
        <v>-0.96376</v>
      </c>
      <c r="AP15" s="22">
        <v>-0.12813</v>
      </c>
      <c r="AQ15" s="22">
        <v>0.30338</v>
      </c>
      <c r="AR15" s="22">
        <v>-4.0412</v>
      </c>
      <c r="AS15" s="37">
        <v>1.9223647715283863</v>
      </c>
    </row>
    <row r="16" spans="1:45" ht="12.75">
      <c r="A16" s="9" t="s">
        <v>26</v>
      </c>
      <c r="B16" s="22">
        <v>-11.192</v>
      </c>
      <c r="C16" s="22">
        <v>-0.15882</v>
      </c>
      <c r="D16" s="22">
        <v>-0.21494</v>
      </c>
      <c r="E16" s="22">
        <v>-0.30034</v>
      </c>
      <c r="F16" s="22">
        <v>-0.40496</v>
      </c>
      <c r="G16" s="22">
        <v>-0.3124</v>
      </c>
      <c r="H16" s="22">
        <v>-0.30066</v>
      </c>
      <c r="I16" s="22">
        <v>-0.23465</v>
      </c>
      <c r="J16" s="22">
        <v>-0.24943</v>
      </c>
      <c r="K16" s="22">
        <v>-0.23704</v>
      </c>
      <c r="L16" s="22">
        <v>-0.29526</v>
      </c>
      <c r="M16" s="22">
        <v>-0.32114</v>
      </c>
      <c r="N16" s="22">
        <v>-0.35146</v>
      </c>
      <c r="O16" s="22">
        <v>-0.28587</v>
      </c>
      <c r="P16" s="22">
        <v>-0.33892</v>
      </c>
      <c r="Q16" s="22">
        <v>-0.29948</v>
      </c>
      <c r="R16" s="22">
        <v>-0.31288</v>
      </c>
      <c r="S16" s="22">
        <v>-0.27283</v>
      </c>
      <c r="T16" s="22">
        <v>-0.23488</v>
      </c>
      <c r="U16" s="22">
        <v>-0.44845</v>
      </c>
      <c r="V16" s="37">
        <v>-0.8190290918344524</v>
      </c>
      <c r="W16" s="1"/>
      <c r="X16" s="10" t="s">
        <v>26</v>
      </c>
      <c r="Y16" s="22">
        <v>-0.76929</v>
      </c>
      <c r="Z16" s="22">
        <v>-0.076155</v>
      </c>
      <c r="AA16" s="22">
        <v>0.17355</v>
      </c>
      <c r="AB16" s="22">
        <v>0.17433</v>
      </c>
      <c r="AC16" s="22">
        <v>0.16914</v>
      </c>
      <c r="AD16" s="22">
        <v>0.18806</v>
      </c>
      <c r="AE16" s="22">
        <v>0.19031</v>
      </c>
      <c r="AF16" s="22">
        <v>0.23049</v>
      </c>
      <c r="AG16" s="22">
        <v>0.31215</v>
      </c>
      <c r="AH16" s="22">
        <v>0.022967</v>
      </c>
      <c r="AI16" s="22">
        <v>-0.028579</v>
      </c>
      <c r="AJ16" s="22">
        <v>0.11265</v>
      </c>
      <c r="AK16" s="22">
        <v>0.4005</v>
      </c>
      <c r="AL16" s="22">
        <v>0.42982</v>
      </c>
      <c r="AM16" s="22">
        <v>0.12306</v>
      </c>
      <c r="AN16" s="22">
        <v>-0.12029</v>
      </c>
      <c r="AO16" s="22">
        <v>0.079654</v>
      </c>
      <c r="AP16" s="22">
        <v>0.16522</v>
      </c>
      <c r="AQ16" s="22">
        <v>-0.041792</v>
      </c>
      <c r="AR16" s="22">
        <v>-0.63606</v>
      </c>
      <c r="AS16" s="37">
        <v>0.05678351875505346</v>
      </c>
    </row>
    <row r="17" spans="1:45" ht="12.75">
      <c r="A17" s="9" t="s">
        <v>27</v>
      </c>
      <c r="B17" s="22">
        <v>5.8252</v>
      </c>
      <c r="C17" s="22">
        <v>0.53666</v>
      </c>
      <c r="D17" s="22">
        <v>0.39247</v>
      </c>
      <c r="E17" s="22">
        <v>0.3639</v>
      </c>
      <c r="F17" s="22">
        <v>0.57498</v>
      </c>
      <c r="G17" s="22">
        <v>0.2085</v>
      </c>
      <c r="H17" s="22">
        <v>0.14674</v>
      </c>
      <c r="I17" s="22">
        <v>0.33588</v>
      </c>
      <c r="J17" s="22">
        <v>0.26723</v>
      </c>
      <c r="K17" s="22">
        <v>0.33851</v>
      </c>
      <c r="L17" s="22">
        <v>0.28541</v>
      </c>
      <c r="M17" s="22">
        <v>0.38783</v>
      </c>
      <c r="N17" s="22">
        <v>0.37329</v>
      </c>
      <c r="O17" s="22">
        <v>0.39651</v>
      </c>
      <c r="P17" s="22">
        <v>0.34535</v>
      </c>
      <c r="Q17" s="22">
        <v>0.35034</v>
      </c>
      <c r="R17" s="22">
        <v>0.43898</v>
      </c>
      <c r="S17" s="22">
        <v>0.43984</v>
      </c>
      <c r="T17" s="22">
        <v>0.56463</v>
      </c>
      <c r="U17" s="22">
        <v>-1.3868</v>
      </c>
      <c r="V17" s="37">
        <v>0.5592757624727576</v>
      </c>
      <c r="W17" s="1"/>
      <c r="X17" s="10" t="s">
        <v>27</v>
      </c>
      <c r="Y17" s="22">
        <v>-1.5946</v>
      </c>
      <c r="Z17" s="22">
        <v>0.49538</v>
      </c>
      <c r="AA17" s="22">
        <v>0.28896</v>
      </c>
      <c r="AB17" s="22">
        <v>0.31632</v>
      </c>
      <c r="AC17" s="22">
        <v>0.60255</v>
      </c>
      <c r="AD17" s="22">
        <v>0.23843</v>
      </c>
      <c r="AE17" s="22">
        <v>0.10614</v>
      </c>
      <c r="AF17" s="22">
        <v>0.27201</v>
      </c>
      <c r="AG17" s="22">
        <v>0.12131</v>
      </c>
      <c r="AH17" s="22">
        <v>0.22176</v>
      </c>
      <c r="AI17" s="22">
        <v>0.04</v>
      </c>
      <c r="AJ17" s="22">
        <v>0.051504</v>
      </c>
      <c r="AK17" s="22">
        <v>0.39901</v>
      </c>
      <c r="AL17" s="22">
        <v>0.32917</v>
      </c>
      <c r="AM17" s="22">
        <v>0.34755</v>
      </c>
      <c r="AN17" s="22">
        <v>0.32786</v>
      </c>
      <c r="AO17" s="22">
        <v>0.18399</v>
      </c>
      <c r="AP17" s="22">
        <v>0.060341</v>
      </c>
      <c r="AQ17" s="22">
        <v>0.44814</v>
      </c>
      <c r="AR17" s="22">
        <v>-1.2417</v>
      </c>
      <c r="AS17" s="37">
        <v>0.1007104666556515</v>
      </c>
    </row>
    <row r="18" spans="1:45" ht="12.75">
      <c r="A18" s="9" t="s">
        <v>28</v>
      </c>
      <c r="B18" s="22">
        <v>5.4542</v>
      </c>
      <c r="C18" s="22">
        <v>-0.081478</v>
      </c>
      <c r="D18" s="22">
        <v>-0.073546</v>
      </c>
      <c r="E18" s="22">
        <v>-0.025293</v>
      </c>
      <c r="F18" s="22">
        <v>-0.027156</v>
      </c>
      <c r="G18" s="22">
        <v>-0.072957</v>
      </c>
      <c r="H18" s="22">
        <v>-0.14382</v>
      </c>
      <c r="I18" s="22">
        <v>-0.061595</v>
      </c>
      <c r="J18" s="22">
        <v>-0.079847</v>
      </c>
      <c r="K18" s="22">
        <v>-0.02875</v>
      </c>
      <c r="L18" s="22">
        <v>-0.081277</v>
      </c>
      <c r="M18" s="22">
        <v>-0.080706</v>
      </c>
      <c r="N18" s="22">
        <v>-0.15846</v>
      </c>
      <c r="O18" s="22">
        <v>-0.081364</v>
      </c>
      <c r="P18" s="22">
        <v>-0.0065149</v>
      </c>
      <c r="Q18" s="22">
        <v>-0.042545</v>
      </c>
      <c r="R18" s="22">
        <v>-0.039285</v>
      </c>
      <c r="S18" s="22">
        <v>-0.096447</v>
      </c>
      <c r="T18" s="22">
        <v>-0.13417</v>
      </c>
      <c r="U18" s="22">
        <v>-0.10906</v>
      </c>
      <c r="V18" s="37">
        <v>0.24989953161991244</v>
      </c>
      <c r="W18" s="1"/>
      <c r="X18" s="10" t="s">
        <v>28</v>
      </c>
      <c r="Y18" s="22">
        <v>0.57888</v>
      </c>
      <c r="Z18" s="22">
        <v>-0.027722</v>
      </c>
      <c r="AA18" s="22">
        <v>-0.10952</v>
      </c>
      <c r="AB18" s="22">
        <v>-0.074481</v>
      </c>
      <c r="AC18" s="22">
        <v>-0.13526</v>
      </c>
      <c r="AD18" s="22">
        <v>-0.029251</v>
      </c>
      <c r="AE18" s="22">
        <v>0.0011753</v>
      </c>
      <c r="AF18" s="22">
        <v>0.035525</v>
      </c>
      <c r="AG18" s="22">
        <v>0.06382</v>
      </c>
      <c r="AH18" s="22">
        <v>0.042521</v>
      </c>
      <c r="AI18" s="22">
        <v>-0.0083896</v>
      </c>
      <c r="AJ18" s="22">
        <v>-0.04332</v>
      </c>
      <c r="AK18" s="22">
        <v>-0.23803</v>
      </c>
      <c r="AL18" s="22">
        <v>-0.12005</v>
      </c>
      <c r="AM18" s="22">
        <v>0.023268</v>
      </c>
      <c r="AN18" s="22">
        <v>0.16333</v>
      </c>
      <c r="AO18" s="22">
        <v>0.048375</v>
      </c>
      <c r="AP18" s="22">
        <v>-0.096187</v>
      </c>
      <c r="AQ18" s="22">
        <v>0.0076841</v>
      </c>
      <c r="AR18" s="22">
        <v>0.077649</v>
      </c>
      <c r="AS18" s="37">
        <v>0.03199946255397605</v>
      </c>
    </row>
    <row r="19" spans="1:45" ht="12.75">
      <c r="A19" s="9" t="s">
        <v>29</v>
      </c>
      <c r="B19" s="22">
        <v>-0.058315</v>
      </c>
      <c r="C19" s="22">
        <v>0.54502</v>
      </c>
      <c r="D19" s="22">
        <v>0.57066</v>
      </c>
      <c r="E19" s="22">
        <v>0.58763</v>
      </c>
      <c r="F19" s="22">
        <v>0.54323</v>
      </c>
      <c r="G19" s="22">
        <v>0.52063</v>
      </c>
      <c r="H19" s="22">
        <v>0.71933</v>
      </c>
      <c r="I19" s="22">
        <v>0.677</v>
      </c>
      <c r="J19" s="22">
        <v>0.65928</v>
      </c>
      <c r="K19" s="22">
        <v>0.62083</v>
      </c>
      <c r="L19" s="22">
        <v>0.6352</v>
      </c>
      <c r="M19" s="22">
        <v>0.58876</v>
      </c>
      <c r="N19" s="22">
        <v>0.6238</v>
      </c>
      <c r="O19" s="22">
        <v>0.67541</v>
      </c>
      <c r="P19" s="22">
        <v>0.53422</v>
      </c>
      <c r="Q19" s="22">
        <v>0.58503</v>
      </c>
      <c r="R19" s="22">
        <v>0.554</v>
      </c>
      <c r="S19" s="22">
        <v>0.54377</v>
      </c>
      <c r="T19" s="22">
        <v>0.45122</v>
      </c>
      <c r="U19" s="22">
        <v>0.17756</v>
      </c>
      <c r="V19" s="37">
        <v>0.5377134883707656</v>
      </c>
      <c r="W19" s="1"/>
      <c r="X19" s="10" t="s">
        <v>29</v>
      </c>
      <c r="Y19" s="22">
        <v>1.3558</v>
      </c>
      <c r="Z19" s="22">
        <v>0.5168</v>
      </c>
      <c r="AA19" s="22">
        <v>0.59061</v>
      </c>
      <c r="AB19" s="22">
        <v>0.64592</v>
      </c>
      <c r="AC19" s="22">
        <v>0.60869</v>
      </c>
      <c r="AD19" s="22">
        <v>0.51216</v>
      </c>
      <c r="AE19" s="22">
        <v>0.63274</v>
      </c>
      <c r="AF19" s="22">
        <v>0.58038</v>
      </c>
      <c r="AG19" s="22">
        <v>0.56509</v>
      </c>
      <c r="AH19" s="22">
        <v>0.54774</v>
      </c>
      <c r="AI19" s="22">
        <v>0.63608</v>
      </c>
      <c r="AJ19" s="22">
        <v>0.59512</v>
      </c>
      <c r="AK19" s="22">
        <v>0.63376</v>
      </c>
      <c r="AL19" s="22">
        <v>0.62579</v>
      </c>
      <c r="AM19" s="22">
        <v>0.34758</v>
      </c>
      <c r="AN19" s="22">
        <v>0.46807</v>
      </c>
      <c r="AO19" s="22">
        <v>0.4804</v>
      </c>
      <c r="AP19" s="22">
        <v>0.47146</v>
      </c>
      <c r="AQ19" s="22">
        <v>0.42414</v>
      </c>
      <c r="AR19" s="22">
        <v>0.11171</v>
      </c>
      <c r="AS19" s="37">
        <v>0.5675028229914151</v>
      </c>
    </row>
    <row r="20" spans="1:45" ht="12.75">
      <c r="A20" s="9" t="s">
        <v>30</v>
      </c>
      <c r="B20" s="22">
        <v>-1.6107</v>
      </c>
      <c r="C20" s="22">
        <v>-0.017798</v>
      </c>
      <c r="D20" s="22">
        <v>-0.030885</v>
      </c>
      <c r="E20" s="22">
        <v>-0.070318</v>
      </c>
      <c r="F20" s="22">
        <v>-0.034265</v>
      </c>
      <c r="G20" s="22">
        <v>-0.042542</v>
      </c>
      <c r="H20" s="22">
        <v>-0.022943</v>
      </c>
      <c r="I20" s="22">
        <v>-0.034804</v>
      </c>
      <c r="J20" s="22">
        <v>-0.013436</v>
      </c>
      <c r="K20" s="22">
        <v>-0.019704</v>
      </c>
      <c r="L20" s="22">
        <v>-0.02298</v>
      </c>
      <c r="M20" s="22">
        <v>-0.032518</v>
      </c>
      <c r="N20" s="22">
        <v>-0.035448</v>
      </c>
      <c r="O20" s="22">
        <v>-0.016184</v>
      </c>
      <c r="P20" s="22">
        <v>-0.047413</v>
      </c>
      <c r="Q20" s="22">
        <v>-0.020256</v>
      </c>
      <c r="R20" s="22">
        <v>-0.0032222</v>
      </c>
      <c r="S20" s="22">
        <v>-0.011934</v>
      </c>
      <c r="T20" s="22">
        <v>-0.012665</v>
      </c>
      <c r="U20" s="22">
        <v>0.035997</v>
      </c>
      <c r="V20" s="37">
        <v>-0.08684702776245616</v>
      </c>
      <c r="W20" s="1"/>
      <c r="X20" s="10" t="s">
        <v>30</v>
      </c>
      <c r="Y20" s="22">
        <v>0.048751</v>
      </c>
      <c r="Z20" s="22">
        <v>-0.010213</v>
      </c>
      <c r="AA20" s="22">
        <v>0.055954</v>
      </c>
      <c r="AB20" s="22">
        <v>0.019895</v>
      </c>
      <c r="AC20" s="22">
        <v>0.03661</v>
      </c>
      <c r="AD20" s="22">
        <v>-0.040773</v>
      </c>
      <c r="AE20" s="22">
        <v>-0.022385</v>
      </c>
      <c r="AF20" s="22">
        <v>-0.0029098</v>
      </c>
      <c r="AG20" s="22">
        <v>-0.0053824</v>
      </c>
      <c r="AH20" s="22">
        <v>0.016955</v>
      </c>
      <c r="AI20" s="22">
        <v>-0.0040249</v>
      </c>
      <c r="AJ20" s="22">
        <v>-0.012353</v>
      </c>
      <c r="AK20" s="22">
        <v>0.045571</v>
      </c>
      <c r="AL20" s="22">
        <v>0.030509</v>
      </c>
      <c r="AM20" s="22">
        <v>-0.0016026</v>
      </c>
      <c r="AN20" s="22">
        <v>-0.032966</v>
      </c>
      <c r="AO20" s="22">
        <v>-0.0060306</v>
      </c>
      <c r="AP20" s="22">
        <v>0.0051912</v>
      </c>
      <c r="AQ20" s="22">
        <v>-0.0030811</v>
      </c>
      <c r="AR20" s="22">
        <v>-0.017243</v>
      </c>
      <c r="AS20" s="37">
        <v>0.012626717779498751</v>
      </c>
    </row>
    <row r="21" spans="1:45" ht="12.75">
      <c r="A21" s="9" t="s">
        <v>31</v>
      </c>
      <c r="B21" s="22">
        <v>0.22926</v>
      </c>
      <c r="C21" s="22">
        <v>0.23529</v>
      </c>
      <c r="D21" s="22">
        <v>0.23628</v>
      </c>
      <c r="E21" s="22">
        <v>0.22444</v>
      </c>
      <c r="F21" s="22">
        <v>0.26695</v>
      </c>
      <c r="G21" s="22">
        <v>0.23828</v>
      </c>
      <c r="H21" s="22">
        <v>0.23248</v>
      </c>
      <c r="I21" s="22">
        <v>0.24037</v>
      </c>
      <c r="J21" s="22">
        <v>0.24296</v>
      </c>
      <c r="K21" s="22">
        <v>0.2449</v>
      </c>
      <c r="L21" s="22">
        <v>0.21824</v>
      </c>
      <c r="M21" s="22">
        <v>0.23953</v>
      </c>
      <c r="N21" s="22">
        <v>0.24134</v>
      </c>
      <c r="O21" s="22">
        <v>0.24221</v>
      </c>
      <c r="P21" s="22">
        <v>0.26064</v>
      </c>
      <c r="Q21" s="22">
        <v>0.25289</v>
      </c>
      <c r="R21" s="22">
        <v>0.24239</v>
      </c>
      <c r="S21" s="22">
        <v>0.22532</v>
      </c>
      <c r="T21" s="22">
        <v>0.19866</v>
      </c>
      <c r="U21" s="22">
        <v>0.12748</v>
      </c>
      <c r="V21" s="37">
        <v>0.23199599547504685</v>
      </c>
      <c r="W21" s="1"/>
      <c r="X21" s="10" t="s">
        <v>31</v>
      </c>
      <c r="Y21" s="22">
        <v>0.17249</v>
      </c>
      <c r="Z21" s="22">
        <v>0.22228</v>
      </c>
      <c r="AA21" s="22">
        <v>0.20326</v>
      </c>
      <c r="AB21" s="22">
        <v>0.22932</v>
      </c>
      <c r="AC21" s="22">
        <v>0.23843</v>
      </c>
      <c r="AD21" s="22">
        <v>0.23913</v>
      </c>
      <c r="AE21" s="22">
        <v>0.2428</v>
      </c>
      <c r="AF21" s="22">
        <v>0.26852</v>
      </c>
      <c r="AG21" s="22">
        <v>0.27816</v>
      </c>
      <c r="AH21" s="22">
        <v>0.26286</v>
      </c>
      <c r="AI21" s="22">
        <v>0.20335</v>
      </c>
      <c r="AJ21" s="22">
        <v>0.23571</v>
      </c>
      <c r="AK21" s="22">
        <v>0.23666</v>
      </c>
      <c r="AL21" s="22">
        <v>0.27107</v>
      </c>
      <c r="AM21" s="22">
        <v>0.24672</v>
      </c>
      <c r="AN21" s="22">
        <v>0.29098</v>
      </c>
      <c r="AO21" s="22">
        <v>0.25123</v>
      </c>
      <c r="AP21" s="22">
        <v>0.2524</v>
      </c>
      <c r="AQ21" s="22">
        <v>0.22382</v>
      </c>
      <c r="AR21" s="22">
        <v>0.074596</v>
      </c>
      <c r="AS21" s="37">
        <v>0.2321895942851443</v>
      </c>
    </row>
    <row r="22" spans="1:45" ht="12.75">
      <c r="A22" s="9" t="s">
        <v>32</v>
      </c>
      <c r="B22" s="22">
        <v>0.58841</v>
      </c>
      <c r="C22" s="22">
        <v>-0.073938</v>
      </c>
      <c r="D22" s="22">
        <v>-0.074892</v>
      </c>
      <c r="E22" s="22">
        <v>-0.085561</v>
      </c>
      <c r="F22" s="22">
        <v>-0.12566</v>
      </c>
      <c r="G22" s="22">
        <v>-0.15719</v>
      </c>
      <c r="H22" s="22">
        <v>-0.11029</v>
      </c>
      <c r="I22" s="22">
        <v>-0.095547</v>
      </c>
      <c r="J22" s="22">
        <v>-0.085616</v>
      </c>
      <c r="K22" s="22">
        <v>-0.035578</v>
      </c>
      <c r="L22" s="22">
        <v>-0.049328</v>
      </c>
      <c r="M22" s="22">
        <v>-0.10311</v>
      </c>
      <c r="N22" s="22">
        <v>-0.12877</v>
      </c>
      <c r="O22" s="22">
        <v>-0.088183</v>
      </c>
      <c r="P22" s="22">
        <v>-0.091423</v>
      </c>
      <c r="Q22" s="22">
        <v>-0.095265</v>
      </c>
      <c r="R22" s="22">
        <v>-0.068393</v>
      </c>
      <c r="S22" s="22">
        <v>-0.1088</v>
      </c>
      <c r="T22" s="22">
        <v>-0.048535</v>
      </c>
      <c r="U22" s="22">
        <v>0.11822</v>
      </c>
      <c r="V22" s="37">
        <v>0.03093278792497478</v>
      </c>
      <c r="W22" s="1"/>
      <c r="X22" s="10" t="s">
        <v>32</v>
      </c>
      <c r="Y22" s="22">
        <v>0.13024</v>
      </c>
      <c r="Z22" s="22">
        <v>-0.064631</v>
      </c>
      <c r="AA22" s="22">
        <v>-0.0090926</v>
      </c>
      <c r="AB22" s="22">
        <v>-0.026117</v>
      </c>
      <c r="AC22" s="22">
        <v>-0.046786</v>
      </c>
      <c r="AD22" s="22">
        <v>-0.090759</v>
      </c>
      <c r="AE22" s="22">
        <v>-0.070373</v>
      </c>
      <c r="AF22" s="22">
        <v>-0.036583</v>
      </c>
      <c r="AG22" s="22">
        <v>-0.010047</v>
      </c>
      <c r="AH22" s="22">
        <v>0.012787</v>
      </c>
      <c r="AI22" s="22">
        <v>-0.018607</v>
      </c>
      <c r="AJ22" s="22">
        <v>-0.050188</v>
      </c>
      <c r="AK22" s="22">
        <v>-0.063373</v>
      </c>
      <c r="AL22" s="22">
        <v>-0.014257</v>
      </c>
      <c r="AM22" s="22">
        <v>-0.036564</v>
      </c>
      <c r="AN22" s="22">
        <v>-0.046483</v>
      </c>
      <c r="AO22" s="22">
        <v>-0.015011</v>
      </c>
      <c r="AP22" s="22">
        <v>-0.095137</v>
      </c>
      <c r="AQ22" s="22">
        <v>-0.020928</v>
      </c>
      <c r="AR22" s="22">
        <v>0.066621</v>
      </c>
      <c r="AS22" s="37">
        <v>0.012095112555484192</v>
      </c>
    </row>
    <row r="23" spans="1:45" ht="12.75">
      <c r="A23" s="9" t="s">
        <v>33</v>
      </c>
      <c r="B23" s="22">
        <v>0.43078</v>
      </c>
      <c r="C23" s="22">
        <v>0.64697</v>
      </c>
      <c r="D23" s="22">
        <v>0.64317</v>
      </c>
      <c r="E23" s="22">
        <v>0.6444</v>
      </c>
      <c r="F23" s="22">
        <v>0.65726</v>
      </c>
      <c r="G23" s="22">
        <v>0.65642</v>
      </c>
      <c r="H23" s="22">
        <v>0.64463</v>
      </c>
      <c r="I23" s="22">
        <v>0.64492</v>
      </c>
      <c r="J23" s="22">
        <v>0.63871</v>
      </c>
      <c r="K23" s="22">
        <v>0.64332</v>
      </c>
      <c r="L23" s="22">
        <v>0.64223</v>
      </c>
      <c r="M23" s="22">
        <v>0.64006</v>
      </c>
      <c r="N23" s="22">
        <v>0.64439</v>
      </c>
      <c r="O23" s="22">
        <v>0.64568</v>
      </c>
      <c r="P23" s="22">
        <v>0.65111</v>
      </c>
      <c r="Q23" s="22">
        <v>0.64146</v>
      </c>
      <c r="R23" s="22">
        <v>0.64067</v>
      </c>
      <c r="S23" s="22">
        <v>0.63932</v>
      </c>
      <c r="T23" s="22">
        <v>0.6448</v>
      </c>
      <c r="U23" s="22">
        <v>0.28924</v>
      </c>
      <c r="V23" s="37">
        <v>0.6164780582739644</v>
      </c>
      <c r="W23" s="1"/>
      <c r="X23" s="10" t="s">
        <v>33</v>
      </c>
      <c r="Y23" s="22">
        <v>0.36401</v>
      </c>
      <c r="Z23" s="22">
        <v>0.65071</v>
      </c>
      <c r="AA23" s="22">
        <v>0.64719</v>
      </c>
      <c r="AB23" s="22">
        <v>0.64639</v>
      </c>
      <c r="AC23" s="22">
        <v>0.66217</v>
      </c>
      <c r="AD23" s="22">
        <v>0.65925</v>
      </c>
      <c r="AE23" s="22">
        <v>0.64441</v>
      </c>
      <c r="AF23" s="22">
        <v>0.64569</v>
      </c>
      <c r="AG23" s="22">
        <v>0.64289</v>
      </c>
      <c r="AH23" s="22">
        <v>0.64649</v>
      </c>
      <c r="AI23" s="22">
        <v>0.6377</v>
      </c>
      <c r="AJ23" s="22">
        <v>0.63431</v>
      </c>
      <c r="AK23" s="22">
        <v>0.63916</v>
      </c>
      <c r="AL23" s="22">
        <v>0.64157</v>
      </c>
      <c r="AM23" s="22">
        <v>0.6433</v>
      </c>
      <c r="AN23" s="22">
        <v>0.63762</v>
      </c>
      <c r="AO23" s="22">
        <v>0.63144</v>
      </c>
      <c r="AP23" s="22">
        <v>0.63553</v>
      </c>
      <c r="AQ23" s="22">
        <v>0.65364</v>
      </c>
      <c r="AR23" s="22">
        <v>0.30022</v>
      </c>
      <c r="AS23" s="37">
        <v>0.6131853590187207</v>
      </c>
    </row>
    <row r="24" spans="1:45" ht="12.75">
      <c r="A24" s="9" t="s">
        <v>34</v>
      </c>
      <c r="B24" s="22">
        <v>-0.11243</v>
      </c>
      <c r="C24" s="22">
        <v>-0.011359</v>
      </c>
      <c r="D24" s="22">
        <v>-0.01082</v>
      </c>
      <c r="E24" s="22">
        <v>-0.011814</v>
      </c>
      <c r="F24" s="22">
        <v>-0.016001</v>
      </c>
      <c r="G24" s="22">
        <v>-0.022948</v>
      </c>
      <c r="H24" s="22">
        <v>-0.015479</v>
      </c>
      <c r="I24" s="22">
        <v>-0.013671</v>
      </c>
      <c r="J24" s="22">
        <v>-0.010707</v>
      </c>
      <c r="K24" s="22">
        <v>-0.0054775</v>
      </c>
      <c r="L24" s="22">
        <v>-0.007638</v>
      </c>
      <c r="M24" s="22">
        <v>-0.014328</v>
      </c>
      <c r="N24" s="22">
        <v>-0.017363</v>
      </c>
      <c r="O24" s="22">
        <v>-0.014684</v>
      </c>
      <c r="P24" s="22">
        <v>-0.015696</v>
      </c>
      <c r="Q24" s="22">
        <v>-0.013224</v>
      </c>
      <c r="R24" s="22">
        <v>-0.0093363</v>
      </c>
      <c r="S24" s="22">
        <v>-0.014571</v>
      </c>
      <c r="T24" s="22">
        <v>-0.0088129</v>
      </c>
      <c r="U24" s="22">
        <v>-0.0018411</v>
      </c>
      <c r="V24" s="37">
        <v>-0.008926841851405626</v>
      </c>
      <c r="W24" s="1"/>
      <c r="X24" s="10" t="s">
        <v>34</v>
      </c>
      <c r="Y24" s="22">
        <v>0.021834</v>
      </c>
      <c r="Z24" s="22">
        <v>-0.0080009</v>
      </c>
      <c r="AA24" s="22">
        <v>-0.0070715</v>
      </c>
      <c r="AB24" s="22">
        <v>-0.0057872</v>
      </c>
      <c r="AC24" s="22">
        <v>-0.0073242</v>
      </c>
      <c r="AD24" s="22">
        <v>-0.015259</v>
      </c>
      <c r="AE24" s="22">
        <v>-0.010553</v>
      </c>
      <c r="AF24" s="22">
        <v>-0.0082277</v>
      </c>
      <c r="AG24" s="22">
        <v>-0.0037886</v>
      </c>
      <c r="AH24" s="22">
        <v>-0.0023755</v>
      </c>
      <c r="AI24" s="22">
        <v>-0.0035113</v>
      </c>
      <c r="AJ24" s="22">
        <v>-0.007691</v>
      </c>
      <c r="AK24" s="22">
        <v>-0.0085016</v>
      </c>
      <c r="AL24" s="22">
        <v>-0.00014558</v>
      </c>
      <c r="AM24" s="22">
        <v>-0.0091315</v>
      </c>
      <c r="AN24" s="22">
        <v>-0.0062148</v>
      </c>
      <c r="AO24" s="22">
        <v>-0.0042037</v>
      </c>
      <c r="AP24" s="22">
        <v>-0.013439</v>
      </c>
      <c r="AQ24" s="22">
        <v>-0.0082974</v>
      </c>
      <c r="AR24" s="22">
        <v>0.0087114</v>
      </c>
      <c r="AS24" s="37">
        <v>-0.000902705956543875</v>
      </c>
    </row>
    <row r="25" spans="1:45" ht="12.75">
      <c r="A25" s="9" t="s">
        <v>35</v>
      </c>
      <c r="B25" s="22">
        <v>-0.0048665</v>
      </c>
      <c r="C25" s="22">
        <v>0.061591</v>
      </c>
      <c r="D25" s="22">
        <v>0.059718</v>
      </c>
      <c r="E25" s="22">
        <v>0.061347</v>
      </c>
      <c r="F25" s="22">
        <v>0.051907</v>
      </c>
      <c r="G25" s="22">
        <v>0.05992</v>
      </c>
      <c r="H25" s="22">
        <v>0.063174</v>
      </c>
      <c r="I25" s="22">
        <v>0.062458</v>
      </c>
      <c r="J25" s="22">
        <v>0.061072</v>
      </c>
      <c r="K25" s="22">
        <v>0.059703</v>
      </c>
      <c r="L25" s="22">
        <v>0.060824</v>
      </c>
      <c r="M25" s="22">
        <v>0.063406</v>
      </c>
      <c r="N25" s="22">
        <v>0.062577</v>
      </c>
      <c r="O25" s="22">
        <v>0.06248</v>
      </c>
      <c r="P25" s="22">
        <v>0.065771</v>
      </c>
      <c r="Q25" s="22">
        <v>0.062537</v>
      </c>
      <c r="R25" s="22">
        <v>0.063767</v>
      </c>
      <c r="S25" s="22">
        <v>0.063618</v>
      </c>
      <c r="T25" s="22">
        <v>0.059293</v>
      </c>
      <c r="U25" s="22">
        <v>0.015758</v>
      </c>
      <c r="V25" s="37">
        <v>0.05580268126694604</v>
      </c>
      <c r="W25" s="1"/>
      <c r="X25" s="10" t="s">
        <v>35</v>
      </c>
      <c r="Y25" s="22">
        <v>0.042587</v>
      </c>
      <c r="Z25" s="22">
        <v>0.058451</v>
      </c>
      <c r="AA25" s="22">
        <v>0.054349</v>
      </c>
      <c r="AB25" s="22">
        <v>0.056998</v>
      </c>
      <c r="AC25" s="22">
        <v>0.046141</v>
      </c>
      <c r="AD25" s="22">
        <v>0.054538</v>
      </c>
      <c r="AE25" s="22">
        <v>0.060088</v>
      </c>
      <c r="AF25" s="22">
        <v>0.060879</v>
      </c>
      <c r="AG25" s="22">
        <v>0.060128</v>
      </c>
      <c r="AH25" s="22">
        <v>0.054242</v>
      </c>
      <c r="AI25" s="22">
        <v>0.054965</v>
      </c>
      <c r="AJ25" s="22">
        <v>0.058167</v>
      </c>
      <c r="AK25" s="22">
        <v>0.058443</v>
      </c>
      <c r="AL25" s="22">
        <v>0.056618</v>
      </c>
      <c r="AM25" s="22">
        <v>0.055313</v>
      </c>
      <c r="AN25" s="22">
        <v>0.047961</v>
      </c>
      <c r="AO25" s="22">
        <v>0.053463</v>
      </c>
      <c r="AP25" s="22">
        <v>0.055572</v>
      </c>
      <c r="AQ25" s="22">
        <v>0.053266</v>
      </c>
      <c r="AR25" s="22">
        <v>0.019786</v>
      </c>
      <c r="AS25" s="37">
        <v>0.05309771518977662</v>
      </c>
    </row>
    <row r="26" spans="1:45" ht="12.75">
      <c r="A26" s="9" t="s">
        <v>36</v>
      </c>
      <c r="B26" s="22">
        <v>0.021301</v>
      </c>
      <c r="C26" s="22">
        <v>-0.0033289</v>
      </c>
      <c r="D26" s="22">
        <v>-0.0049089</v>
      </c>
      <c r="E26" s="22">
        <v>-0.0050569</v>
      </c>
      <c r="F26" s="22">
        <v>-0.0062642</v>
      </c>
      <c r="G26" s="22">
        <v>-0.0085795</v>
      </c>
      <c r="H26" s="22">
        <v>-0.0055296</v>
      </c>
      <c r="I26" s="22">
        <v>-0.0041152</v>
      </c>
      <c r="J26" s="22">
        <v>-0.0032931</v>
      </c>
      <c r="K26" s="22">
        <v>4.9653E-05</v>
      </c>
      <c r="L26" s="22">
        <v>-0.0016922</v>
      </c>
      <c r="M26" s="22">
        <v>-0.0046334</v>
      </c>
      <c r="N26" s="22">
        <v>-0.0065331</v>
      </c>
      <c r="O26" s="22">
        <v>-0.0056661</v>
      </c>
      <c r="P26" s="22">
        <v>-0.0035834</v>
      </c>
      <c r="Q26" s="22">
        <v>-0.0060322</v>
      </c>
      <c r="R26" s="22">
        <v>-0.0035054</v>
      </c>
      <c r="S26" s="22">
        <v>-0.0060367</v>
      </c>
      <c r="T26" s="22">
        <v>-0.0032974</v>
      </c>
      <c r="U26" s="22">
        <v>-0.0049775</v>
      </c>
      <c r="V26" s="37">
        <v>0.001945888064194298</v>
      </c>
      <c r="W26" s="1"/>
      <c r="X26" s="10" t="s">
        <v>36</v>
      </c>
      <c r="Y26" s="22">
        <v>-0.0041774</v>
      </c>
      <c r="Z26" s="22">
        <v>-0.0016222</v>
      </c>
      <c r="AA26" s="22">
        <v>-0.00084161</v>
      </c>
      <c r="AB26" s="22">
        <v>0.00021284</v>
      </c>
      <c r="AC26" s="22">
        <v>-0.0002706</v>
      </c>
      <c r="AD26" s="22">
        <v>-0.0044646</v>
      </c>
      <c r="AE26" s="22">
        <v>-0.0035828</v>
      </c>
      <c r="AF26" s="22">
        <v>-0.00081184</v>
      </c>
      <c r="AG26" s="22">
        <v>-0.00019713</v>
      </c>
      <c r="AH26" s="22">
        <v>0.0024049</v>
      </c>
      <c r="AI26" s="22">
        <v>0.00088492</v>
      </c>
      <c r="AJ26" s="22">
        <v>-0.001078</v>
      </c>
      <c r="AK26" s="22">
        <v>-0.0035405</v>
      </c>
      <c r="AL26" s="22">
        <v>0.00014082</v>
      </c>
      <c r="AM26" s="22">
        <v>0.00058568</v>
      </c>
      <c r="AN26" s="22">
        <v>-0.0012011</v>
      </c>
      <c r="AO26" s="22">
        <v>-0.0004678</v>
      </c>
      <c r="AP26" s="22">
        <v>-0.0043219</v>
      </c>
      <c r="AQ26" s="22">
        <v>-0.0029502</v>
      </c>
      <c r="AR26" s="22">
        <v>-0.00047413</v>
      </c>
      <c r="AS26" s="37">
        <v>-6.900177048321171E-05</v>
      </c>
    </row>
    <row r="27" spans="1:45" ht="12.75">
      <c r="A27" s="9" t="s">
        <v>37</v>
      </c>
      <c r="B27" s="22">
        <v>0.012794</v>
      </c>
      <c r="C27" s="22">
        <v>0.029325</v>
      </c>
      <c r="D27" s="22">
        <v>0.031522</v>
      </c>
      <c r="E27" s="22">
        <v>0.03044</v>
      </c>
      <c r="F27" s="22">
        <v>0.026992</v>
      </c>
      <c r="G27" s="22">
        <v>0.025654</v>
      </c>
      <c r="H27" s="22">
        <v>0.026679</v>
      </c>
      <c r="I27" s="22">
        <v>0.02832</v>
      </c>
      <c r="J27" s="22">
        <v>0.029769</v>
      </c>
      <c r="K27" s="22">
        <v>0.029529</v>
      </c>
      <c r="L27" s="22">
        <v>0.029154</v>
      </c>
      <c r="M27" s="22">
        <v>0.026586</v>
      </c>
      <c r="N27" s="22">
        <v>0.026991</v>
      </c>
      <c r="O27" s="22">
        <v>0.029055</v>
      </c>
      <c r="P27" s="22">
        <v>0.02464</v>
      </c>
      <c r="Q27" s="22">
        <v>0.027981</v>
      </c>
      <c r="R27" s="22">
        <v>0.029184</v>
      </c>
      <c r="S27" s="22">
        <v>0.029443</v>
      </c>
      <c r="T27" s="22">
        <v>0.031937</v>
      </c>
      <c r="U27" s="22">
        <v>-0.0029947</v>
      </c>
      <c r="V27" s="37">
        <v>0.026149993191598803</v>
      </c>
      <c r="W27" s="1"/>
      <c r="X27" s="10" t="s">
        <v>37</v>
      </c>
      <c r="Y27" s="22">
        <v>-0.0042017</v>
      </c>
      <c r="Z27" s="22">
        <v>0.027368</v>
      </c>
      <c r="AA27" s="22">
        <v>0.032262</v>
      </c>
      <c r="AB27" s="22">
        <v>0.026312</v>
      </c>
      <c r="AC27" s="22">
        <v>0.030828</v>
      </c>
      <c r="AD27" s="22">
        <v>0.026234</v>
      </c>
      <c r="AE27" s="22">
        <v>0.026387</v>
      </c>
      <c r="AF27" s="22">
        <v>0.023378</v>
      </c>
      <c r="AG27" s="22">
        <v>0.024631</v>
      </c>
      <c r="AH27" s="22">
        <v>0.030031</v>
      </c>
      <c r="AI27" s="22">
        <v>0.031325</v>
      </c>
      <c r="AJ27" s="22">
        <v>0.0257</v>
      </c>
      <c r="AK27" s="22">
        <v>0.026303</v>
      </c>
      <c r="AL27" s="22">
        <v>0.026276</v>
      </c>
      <c r="AM27" s="22">
        <v>0.023072</v>
      </c>
      <c r="AN27" s="22">
        <v>0.021196</v>
      </c>
      <c r="AO27" s="22">
        <v>0.02237</v>
      </c>
      <c r="AP27" s="22">
        <v>0.020537</v>
      </c>
      <c r="AQ27" s="22">
        <v>0.024228</v>
      </c>
      <c r="AR27" s="22">
        <v>0.0003108</v>
      </c>
      <c r="AS27" s="37">
        <v>0.02322730086902592</v>
      </c>
    </row>
    <row r="28" spans="1:45" ht="12.75">
      <c r="A28" s="9" t="s">
        <v>38</v>
      </c>
      <c r="B28" s="22">
        <v>-0.022983</v>
      </c>
      <c r="C28" s="22">
        <v>0.011012</v>
      </c>
      <c r="D28" s="22">
        <v>0.012342</v>
      </c>
      <c r="E28" s="22">
        <v>0.013871</v>
      </c>
      <c r="F28" s="22">
        <v>0.018047</v>
      </c>
      <c r="G28" s="22">
        <v>0.024111</v>
      </c>
      <c r="H28" s="22">
        <v>0.016085</v>
      </c>
      <c r="I28" s="22">
        <v>0.014022</v>
      </c>
      <c r="J28" s="22">
        <v>0.011803</v>
      </c>
      <c r="K28" s="22">
        <v>0.0055574</v>
      </c>
      <c r="L28" s="22">
        <v>0.007746</v>
      </c>
      <c r="M28" s="22">
        <v>0.015328</v>
      </c>
      <c r="N28" s="22">
        <v>0.019345</v>
      </c>
      <c r="O28" s="22">
        <v>0.013978</v>
      </c>
      <c r="P28" s="22">
        <v>0.014484</v>
      </c>
      <c r="Q28" s="22">
        <v>0.014313</v>
      </c>
      <c r="R28" s="22">
        <v>0.0091759</v>
      </c>
      <c r="S28" s="22">
        <v>0.015369</v>
      </c>
      <c r="T28" s="22">
        <v>0.0072228</v>
      </c>
      <c r="U28" s="22">
        <v>-0.015492</v>
      </c>
      <c r="V28" s="37">
        <v>-0.002107369622085833</v>
      </c>
      <c r="W28" s="1"/>
      <c r="X28" s="10" t="s">
        <v>38</v>
      </c>
      <c r="Y28" s="22">
        <v>-0.01628</v>
      </c>
      <c r="Z28" s="22">
        <v>0.0091767</v>
      </c>
      <c r="AA28" s="22">
        <v>0.0039739</v>
      </c>
      <c r="AB28" s="22">
        <v>0.0057687</v>
      </c>
      <c r="AC28" s="22">
        <v>0.0068908</v>
      </c>
      <c r="AD28" s="22">
        <v>0.014677</v>
      </c>
      <c r="AE28" s="22">
        <v>0.010631</v>
      </c>
      <c r="AF28" s="22">
        <v>0.0069392</v>
      </c>
      <c r="AG28" s="22">
        <v>0.0030734</v>
      </c>
      <c r="AH28" s="22">
        <v>-0.00060288</v>
      </c>
      <c r="AI28" s="22">
        <v>0.0034206</v>
      </c>
      <c r="AJ28" s="22">
        <v>0.0072932</v>
      </c>
      <c r="AK28" s="22">
        <v>0.01059</v>
      </c>
      <c r="AL28" s="22">
        <v>0.0029566</v>
      </c>
      <c r="AM28" s="22">
        <v>0.0067205</v>
      </c>
      <c r="AN28" s="22">
        <v>0.0089132</v>
      </c>
      <c r="AO28" s="22">
        <v>0.0046333</v>
      </c>
      <c r="AP28" s="22">
        <v>0.014942</v>
      </c>
      <c r="AQ28" s="22">
        <v>0.0066223</v>
      </c>
      <c r="AR28" s="22">
        <v>-0.013541</v>
      </c>
      <c r="AS28" s="37">
        <v>-0.0016740212568968713</v>
      </c>
    </row>
    <row r="29" spans="1:45" ht="13.5" thickBot="1">
      <c r="A29" s="12" t="s">
        <v>39</v>
      </c>
      <c r="B29" s="22">
        <v>-0.039468</v>
      </c>
      <c r="C29" s="22">
        <v>-0.058551</v>
      </c>
      <c r="D29" s="22">
        <v>-0.058949</v>
      </c>
      <c r="E29" s="22">
        <v>-0.059582</v>
      </c>
      <c r="F29" s="22">
        <v>-0.059169</v>
      </c>
      <c r="G29" s="22">
        <v>-0.058812</v>
      </c>
      <c r="H29" s="22">
        <v>-0.057491</v>
      </c>
      <c r="I29" s="22">
        <v>-0.057712</v>
      </c>
      <c r="J29" s="22">
        <v>-0.057738</v>
      </c>
      <c r="K29" s="22">
        <v>-0.058335</v>
      </c>
      <c r="L29" s="22">
        <v>-0.058112</v>
      </c>
      <c r="M29" s="22">
        <v>-0.058695</v>
      </c>
      <c r="N29" s="22">
        <v>-0.058894</v>
      </c>
      <c r="O29" s="22">
        <v>-0.058301</v>
      </c>
      <c r="P29" s="22">
        <v>-0.059138</v>
      </c>
      <c r="Q29" s="22">
        <v>-0.058923</v>
      </c>
      <c r="R29" s="22">
        <v>-0.0583</v>
      </c>
      <c r="S29" s="22">
        <v>-0.059057</v>
      </c>
      <c r="T29" s="22">
        <v>-0.059477</v>
      </c>
      <c r="U29" s="22">
        <v>-0.027461</v>
      </c>
      <c r="V29" s="38">
        <v>-0.056108296056023826</v>
      </c>
      <c r="W29" s="1"/>
      <c r="X29" s="11" t="s">
        <v>39</v>
      </c>
      <c r="Y29" s="24">
        <v>-0.033852</v>
      </c>
      <c r="Z29" s="24">
        <v>-0.058893</v>
      </c>
      <c r="AA29" s="24">
        <v>-0.059653</v>
      </c>
      <c r="AB29" s="24">
        <v>-0.059127</v>
      </c>
      <c r="AC29" s="24">
        <v>-0.060252</v>
      </c>
      <c r="AD29" s="24">
        <v>-0.058748</v>
      </c>
      <c r="AE29" s="24">
        <v>-0.058119</v>
      </c>
      <c r="AF29" s="24">
        <v>-0.058888</v>
      </c>
      <c r="AG29" s="24">
        <v>-0.058607</v>
      </c>
      <c r="AH29" s="24">
        <v>-0.058723</v>
      </c>
      <c r="AI29" s="24">
        <v>-0.057427</v>
      </c>
      <c r="AJ29" s="24">
        <v>-0.057829</v>
      </c>
      <c r="AK29" s="24">
        <v>-0.059289</v>
      </c>
      <c r="AL29" s="24">
        <v>-0.059071</v>
      </c>
      <c r="AM29" s="24">
        <v>-0.059347</v>
      </c>
      <c r="AN29" s="24">
        <v>-0.058894</v>
      </c>
      <c r="AO29" s="24">
        <v>-0.059075</v>
      </c>
      <c r="AP29" s="24">
        <v>-0.058583</v>
      </c>
      <c r="AQ29" s="24">
        <v>-0.059458</v>
      </c>
      <c r="AR29" s="24">
        <v>-0.02817</v>
      </c>
      <c r="AS29" s="38">
        <v>-0.056100193509923436</v>
      </c>
    </row>
    <row r="30" spans="1:45" ht="12.75">
      <c r="A30" s="87" t="s">
        <v>40</v>
      </c>
      <c r="B30" s="20">
        <v>0</v>
      </c>
      <c r="C30" s="20">
        <v>10.514941612746664</v>
      </c>
      <c r="D30" s="20">
        <v>-13.465851436912581</v>
      </c>
      <c r="E30" s="20">
        <v>2.152818640013294</v>
      </c>
      <c r="F30" s="20">
        <v>9.809029798269691</v>
      </c>
      <c r="G30" s="20">
        <v>-0.48705338209697047</v>
      </c>
      <c r="H30" s="20">
        <v>-0.1296752752546766</v>
      </c>
      <c r="I30" s="20">
        <v>1.43048223387901</v>
      </c>
      <c r="J30" s="20">
        <v>-11.301185767918232</v>
      </c>
      <c r="K30" s="20">
        <v>0.6922884987398783</v>
      </c>
      <c r="L30" s="20">
        <v>-2.6584936480585384</v>
      </c>
      <c r="M30" s="20">
        <v>-12.527877162213827</v>
      </c>
      <c r="N30" s="20">
        <v>0.6744960482830757</v>
      </c>
      <c r="O30" s="20">
        <v>3.017466764216961</v>
      </c>
      <c r="P30" s="20">
        <v>3.1043070861702002</v>
      </c>
      <c r="Q30" s="20">
        <v>-3.10007323937051</v>
      </c>
      <c r="R30" s="20">
        <v>2.7696475520375934</v>
      </c>
      <c r="S30" s="20">
        <v>6.2067484875372045</v>
      </c>
      <c r="T30" s="20">
        <v>3.2979831899317844</v>
      </c>
      <c r="U30" s="20">
        <v>0</v>
      </c>
      <c r="V30" s="36" t="s">
        <v>125</v>
      </c>
      <c r="W30" s="1"/>
      <c r="X30" s="10" t="s">
        <v>40</v>
      </c>
      <c r="Y30" s="22">
        <v>0</v>
      </c>
      <c r="Z30" s="22">
        <v>6.31534053515801</v>
      </c>
      <c r="AA30" s="22">
        <v>-9.339701383265144</v>
      </c>
      <c r="AB30" s="22">
        <v>-5.458124136614091</v>
      </c>
      <c r="AC30" s="22">
        <v>6.019656175581099</v>
      </c>
      <c r="AD30" s="22">
        <v>-6.5873551024833805</v>
      </c>
      <c r="AE30" s="22">
        <v>-13.597908449363368</v>
      </c>
      <c r="AF30" s="22">
        <v>8.172706122610089</v>
      </c>
      <c r="AG30" s="22">
        <v>-18.129602253352484</v>
      </c>
      <c r="AH30" s="22">
        <v>7.024849793787115</v>
      </c>
      <c r="AI30" s="22">
        <v>6.043345556667249</v>
      </c>
      <c r="AJ30" s="22">
        <v>6.204259817726656</v>
      </c>
      <c r="AK30" s="22">
        <v>-15.490263299642503</v>
      </c>
      <c r="AL30" s="22">
        <v>-13.46193414576044</v>
      </c>
      <c r="AM30" s="22">
        <v>7.730104870242902</v>
      </c>
      <c r="AN30" s="22">
        <v>10.034644090263034</v>
      </c>
      <c r="AO30" s="22">
        <v>7.965612665649729</v>
      </c>
      <c r="AP30" s="22">
        <v>7.572795886218822</v>
      </c>
      <c r="AQ30" s="22">
        <v>8.98157325657688</v>
      </c>
      <c r="AR30" s="22">
        <v>0</v>
      </c>
      <c r="AS30" s="36"/>
    </row>
    <row r="31" spans="1:45" ht="12.75">
      <c r="A31" s="9" t="s">
        <v>41</v>
      </c>
      <c r="B31" s="22">
        <v>51.806</v>
      </c>
      <c r="C31" s="22">
        <v>-0.12829</v>
      </c>
      <c r="D31" s="22">
        <v>-1.5184</v>
      </c>
      <c r="E31" s="22">
        <v>-0.55835</v>
      </c>
      <c r="F31" s="22">
        <v>-0.45255</v>
      </c>
      <c r="G31" s="22">
        <v>-1.275</v>
      </c>
      <c r="H31" s="22">
        <v>-1.8073</v>
      </c>
      <c r="I31" s="22">
        <v>0.60963</v>
      </c>
      <c r="J31" s="22">
        <v>0.63213</v>
      </c>
      <c r="K31" s="22">
        <v>0.029451</v>
      </c>
      <c r="L31" s="22">
        <v>0.60906</v>
      </c>
      <c r="M31" s="22">
        <v>-0.081306</v>
      </c>
      <c r="N31" s="22">
        <v>-0.34931</v>
      </c>
      <c r="O31" s="22">
        <v>-0.14817</v>
      </c>
      <c r="P31" s="22">
        <v>-0.69431</v>
      </c>
      <c r="Q31" s="22">
        <v>-2.1685</v>
      </c>
      <c r="R31" s="22">
        <v>-2.3293</v>
      </c>
      <c r="S31" s="22">
        <v>-1.7902</v>
      </c>
      <c r="T31" s="22">
        <v>-0.82541</v>
      </c>
      <c r="U31" s="22">
        <v>0.98548</v>
      </c>
      <c r="V31" s="37">
        <v>1.8611641381307378</v>
      </c>
      <c r="W31" s="1"/>
      <c r="X31" s="10" t="s">
        <v>41</v>
      </c>
      <c r="Y31" s="22">
        <v>4.1843</v>
      </c>
      <c r="Z31" s="22">
        <v>2.8272</v>
      </c>
      <c r="AA31" s="22">
        <v>2.3265</v>
      </c>
      <c r="AB31" s="22">
        <v>1.5018</v>
      </c>
      <c r="AC31" s="22">
        <v>-0.65203</v>
      </c>
      <c r="AD31" s="22">
        <v>1.4052</v>
      </c>
      <c r="AE31" s="22">
        <v>1.6273</v>
      </c>
      <c r="AF31" s="22">
        <v>0.80027</v>
      </c>
      <c r="AG31" s="22">
        <v>0.14116</v>
      </c>
      <c r="AH31" s="22">
        <v>0.29208</v>
      </c>
      <c r="AI31" s="22">
        <v>2.5397</v>
      </c>
      <c r="AJ31" s="22">
        <v>2.0093</v>
      </c>
      <c r="AK31" s="22">
        <v>0.60267</v>
      </c>
      <c r="AL31" s="22">
        <v>0.82421</v>
      </c>
      <c r="AM31" s="22">
        <v>1.6882</v>
      </c>
      <c r="AN31" s="22">
        <v>0.80828</v>
      </c>
      <c r="AO31" s="22">
        <v>0.6688</v>
      </c>
      <c r="AP31" s="22">
        <v>0.073621</v>
      </c>
      <c r="AQ31" s="22">
        <v>-0.07698</v>
      </c>
      <c r="AR31" s="22">
        <v>1.7941</v>
      </c>
      <c r="AS31" s="37">
        <v>1.2012344518294449</v>
      </c>
    </row>
    <row r="32" spans="1:45" ht="12.75">
      <c r="A32" s="9" t="s">
        <v>42</v>
      </c>
      <c r="B32" s="22">
        <v>16.814</v>
      </c>
      <c r="C32" s="22">
        <v>0.2172</v>
      </c>
      <c r="D32" s="22">
        <v>0.019464</v>
      </c>
      <c r="E32" s="22">
        <v>0.25388</v>
      </c>
      <c r="F32" s="22">
        <v>-0.17925</v>
      </c>
      <c r="G32" s="22">
        <v>0.0064472</v>
      </c>
      <c r="H32" s="22">
        <v>0.052716</v>
      </c>
      <c r="I32" s="22">
        <v>0.087401</v>
      </c>
      <c r="J32" s="22">
        <v>-0.38986</v>
      </c>
      <c r="K32" s="22">
        <v>0.31995</v>
      </c>
      <c r="L32" s="22">
        <v>0.32586</v>
      </c>
      <c r="M32" s="22">
        <v>-0.15907</v>
      </c>
      <c r="N32" s="22">
        <v>-0.13067</v>
      </c>
      <c r="O32" s="22">
        <v>0.1458</v>
      </c>
      <c r="P32" s="22">
        <v>0.47554</v>
      </c>
      <c r="Q32" s="22">
        <v>-0.066985</v>
      </c>
      <c r="R32" s="22">
        <v>0.0049627</v>
      </c>
      <c r="S32" s="22">
        <v>-0.23328</v>
      </c>
      <c r="T32" s="22">
        <v>-0.43463</v>
      </c>
      <c r="U32" s="22">
        <v>-0.16449</v>
      </c>
      <c r="V32" s="37">
        <v>0.8482300655051479</v>
      </c>
      <c r="W32" s="1"/>
      <c r="X32" s="10" t="s">
        <v>42</v>
      </c>
      <c r="Y32" s="22">
        <v>3.8017</v>
      </c>
      <c r="Z32" s="22">
        <v>0.68239</v>
      </c>
      <c r="AA32" s="22">
        <v>-0.15333</v>
      </c>
      <c r="AB32" s="22">
        <v>-0.16788</v>
      </c>
      <c r="AC32" s="22">
        <v>0.0084077</v>
      </c>
      <c r="AD32" s="22">
        <v>-0.11783</v>
      </c>
      <c r="AE32" s="22">
        <v>0.054522</v>
      </c>
      <c r="AF32" s="22">
        <v>-0.35051</v>
      </c>
      <c r="AG32" s="22">
        <v>0.061732</v>
      </c>
      <c r="AH32" s="22">
        <v>0.089523</v>
      </c>
      <c r="AI32" s="22">
        <v>-0.28431</v>
      </c>
      <c r="AJ32" s="22">
        <v>-0.082074</v>
      </c>
      <c r="AK32" s="22">
        <v>-0.77194</v>
      </c>
      <c r="AL32" s="22">
        <v>-0.31233</v>
      </c>
      <c r="AM32" s="22">
        <v>0.11676</v>
      </c>
      <c r="AN32" s="22">
        <v>-0.014211</v>
      </c>
      <c r="AO32" s="22">
        <v>-0.34451</v>
      </c>
      <c r="AP32" s="22">
        <v>0.071939</v>
      </c>
      <c r="AQ32" s="22">
        <v>-0.45915</v>
      </c>
      <c r="AR32" s="22">
        <v>-0.19077</v>
      </c>
      <c r="AS32" s="37">
        <v>0.08190718000442587</v>
      </c>
    </row>
    <row r="33" spans="1:45" ht="12.75">
      <c r="A33" s="9" t="s">
        <v>43</v>
      </c>
      <c r="B33" s="22">
        <v>-16</v>
      </c>
      <c r="C33" s="22">
        <v>-0.63611</v>
      </c>
      <c r="D33" s="22">
        <v>-0.6092</v>
      </c>
      <c r="E33" s="22">
        <v>-0.43918</v>
      </c>
      <c r="F33" s="22">
        <v>-0.81018</v>
      </c>
      <c r="G33" s="22">
        <v>-0.7813</v>
      </c>
      <c r="H33" s="22">
        <v>-0.7526</v>
      </c>
      <c r="I33" s="22">
        <v>-0.78867</v>
      </c>
      <c r="J33" s="22">
        <v>-0.93361</v>
      </c>
      <c r="K33" s="22">
        <v>-0.52466</v>
      </c>
      <c r="L33" s="22">
        <v>-0.58396</v>
      </c>
      <c r="M33" s="22">
        <v>-0.57536</v>
      </c>
      <c r="N33" s="22">
        <v>-0.5589</v>
      </c>
      <c r="O33" s="22">
        <v>-0.9228</v>
      </c>
      <c r="P33" s="22">
        <v>-0.72246</v>
      </c>
      <c r="Q33" s="22">
        <v>-0.51282</v>
      </c>
      <c r="R33" s="22">
        <v>-0.66504</v>
      </c>
      <c r="S33" s="22">
        <v>-0.25675</v>
      </c>
      <c r="T33" s="22">
        <v>-0.48058</v>
      </c>
      <c r="U33" s="22">
        <v>-0.47308</v>
      </c>
      <c r="V33" s="37">
        <v>-1.4401171548749896</v>
      </c>
      <c r="W33" s="1"/>
      <c r="X33" s="10" t="s">
        <v>43</v>
      </c>
      <c r="Y33" s="22">
        <v>0.54442</v>
      </c>
      <c r="Z33" s="22">
        <v>-0.32189</v>
      </c>
      <c r="AA33" s="22">
        <v>-0.033752</v>
      </c>
      <c r="AB33" s="22">
        <v>-0.014108</v>
      </c>
      <c r="AC33" s="22">
        <v>0.99716</v>
      </c>
      <c r="AD33" s="22">
        <v>0.57277</v>
      </c>
      <c r="AE33" s="22">
        <v>0.089739</v>
      </c>
      <c r="AF33" s="22">
        <v>0.40306</v>
      </c>
      <c r="AG33" s="22">
        <v>0.28219</v>
      </c>
      <c r="AH33" s="22">
        <v>0.14074</v>
      </c>
      <c r="AI33" s="22">
        <v>0.12502</v>
      </c>
      <c r="AJ33" s="22">
        <v>0.025563</v>
      </c>
      <c r="AK33" s="22">
        <v>0.74534</v>
      </c>
      <c r="AL33" s="22">
        <v>0.91067</v>
      </c>
      <c r="AM33" s="22">
        <v>0.35065</v>
      </c>
      <c r="AN33" s="22">
        <v>0.6951</v>
      </c>
      <c r="AO33" s="22">
        <v>0.58248</v>
      </c>
      <c r="AP33" s="22">
        <v>-0.075862</v>
      </c>
      <c r="AQ33" s="22">
        <v>-0.11913</v>
      </c>
      <c r="AR33" s="22">
        <v>0.74151</v>
      </c>
      <c r="AS33" s="37">
        <v>0.3059188025803735</v>
      </c>
    </row>
    <row r="34" spans="1:45" ht="12.75">
      <c r="A34" s="9" t="s">
        <v>44</v>
      </c>
      <c r="B34" s="22">
        <v>-8.6331</v>
      </c>
      <c r="C34" s="22">
        <v>-0.11818</v>
      </c>
      <c r="D34" s="22">
        <v>-0.040051</v>
      </c>
      <c r="E34" s="22">
        <v>-0.16752</v>
      </c>
      <c r="F34" s="22">
        <v>-0.01581</v>
      </c>
      <c r="G34" s="22">
        <v>0.0084754</v>
      </c>
      <c r="H34" s="22">
        <v>0.030149</v>
      </c>
      <c r="I34" s="22">
        <v>0.045953</v>
      </c>
      <c r="J34" s="22">
        <v>-0.071093</v>
      </c>
      <c r="K34" s="22">
        <v>0.058167</v>
      </c>
      <c r="L34" s="22">
        <v>-0.043479</v>
      </c>
      <c r="M34" s="22">
        <v>-0.15838</v>
      </c>
      <c r="N34" s="22">
        <v>-0.11168</v>
      </c>
      <c r="O34" s="22">
        <v>0.085837</v>
      </c>
      <c r="P34" s="22">
        <v>0.069373</v>
      </c>
      <c r="Q34" s="22">
        <v>0.051431</v>
      </c>
      <c r="R34" s="22">
        <v>0.063546</v>
      </c>
      <c r="S34" s="22">
        <v>0.12683</v>
      </c>
      <c r="T34" s="22">
        <v>0.12198</v>
      </c>
      <c r="U34" s="22">
        <v>0.3006</v>
      </c>
      <c r="V34" s="37">
        <v>-0.41984809970748194</v>
      </c>
      <c r="W34" s="1"/>
      <c r="X34" s="10" t="s">
        <v>44</v>
      </c>
      <c r="Y34" s="22">
        <v>0.014743</v>
      </c>
      <c r="Z34" s="22">
        <v>0.12209</v>
      </c>
      <c r="AA34" s="22">
        <v>-0.25364</v>
      </c>
      <c r="AB34" s="22">
        <v>-0.24583</v>
      </c>
      <c r="AC34" s="22">
        <v>-0.096419</v>
      </c>
      <c r="AD34" s="22">
        <v>-0.024256</v>
      </c>
      <c r="AE34" s="22">
        <v>0.096602</v>
      </c>
      <c r="AF34" s="22">
        <v>-0.097148</v>
      </c>
      <c r="AG34" s="22">
        <v>0.023017</v>
      </c>
      <c r="AH34" s="22">
        <v>0.15139</v>
      </c>
      <c r="AI34" s="22">
        <v>-0.025479</v>
      </c>
      <c r="AJ34" s="22">
        <v>-0.053562</v>
      </c>
      <c r="AK34" s="22">
        <v>-0.36516</v>
      </c>
      <c r="AL34" s="22">
        <v>-0.47676</v>
      </c>
      <c r="AM34" s="22">
        <v>-0.044723</v>
      </c>
      <c r="AN34" s="22">
        <v>0.11963</v>
      </c>
      <c r="AO34" s="22">
        <v>-0.0092127</v>
      </c>
      <c r="AP34" s="22">
        <v>-0.014325</v>
      </c>
      <c r="AQ34" s="22">
        <v>0.03529</v>
      </c>
      <c r="AR34" s="22">
        <v>0.009576</v>
      </c>
      <c r="AS34" s="37">
        <v>-0.056708165134982016</v>
      </c>
    </row>
    <row r="35" spans="1:45" ht="12.75">
      <c r="A35" s="9" t="s">
        <v>45</v>
      </c>
      <c r="B35" s="22">
        <v>2.9643</v>
      </c>
      <c r="C35" s="22">
        <v>0.1079</v>
      </c>
      <c r="D35" s="22">
        <v>-0.0066985</v>
      </c>
      <c r="E35" s="22">
        <v>0.071288</v>
      </c>
      <c r="F35" s="22">
        <v>0.057801</v>
      </c>
      <c r="G35" s="22">
        <v>-0.027705</v>
      </c>
      <c r="H35" s="22">
        <v>-0.10614</v>
      </c>
      <c r="I35" s="22">
        <v>0.016408</v>
      </c>
      <c r="J35" s="22">
        <v>0.01329</v>
      </c>
      <c r="K35" s="22">
        <v>0.0052248</v>
      </c>
      <c r="L35" s="22">
        <v>0.14326</v>
      </c>
      <c r="M35" s="22">
        <v>0.11595</v>
      </c>
      <c r="N35" s="22">
        <v>0.092604</v>
      </c>
      <c r="O35" s="22">
        <v>0.15774</v>
      </c>
      <c r="P35" s="22">
        <v>0.062413</v>
      </c>
      <c r="Q35" s="22">
        <v>0.0013066</v>
      </c>
      <c r="R35" s="22">
        <v>-0.080953</v>
      </c>
      <c r="S35" s="22">
        <v>-0.11425</v>
      </c>
      <c r="T35" s="22">
        <v>0.081859</v>
      </c>
      <c r="U35" s="22">
        <v>0.024045</v>
      </c>
      <c r="V35" s="37">
        <v>0.08883273345823717</v>
      </c>
      <c r="W35" s="1"/>
      <c r="X35" s="10" t="s">
        <v>45</v>
      </c>
      <c r="Y35" s="22">
        <v>-0.12862</v>
      </c>
      <c r="Z35" s="22">
        <v>0.12834</v>
      </c>
      <c r="AA35" s="22">
        <v>0.30508</v>
      </c>
      <c r="AB35" s="22">
        <v>0.22794</v>
      </c>
      <c r="AC35" s="22">
        <v>0.0018405</v>
      </c>
      <c r="AD35" s="22">
        <v>-0.05849</v>
      </c>
      <c r="AE35" s="22">
        <v>0.11364</v>
      </c>
      <c r="AF35" s="22">
        <v>0.13988</v>
      </c>
      <c r="AG35" s="22">
        <v>0.10311</v>
      </c>
      <c r="AH35" s="22">
        <v>0.066342</v>
      </c>
      <c r="AI35" s="22">
        <v>0.27169</v>
      </c>
      <c r="AJ35" s="22">
        <v>0.23553</v>
      </c>
      <c r="AK35" s="22">
        <v>0.12123</v>
      </c>
      <c r="AL35" s="22">
        <v>0.19275</v>
      </c>
      <c r="AM35" s="22">
        <v>-0.063326</v>
      </c>
      <c r="AN35" s="22">
        <v>-0.020975</v>
      </c>
      <c r="AO35" s="22">
        <v>-0.049423</v>
      </c>
      <c r="AP35" s="22">
        <v>-0.050873</v>
      </c>
      <c r="AQ35" s="22">
        <v>-0.056157</v>
      </c>
      <c r="AR35" s="22">
        <v>-0.18878</v>
      </c>
      <c r="AS35" s="37">
        <v>-0.010838424518509282</v>
      </c>
    </row>
    <row r="36" spans="1:45" ht="12.75">
      <c r="A36" s="9" t="s">
        <v>46</v>
      </c>
      <c r="B36" s="22">
        <v>1.9747</v>
      </c>
      <c r="C36" s="22">
        <v>-0.016948</v>
      </c>
      <c r="D36" s="22">
        <v>0.0024818</v>
      </c>
      <c r="E36" s="22">
        <v>0.024089</v>
      </c>
      <c r="F36" s="22">
        <v>0.057686</v>
      </c>
      <c r="G36" s="22">
        <v>-0.038671</v>
      </c>
      <c r="H36" s="22">
        <v>-0.0041845</v>
      </c>
      <c r="I36" s="22">
        <v>0.035507</v>
      </c>
      <c r="J36" s="22">
        <v>0.02172</v>
      </c>
      <c r="K36" s="22">
        <v>0.04145</v>
      </c>
      <c r="L36" s="22">
        <v>0.013557</v>
      </c>
      <c r="M36" s="22">
        <v>-0.054032</v>
      </c>
      <c r="N36" s="22">
        <v>-0.016026</v>
      </c>
      <c r="O36" s="22">
        <v>-0.0058603</v>
      </c>
      <c r="P36" s="22">
        <v>-0.042236</v>
      </c>
      <c r="Q36" s="22">
        <v>-0.037784</v>
      </c>
      <c r="R36" s="22">
        <v>0.08847</v>
      </c>
      <c r="S36" s="22">
        <v>0.047265</v>
      </c>
      <c r="T36" s="22">
        <v>-0.039044</v>
      </c>
      <c r="U36" s="22">
        <v>-0.08978</v>
      </c>
      <c r="V36" s="37">
        <v>0.0981202046970857</v>
      </c>
      <c r="W36" s="1"/>
      <c r="X36" s="10" t="s">
        <v>46</v>
      </c>
      <c r="Y36" s="22">
        <v>-0.85833</v>
      </c>
      <c r="Z36" s="22">
        <v>-0.017181</v>
      </c>
      <c r="AA36" s="22">
        <v>0.15539</v>
      </c>
      <c r="AB36" s="22">
        <v>0.045831</v>
      </c>
      <c r="AC36" s="22">
        <v>0.077721</v>
      </c>
      <c r="AD36" s="22">
        <v>-0.069957</v>
      </c>
      <c r="AE36" s="22">
        <v>-0.038185</v>
      </c>
      <c r="AF36" s="22">
        <v>-0.065937</v>
      </c>
      <c r="AG36" s="22">
        <v>-0.052139</v>
      </c>
      <c r="AH36" s="22">
        <v>-0.02037</v>
      </c>
      <c r="AI36" s="22">
        <v>-0.044961</v>
      </c>
      <c r="AJ36" s="22">
        <v>-0.032219</v>
      </c>
      <c r="AK36" s="22">
        <v>0.10975</v>
      </c>
      <c r="AL36" s="22">
        <v>0.080785</v>
      </c>
      <c r="AM36" s="22">
        <v>-0.076143</v>
      </c>
      <c r="AN36" s="22">
        <v>-0.10149</v>
      </c>
      <c r="AO36" s="22">
        <v>0.0065519</v>
      </c>
      <c r="AP36" s="22">
        <v>0.064853</v>
      </c>
      <c r="AQ36" s="22">
        <v>0.022817</v>
      </c>
      <c r="AR36" s="22">
        <v>-0.11432</v>
      </c>
      <c r="AS36" s="37">
        <v>-0.04637684151669775</v>
      </c>
    </row>
    <row r="37" spans="1:45" ht="12.75">
      <c r="A37" s="9" t="s">
        <v>47</v>
      </c>
      <c r="B37" s="22">
        <v>-0.47833</v>
      </c>
      <c r="C37" s="22">
        <v>-0.0056978</v>
      </c>
      <c r="D37" s="22">
        <v>0.045508</v>
      </c>
      <c r="E37" s="22">
        <v>0.057248</v>
      </c>
      <c r="F37" s="22">
        <v>0.0079301</v>
      </c>
      <c r="G37" s="22">
        <v>0.019776</v>
      </c>
      <c r="H37" s="22">
        <v>0.01791</v>
      </c>
      <c r="I37" s="22">
        <v>0.014702</v>
      </c>
      <c r="J37" s="22">
        <v>0.023507</v>
      </c>
      <c r="K37" s="22">
        <v>0.030291</v>
      </c>
      <c r="L37" s="22">
        <v>0.023294</v>
      </c>
      <c r="M37" s="22">
        <v>0.055714</v>
      </c>
      <c r="N37" s="22">
        <v>0.037761</v>
      </c>
      <c r="O37" s="22">
        <v>0.025776</v>
      </c>
      <c r="P37" s="22">
        <v>0.040229</v>
      </c>
      <c r="Q37" s="22">
        <v>0.052424</v>
      </c>
      <c r="R37" s="22">
        <v>0.045832</v>
      </c>
      <c r="S37" s="22">
        <v>0.062326</v>
      </c>
      <c r="T37" s="22">
        <v>0.034057</v>
      </c>
      <c r="U37" s="22">
        <v>0.050649</v>
      </c>
      <c r="V37" s="37">
        <v>-0.04501037464601729</v>
      </c>
      <c r="W37" s="1"/>
      <c r="X37" s="10" t="s">
        <v>47</v>
      </c>
      <c r="Y37" s="22">
        <v>-0.03065</v>
      </c>
      <c r="Z37" s="22">
        <v>-0.016524</v>
      </c>
      <c r="AA37" s="22">
        <v>0.064642</v>
      </c>
      <c r="AB37" s="22">
        <v>0.025522</v>
      </c>
      <c r="AC37" s="22">
        <v>0.049094</v>
      </c>
      <c r="AD37" s="22">
        <v>0.064495</v>
      </c>
      <c r="AE37" s="22">
        <v>0.066695</v>
      </c>
      <c r="AF37" s="22">
        <v>0.091416</v>
      </c>
      <c r="AG37" s="22">
        <v>0.12611</v>
      </c>
      <c r="AH37" s="22">
        <v>0.1195</v>
      </c>
      <c r="AI37" s="22">
        <v>0.080093</v>
      </c>
      <c r="AJ37" s="22">
        <v>0.079549</v>
      </c>
      <c r="AK37" s="22">
        <v>0.088681</v>
      </c>
      <c r="AL37" s="22">
        <v>0.13275</v>
      </c>
      <c r="AM37" s="22">
        <v>0.046986</v>
      </c>
      <c r="AN37" s="22">
        <v>0.056611</v>
      </c>
      <c r="AO37" s="22">
        <v>0.012867</v>
      </c>
      <c r="AP37" s="22">
        <v>0.018064</v>
      </c>
      <c r="AQ37" s="22">
        <v>0.049885</v>
      </c>
      <c r="AR37" s="22">
        <v>-0.022561</v>
      </c>
      <c r="AS37" s="37">
        <v>0.009119717136324453</v>
      </c>
    </row>
    <row r="38" spans="1:45" ht="12.75">
      <c r="A38" s="9" t="s">
        <v>48</v>
      </c>
      <c r="B38" s="22">
        <v>-0.83632</v>
      </c>
      <c r="C38" s="22">
        <v>-0.028954</v>
      </c>
      <c r="D38" s="22">
        <v>-0.046556</v>
      </c>
      <c r="E38" s="22">
        <v>-0.041942</v>
      </c>
      <c r="F38" s="22">
        <v>-0.040934</v>
      </c>
      <c r="G38" s="22">
        <v>-0.026307</v>
      </c>
      <c r="H38" s="22">
        <v>-0.025762</v>
      </c>
      <c r="I38" s="22">
        <v>-0.033356</v>
      </c>
      <c r="J38" s="22">
        <v>-0.061497</v>
      </c>
      <c r="K38" s="22">
        <v>-0.021985</v>
      </c>
      <c r="L38" s="22">
        <v>-0.02214</v>
      </c>
      <c r="M38" s="22">
        <v>-0.056758</v>
      </c>
      <c r="N38" s="22">
        <v>-0.078127</v>
      </c>
      <c r="O38" s="22">
        <v>-0.049973</v>
      </c>
      <c r="P38" s="22">
        <v>-0.033632</v>
      </c>
      <c r="Q38" s="22">
        <v>-0.060537</v>
      </c>
      <c r="R38" s="22">
        <v>-0.06907</v>
      </c>
      <c r="S38" s="22">
        <v>-0.061812</v>
      </c>
      <c r="T38" s="22">
        <v>-0.045101</v>
      </c>
      <c r="U38" s="22">
        <v>0.014658</v>
      </c>
      <c r="V38" s="37">
        <v>-0.08130510538400793</v>
      </c>
      <c r="W38" s="1"/>
      <c r="X38" s="10" t="s">
        <v>48</v>
      </c>
      <c r="Y38" s="22">
        <v>0.096415</v>
      </c>
      <c r="Z38" s="22">
        <v>-0.014249</v>
      </c>
      <c r="AA38" s="22">
        <v>-0.055752</v>
      </c>
      <c r="AB38" s="22">
        <v>-0.031869</v>
      </c>
      <c r="AC38" s="22">
        <v>-0.026381</v>
      </c>
      <c r="AD38" s="22">
        <v>-0.038301</v>
      </c>
      <c r="AE38" s="22">
        <v>-0.034199</v>
      </c>
      <c r="AF38" s="22">
        <v>-0.036401</v>
      </c>
      <c r="AG38" s="22">
        <v>-0.020579</v>
      </c>
      <c r="AH38" s="22">
        <v>-0.0042146</v>
      </c>
      <c r="AI38" s="22">
        <v>-0.018003</v>
      </c>
      <c r="AJ38" s="22">
        <v>-0.037367</v>
      </c>
      <c r="AK38" s="22">
        <v>-0.093842</v>
      </c>
      <c r="AL38" s="22">
        <v>-0.041384</v>
      </c>
      <c r="AM38" s="22">
        <v>-0.010813</v>
      </c>
      <c r="AN38" s="22">
        <v>-0.025912</v>
      </c>
      <c r="AO38" s="22">
        <v>-0.049276</v>
      </c>
      <c r="AP38" s="22">
        <v>-0.039209</v>
      </c>
      <c r="AQ38" s="22">
        <v>-0.040731</v>
      </c>
      <c r="AR38" s="22">
        <v>0.014168</v>
      </c>
      <c r="AS38" s="37">
        <v>-0.025394951313817575</v>
      </c>
    </row>
    <row r="39" spans="1:45" ht="12.75">
      <c r="A39" s="9" t="s">
        <v>49</v>
      </c>
      <c r="B39" s="22">
        <v>-0.10834</v>
      </c>
      <c r="C39" s="22">
        <v>0.16782</v>
      </c>
      <c r="D39" s="22">
        <v>0.20433</v>
      </c>
      <c r="E39" s="22">
        <v>0.21161</v>
      </c>
      <c r="F39" s="22">
        <v>0.11668</v>
      </c>
      <c r="G39" s="22">
        <v>0.13504</v>
      </c>
      <c r="H39" s="22">
        <v>0.15964</v>
      </c>
      <c r="I39" s="22">
        <v>0.1876</v>
      </c>
      <c r="J39" s="22">
        <v>0.2187</v>
      </c>
      <c r="K39" s="22">
        <v>0.20945</v>
      </c>
      <c r="L39" s="22">
        <v>0.20272</v>
      </c>
      <c r="M39" s="22">
        <v>0.21438</v>
      </c>
      <c r="N39" s="22">
        <v>0.22335</v>
      </c>
      <c r="O39" s="22">
        <v>0.22077</v>
      </c>
      <c r="P39" s="22">
        <v>0.16806</v>
      </c>
      <c r="Q39" s="22">
        <v>0.21741</v>
      </c>
      <c r="R39" s="22">
        <v>0.21077</v>
      </c>
      <c r="S39" s="22">
        <v>0.22463</v>
      </c>
      <c r="T39" s="22">
        <v>0.20573</v>
      </c>
      <c r="U39" s="22">
        <v>0.088097</v>
      </c>
      <c r="V39" s="37">
        <v>0.00500810647872232</v>
      </c>
      <c r="W39" s="1"/>
      <c r="X39" s="10" t="s">
        <v>49</v>
      </c>
      <c r="Y39" s="22">
        <v>-0.046241</v>
      </c>
      <c r="Z39" s="22">
        <v>0.18231</v>
      </c>
      <c r="AA39" s="22">
        <v>0.25589</v>
      </c>
      <c r="AB39" s="22">
        <v>0.1907</v>
      </c>
      <c r="AC39" s="22">
        <v>0.2054</v>
      </c>
      <c r="AD39" s="22">
        <v>0.16022</v>
      </c>
      <c r="AE39" s="22">
        <v>0.18749</v>
      </c>
      <c r="AF39" s="22">
        <v>0.15627</v>
      </c>
      <c r="AG39" s="22">
        <v>0.15678</v>
      </c>
      <c r="AH39" s="22">
        <v>0.21568</v>
      </c>
      <c r="AI39" s="22">
        <v>0.2411</v>
      </c>
      <c r="AJ39" s="22">
        <v>0.18903</v>
      </c>
      <c r="AK39" s="22">
        <v>0.16654</v>
      </c>
      <c r="AL39" s="22">
        <v>0.16428</v>
      </c>
      <c r="AM39" s="22">
        <v>0.13245</v>
      </c>
      <c r="AN39" s="22">
        <v>0.1439</v>
      </c>
      <c r="AO39" s="22">
        <v>0.15035</v>
      </c>
      <c r="AP39" s="22">
        <v>0.129</v>
      </c>
      <c r="AQ39" s="22">
        <v>0.16781</v>
      </c>
      <c r="AR39" s="22">
        <v>0.09829</v>
      </c>
      <c r="AS39" s="37">
        <v>0.01337115529536994</v>
      </c>
    </row>
    <row r="40" spans="1:45" ht="12.75">
      <c r="A40" s="9" t="s">
        <v>50</v>
      </c>
      <c r="B40" s="22">
        <v>0.10614</v>
      </c>
      <c r="C40" s="22">
        <v>-0.037155</v>
      </c>
      <c r="D40" s="22">
        <v>-0.033806</v>
      </c>
      <c r="E40" s="22">
        <v>-0.035622</v>
      </c>
      <c r="F40" s="22">
        <v>-0.023797</v>
      </c>
      <c r="G40" s="22">
        <v>-0.034344</v>
      </c>
      <c r="H40" s="22">
        <v>-0.032206</v>
      </c>
      <c r="I40" s="22">
        <v>-0.032714</v>
      </c>
      <c r="J40" s="22">
        <v>-0.035652</v>
      </c>
      <c r="K40" s="22">
        <v>-0.031907</v>
      </c>
      <c r="L40" s="22">
        <v>-0.035999</v>
      </c>
      <c r="M40" s="22">
        <v>-0.046753</v>
      </c>
      <c r="N40" s="22">
        <v>-0.047463</v>
      </c>
      <c r="O40" s="22">
        <v>-0.044834</v>
      </c>
      <c r="P40" s="22">
        <v>-0.051861</v>
      </c>
      <c r="Q40" s="22">
        <v>-0.043483</v>
      </c>
      <c r="R40" s="22">
        <v>-0.038243</v>
      </c>
      <c r="S40" s="22">
        <v>-0.037471</v>
      </c>
      <c r="T40" s="22">
        <v>-0.041233</v>
      </c>
      <c r="U40" s="22">
        <v>-0.0023845</v>
      </c>
      <c r="V40" s="37">
        <v>-0.029039654332936576</v>
      </c>
      <c r="W40" s="1"/>
      <c r="X40" s="10" t="s">
        <v>50</v>
      </c>
      <c r="Y40" s="22">
        <v>-0.12567</v>
      </c>
      <c r="Z40" s="22">
        <v>-0.041261</v>
      </c>
      <c r="AA40" s="22">
        <v>-0.035826</v>
      </c>
      <c r="AB40" s="22">
        <v>-0.034005</v>
      </c>
      <c r="AC40" s="22">
        <v>-0.023942</v>
      </c>
      <c r="AD40" s="22">
        <v>-0.036114</v>
      </c>
      <c r="AE40" s="22">
        <v>-0.029817</v>
      </c>
      <c r="AF40" s="22">
        <v>-0.041344</v>
      </c>
      <c r="AG40" s="22">
        <v>-0.039905</v>
      </c>
      <c r="AH40" s="22">
        <v>-0.030045</v>
      </c>
      <c r="AI40" s="22">
        <v>-0.031623</v>
      </c>
      <c r="AJ40" s="22">
        <v>-0.036771</v>
      </c>
      <c r="AK40" s="22">
        <v>-0.03875</v>
      </c>
      <c r="AL40" s="22">
        <v>-0.03734</v>
      </c>
      <c r="AM40" s="22">
        <v>-0.042018</v>
      </c>
      <c r="AN40" s="22">
        <v>-0.043819</v>
      </c>
      <c r="AO40" s="22">
        <v>-0.039463</v>
      </c>
      <c r="AP40" s="22">
        <v>-0.035091</v>
      </c>
      <c r="AQ40" s="22">
        <v>-0.045133</v>
      </c>
      <c r="AR40" s="22">
        <v>2.9217E-05</v>
      </c>
      <c r="AS40" s="37">
        <v>-0.039395572379320724</v>
      </c>
    </row>
    <row r="41" spans="1:45" ht="12.75">
      <c r="A41" s="9" t="s">
        <v>51</v>
      </c>
      <c r="B41" s="22">
        <v>0.060778</v>
      </c>
      <c r="C41" s="22">
        <v>0.028217</v>
      </c>
      <c r="D41" s="22">
        <v>0.03357</v>
      </c>
      <c r="E41" s="22">
        <v>0.038006</v>
      </c>
      <c r="F41" s="22">
        <v>0.025206</v>
      </c>
      <c r="G41" s="22">
        <v>0.027246</v>
      </c>
      <c r="H41" s="22">
        <v>0.026118</v>
      </c>
      <c r="I41" s="22">
        <v>0.031803</v>
      </c>
      <c r="J41" s="22">
        <v>0.032793</v>
      </c>
      <c r="K41" s="22">
        <v>0.032791</v>
      </c>
      <c r="L41" s="22">
        <v>0.033156</v>
      </c>
      <c r="M41" s="22">
        <v>0.03678</v>
      </c>
      <c r="N41" s="22">
        <v>0.034034</v>
      </c>
      <c r="O41" s="22">
        <v>0.03483</v>
      </c>
      <c r="P41" s="22">
        <v>0.027336</v>
      </c>
      <c r="Q41" s="22">
        <v>0.033868</v>
      </c>
      <c r="R41" s="22">
        <v>0.030097</v>
      </c>
      <c r="S41" s="22">
        <v>0.032452</v>
      </c>
      <c r="T41" s="22">
        <v>0.036991</v>
      </c>
      <c r="U41" s="22">
        <v>0.010645</v>
      </c>
      <c r="V41" s="37">
        <v>0.012857586088131069</v>
      </c>
      <c r="W41" s="1"/>
      <c r="X41" s="10" t="s">
        <v>51</v>
      </c>
      <c r="Y41" s="22">
        <v>0.016858</v>
      </c>
      <c r="Z41" s="22">
        <v>0.027577</v>
      </c>
      <c r="AA41" s="22">
        <v>0.031901</v>
      </c>
      <c r="AB41" s="22">
        <v>0.026513</v>
      </c>
      <c r="AC41" s="22">
        <v>0.014523</v>
      </c>
      <c r="AD41" s="22">
        <v>0.017771</v>
      </c>
      <c r="AE41" s="22">
        <v>0.026218</v>
      </c>
      <c r="AF41" s="22">
        <v>0.021216</v>
      </c>
      <c r="AG41" s="22">
        <v>0.021071</v>
      </c>
      <c r="AH41" s="22">
        <v>0.026733</v>
      </c>
      <c r="AI41" s="22">
        <v>0.036476</v>
      </c>
      <c r="AJ41" s="22">
        <v>0.031083</v>
      </c>
      <c r="AK41" s="22">
        <v>0.022462</v>
      </c>
      <c r="AL41" s="22">
        <v>0.024924</v>
      </c>
      <c r="AM41" s="22">
        <v>0.023336</v>
      </c>
      <c r="AN41" s="22">
        <v>0.014665</v>
      </c>
      <c r="AO41" s="22">
        <v>0.019218</v>
      </c>
      <c r="AP41" s="22">
        <v>0.013247</v>
      </c>
      <c r="AQ41" s="22">
        <v>0.022052</v>
      </c>
      <c r="AR41" s="22">
        <v>0.008132</v>
      </c>
      <c r="AS41" s="37">
        <v>0.006972339409737978</v>
      </c>
    </row>
    <row r="42" spans="1:45" ht="12.75">
      <c r="A42" s="9" t="s">
        <v>52</v>
      </c>
      <c r="B42" s="22">
        <v>-0.063978</v>
      </c>
      <c r="C42" s="22">
        <v>-0.004394</v>
      </c>
      <c r="D42" s="22">
        <v>-0.0038249</v>
      </c>
      <c r="E42" s="22">
        <v>-0.0039764</v>
      </c>
      <c r="F42" s="22">
        <v>0.00070535</v>
      </c>
      <c r="G42" s="22">
        <v>-0.0033488</v>
      </c>
      <c r="H42" s="22">
        <v>-0.0025343</v>
      </c>
      <c r="I42" s="22">
        <v>-0.002342</v>
      </c>
      <c r="J42" s="22">
        <v>-0.00469</v>
      </c>
      <c r="K42" s="22">
        <v>-0.0019964</v>
      </c>
      <c r="L42" s="22">
        <v>-0.0051352</v>
      </c>
      <c r="M42" s="22">
        <v>-0.0069477</v>
      </c>
      <c r="N42" s="22">
        <v>-0.0088157</v>
      </c>
      <c r="O42" s="22">
        <v>-0.0032406</v>
      </c>
      <c r="P42" s="22">
        <v>-0.0026514</v>
      </c>
      <c r="Q42" s="22">
        <v>-0.007215</v>
      </c>
      <c r="R42" s="22">
        <v>-0.007588</v>
      </c>
      <c r="S42" s="22">
        <v>-0.004726</v>
      </c>
      <c r="T42" s="22">
        <v>-0.0059591</v>
      </c>
      <c r="U42" s="22">
        <v>-0.00020623</v>
      </c>
      <c r="V42" s="37">
        <v>-0.007143205824913731</v>
      </c>
      <c r="W42" s="1"/>
      <c r="X42" s="10" t="s">
        <v>52</v>
      </c>
      <c r="Y42" s="22">
        <v>0.0046888</v>
      </c>
      <c r="Z42" s="22">
        <v>0.00042916</v>
      </c>
      <c r="AA42" s="22">
        <v>-0.0035854</v>
      </c>
      <c r="AB42" s="22">
        <v>-0.0044444</v>
      </c>
      <c r="AC42" s="22">
        <v>0.00037788</v>
      </c>
      <c r="AD42" s="22">
        <v>-0.0033275</v>
      </c>
      <c r="AE42" s="22">
        <v>-0.0014867</v>
      </c>
      <c r="AF42" s="22">
        <v>-0.0027526</v>
      </c>
      <c r="AG42" s="22">
        <v>-0.0014082</v>
      </c>
      <c r="AH42" s="22">
        <v>0.0018047</v>
      </c>
      <c r="AI42" s="22">
        <v>-0.0035138</v>
      </c>
      <c r="AJ42" s="22">
        <v>-0.002136</v>
      </c>
      <c r="AK42" s="22">
        <v>-0.0060317</v>
      </c>
      <c r="AL42" s="22">
        <v>-0.0018384</v>
      </c>
      <c r="AM42" s="22">
        <v>5.3581E-05</v>
      </c>
      <c r="AN42" s="22">
        <v>-0.0023332</v>
      </c>
      <c r="AO42" s="22">
        <v>-0.0043602</v>
      </c>
      <c r="AP42" s="22">
        <v>-0.0042584</v>
      </c>
      <c r="AQ42" s="22">
        <v>-0.0061387</v>
      </c>
      <c r="AR42" s="22">
        <v>-0.00047463</v>
      </c>
      <c r="AS42" s="37">
        <v>-0.0020367852603942293</v>
      </c>
    </row>
    <row r="43" spans="1:45" ht="12.75">
      <c r="A43" s="9" t="s">
        <v>53</v>
      </c>
      <c r="B43" s="22">
        <v>-0.034003</v>
      </c>
      <c r="C43" s="22">
        <v>0.01113</v>
      </c>
      <c r="D43" s="22">
        <v>0.012475</v>
      </c>
      <c r="E43" s="22">
        <v>0.015062</v>
      </c>
      <c r="F43" s="22">
        <v>0.0076691</v>
      </c>
      <c r="G43" s="22">
        <v>0.0086683</v>
      </c>
      <c r="H43" s="22">
        <v>0.0096093</v>
      </c>
      <c r="I43" s="22">
        <v>0.011676</v>
      </c>
      <c r="J43" s="22">
        <v>0.013837</v>
      </c>
      <c r="K43" s="22">
        <v>0.013949</v>
      </c>
      <c r="L43" s="22">
        <v>0.014429</v>
      </c>
      <c r="M43" s="22">
        <v>0.01282</v>
      </c>
      <c r="N43" s="22">
        <v>0.012438</v>
      </c>
      <c r="O43" s="22">
        <v>0.013855</v>
      </c>
      <c r="P43" s="22">
        <v>0.0097879</v>
      </c>
      <c r="Q43" s="22">
        <v>0.012373</v>
      </c>
      <c r="R43" s="22">
        <v>0.012581</v>
      </c>
      <c r="S43" s="22">
        <v>0.013599</v>
      </c>
      <c r="T43" s="22">
        <v>0.011869</v>
      </c>
      <c r="U43" s="22">
        <v>0.0020932</v>
      </c>
      <c r="V43" s="37">
        <v>-0.000914498406503034</v>
      </c>
      <c r="W43" s="1"/>
      <c r="X43" s="10" t="s">
        <v>53</v>
      </c>
      <c r="Y43" s="22">
        <v>-0.00099266</v>
      </c>
      <c r="Z43" s="22">
        <v>0.013053</v>
      </c>
      <c r="AA43" s="22">
        <v>0.019537</v>
      </c>
      <c r="AB43" s="22">
        <v>0.014183</v>
      </c>
      <c r="AC43" s="22">
        <v>0.018778</v>
      </c>
      <c r="AD43" s="22">
        <v>0.014648</v>
      </c>
      <c r="AE43" s="22">
        <v>0.012846</v>
      </c>
      <c r="AF43" s="22">
        <v>0.011011</v>
      </c>
      <c r="AG43" s="22">
        <v>0.0094595</v>
      </c>
      <c r="AH43" s="22">
        <v>0.014784</v>
      </c>
      <c r="AI43" s="22">
        <v>0.019307</v>
      </c>
      <c r="AJ43" s="22">
        <v>0.014665</v>
      </c>
      <c r="AK43" s="22">
        <v>0.012451</v>
      </c>
      <c r="AL43" s="22">
        <v>0.013506</v>
      </c>
      <c r="AM43" s="22">
        <v>0.010035</v>
      </c>
      <c r="AN43" s="22">
        <v>0.0094586</v>
      </c>
      <c r="AO43" s="22">
        <v>0.008142</v>
      </c>
      <c r="AP43" s="22">
        <v>0.007929</v>
      </c>
      <c r="AQ43" s="22">
        <v>0.0099063</v>
      </c>
      <c r="AR43" s="22">
        <v>0.0040857</v>
      </c>
      <c r="AS43" s="37">
        <v>0.0031299640832245378</v>
      </c>
    </row>
    <row r="44" spans="1:45" ht="12.75">
      <c r="A44" s="9" t="s">
        <v>54</v>
      </c>
      <c r="B44" s="22">
        <v>0.0035141</v>
      </c>
      <c r="C44" s="22">
        <v>-0.0024345</v>
      </c>
      <c r="D44" s="22">
        <v>-0.0006783</v>
      </c>
      <c r="E44" s="22">
        <v>-0.00022861</v>
      </c>
      <c r="F44" s="22">
        <v>-0.0032073</v>
      </c>
      <c r="G44" s="22">
        <v>0.0012749</v>
      </c>
      <c r="H44" s="22">
        <v>0.00029414</v>
      </c>
      <c r="I44" s="22">
        <v>0.001011</v>
      </c>
      <c r="J44" s="22">
        <v>-0.00024137</v>
      </c>
      <c r="K44" s="22">
        <v>-0.0033221</v>
      </c>
      <c r="L44" s="22">
        <v>-0.0025863</v>
      </c>
      <c r="M44" s="22">
        <v>0.00062447</v>
      </c>
      <c r="N44" s="22">
        <v>0.0016486</v>
      </c>
      <c r="O44" s="22">
        <v>0.00097738</v>
      </c>
      <c r="P44" s="22">
        <v>-0.0010813</v>
      </c>
      <c r="Q44" s="22">
        <v>0.002073</v>
      </c>
      <c r="R44" s="22">
        <v>0.0010289</v>
      </c>
      <c r="S44" s="22">
        <v>0.0024243</v>
      </c>
      <c r="T44" s="22">
        <v>-0.0016853</v>
      </c>
      <c r="U44" s="22">
        <v>-0.0072386</v>
      </c>
      <c r="V44" s="37">
        <v>-0.00039164522813165515</v>
      </c>
      <c r="W44" s="1"/>
      <c r="X44" s="10" t="s">
        <v>54</v>
      </c>
      <c r="Y44" s="22">
        <v>-0.0099341</v>
      </c>
      <c r="Z44" s="22">
        <v>-0.0020604</v>
      </c>
      <c r="AA44" s="22">
        <v>-0.005356</v>
      </c>
      <c r="AB44" s="22">
        <v>-0.0059533</v>
      </c>
      <c r="AC44" s="22">
        <v>-0.0042217</v>
      </c>
      <c r="AD44" s="22">
        <v>-0.0012546</v>
      </c>
      <c r="AE44" s="22">
        <v>-0.0010439</v>
      </c>
      <c r="AF44" s="22">
        <v>-0.0040721</v>
      </c>
      <c r="AG44" s="22">
        <v>-0.0055675</v>
      </c>
      <c r="AH44" s="22">
        <v>-0.0065669</v>
      </c>
      <c r="AI44" s="22">
        <v>-0.0055319</v>
      </c>
      <c r="AJ44" s="22">
        <v>-0.0043679</v>
      </c>
      <c r="AK44" s="22">
        <v>-0.0041338</v>
      </c>
      <c r="AL44" s="22">
        <v>-0.006185</v>
      </c>
      <c r="AM44" s="22">
        <v>-0.0050551</v>
      </c>
      <c r="AN44" s="22">
        <v>-0.0028048</v>
      </c>
      <c r="AO44" s="22">
        <v>-0.0043975</v>
      </c>
      <c r="AP44" s="22">
        <v>-3.7057E-05</v>
      </c>
      <c r="AQ44" s="22">
        <v>-0.0025238</v>
      </c>
      <c r="AR44" s="22">
        <v>-0.0080722</v>
      </c>
      <c r="AS44" s="37">
        <v>-0.0044569748494999156</v>
      </c>
    </row>
    <row r="45" spans="1:45" ht="12.75">
      <c r="A45" s="9" t="s">
        <v>55</v>
      </c>
      <c r="B45" s="22">
        <v>0.0085405</v>
      </c>
      <c r="C45" s="22">
        <v>-0.024087</v>
      </c>
      <c r="D45" s="22">
        <v>-0.031171</v>
      </c>
      <c r="E45" s="22">
        <v>-0.029817</v>
      </c>
      <c r="F45" s="22">
        <v>-0.017128</v>
      </c>
      <c r="G45" s="22">
        <v>-0.0188</v>
      </c>
      <c r="H45" s="22">
        <v>-0.022568</v>
      </c>
      <c r="I45" s="22">
        <v>-0.02499</v>
      </c>
      <c r="J45" s="22">
        <v>-0.029538</v>
      </c>
      <c r="K45" s="22">
        <v>-0.028407</v>
      </c>
      <c r="L45" s="22">
        <v>-0.026578</v>
      </c>
      <c r="M45" s="22">
        <v>-0.028642</v>
      </c>
      <c r="N45" s="22">
        <v>-0.029055</v>
      </c>
      <c r="O45" s="22">
        <v>-0.027979</v>
      </c>
      <c r="P45" s="22">
        <v>-0.021518</v>
      </c>
      <c r="Q45" s="22">
        <v>-0.028995</v>
      </c>
      <c r="R45" s="22">
        <v>-0.030341</v>
      </c>
      <c r="S45" s="22">
        <v>-0.031821</v>
      </c>
      <c r="T45" s="22">
        <v>-0.0308</v>
      </c>
      <c r="U45" s="22">
        <v>-0.011562</v>
      </c>
      <c r="V45" s="37">
        <v>-0.0003415941515228917</v>
      </c>
      <c r="W45" s="1"/>
      <c r="X45" s="10" t="s">
        <v>55</v>
      </c>
      <c r="Y45" s="22">
        <v>-0.0035703</v>
      </c>
      <c r="Z45" s="22">
        <v>-0.025655</v>
      </c>
      <c r="AA45" s="22">
        <v>-0.035017</v>
      </c>
      <c r="AB45" s="22">
        <v>-0.024903</v>
      </c>
      <c r="AC45" s="22">
        <v>-0.027757</v>
      </c>
      <c r="AD45" s="22">
        <v>-0.019609</v>
      </c>
      <c r="AE45" s="22">
        <v>-0.024509</v>
      </c>
      <c r="AF45" s="22">
        <v>-0.01964</v>
      </c>
      <c r="AG45" s="22">
        <v>-0.019575</v>
      </c>
      <c r="AH45" s="22">
        <v>-0.027432</v>
      </c>
      <c r="AI45" s="22">
        <v>-0.029719</v>
      </c>
      <c r="AJ45" s="22">
        <v>-0.022917</v>
      </c>
      <c r="AK45" s="22">
        <v>-0.020907</v>
      </c>
      <c r="AL45" s="22">
        <v>-0.021554</v>
      </c>
      <c r="AM45" s="22">
        <v>-0.018995</v>
      </c>
      <c r="AN45" s="22">
        <v>-0.021514</v>
      </c>
      <c r="AO45" s="22">
        <v>-0.024101</v>
      </c>
      <c r="AP45" s="22">
        <v>-0.022698</v>
      </c>
      <c r="AQ45" s="22">
        <v>-0.025856</v>
      </c>
      <c r="AR45" s="22">
        <v>-0.013465</v>
      </c>
      <c r="AS45" s="37">
        <v>-0.0010186837930694676</v>
      </c>
    </row>
    <row r="46" spans="1:45" ht="13.5" thickBot="1">
      <c r="A46" s="12" t="s">
        <v>56</v>
      </c>
      <c r="B46" s="24">
        <v>-0.0040863</v>
      </c>
      <c r="C46" s="24">
        <v>0.00064962</v>
      </c>
      <c r="D46" s="24">
        <v>0.00027604</v>
      </c>
      <c r="E46" s="24">
        <v>0.0011473</v>
      </c>
      <c r="F46" s="24">
        <v>-0.00085276</v>
      </c>
      <c r="G46" s="24">
        <v>-0.00097302</v>
      </c>
      <c r="H46" s="24">
        <v>-0.00032843</v>
      </c>
      <c r="I46" s="24">
        <v>-0.00018142</v>
      </c>
      <c r="J46" s="24">
        <v>0.00060118</v>
      </c>
      <c r="K46" s="24">
        <v>0.00069196</v>
      </c>
      <c r="L46" s="24">
        <v>0.0014373</v>
      </c>
      <c r="M46" s="24">
        <v>0.00086813</v>
      </c>
      <c r="N46" s="24">
        <v>0.00044105</v>
      </c>
      <c r="O46" s="24">
        <v>0.00052627</v>
      </c>
      <c r="P46" s="24">
        <v>0.00074929</v>
      </c>
      <c r="Q46" s="24">
        <v>0.00076918</v>
      </c>
      <c r="R46" s="24">
        <v>0.0017046</v>
      </c>
      <c r="S46" s="24">
        <v>0.00065909</v>
      </c>
      <c r="T46" s="24">
        <v>0.00017426</v>
      </c>
      <c r="U46" s="24">
        <v>-0.00082491</v>
      </c>
      <c r="V46" s="38">
        <v>0.00017242269639800774</v>
      </c>
      <c r="W46" s="1"/>
      <c r="X46" s="11" t="s">
        <v>56</v>
      </c>
      <c r="Y46" s="24">
        <v>-0.0022415</v>
      </c>
      <c r="Z46" s="24">
        <v>-0.00033713</v>
      </c>
      <c r="AA46" s="24">
        <v>0.00056558</v>
      </c>
      <c r="AB46" s="24">
        <v>-0.00039069</v>
      </c>
      <c r="AC46" s="24">
        <v>-0.00024401</v>
      </c>
      <c r="AD46" s="24">
        <v>-4.3685E-05</v>
      </c>
      <c r="AE46" s="24">
        <v>-0.00023197</v>
      </c>
      <c r="AF46" s="24">
        <v>-1.3955E-05</v>
      </c>
      <c r="AG46" s="24">
        <v>4.3441E-05</v>
      </c>
      <c r="AH46" s="24">
        <v>0.00014946</v>
      </c>
      <c r="AI46" s="24">
        <v>0.00015374</v>
      </c>
      <c r="AJ46" s="24">
        <v>0.00067996</v>
      </c>
      <c r="AK46" s="24">
        <v>0.001585</v>
      </c>
      <c r="AL46" s="24">
        <v>0.0010106</v>
      </c>
      <c r="AM46" s="24">
        <v>6.4709E-05</v>
      </c>
      <c r="AN46" s="24">
        <v>0.00055385</v>
      </c>
      <c r="AO46" s="24">
        <v>0.0015674</v>
      </c>
      <c r="AP46" s="24">
        <v>0.0015326</v>
      </c>
      <c r="AQ46" s="24">
        <v>0.0010666</v>
      </c>
      <c r="AR46" s="24">
        <v>-0.00015567</v>
      </c>
      <c r="AS46" s="38">
        <v>0.00026571901149105147</v>
      </c>
    </row>
    <row r="47" spans="1:45" ht="12.75">
      <c r="A47" s="10" t="s">
        <v>58</v>
      </c>
      <c r="B47" s="101">
        <v>2.089846233363681</v>
      </c>
      <c r="C47" s="101">
        <v>-0.2188845962645883</v>
      </c>
      <c r="D47" s="101">
        <v>-0.22571505829121272</v>
      </c>
      <c r="E47" s="101">
        <v>-0.25579766232052115</v>
      </c>
      <c r="F47" s="101">
        <v>-0.33550600692753</v>
      </c>
      <c r="G47" s="101">
        <v>-0.4242280039397622</v>
      </c>
      <c r="H47" s="101">
        <v>-0.31111037318557655</v>
      </c>
      <c r="I47" s="101">
        <v>-0.2762341642502689</v>
      </c>
      <c r="J47" s="101">
        <v>-0.25955992442188874</v>
      </c>
      <c r="K47" s="101">
        <v>-0.12116947610379054</v>
      </c>
      <c r="L47" s="101">
        <v>-0.1601477628919965</v>
      </c>
      <c r="M47" s="101">
        <v>-0.31377728017342366</v>
      </c>
      <c r="N47" s="101">
        <v>-0.3810481060867955</v>
      </c>
      <c r="O47" s="101">
        <v>-0.27122880066537497</v>
      </c>
      <c r="P47" s="101">
        <v>-0.27192342207330356</v>
      </c>
      <c r="Q47" s="101">
        <v>-0.29019610003206264</v>
      </c>
      <c r="R47" s="101">
        <v>-0.21410024131671226</v>
      </c>
      <c r="S47" s="101">
        <v>-0.323205758997578</v>
      </c>
      <c r="T47" s="101">
        <v>-0.16198397432465747</v>
      </c>
      <c r="U47" s="102">
        <v>0.6905191578507005</v>
      </c>
      <c r="V47" s="5"/>
      <c r="X47" s="10" t="s">
        <v>58</v>
      </c>
      <c r="Y47" s="101">
        <v>0.6100870378774095</v>
      </c>
      <c r="Z47" s="101">
        <v>-0.19825455905967707</v>
      </c>
      <c r="AA47" s="101">
        <v>-0.060905319501169695</v>
      </c>
      <c r="AB47" s="101">
        <v>-0.09480984743728883</v>
      </c>
      <c r="AC47" s="101">
        <v>-0.13899924719172907</v>
      </c>
      <c r="AD47" s="101">
        <v>-0.2559041334096521</v>
      </c>
      <c r="AE47" s="101">
        <v>-0.20808935532013328</v>
      </c>
      <c r="AF47" s="101">
        <v>-0.12216085750612576</v>
      </c>
      <c r="AG47" s="101">
        <v>-0.052099828793398036</v>
      </c>
      <c r="AH47" s="101">
        <v>0.007251141908283798</v>
      </c>
      <c r="AI47" s="101">
        <v>-0.0812757583425564</v>
      </c>
      <c r="AJ47" s="101">
        <v>-0.16332738078508233</v>
      </c>
      <c r="AK47" s="101">
        <v>-0.19469482887049425</v>
      </c>
      <c r="AL47" s="101">
        <v>-0.06289935825573605</v>
      </c>
      <c r="AM47" s="101">
        <v>-0.11897904509594483</v>
      </c>
      <c r="AN47" s="101">
        <v>-0.14959109410472046</v>
      </c>
      <c r="AO47" s="101">
        <v>-0.06545537900336809</v>
      </c>
      <c r="AP47" s="101">
        <v>-0.2727066174065976</v>
      </c>
      <c r="AQ47" s="101">
        <v>-0.0841645569431666</v>
      </c>
      <c r="AR47" s="102">
        <v>0.37729651651973556</v>
      </c>
      <c r="AS47" s="5"/>
    </row>
    <row r="48" spans="1:45" ht="13.5" thickBot="1">
      <c r="A48" s="11" t="s">
        <v>59</v>
      </c>
      <c r="B48" s="103">
        <v>-0.9424631580138841</v>
      </c>
      <c r="C48" s="103">
        <v>0.4283990646023606</v>
      </c>
      <c r="D48" s="103">
        <v>0.5282125670342324</v>
      </c>
      <c r="E48" s="103">
        <v>0.5441107629932005</v>
      </c>
      <c r="F48" s="103">
        <v>0.2896448339365632</v>
      </c>
      <c r="G48" s="103">
        <v>0.3275316313224655</v>
      </c>
      <c r="H48" s="103">
        <v>0.40545488004155145</v>
      </c>
      <c r="I48" s="103">
        <v>0.4804987836486954</v>
      </c>
      <c r="J48" s="103">
        <v>0.56760684751219</v>
      </c>
      <c r="K48" s="103">
        <v>0.5474706919199719</v>
      </c>
      <c r="L48" s="103">
        <v>0.5276284830724991</v>
      </c>
      <c r="M48" s="103">
        <v>0.5464737224948473</v>
      </c>
      <c r="N48" s="103">
        <v>0.5611653094256621</v>
      </c>
      <c r="O48" s="103">
        <v>0.5624283359419039</v>
      </c>
      <c r="P48" s="103">
        <v>0.41713347884052837</v>
      </c>
      <c r="Q48" s="103">
        <v>0.5565092180062761</v>
      </c>
      <c r="R48" s="103">
        <v>0.5464922104536267</v>
      </c>
      <c r="S48" s="103">
        <v>0.5783647578749324</v>
      </c>
      <c r="T48" s="103">
        <v>0.5320439125103464</v>
      </c>
      <c r="U48" s="104">
        <v>0.5234803033186799</v>
      </c>
      <c r="V48" s="6"/>
      <c r="X48" s="11" t="s">
        <v>59</v>
      </c>
      <c r="Y48" s="103">
        <v>-0.005329694101661882</v>
      </c>
      <c r="Z48" s="103">
        <v>0.46371935061492625</v>
      </c>
      <c r="AA48" s="103">
        <v>0.6687850647005533</v>
      </c>
      <c r="AB48" s="103">
        <v>0.49655160373442503</v>
      </c>
      <c r="AC48" s="103">
        <v>0.522301040554141</v>
      </c>
      <c r="AD48" s="103">
        <v>0.3991388367478859</v>
      </c>
      <c r="AE48" s="103">
        <v>0.4849837831387153</v>
      </c>
      <c r="AF48" s="103">
        <v>0.4036122311128665</v>
      </c>
      <c r="AG48" s="103">
        <v>0.4113409079811468</v>
      </c>
      <c r="AH48" s="103">
        <v>0.5674857469699985</v>
      </c>
      <c r="AI48" s="103">
        <v>0.6387012963680936</v>
      </c>
      <c r="AJ48" s="103">
        <v>0.4971469610776305</v>
      </c>
      <c r="AK48" s="103">
        <v>0.4311495953771644</v>
      </c>
      <c r="AL48" s="103">
        <v>0.43164009845025614</v>
      </c>
      <c r="AM48" s="103">
        <v>0.34224426936601676</v>
      </c>
      <c r="AN48" s="103">
        <v>0.3733808033741496</v>
      </c>
      <c r="AO48" s="103">
        <v>0.40069038131634055</v>
      </c>
      <c r="AP48" s="103">
        <v>0.3300087361549967</v>
      </c>
      <c r="AQ48" s="103">
        <v>0.4306321538637233</v>
      </c>
      <c r="AR48" s="104">
        <v>0.5565317984400666</v>
      </c>
      <c r="AS48" s="6"/>
    </row>
    <row r="49" spans="1:27" ht="21" thickBot="1">
      <c r="A49" s="114" t="s">
        <v>124</v>
      </c>
      <c r="B49" s="115"/>
      <c r="C49" s="116">
        <v>14.3606</v>
      </c>
      <c r="D49" s="117"/>
      <c r="F49" s="109"/>
      <c r="X49" s="114" t="s">
        <v>124</v>
      </c>
      <c r="Y49" s="115"/>
      <c r="Z49" s="116">
        <v>14.3545</v>
      </c>
      <c r="AA49" s="117"/>
    </row>
    <row r="50" ht="20.25">
      <c r="F50" s="109"/>
    </row>
    <row r="52" ht="13.5" thickBot="1">
      <c r="I52" s="110"/>
    </row>
  </sheetData>
  <mergeCells count="30">
    <mergeCell ref="C49:D49"/>
    <mergeCell ref="I6:K6"/>
    <mergeCell ref="I5:K5"/>
    <mergeCell ref="F7:H7"/>
    <mergeCell ref="C7:E7"/>
    <mergeCell ref="B9:U9"/>
    <mergeCell ref="A49:B49"/>
    <mergeCell ref="C1:K1"/>
    <mergeCell ref="C6:E6"/>
    <mergeCell ref="C2:E2"/>
    <mergeCell ref="C4:E4"/>
    <mergeCell ref="F2:H2"/>
    <mergeCell ref="F5:H5"/>
    <mergeCell ref="F6:H6"/>
    <mergeCell ref="I2:K2"/>
    <mergeCell ref="A1:B1"/>
    <mergeCell ref="A2:B2"/>
    <mergeCell ref="A4:B4"/>
    <mergeCell ref="A6:B6"/>
    <mergeCell ref="A5:B5"/>
    <mergeCell ref="X49:Y49"/>
    <mergeCell ref="Z49:AA49"/>
    <mergeCell ref="A3:B3"/>
    <mergeCell ref="C3:K3"/>
    <mergeCell ref="F4:H4"/>
    <mergeCell ref="I4:K4"/>
    <mergeCell ref="Y9:AR9"/>
    <mergeCell ref="A7:B7"/>
    <mergeCell ref="C5:E5"/>
    <mergeCell ref="I7:K7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24" t="s">
        <v>134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V1" s="4" t="s">
        <v>57</v>
      </c>
      <c r="X1" s="7" t="s">
        <v>0</v>
      </c>
      <c r="Y1" s="124" t="s">
        <v>133</v>
      </c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5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64.8149881009918</v>
      </c>
      <c r="D2" s="20">
        <f>'Original data'!D10</f>
        <v>64.84648978143461</v>
      </c>
      <c r="E2" s="20">
        <f>'Original data'!E10</f>
        <v>64.85282806554552</v>
      </c>
      <c r="F2" s="20">
        <f>'Original data'!F10</f>
        <v>64.85454832964642</v>
      </c>
      <c r="G2" s="20">
        <f>'Original data'!G10</f>
        <v>64.84925516831306</v>
      </c>
      <c r="H2" s="20">
        <f>'Original data'!H10</f>
        <v>64.84821849128939</v>
      </c>
      <c r="I2" s="20">
        <f>'Original data'!I10</f>
        <v>64.83543286035113</v>
      </c>
      <c r="J2" s="20">
        <f>'Original data'!J10</f>
        <v>64.8225627776394</v>
      </c>
      <c r="K2" s="20">
        <f>'Original data'!K10</f>
        <v>64.82464696371525</v>
      </c>
      <c r="L2" s="20">
        <f>'Original data'!L10</f>
        <v>64.82898875968439</v>
      </c>
      <c r="M2" s="20">
        <f>'Original data'!M10</f>
        <v>64.82047259751968</v>
      </c>
      <c r="N2" s="20">
        <f>'Original data'!N10</f>
        <v>64.82846636147222</v>
      </c>
      <c r="O2" s="20">
        <f>'Original data'!O10</f>
        <v>64.8257661867585</v>
      </c>
      <c r="P2" s="20">
        <f>'Original data'!P10</f>
        <v>64.83827640008087</v>
      </c>
      <c r="Q2" s="20">
        <f>'Original data'!Q10</f>
        <v>64.83149170014299</v>
      </c>
      <c r="R2" s="20">
        <f>'Original data'!R10</f>
        <v>64.82968619974285</v>
      </c>
      <c r="S2" s="20">
        <f>'Original data'!S10</f>
        <v>64.836972325634</v>
      </c>
      <c r="T2" s="20">
        <f>'Original data'!T10</f>
        <v>64.8251257431487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64.78666063618913</v>
      </c>
      <c r="AA2" s="20">
        <f>'Original data'!AA10</f>
        <v>64.8159779704162</v>
      </c>
      <c r="AB2" s="20">
        <f>'Original data'!AB10</f>
        <v>64.81664213562657</v>
      </c>
      <c r="AC2" s="20">
        <f>'Original data'!AC10</f>
        <v>64.83419796096402</v>
      </c>
      <c r="AD2" s="20">
        <f>'Original data'!AD10</f>
        <v>64.82838234242843</v>
      </c>
      <c r="AE2" s="20">
        <f>'Original data'!AE10</f>
        <v>64.82582268073807</v>
      </c>
      <c r="AF2" s="20">
        <f>'Original data'!AF10</f>
        <v>64.81802013821451</v>
      </c>
      <c r="AG2" s="20">
        <f>'Original data'!AG10</f>
        <v>64.81533679728166</v>
      </c>
      <c r="AH2" s="20">
        <f>'Original data'!AH10</f>
        <v>64.82231099503463</v>
      </c>
      <c r="AI2" s="20">
        <f>'Original data'!AI10</f>
        <v>64.82070135157207</v>
      </c>
      <c r="AJ2" s="20">
        <f>'Original data'!AJ10</f>
        <v>64.81206480122536</v>
      </c>
      <c r="AK2" s="20">
        <f>'Original data'!AK10</f>
        <v>64.82092457982868</v>
      </c>
      <c r="AL2" s="20">
        <f>'Original data'!AL10</f>
        <v>64.81745087220324</v>
      </c>
      <c r="AM2" s="20">
        <f>'Original data'!AM10</f>
        <v>64.79557963221554</v>
      </c>
      <c r="AN2" s="20">
        <f>'Original data'!AN10</f>
        <v>64.78225885595201</v>
      </c>
      <c r="AO2" s="20">
        <f>'Original data'!AO10</f>
        <v>64.78832687440388</v>
      </c>
      <c r="AP2" s="20">
        <f>'Original data'!AP10</f>
        <v>64.79358970520703</v>
      </c>
      <c r="AQ2" s="20">
        <f>'Original data'!AQ10</f>
        <v>64.81429657002793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4.477075000000002</v>
      </c>
      <c r="C3" s="24">
        <f>'Original data'!C11</f>
        <v>0.12132500000000102</v>
      </c>
      <c r="D3" s="24">
        <f>'Original data'!D11</f>
        <v>-0.3166749999999987</v>
      </c>
      <c r="E3" s="24">
        <f>'Original data'!E11</f>
        <v>-0.1564249999999987</v>
      </c>
      <c r="F3" s="24">
        <f>'Original data'!F11</f>
        <v>-1.111924999999999</v>
      </c>
      <c r="G3" s="24">
        <f>'Original data'!G11</f>
        <v>-0.8339249999999989</v>
      </c>
      <c r="H3" s="24">
        <f>'Original data'!H11</f>
        <v>-0.5791749999999993</v>
      </c>
      <c r="I3" s="24">
        <f>'Original data'!I11</f>
        <v>-0.7114249999999989</v>
      </c>
      <c r="J3" s="24">
        <f>'Original data'!J11</f>
        <v>-0.4631749999999992</v>
      </c>
      <c r="K3" s="24">
        <f>'Original data'!K11</f>
        <v>-0.4559249999999988</v>
      </c>
      <c r="L3" s="24">
        <f>'Original data'!L11</f>
        <v>0.03157500000000102</v>
      </c>
      <c r="M3" s="24">
        <f>'Original data'!M11</f>
        <v>0.18657500000000082</v>
      </c>
      <c r="N3" s="24">
        <f>'Original data'!N11</f>
        <v>0.1628250000000011</v>
      </c>
      <c r="O3" s="24">
        <f>'Original data'!O11</f>
        <v>0.01332500000000092</v>
      </c>
      <c r="P3" s="24">
        <f>'Original data'!P11</f>
        <v>0.06807500000000122</v>
      </c>
      <c r="Q3" s="24">
        <f>'Original data'!Q11</f>
        <v>0.3230750000000011</v>
      </c>
      <c r="R3" s="24">
        <f>'Original data'!R11</f>
        <v>0.5175750000000008</v>
      </c>
      <c r="S3" s="24">
        <f>'Original data'!S11</f>
        <v>0.2653250000000016</v>
      </c>
      <c r="T3" s="24">
        <f>'Original data'!T11</f>
        <v>-0.14992499999999875</v>
      </c>
      <c r="U3" s="25">
        <f>'Original data'!U11</f>
        <v>-1.388174999999999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3.8496125000000005</v>
      </c>
      <c r="Z3" s="24">
        <f>'Original data'!Z11</f>
        <v>0.08586250000000062</v>
      </c>
      <c r="AA3" s="24">
        <f>'Original data'!AA11</f>
        <v>-0.47488749999999946</v>
      </c>
      <c r="AB3" s="24">
        <f>'Original data'!AB11</f>
        <v>-0.4688875000000001</v>
      </c>
      <c r="AC3" s="24">
        <f>'Original data'!AC11</f>
        <v>-0.8921375</v>
      </c>
      <c r="AD3" s="24">
        <f>'Original data'!AD11</f>
        <v>-0.5428874999999995</v>
      </c>
      <c r="AE3" s="24">
        <f>'Original data'!AE11</f>
        <v>-0.6026374999999997</v>
      </c>
      <c r="AF3" s="24">
        <f>'Original data'!AF11</f>
        <v>-0.5551374999999998</v>
      </c>
      <c r="AG3" s="24">
        <f>'Original data'!AG11</f>
        <v>-0.5668875</v>
      </c>
      <c r="AH3" s="24">
        <f>'Original data'!AH11</f>
        <v>-0.3251375000000003</v>
      </c>
      <c r="AI3" s="24">
        <f>'Original data'!AI11</f>
        <v>-0.30738750000000037</v>
      </c>
      <c r="AJ3" s="24">
        <f>'Original data'!AJ11</f>
        <v>0.2651124999999994</v>
      </c>
      <c r="AK3" s="24">
        <f>'Original data'!AK11</f>
        <v>0.3381124999999998</v>
      </c>
      <c r="AL3" s="24">
        <f>'Original data'!AL11</f>
        <v>0.09261250000000043</v>
      </c>
      <c r="AM3" s="24">
        <f>'Original data'!AM11</f>
        <v>-0.057637499999999786</v>
      </c>
      <c r="AN3" s="24">
        <f>'Original data'!AN11</f>
        <v>0.4513625000000001</v>
      </c>
      <c r="AO3" s="24">
        <f>'Original data'!AO11</f>
        <v>0.9611124999999991</v>
      </c>
      <c r="AP3" s="24">
        <f>'Original data'!AP11</f>
        <v>0.4571125000000005</v>
      </c>
      <c r="AQ3" s="24">
        <f>'Original data'!AQ11</f>
        <v>-0.047887500000000305</v>
      </c>
      <c r="AR3" s="25">
        <f>'Original data'!AR11</f>
        <v>-1.6593874999999998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10007.933965681837</v>
      </c>
      <c r="D5" s="27">
        <f>'Original data'!D13</f>
        <v>10001.285654709336</v>
      </c>
      <c r="E5" s="27">
        <f>'Original data'!E13</f>
        <v>9999.215829623146</v>
      </c>
      <c r="F5" s="27">
        <f>'Original data'!F13</f>
        <v>10000.182916703478</v>
      </c>
      <c r="G5" s="27">
        <f>'Original data'!G13</f>
        <v>9998.87922941205</v>
      </c>
      <c r="H5" s="27">
        <f>'Original data'!H13</f>
        <v>9997.520617425062</v>
      </c>
      <c r="I5" s="27">
        <f>'Original data'!I13</f>
        <v>9998.539421336318</v>
      </c>
      <c r="J5" s="27">
        <f>'Original data'!J13</f>
        <v>9997.95871759234</v>
      </c>
      <c r="K5" s="27">
        <f>'Original data'!K13</f>
        <v>9997.633637526007</v>
      </c>
      <c r="L5" s="27">
        <f>'Original data'!L13</f>
        <v>9998.648753236856</v>
      </c>
      <c r="M5" s="27">
        <f>'Original data'!M13</f>
        <v>9999.321727152928</v>
      </c>
      <c r="N5" s="27">
        <f>'Original data'!N13</f>
        <v>9998.301848964802</v>
      </c>
      <c r="O5" s="27">
        <f>'Original data'!O13</f>
        <v>9998.875137980802</v>
      </c>
      <c r="P5" s="27">
        <f>'Original data'!P13</f>
        <v>9999.65420015671</v>
      </c>
      <c r="Q5" s="27">
        <f>'Original data'!Q13</f>
        <v>9998.90904162762</v>
      </c>
      <c r="R5" s="27">
        <f>'Original data'!R13</f>
        <v>9997.561382921212</v>
      </c>
      <c r="S5" s="27">
        <f>'Original data'!S13</f>
        <v>10000.608156810835</v>
      </c>
      <c r="T5" s="27">
        <f>'Original data'!T13</f>
        <v>10008.969761138636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0</v>
      </c>
      <c r="Z5" s="27">
        <f>'Original data'!Z13</f>
        <v>10008.86367312665</v>
      </c>
      <c r="AA5" s="27">
        <f>'Original data'!AA13</f>
        <v>10002.416437641345</v>
      </c>
      <c r="AB5" s="27">
        <f>'Original data'!AB13</f>
        <v>10000.871508754568</v>
      </c>
      <c r="AC5" s="27">
        <f>'Original data'!AC13</f>
        <v>10000.628858378848</v>
      </c>
      <c r="AD5" s="27">
        <f>'Original data'!AD13</f>
        <v>9999.101329564353</v>
      </c>
      <c r="AE5" s="27">
        <f>'Original data'!AE13</f>
        <v>9997.512582634317</v>
      </c>
      <c r="AF5" s="27">
        <f>'Original data'!AF13</f>
        <v>9999.701715600666</v>
      </c>
      <c r="AG5" s="27">
        <f>'Original data'!AG13</f>
        <v>9996.702694363908</v>
      </c>
      <c r="AH5" s="27">
        <f>'Original data'!AH13</f>
        <v>9996.455764734575</v>
      </c>
      <c r="AI5" s="27">
        <f>'Original data'!AI13</f>
        <v>9996.98048107523</v>
      </c>
      <c r="AJ5" s="27">
        <f>'Original data'!AJ13</f>
        <v>9998.41402338501</v>
      </c>
      <c r="AK5" s="27">
        <f>'Original data'!AK13</f>
        <v>9997.888529440235</v>
      </c>
      <c r="AL5" s="27">
        <f>'Original data'!AL13</f>
        <v>9998.62363976328</v>
      </c>
      <c r="AM5" s="27">
        <f>'Original data'!AM13</f>
        <v>9999.596909748063</v>
      </c>
      <c r="AN5" s="27">
        <f>'Original data'!AN13</f>
        <v>10000.254961293824</v>
      </c>
      <c r="AO5" s="27">
        <f>'Original data'!AO13</f>
        <v>9998.636852760646</v>
      </c>
      <c r="AP5" s="27">
        <f>'Original data'!AP13</f>
        <v>10000.619694150011</v>
      </c>
      <c r="AQ5" s="27">
        <f>'Original data'!AQ13</f>
        <v>10006.730343584426</v>
      </c>
      <c r="AR5" s="27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51.417</v>
      </c>
      <c r="C6" s="22">
        <f>'Original data'!C14</f>
        <v>4.2146</v>
      </c>
      <c r="D6" s="22">
        <f>'Original data'!D14</f>
        <v>4.3357</v>
      </c>
      <c r="E6" s="22">
        <f>'Original data'!E14</f>
        <v>2.6206</v>
      </c>
      <c r="F6" s="22">
        <f>'Original data'!F14</f>
        <v>3.2036</v>
      </c>
      <c r="G6" s="22">
        <f>'Original data'!G14</f>
        <v>3.672</v>
      </c>
      <c r="H6" s="22">
        <f>'Original data'!H14</f>
        <v>3.7618</v>
      </c>
      <c r="I6" s="22">
        <f>'Original data'!I14</f>
        <v>4.373</v>
      </c>
      <c r="J6" s="22">
        <f>'Original data'!J14</f>
        <v>4.0192</v>
      </c>
      <c r="K6" s="22">
        <f>'Original data'!K14</f>
        <v>4.0056</v>
      </c>
      <c r="L6" s="22">
        <f>'Original data'!L14</f>
        <v>3.8267</v>
      </c>
      <c r="M6" s="22">
        <f>'Original data'!M14</f>
        <v>3.9706</v>
      </c>
      <c r="N6" s="22">
        <f>'Original data'!N14</f>
        <v>4.4313</v>
      </c>
      <c r="O6" s="22">
        <f>'Original data'!O14</f>
        <v>3.9553</v>
      </c>
      <c r="P6" s="22">
        <f>'Original data'!P14</f>
        <v>3.2955</v>
      </c>
      <c r="Q6" s="22">
        <f>'Original data'!Q14</f>
        <v>2.9317</v>
      </c>
      <c r="R6" s="22">
        <f>'Original data'!R14</f>
        <v>3.8062</v>
      </c>
      <c r="S6" s="22">
        <f>'Original data'!S14</f>
        <v>3.7095</v>
      </c>
      <c r="T6" s="22">
        <f>'Original data'!T14</f>
        <v>3.1341</v>
      </c>
      <c r="U6" s="22">
        <f>'Original data'!U14</f>
        <v>8.9473</v>
      </c>
      <c r="V6" s="37">
        <f>'Original data'!V14</f>
        <v>6.469957330344221</v>
      </c>
      <c r="W6" s="1"/>
      <c r="X6" s="10" t="str">
        <f>'Original data'!X14</f>
        <v>b2</v>
      </c>
      <c r="Y6" s="22">
        <f>'Original data'!Y14</f>
        <v>-34.499</v>
      </c>
      <c r="Z6" s="22">
        <f>'Original data'!Z14</f>
        <v>-5.5331</v>
      </c>
      <c r="AA6" s="22">
        <f>'Original data'!AA14</f>
        <v>-5.1887</v>
      </c>
      <c r="AB6" s="22">
        <f>'Original data'!AB14</f>
        <v>-4.8321</v>
      </c>
      <c r="AC6" s="22">
        <f>'Original data'!AC14</f>
        <v>-5.0744</v>
      </c>
      <c r="AD6" s="22">
        <f>'Original data'!AD14</f>
        <v>-5.8369</v>
      </c>
      <c r="AE6" s="22">
        <f>'Original data'!AE14</f>
        <v>-5.6018</v>
      </c>
      <c r="AF6" s="22">
        <f>'Original data'!AF14</f>
        <v>-5.0236</v>
      </c>
      <c r="AG6" s="22">
        <f>'Original data'!AG14</f>
        <v>-4.9928</v>
      </c>
      <c r="AH6" s="22">
        <f>'Original data'!AH14</f>
        <v>-5.0877</v>
      </c>
      <c r="AI6" s="22">
        <f>'Original data'!AI14</f>
        <v>-4.6503</v>
      </c>
      <c r="AJ6" s="22">
        <f>'Original data'!AJ14</f>
        <v>-4.2982</v>
      </c>
      <c r="AK6" s="22">
        <f>'Original data'!AK14</f>
        <v>-2.9346</v>
      </c>
      <c r="AL6" s="22">
        <f>'Original data'!AL14</f>
        <v>-3.0299</v>
      </c>
      <c r="AM6" s="22">
        <f>'Original data'!AM14</f>
        <v>-4.6719</v>
      </c>
      <c r="AN6" s="22">
        <f>'Original data'!AN14</f>
        <v>-5.0574</v>
      </c>
      <c r="AO6" s="22">
        <f>'Original data'!AO14</f>
        <v>-4.5648</v>
      </c>
      <c r="AP6" s="22">
        <f>'Original data'!AP14</f>
        <v>-4.7733</v>
      </c>
      <c r="AQ6" s="22">
        <f>'Original data'!AQ14</f>
        <v>-5.1457</v>
      </c>
      <c r="AR6" s="22">
        <f>'Original data'!AR14</f>
        <v>-8.6833</v>
      </c>
      <c r="AS6" s="37">
        <f>'Original data'!AS14</f>
        <v>-6.46079669045207</v>
      </c>
    </row>
    <row r="7" spans="1:45" ht="12.75">
      <c r="A7" s="9" t="s">
        <v>25</v>
      </c>
      <c r="B7" s="22">
        <f>'Original data'!B15</f>
        <v>-11.178</v>
      </c>
      <c r="C7" s="22">
        <f>'Original data'!C15</f>
        <v>4.0727</v>
      </c>
      <c r="D7" s="22">
        <f>'Original data'!D15</f>
        <v>3.0379</v>
      </c>
      <c r="E7" s="22">
        <f>'Original data'!E15</f>
        <v>3.4378</v>
      </c>
      <c r="F7" s="22">
        <f>'Original data'!F15</f>
        <v>2.2795</v>
      </c>
      <c r="G7" s="22">
        <f>'Original data'!G15</f>
        <v>3.0442</v>
      </c>
      <c r="H7" s="22">
        <f>'Original data'!H15</f>
        <v>4.8751</v>
      </c>
      <c r="I7" s="22">
        <f>'Original data'!I15</f>
        <v>4.1654</v>
      </c>
      <c r="J7" s="22">
        <f>'Original data'!J15</f>
        <v>3.1688</v>
      </c>
      <c r="K7" s="22">
        <f>'Original data'!K15</f>
        <v>2.947</v>
      </c>
      <c r="L7" s="22">
        <f>'Original data'!L15</f>
        <v>3.7527</v>
      </c>
      <c r="M7" s="22">
        <f>'Original data'!M15</f>
        <v>3.2931</v>
      </c>
      <c r="N7" s="22">
        <f>'Original data'!N15</f>
        <v>2.9498</v>
      </c>
      <c r="O7" s="22">
        <f>'Original data'!O15</f>
        <v>3.5923</v>
      </c>
      <c r="P7" s="22">
        <f>'Original data'!P15</f>
        <v>2.7735</v>
      </c>
      <c r="Q7" s="22">
        <f>'Original data'!Q15</f>
        <v>2.9156</v>
      </c>
      <c r="R7" s="22">
        <f>'Original data'!R15</f>
        <v>3.2402</v>
      </c>
      <c r="S7" s="22">
        <f>'Original data'!S15</f>
        <v>3.2186</v>
      </c>
      <c r="T7" s="22">
        <f>'Original data'!T15</f>
        <v>2.1579</v>
      </c>
      <c r="U7" s="22">
        <f>'Original data'!U15</f>
        <v>-2.7229</v>
      </c>
      <c r="V7" s="37">
        <f>'Original data'!V15</f>
        <v>2.2510778531010116</v>
      </c>
      <c r="W7" s="1"/>
      <c r="X7" s="10" t="str">
        <f>'Original data'!X15</f>
        <v>b3</v>
      </c>
      <c r="Y7" s="22">
        <f>'Original data'!Y15</f>
        <v>17.018</v>
      </c>
      <c r="Z7" s="22">
        <f>'Original data'!Z15</f>
        <v>1.9155</v>
      </c>
      <c r="AA7" s="22">
        <f>'Original data'!AA15</f>
        <v>1.5472</v>
      </c>
      <c r="AB7" s="22">
        <f>'Original data'!AB15</f>
        <v>1.935</v>
      </c>
      <c r="AC7" s="22">
        <f>'Original data'!AC15</f>
        <v>0.26474</v>
      </c>
      <c r="AD7" s="22">
        <f>'Original data'!AD15</f>
        <v>1.9059</v>
      </c>
      <c r="AE7" s="22">
        <f>'Original data'!AE15</f>
        <v>3.3819</v>
      </c>
      <c r="AF7" s="22">
        <f>'Original data'!AF15</f>
        <v>2.3069</v>
      </c>
      <c r="AG7" s="22">
        <f>'Original data'!AG15</f>
        <v>1.5961</v>
      </c>
      <c r="AH7" s="22">
        <f>'Original data'!AH15</f>
        <v>2.5887</v>
      </c>
      <c r="AI7" s="22">
        <f>'Original data'!AI15</f>
        <v>3.5563</v>
      </c>
      <c r="AJ7" s="22">
        <f>'Original data'!AJ15</f>
        <v>2.7996</v>
      </c>
      <c r="AK7" s="22">
        <f>'Original data'!AK15</f>
        <v>1.2694</v>
      </c>
      <c r="AL7" s="22">
        <f>'Original data'!AL15</f>
        <v>1.8315</v>
      </c>
      <c r="AM7" s="22">
        <f>'Original data'!AM15</f>
        <v>0.10249</v>
      </c>
      <c r="AN7" s="22">
        <f>'Original data'!AN15</f>
        <v>-0.74196</v>
      </c>
      <c r="AO7" s="22">
        <f>'Original data'!AO15</f>
        <v>-0.96376</v>
      </c>
      <c r="AP7" s="22">
        <f>'Original data'!AP15</f>
        <v>-0.12813</v>
      </c>
      <c r="AQ7" s="22">
        <f>'Original data'!AQ15</f>
        <v>0.30338</v>
      </c>
      <c r="AR7" s="22">
        <f>'Original data'!AR15</f>
        <v>-4.0412</v>
      </c>
      <c r="AS7" s="37">
        <f>'Original data'!AS15</f>
        <v>1.9223647715283863</v>
      </c>
    </row>
    <row r="8" spans="1:45" ht="12.75">
      <c r="A8" s="9" t="s">
        <v>26</v>
      </c>
      <c r="B8" s="22">
        <f>'Original data'!B16</f>
        <v>-11.192</v>
      </c>
      <c r="C8" s="22">
        <f>'Original data'!C16</f>
        <v>-0.15882</v>
      </c>
      <c r="D8" s="22">
        <f>'Original data'!D16</f>
        <v>-0.21494</v>
      </c>
      <c r="E8" s="22">
        <f>'Original data'!E16</f>
        <v>-0.30034</v>
      </c>
      <c r="F8" s="22">
        <f>'Original data'!F16</f>
        <v>-0.40496</v>
      </c>
      <c r="G8" s="22">
        <f>'Original data'!G16</f>
        <v>-0.3124</v>
      </c>
      <c r="H8" s="22">
        <f>'Original data'!H16</f>
        <v>-0.30066</v>
      </c>
      <c r="I8" s="22">
        <f>'Original data'!I16</f>
        <v>-0.23465</v>
      </c>
      <c r="J8" s="22">
        <f>'Original data'!J16</f>
        <v>-0.24943</v>
      </c>
      <c r="K8" s="22">
        <f>'Original data'!K16</f>
        <v>-0.23704</v>
      </c>
      <c r="L8" s="22">
        <f>'Original data'!L16</f>
        <v>-0.29526</v>
      </c>
      <c r="M8" s="22">
        <f>'Original data'!M16</f>
        <v>-0.32114</v>
      </c>
      <c r="N8" s="22">
        <f>'Original data'!N16</f>
        <v>-0.35146</v>
      </c>
      <c r="O8" s="22">
        <f>'Original data'!O16</f>
        <v>-0.28587</v>
      </c>
      <c r="P8" s="22">
        <f>'Original data'!P16</f>
        <v>-0.33892</v>
      </c>
      <c r="Q8" s="22">
        <f>'Original data'!Q16</f>
        <v>-0.29948</v>
      </c>
      <c r="R8" s="22">
        <f>'Original data'!R16</f>
        <v>-0.31288</v>
      </c>
      <c r="S8" s="22">
        <f>'Original data'!S16</f>
        <v>-0.27283</v>
      </c>
      <c r="T8" s="22">
        <f>'Original data'!T16</f>
        <v>-0.23488</v>
      </c>
      <c r="U8" s="22">
        <f>'Original data'!U16</f>
        <v>-0.44845</v>
      </c>
      <c r="V8" s="37">
        <f>'Original data'!V16</f>
        <v>-0.8190290918344524</v>
      </c>
      <c r="W8" s="1"/>
      <c r="X8" s="10" t="str">
        <f>'Original data'!X16</f>
        <v>b4</v>
      </c>
      <c r="Y8" s="22">
        <f>'Original data'!Y16</f>
        <v>-0.76929</v>
      </c>
      <c r="Z8" s="22">
        <f>'Original data'!Z16</f>
        <v>-0.076155</v>
      </c>
      <c r="AA8" s="22">
        <f>'Original data'!AA16</f>
        <v>0.17355</v>
      </c>
      <c r="AB8" s="22">
        <f>'Original data'!AB16</f>
        <v>0.17433</v>
      </c>
      <c r="AC8" s="22">
        <f>'Original data'!AC16</f>
        <v>0.16914</v>
      </c>
      <c r="AD8" s="22">
        <f>'Original data'!AD16</f>
        <v>0.18806</v>
      </c>
      <c r="AE8" s="22">
        <f>'Original data'!AE16</f>
        <v>0.19031</v>
      </c>
      <c r="AF8" s="22">
        <f>'Original data'!AF16</f>
        <v>0.23049</v>
      </c>
      <c r="AG8" s="22">
        <f>'Original data'!AG16</f>
        <v>0.31215</v>
      </c>
      <c r="AH8" s="22">
        <f>'Original data'!AH16</f>
        <v>0.022967</v>
      </c>
      <c r="AI8" s="22">
        <f>'Original data'!AI16</f>
        <v>-0.028579</v>
      </c>
      <c r="AJ8" s="22">
        <f>'Original data'!AJ16</f>
        <v>0.11265</v>
      </c>
      <c r="AK8" s="22">
        <f>'Original data'!AK16</f>
        <v>0.4005</v>
      </c>
      <c r="AL8" s="22">
        <f>'Original data'!AL16</f>
        <v>0.42982</v>
      </c>
      <c r="AM8" s="22">
        <f>'Original data'!AM16</f>
        <v>0.12306</v>
      </c>
      <c r="AN8" s="22">
        <f>'Original data'!AN16</f>
        <v>-0.12029</v>
      </c>
      <c r="AO8" s="22">
        <f>'Original data'!AO16</f>
        <v>0.079654</v>
      </c>
      <c r="AP8" s="22">
        <f>'Original data'!AP16</f>
        <v>0.16522</v>
      </c>
      <c r="AQ8" s="22">
        <f>'Original data'!AQ16</f>
        <v>-0.041792</v>
      </c>
      <c r="AR8" s="22">
        <f>'Original data'!AR16</f>
        <v>-0.63606</v>
      </c>
      <c r="AS8" s="37">
        <f>'Original data'!AS16</f>
        <v>0.05678351875505346</v>
      </c>
    </row>
    <row r="9" spans="1:45" ht="12.75">
      <c r="A9" s="9" t="s">
        <v>27</v>
      </c>
      <c r="B9" s="22">
        <f>'Original data'!B17</f>
        <v>5.8252</v>
      </c>
      <c r="C9" s="22">
        <f>'Original data'!C17</f>
        <v>0.53666</v>
      </c>
      <c r="D9" s="22">
        <f>'Original data'!D17</f>
        <v>0.39247</v>
      </c>
      <c r="E9" s="22">
        <f>'Original data'!E17</f>
        <v>0.3639</v>
      </c>
      <c r="F9" s="22">
        <f>'Original data'!F17</f>
        <v>0.57498</v>
      </c>
      <c r="G9" s="22">
        <f>'Original data'!G17</f>
        <v>0.2085</v>
      </c>
      <c r="H9" s="22">
        <f>'Original data'!H17</f>
        <v>0.14674</v>
      </c>
      <c r="I9" s="22">
        <f>'Original data'!I17</f>
        <v>0.33588</v>
      </c>
      <c r="J9" s="22">
        <f>'Original data'!J17</f>
        <v>0.26723</v>
      </c>
      <c r="K9" s="22">
        <f>'Original data'!K17</f>
        <v>0.33851</v>
      </c>
      <c r="L9" s="22">
        <f>'Original data'!L17</f>
        <v>0.28541</v>
      </c>
      <c r="M9" s="22">
        <f>'Original data'!M17</f>
        <v>0.38783</v>
      </c>
      <c r="N9" s="22">
        <f>'Original data'!N17</f>
        <v>0.37329</v>
      </c>
      <c r="O9" s="22">
        <f>'Original data'!O17</f>
        <v>0.39651</v>
      </c>
      <c r="P9" s="22">
        <f>'Original data'!P17</f>
        <v>0.34535</v>
      </c>
      <c r="Q9" s="22">
        <f>'Original data'!Q17</f>
        <v>0.35034</v>
      </c>
      <c r="R9" s="22">
        <f>'Original data'!R17</f>
        <v>0.43898</v>
      </c>
      <c r="S9" s="22">
        <f>'Original data'!S17</f>
        <v>0.43984</v>
      </c>
      <c r="T9" s="22">
        <f>'Original data'!T17</f>
        <v>0.56463</v>
      </c>
      <c r="U9" s="22">
        <f>'Original data'!U17</f>
        <v>-1.3868</v>
      </c>
      <c r="V9" s="37">
        <f>'Original data'!V17</f>
        <v>0.5592757624727576</v>
      </c>
      <c r="W9" s="1"/>
      <c r="X9" s="10" t="str">
        <f>'Original data'!X17</f>
        <v>b5</v>
      </c>
      <c r="Y9" s="22">
        <f>'Original data'!Y17</f>
        <v>-1.5946</v>
      </c>
      <c r="Z9" s="22">
        <f>'Original data'!Z17</f>
        <v>0.49538</v>
      </c>
      <c r="AA9" s="22">
        <f>'Original data'!AA17</f>
        <v>0.28896</v>
      </c>
      <c r="AB9" s="22">
        <f>'Original data'!AB17</f>
        <v>0.31632</v>
      </c>
      <c r="AC9" s="22">
        <f>'Original data'!AC17</f>
        <v>0.60255</v>
      </c>
      <c r="AD9" s="22">
        <f>'Original data'!AD17</f>
        <v>0.23843</v>
      </c>
      <c r="AE9" s="22">
        <f>'Original data'!AE17</f>
        <v>0.10614</v>
      </c>
      <c r="AF9" s="22">
        <f>'Original data'!AF17</f>
        <v>0.27201</v>
      </c>
      <c r="AG9" s="22">
        <f>'Original data'!AG17</f>
        <v>0.12131</v>
      </c>
      <c r="AH9" s="22">
        <f>'Original data'!AH17</f>
        <v>0.22176</v>
      </c>
      <c r="AI9" s="22">
        <f>'Original data'!AI17</f>
        <v>0.04</v>
      </c>
      <c r="AJ9" s="22">
        <f>'Original data'!AJ17</f>
        <v>0.051504</v>
      </c>
      <c r="AK9" s="22">
        <f>'Original data'!AK17</f>
        <v>0.39901</v>
      </c>
      <c r="AL9" s="22">
        <f>'Original data'!AL17</f>
        <v>0.32917</v>
      </c>
      <c r="AM9" s="22">
        <f>'Original data'!AM17</f>
        <v>0.34755</v>
      </c>
      <c r="AN9" s="22">
        <f>'Original data'!AN17</f>
        <v>0.32786</v>
      </c>
      <c r="AO9" s="22">
        <f>'Original data'!AO17</f>
        <v>0.18399</v>
      </c>
      <c r="AP9" s="22">
        <f>'Original data'!AP17</f>
        <v>0.060341</v>
      </c>
      <c r="AQ9" s="22">
        <f>'Original data'!AQ17</f>
        <v>0.44814</v>
      </c>
      <c r="AR9" s="22">
        <f>'Original data'!AR17</f>
        <v>-1.2417</v>
      </c>
      <c r="AS9" s="37">
        <f>'Original data'!AS17</f>
        <v>0.1007104666556515</v>
      </c>
    </row>
    <row r="10" spans="1:45" ht="12.75">
      <c r="A10" s="9" t="s">
        <v>28</v>
      </c>
      <c r="B10" s="22">
        <f>'Original data'!B18</f>
        <v>5.4542</v>
      </c>
      <c r="C10" s="22">
        <f>'Original data'!C18</f>
        <v>-0.081478</v>
      </c>
      <c r="D10" s="22">
        <f>'Original data'!D18</f>
        <v>-0.073546</v>
      </c>
      <c r="E10" s="22">
        <f>'Original data'!E18</f>
        <v>-0.025293</v>
      </c>
      <c r="F10" s="22">
        <f>'Original data'!F18</f>
        <v>-0.027156</v>
      </c>
      <c r="G10" s="22">
        <f>'Original data'!G18</f>
        <v>-0.072957</v>
      </c>
      <c r="H10" s="22">
        <f>'Original data'!H18</f>
        <v>-0.14382</v>
      </c>
      <c r="I10" s="22">
        <f>'Original data'!I18</f>
        <v>-0.061595</v>
      </c>
      <c r="J10" s="22">
        <f>'Original data'!J18</f>
        <v>-0.079847</v>
      </c>
      <c r="K10" s="22">
        <f>'Original data'!K18</f>
        <v>-0.02875</v>
      </c>
      <c r="L10" s="22">
        <f>'Original data'!L18</f>
        <v>-0.081277</v>
      </c>
      <c r="M10" s="22">
        <f>'Original data'!M18</f>
        <v>-0.080706</v>
      </c>
      <c r="N10" s="22">
        <f>'Original data'!N18</f>
        <v>-0.15846</v>
      </c>
      <c r="O10" s="22">
        <f>'Original data'!O18</f>
        <v>-0.081364</v>
      </c>
      <c r="P10" s="22">
        <f>'Original data'!P18</f>
        <v>-0.0065149</v>
      </c>
      <c r="Q10" s="22">
        <f>'Original data'!Q18</f>
        <v>-0.042545</v>
      </c>
      <c r="R10" s="22">
        <f>'Original data'!R18</f>
        <v>-0.039285</v>
      </c>
      <c r="S10" s="22">
        <f>'Original data'!S18</f>
        <v>-0.096447</v>
      </c>
      <c r="T10" s="22">
        <f>'Original data'!T18</f>
        <v>-0.13417</v>
      </c>
      <c r="U10" s="22">
        <f>'Original data'!U18</f>
        <v>-0.10906</v>
      </c>
      <c r="V10" s="37">
        <f>'Original data'!V18</f>
        <v>0.24989953161991244</v>
      </c>
      <c r="W10" s="1"/>
      <c r="X10" s="10" t="str">
        <f>'Original data'!X18</f>
        <v>b6</v>
      </c>
      <c r="Y10" s="22">
        <f>'Original data'!Y18</f>
        <v>0.57888</v>
      </c>
      <c r="Z10" s="22">
        <f>'Original data'!Z18</f>
        <v>-0.027722</v>
      </c>
      <c r="AA10" s="22">
        <f>'Original data'!AA18</f>
        <v>-0.10952</v>
      </c>
      <c r="AB10" s="22">
        <f>'Original data'!AB18</f>
        <v>-0.074481</v>
      </c>
      <c r="AC10" s="22">
        <f>'Original data'!AC18</f>
        <v>-0.13526</v>
      </c>
      <c r="AD10" s="22">
        <f>'Original data'!AD18</f>
        <v>-0.029251</v>
      </c>
      <c r="AE10" s="22">
        <f>'Original data'!AE18</f>
        <v>0.0011753</v>
      </c>
      <c r="AF10" s="22">
        <f>'Original data'!AF18</f>
        <v>0.035525</v>
      </c>
      <c r="AG10" s="22">
        <f>'Original data'!AG18</f>
        <v>0.06382</v>
      </c>
      <c r="AH10" s="22">
        <f>'Original data'!AH18</f>
        <v>0.042521</v>
      </c>
      <c r="AI10" s="22">
        <f>'Original data'!AI18</f>
        <v>-0.0083896</v>
      </c>
      <c r="AJ10" s="22">
        <f>'Original data'!AJ18</f>
        <v>-0.04332</v>
      </c>
      <c r="AK10" s="22">
        <f>'Original data'!AK18</f>
        <v>-0.23803</v>
      </c>
      <c r="AL10" s="22">
        <f>'Original data'!AL18</f>
        <v>-0.12005</v>
      </c>
      <c r="AM10" s="22">
        <f>'Original data'!AM18</f>
        <v>0.023268</v>
      </c>
      <c r="AN10" s="22">
        <f>'Original data'!AN18</f>
        <v>0.16333</v>
      </c>
      <c r="AO10" s="22">
        <f>'Original data'!AO18</f>
        <v>0.048375</v>
      </c>
      <c r="AP10" s="22">
        <f>'Original data'!AP18</f>
        <v>-0.096187</v>
      </c>
      <c r="AQ10" s="22">
        <f>'Original data'!AQ18</f>
        <v>0.0076841</v>
      </c>
      <c r="AR10" s="22">
        <f>'Original data'!AR18</f>
        <v>0.077649</v>
      </c>
      <c r="AS10" s="37">
        <f>'Original data'!AS18</f>
        <v>0.03199946255397605</v>
      </c>
    </row>
    <row r="11" spans="1:45" ht="12.75">
      <c r="A11" s="9" t="s">
        <v>29</v>
      </c>
      <c r="B11" s="22">
        <f>'Original data'!B19</f>
        <v>-0.058315</v>
      </c>
      <c r="C11" s="22">
        <f>'Original data'!C19</f>
        <v>0.54502</v>
      </c>
      <c r="D11" s="22">
        <f>'Original data'!D19</f>
        <v>0.57066</v>
      </c>
      <c r="E11" s="22">
        <f>'Original data'!E19</f>
        <v>0.58763</v>
      </c>
      <c r="F11" s="22">
        <f>'Original data'!F19</f>
        <v>0.54323</v>
      </c>
      <c r="G11" s="22">
        <f>'Original data'!G19</f>
        <v>0.52063</v>
      </c>
      <c r="H11" s="22">
        <f>'Original data'!H19</f>
        <v>0.71933</v>
      </c>
      <c r="I11" s="22">
        <f>'Original data'!I19</f>
        <v>0.677</v>
      </c>
      <c r="J11" s="22">
        <f>'Original data'!J19</f>
        <v>0.65928</v>
      </c>
      <c r="K11" s="22">
        <f>'Original data'!K19</f>
        <v>0.62083</v>
      </c>
      <c r="L11" s="22">
        <f>'Original data'!L19</f>
        <v>0.6352</v>
      </c>
      <c r="M11" s="22">
        <f>'Original data'!M19</f>
        <v>0.58876</v>
      </c>
      <c r="N11" s="22">
        <f>'Original data'!N19</f>
        <v>0.6238</v>
      </c>
      <c r="O11" s="22">
        <f>'Original data'!O19</f>
        <v>0.67541</v>
      </c>
      <c r="P11" s="22">
        <f>'Original data'!P19</f>
        <v>0.53422</v>
      </c>
      <c r="Q11" s="22">
        <f>'Original data'!Q19</f>
        <v>0.58503</v>
      </c>
      <c r="R11" s="22">
        <f>'Original data'!R19</f>
        <v>0.554</v>
      </c>
      <c r="S11" s="22">
        <f>'Original data'!S19</f>
        <v>0.54377</v>
      </c>
      <c r="T11" s="22">
        <f>'Original data'!T19</f>
        <v>0.45122</v>
      </c>
      <c r="U11" s="22">
        <f>'Original data'!U19</f>
        <v>0.17756</v>
      </c>
      <c r="V11" s="37">
        <f>'Original data'!V19</f>
        <v>0.5377134883707656</v>
      </c>
      <c r="W11" s="1"/>
      <c r="X11" s="10" t="str">
        <f>'Original data'!X19</f>
        <v>b7</v>
      </c>
      <c r="Y11" s="22">
        <f>'Original data'!Y19</f>
        <v>1.3558</v>
      </c>
      <c r="Z11" s="22">
        <f>'Original data'!Z19</f>
        <v>0.5168</v>
      </c>
      <c r="AA11" s="22">
        <f>'Original data'!AA19</f>
        <v>0.59061</v>
      </c>
      <c r="AB11" s="22">
        <f>'Original data'!AB19</f>
        <v>0.64592</v>
      </c>
      <c r="AC11" s="22">
        <f>'Original data'!AC19</f>
        <v>0.60869</v>
      </c>
      <c r="AD11" s="22">
        <f>'Original data'!AD19</f>
        <v>0.51216</v>
      </c>
      <c r="AE11" s="22">
        <f>'Original data'!AE19</f>
        <v>0.63274</v>
      </c>
      <c r="AF11" s="22">
        <f>'Original data'!AF19</f>
        <v>0.58038</v>
      </c>
      <c r="AG11" s="22">
        <f>'Original data'!AG19</f>
        <v>0.56509</v>
      </c>
      <c r="AH11" s="22">
        <f>'Original data'!AH19</f>
        <v>0.54774</v>
      </c>
      <c r="AI11" s="22">
        <f>'Original data'!AI19</f>
        <v>0.63608</v>
      </c>
      <c r="AJ11" s="22">
        <f>'Original data'!AJ19</f>
        <v>0.59512</v>
      </c>
      <c r="AK11" s="22">
        <f>'Original data'!AK19</f>
        <v>0.63376</v>
      </c>
      <c r="AL11" s="22">
        <f>'Original data'!AL19</f>
        <v>0.62579</v>
      </c>
      <c r="AM11" s="22">
        <f>'Original data'!AM19</f>
        <v>0.34758</v>
      </c>
      <c r="AN11" s="22">
        <f>'Original data'!AN19</f>
        <v>0.46807</v>
      </c>
      <c r="AO11" s="22">
        <f>'Original data'!AO19</f>
        <v>0.4804</v>
      </c>
      <c r="AP11" s="22">
        <f>'Original data'!AP19</f>
        <v>0.47146</v>
      </c>
      <c r="AQ11" s="22">
        <f>'Original data'!AQ19</f>
        <v>0.42414</v>
      </c>
      <c r="AR11" s="22">
        <f>'Original data'!AR19</f>
        <v>0.11171</v>
      </c>
      <c r="AS11" s="37">
        <f>'Original data'!AS19</f>
        <v>0.5675028229914151</v>
      </c>
    </row>
    <row r="12" spans="1:45" ht="12.75">
      <c r="A12" s="9" t="s">
        <v>30</v>
      </c>
      <c r="B12" s="22">
        <f>'Original data'!B20</f>
        <v>-1.6107</v>
      </c>
      <c r="C12" s="22">
        <f>'Original data'!C20</f>
        <v>-0.017798</v>
      </c>
      <c r="D12" s="22">
        <f>'Original data'!D20</f>
        <v>-0.030885</v>
      </c>
      <c r="E12" s="22">
        <f>'Original data'!E20</f>
        <v>-0.070318</v>
      </c>
      <c r="F12" s="22">
        <f>'Original data'!F20</f>
        <v>-0.034265</v>
      </c>
      <c r="G12" s="22">
        <f>'Original data'!G20</f>
        <v>-0.042542</v>
      </c>
      <c r="H12" s="22">
        <f>'Original data'!H20</f>
        <v>-0.022943</v>
      </c>
      <c r="I12" s="22">
        <f>'Original data'!I20</f>
        <v>-0.034804</v>
      </c>
      <c r="J12" s="22">
        <f>'Original data'!J20</f>
        <v>-0.013436</v>
      </c>
      <c r="K12" s="22">
        <f>'Original data'!K20</f>
        <v>-0.019704</v>
      </c>
      <c r="L12" s="22">
        <f>'Original data'!L20</f>
        <v>-0.02298</v>
      </c>
      <c r="M12" s="22">
        <f>'Original data'!M20</f>
        <v>-0.032518</v>
      </c>
      <c r="N12" s="22">
        <f>'Original data'!N20</f>
        <v>-0.035448</v>
      </c>
      <c r="O12" s="22">
        <f>'Original data'!O20</f>
        <v>-0.016184</v>
      </c>
      <c r="P12" s="22">
        <f>'Original data'!P20</f>
        <v>-0.047413</v>
      </c>
      <c r="Q12" s="22">
        <f>'Original data'!Q20</f>
        <v>-0.020256</v>
      </c>
      <c r="R12" s="22">
        <f>'Original data'!R20</f>
        <v>-0.0032222</v>
      </c>
      <c r="S12" s="22">
        <f>'Original data'!S20</f>
        <v>-0.011934</v>
      </c>
      <c r="T12" s="22">
        <f>'Original data'!T20</f>
        <v>-0.012665</v>
      </c>
      <c r="U12" s="22">
        <f>'Original data'!U20</f>
        <v>0.035997</v>
      </c>
      <c r="V12" s="37">
        <f>'Original data'!V20</f>
        <v>-0.08684702776245616</v>
      </c>
      <c r="W12" s="1"/>
      <c r="X12" s="10" t="str">
        <f>'Original data'!X20</f>
        <v>b8</v>
      </c>
      <c r="Y12" s="22">
        <f>'Original data'!Y20</f>
        <v>0.048751</v>
      </c>
      <c r="Z12" s="22">
        <f>'Original data'!Z20</f>
        <v>-0.010213</v>
      </c>
      <c r="AA12" s="22">
        <f>'Original data'!AA20</f>
        <v>0.055954</v>
      </c>
      <c r="AB12" s="22">
        <f>'Original data'!AB20</f>
        <v>0.019895</v>
      </c>
      <c r="AC12" s="22">
        <f>'Original data'!AC20</f>
        <v>0.03661</v>
      </c>
      <c r="AD12" s="22">
        <f>'Original data'!AD20</f>
        <v>-0.040773</v>
      </c>
      <c r="AE12" s="22">
        <f>'Original data'!AE20</f>
        <v>-0.022385</v>
      </c>
      <c r="AF12" s="22">
        <f>'Original data'!AF20</f>
        <v>-0.0029098</v>
      </c>
      <c r="AG12" s="22">
        <f>'Original data'!AG20</f>
        <v>-0.0053824</v>
      </c>
      <c r="AH12" s="22">
        <f>'Original data'!AH20</f>
        <v>0.016955</v>
      </c>
      <c r="AI12" s="22">
        <f>'Original data'!AI20</f>
        <v>-0.0040249</v>
      </c>
      <c r="AJ12" s="22">
        <f>'Original data'!AJ20</f>
        <v>-0.012353</v>
      </c>
      <c r="AK12" s="22">
        <f>'Original data'!AK20</f>
        <v>0.045571</v>
      </c>
      <c r="AL12" s="22">
        <f>'Original data'!AL20</f>
        <v>0.030509</v>
      </c>
      <c r="AM12" s="22">
        <f>'Original data'!AM20</f>
        <v>-0.0016026</v>
      </c>
      <c r="AN12" s="22">
        <f>'Original data'!AN20</f>
        <v>-0.032966</v>
      </c>
      <c r="AO12" s="22">
        <f>'Original data'!AO20</f>
        <v>-0.0060306</v>
      </c>
      <c r="AP12" s="22">
        <f>'Original data'!AP20</f>
        <v>0.0051912</v>
      </c>
      <c r="AQ12" s="22">
        <f>'Original data'!AQ20</f>
        <v>-0.0030811</v>
      </c>
      <c r="AR12" s="22">
        <f>'Original data'!AR20</f>
        <v>-0.017243</v>
      </c>
      <c r="AS12" s="37">
        <f>'Original data'!AS20</f>
        <v>0.012626717779498751</v>
      </c>
    </row>
    <row r="13" spans="1:45" ht="12.75">
      <c r="A13" s="9" t="s">
        <v>31</v>
      </c>
      <c r="B13" s="22">
        <f>'Original data'!B21</f>
        <v>0.22926</v>
      </c>
      <c r="C13" s="22">
        <f>'Original data'!C21</f>
        <v>0.23529</v>
      </c>
      <c r="D13" s="22">
        <f>'Original data'!D21</f>
        <v>0.23628</v>
      </c>
      <c r="E13" s="22">
        <f>'Original data'!E21</f>
        <v>0.22444</v>
      </c>
      <c r="F13" s="22">
        <f>'Original data'!F21</f>
        <v>0.26695</v>
      </c>
      <c r="G13" s="22">
        <f>'Original data'!G21</f>
        <v>0.23828</v>
      </c>
      <c r="H13" s="22">
        <f>'Original data'!H21</f>
        <v>0.23248</v>
      </c>
      <c r="I13" s="22">
        <f>'Original data'!I21</f>
        <v>0.24037</v>
      </c>
      <c r="J13" s="22">
        <f>'Original data'!J21</f>
        <v>0.24296</v>
      </c>
      <c r="K13" s="22">
        <f>'Original data'!K21</f>
        <v>0.2449</v>
      </c>
      <c r="L13" s="22">
        <f>'Original data'!L21</f>
        <v>0.21824</v>
      </c>
      <c r="M13" s="22">
        <f>'Original data'!M21</f>
        <v>0.23953</v>
      </c>
      <c r="N13" s="22">
        <f>'Original data'!N21</f>
        <v>0.24134</v>
      </c>
      <c r="O13" s="22">
        <f>'Original data'!O21</f>
        <v>0.24221</v>
      </c>
      <c r="P13" s="22">
        <f>'Original data'!P21</f>
        <v>0.26064</v>
      </c>
      <c r="Q13" s="22">
        <f>'Original data'!Q21</f>
        <v>0.25289</v>
      </c>
      <c r="R13" s="22">
        <f>'Original data'!R21</f>
        <v>0.24239</v>
      </c>
      <c r="S13" s="22">
        <f>'Original data'!S21</f>
        <v>0.22532</v>
      </c>
      <c r="T13" s="22">
        <f>'Original data'!T21</f>
        <v>0.19866</v>
      </c>
      <c r="U13" s="22">
        <f>'Original data'!U21</f>
        <v>0.12748</v>
      </c>
      <c r="V13" s="37">
        <f>'Original data'!V21</f>
        <v>0.23199599547504685</v>
      </c>
      <c r="W13" s="1"/>
      <c r="X13" s="10" t="str">
        <f>'Original data'!X21</f>
        <v>b9</v>
      </c>
      <c r="Y13" s="22">
        <f>'Original data'!Y21</f>
        <v>0.17249</v>
      </c>
      <c r="Z13" s="22">
        <f>'Original data'!Z21</f>
        <v>0.22228</v>
      </c>
      <c r="AA13" s="22">
        <f>'Original data'!AA21</f>
        <v>0.20326</v>
      </c>
      <c r="AB13" s="22">
        <f>'Original data'!AB21</f>
        <v>0.22932</v>
      </c>
      <c r="AC13" s="22">
        <f>'Original data'!AC21</f>
        <v>0.23843</v>
      </c>
      <c r="AD13" s="22">
        <f>'Original data'!AD21</f>
        <v>0.23913</v>
      </c>
      <c r="AE13" s="22">
        <f>'Original data'!AE21</f>
        <v>0.2428</v>
      </c>
      <c r="AF13" s="22">
        <f>'Original data'!AF21</f>
        <v>0.26852</v>
      </c>
      <c r="AG13" s="22">
        <f>'Original data'!AG21</f>
        <v>0.27816</v>
      </c>
      <c r="AH13" s="22">
        <f>'Original data'!AH21</f>
        <v>0.26286</v>
      </c>
      <c r="AI13" s="22">
        <f>'Original data'!AI21</f>
        <v>0.20335</v>
      </c>
      <c r="AJ13" s="22">
        <f>'Original data'!AJ21</f>
        <v>0.23571</v>
      </c>
      <c r="AK13" s="22">
        <f>'Original data'!AK21</f>
        <v>0.23666</v>
      </c>
      <c r="AL13" s="22">
        <f>'Original data'!AL21</f>
        <v>0.27107</v>
      </c>
      <c r="AM13" s="22">
        <f>'Original data'!AM21</f>
        <v>0.24672</v>
      </c>
      <c r="AN13" s="22">
        <f>'Original data'!AN21</f>
        <v>0.29098</v>
      </c>
      <c r="AO13" s="22">
        <f>'Original data'!AO21</f>
        <v>0.25123</v>
      </c>
      <c r="AP13" s="22">
        <f>'Original data'!AP21</f>
        <v>0.2524</v>
      </c>
      <c r="AQ13" s="22">
        <f>'Original data'!AQ21</f>
        <v>0.22382</v>
      </c>
      <c r="AR13" s="22">
        <f>'Original data'!AR21</f>
        <v>0.074596</v>
      </c>
      <c r="AS13" s="37">
        <f>'Original data'!AS21</f>
        <v>0.2321895942851443</v>
      </c>
    </row>
    <row r="14" spans="1:45" ht="12.75">
      <c r="A14" s="9" t="s">
        <v>32</v>
      </c>
      <c r="B14" s="22">
        <f>'Original data'!B22</f>
        <v>0.58841</v>
      </c>
      <c r="C14" s="22">
        <f>'Original data'!C22</f>
        <v>-0.073938</v>
      </c>
      <c r="D14" s="22">
        <f>'Original data'!D22</f>
        <v>-0.074892</v>
      </c>
      <c r="E14" s="22">
        <f>'Original data'!E22</f>
        <v>-0.085561</v>
      </c>
      <c r="F14" s="22">
        <f>'Original data'!F22</f>
        <v>-0.12566</v>
      </c>
      <c r="G14" s="22">
        <f>'Original data'!G22</f>
        <v>-0.15719</v>
      </c>
      <c r="H14" s="22">
        <f>'Original data'!H22</f>
        <v>-0.11029</v>
      </c>
      <c r="I14" s="22">
        <f>'Original data'!I22</f>
        <v>-0.095547</v>
      </c>
      <c r="J14" s="22">
        <f>'Original data'!J22</f>
        <v>-0.085616</v>
      </c>
      <c r="K14" s="22">
        <f>'Original data'!K22</f>
        <v>-0.035578</v>
      </c>
      <c r="L14" s="22">
        <f>'Original data'!L22</f>
        <v>-0.049328</v>
      </c>
      <c r="M14" s="22">
        <f>'Original data'!M22</f>
        <v>-0.10311</v>
      </c>
      <c r="N14" s="22">
        <f>'Original data'!N22</f>
        <v>-0.12877</v>
      </c>
      <c r="O14" s="22">
        <f>'Original data'!O22</f>
        <v>-0.088183</v>
      </c>
      <c r="P14" s="22">
        <f>'Original data'!P22</f>
        <v>-0.091423</v>
      </c>
      <c r="Q14" s="22">
        <f>'Original data'!Q22</f>
        <v>-0.095265</v>
      </c>
      <c r="R14" s="22">
        <f>'Original data'!R22</f>
        <v>-0.068393</v>
      </c>
      <c r="S14" s="22">
        <f>'Original data'!S22</f>
        <v>-0.1088</v>
      </c>
      <c r="T14" s="22">
        <f>'Original data'!T22</f>
        <v>-0.048535</v>
      </c>
      <c r="U14" s="22">
        <f>'Original data'!U22</f>
        <v>0.11822</v>
      </c>
      <c r="V14" s="37">
        <f>'Original data'!V22</f>
        <v>0.03093278792497478</v>
      </c>
      <c r="W14" s="1"/>
      <c r="X14" s="10" t="str">
        <f>'Original data'!X22</f>
        <v>b10</v>
      </c>
      <c r="Y14" s="22">
        <f>'Original data'!Y22</f>
        <v>0.13024</v>
      </c>
      <c r="Z14" s="22">
        <f>'Original data'!Z22</f>
        <v>-0.064631</v>
      </c>
      <c r="AA14" s="22">
        <f>'Original data'!AA22</f>
        <v>-0.0090926</v>
      </c>
      <c r="AB14" s="22">
        <f>'Original data'!AB22</f>
        <v>-0.026117</v>
      </c>
      <c r="AC14" s="22">
        <f>'Original data'!AC22</f>
        <v>-0.046786</v>
      </c>
      <c r="AD14" s="22">
        <f>'Original data'!AD22</f>
        <v>-0.090759</v>
      </c>
      <c r="AE14" s="22">
        <f>'Original data'!AE22</f>
        <v>-0.070373</v>
      </c>
      <c r="AF14" s="22">
        <f>'Original data'!AF22</f>
        <v>-0.036583</v>
      </c>
      <c r="AG14" s="22">
        <f>'Original data'!AG22</f>
        <v>-0.010047</v>
      </c>
      <c r="AH14" s="22">
        <f>'Original data'!AH22</f>
        <v>0.012787</v>
      </c>
      <c r="AI14" s="22">
        <f>'Original data'!AI22</f>
        <v>-0.018607</v>
      </c>
      <c r="AJ14" s="22">
        <f>'Original data'!AJ22</f>
        <v>-0.050188</v>
      </c>
      <c r="AK14" s="22">
        <f>'Original data'!AK22</f>
        <v>-0.063373</v>
      </c>
      <c r="AL14" s="22">
        <f>'Original data'!AL22</f>
        <v>-0.014257</v>
      </c>
      <c r="AM14" s="22">
        <f>'Original data'!AM22</f>
        <v>-0.036564</v>
      </c>
      <c r="AN14" s="22">
        <f>'Original data'!AN22</f>
        <v>-0.046483</v>
      </c>
      <c r="AO14" s="22">
        <f>'Original data'!AO22</f>
        <v>-0.015011</v>
      </c>
      <c r="AP14" s="22">
        <f>'Original data'!AP22</f>
        <v>-0.095137</v>
      </c>
      <c r="AQ14" s="22">
        <f>'Original data'!AQ22</f>
        <v>-0.020928</v>
      </c>
      <c r="AR14" s="22">
        <f>'Original data'!AR22</f>
        <v>0.066621</v>
      </c>
      <c r="AS14" s="37">
        <f>'Original data'!AS22</f>
        <v>0.012095112555484192</v>
      </c>
    </row>
    <row r="15" spans="1:45" ht="12.75">
      <c r="A15" s="9" t="s">
        <v>33</v>
      </c>
      <c r="B15" s="22">
        <f>'Original data'!B23</f>
        <v>0.43078</v>
      </c>
      <c r="C15" s="22">
        <f>'Original data'!C23</f>
        <v>0.64697</v>
      </c>
      <c r="D15" s="22">
        <f>'Original data'!D23</f>
        <v>0.64317</v>
      </c>
      <c r="E15" s="22">
        <f>'Original data'!E23</f>
        <v>0.6444</v>
      </c>
      <c r="F15" s="22">
        <f>'Original data'!F23</f>
        <v>0.65726</v>
      </c>
      <c r="G15" s="22">
        <f>'Original data'!G23</f>
        <v>0.65642</v>
      </c>
      <c r="H15" s="22">
        <f>'Original data'!H23</f>
        <v>0.64463</v>
      </c>
      <c r="I15" s="22">
        <f>'Original data'!I23</f>
        <v>0.64492</v>
      </c>
      <c r="J15" s="22">
        <f>'Original data'!J23</f>
        <v>0.63871</v>
      </c>
      <c r="K15" s="22">
        <f>'Original data'!K23</f>
        <v>0.64332</v>
      </c>
      <c r="L15" s="22">
        <f>'Original data'!L23</f>
        <v>0.64223</v>
      </c>
      <c r="M15" s="22">
        <f>'Original data'!M23</f>
        <v>0.64006</v>
      </c>
      <c r="N15" s="22">
        <f>'Original data'!N23</f>
        <v>0.64439</v>
      </c>
      <c r="O15" s="22">
        <f>'Original data'!O23</f>
        <v>0.64568</v>
      </c>
      <c r="P15" s="22">
        <f>'Original data'!P23</f>
        <v>0.65111</v>
      </c>
      <c r="Q15" s="22">
        <f>'Original data'!Q23</f>
        <v>0.64146</v>
      </c>
      <c r="R15" s="22">
        <f>'Original data'!R23</f>
        <v>0.64067</v>
      </c>
      <c r="S15" s="22">
        <f>'Original data'!S23</f>
        <v>0.63932</v>
      </c>
      <c r="T15" s="22">
        <f>'Original data'!T23</f>
        <v>0.6448</v>
      </c>
      <c r="U15" s="22">
        <f>'Original data'!U23</f>
        <v>0.28924</v>
      </c>
      <c r="V15" s="37">
        <f>'Original data'!V23</f>
        <v>0.6164780582739644</v>
      </c>
      <c r="W15" s="1"/>
      <c r="X15" s="10" t="str">
        <f>'Original data'!X23</f>
        <v>b11</v>
      </c>
      <c r="Y15" s="22">
        <f>'Original data'!Y23</f>
        <v>0.36401</v>
      </c>
      <c r="Z15" s="22">
        <f>'Original data'!Z23</f>
        <v>0.65071</v>
      </c>
      <c r="AA15" s="22">
        <f>'Original data'!AA23</f>
        <v>0.64719</v>
      </c>
      <c r="AB15" s="22">
        <f>'Original data'!AB23</f>
        <v>0.64639</v>
      </c>
      <c r="AC15" s="22">
        <f>'Original data'!AC23</f>
        <v>0.66217</v>
      </c>
      <c r="AD15" s="22">
        <f>'Original data'!AD23</f>
        <v>0.65925</v>
      </c>
      <c r="AE15" s="22">
        <f>'Original data'!AE23</f>
        <v>0.64441</v>
      </c>
      <c r="AF15" s="22">
        <f>'Original data'!AF23</f>
        <v>0.64569</v>
      </c>
      <c r="AG15" s="22">
        <f>'Original data'!AG23</f>
        <v>0.64289</v>
      </c>
      <c r="AH15" s="22">
        <f>'Original data'!AH23</f>
        <v>0.64649</v>
      </c>
      <c r="AI15" s="22">
        <f>'Original data'!AI23</f>
        <v>0.6377</v>
      </c>
      <c r="AJ15" s="22">
        <f>'Original data'!AJ23</f>
        <v>0.63431</v>
      </c>
      <c r="AK15" s="22">
        <f>'Original data'!AK23</f>
        <v>0.63916</v>
      </c>
      <c r="AL15" s="22">
        <f>'Original data'!AL23</f>
        <v>0.64157</v>
      </c>
      <c r="AM15" s="22">
        <f>'Original data'!AM23</f>
        <v>0.6433</v>
      </c>
      <c r="AN15" s="22">
        <f>'Original data'!AN23</f>
        <v>0.63762</v>
      </c>
      <c r="AO15" s="22">
        <f>'Original data'!AO23</f>
        <v>0.63144</v>
      </c>
      <c r="AP15" s="22">
        <f>'Original data'!AP23</f>
        <v>0.63553</v>
      </c>
      <c r="AQ15" s="22">
        <f>'Original data'!AQ23</f>
        <v>0.65364</v>
      </c>
      <c r="AR15" s="22">
        <f>'Original data'!AR23</f>
        <v>0.30022</v>
      </c>
      <c r="AS15" s="37">
        <f>'Original data'!AS23</f>
        <v>0.6131853590187207</v>
      </c>
    </row>
    <row r="16" spans="1:45" ht="12.75">
      <c r="A16" s="9" t="s">
        <v>34</v>
      </c>
      <c r="B16" s="22">
        <f>'Original data'!B24</f>
        <v>-0.11243</v>
      </c>
      <c r="C16" s="22">
        <f>'Original data'!C24</f>
        <v>-0.011359</v>
      </c>
      <c r="D16" s="22">
        <f>'Original data'!D24</f>
        <v>-0.01082</v>
      </c>
      <c r="E16" s="22">
        <f>'Original data'!E24</f>
        <v>-0.011814</v>
      </c>
      <c r="F16" s="22">
        <f>'Original data'!F24</f>
        <v>-0.016001</v>
      </c>
      <c r="G16" s="22">
        <f>'Original data'!G24</f>
        <v>-0.022948</v>
      </c>
      <c r="H16" s="22">
        <f>'Original data'!H24</f>
        <v>-0.015479</v>
      </c>
      <c r="I16" s="22">
        <f>'Original data'!I24</f>
        <v>-0.013671</v>
      </c>
      <c r="J16" s="22">
        <f>'Original data'!J24</f>
        <v>-0.010707</v>
      </c>
      <c r="K16" s="22">
        <f>'Original data'!K24</f>
        <v>-0.0054775</v>
      </c>
      <c r="L16" s="22">
        <f>'Original data'!L24</f>
        <v>-0.007638</v>
      </c>
      <c r="M16" s="22">
        <f>'Original data'!M24</f>
        <v>-0.014328</v>
      </c>
      <c r="N16" s="22">
        <f>'Original data'!N24</f>
        <v>-0.017363</v>
      </c>
      <c r="O16" s="22">
        <f>'Original data'!O24</f>
        <v>-0.014684</v>
      </c>
      <c r="P16" s="22">
        <f>'Original data'!P24</f>
        <v>-0.015696</v>
      </c>
      <c r="Q16" s="22">
        <f>'Original data'!Q24</f>
        <v>-0.013224</v>
      </c>
      <c r="R16" s="22">
        <f>'Original data'!R24</f>
        <v>-0.0093363</v>
      </c>
      <c r="S16" s="22">
        <f>'Original data'!S24</f>
        <v>-0.014571</v>
      </c>
      <c r="T16" s="22">
        <f>'Original data'!T24</f>
        <v>-0.0088129</v>
      </c>
      <c r="U16" s="22">
        <f>'Original data'!U24</f>
        <v>-0.0018411</v>
      </c>
      <c r="V16" s="37">
        <f>'Original data'!V24</f>
        <v>-0.008926841851405626</v>
      </c>
      <c r="W16" s="1"/>
      <c r="X16" s="10" t="str">
        <f>'Original data'!X24</f>
        <v>b12</v>
      </c>
      <c r="Y16" s="22">
        <f>'Original data'!Y24</f>
        <v>0.021834</v>
      </c>
      <c r="Z16" s="22">
        <f>'Original data'!Z24</f>
        <v>-0.0080009</v>
      </c>
      <c r="AA16" s="22">
        <f>'Original data'!AA24</f>
        <v>-0.0070715</v>
      </c>
      <c r="AB16" s="22">
        <f>'Original data'!AB24</f>
        <v>-0.0057872</v>
      </c>
      <c r="AC16" s="22">
        <f>'Original data'!AC24</f>
        <v>-0.0073242</v>
      </c>
      <c r="AD16" s="22">
        <f>'Original data'!AD24</f>
        <v>-0.015259</v>
      </c>
      <c r="AE16" s="22">
        <f>'Original data'!AE24</f>
        <v>-0.010553</v>
      </c>
      <c r="AF16" s="22">
        <f>'Original data'!AF24</f>
        <v>-0.0082277</v>
      </c>
      <c r="AG16" s="22">
        <f>'Original data'!AG24</f>
        <v>-0.0037886</v>
      </c>
      <c r="AH16" s="22">
        <f>'Original data'!AH24</f>
        <v>-0.0023755</v>
      </c>
      <c r="AI16" s="22">
        <f>'Original data'!AI24</f>
        <v>-0.0035113</v>
      </c>
      <c r="AJ16" s="22">
        <f>'Original data'!AJ24</f>
        <v>-0.007691</v>
      </c>
      <c r="AK16" s="22">
        <f>'Original data'!AK24</f>
        <v>-0.0085016</v>
      </c>
      <c r="AL16" s="22">
        <f>'Original data'!AL24</f>
        <v>-0.00014558</v>
      </c>
      <c r="AM16" s="22">
        <f>'Original data'!AM24</f>
        <v>-0.0091315</v>
      </c>
      <c r="AN16" s="22">
        <f>'Original data'!AN24</f>
        <v>-0.0062148</v>
      </c>
      <c r="AO16" s="22">
        <f>'Original data'!AO24</f>
        <v>-0.0042037</v>
      </c>
      <c r="AP16" s="22">
        <f>'Original data'!AP24</f>
        <v>-0.013439</v>
      </c>
      <c r="AQ16" s="22">
        <f>'Original data'!AQ24</f>
        <v>-0.0082974</v>
      </c>
      <c r="AR16" s="22">
        <f>'Original data'!AR24</f>
        <v>0.0087114</v>
      </c>
      <c r="AS16" s="37">
        <f>'Original data'!AS24</f>
        <v>-0.000902705956543875</v>
      </c>
    </row>
    <row r="17" spans="1:45" ht="12.75">
      <c r="A17" s="9" t="s">
        <v>35</v>
      </c>
      <c r="B17" s="22">
        <f>'Original data'!B25</f>
        <v>-0.0048665</v>
      </c>
      <c r="C17" s="22">
        <f>'Original data'!C25</f>
        <v>0.061591</v>
      </c>
      <c r="D17" s="22">
        <f>'Original data'!D25</f>
        <v>0.059718</v>
      </c>
      <c r="E17" s="22">
        <f>'Original data'!E25</f>
        <v>0.061347</v>
      </c>
      <c r="F17" s="22">
        <f>'Original data'!F25</f>
        <v>0.051907</v>
      </c>
      <c r="G17" s="22">
        <f>'Original data'!G25</f>
        <v>0.05992</v>
      </c>
      <c r="H17" s="22">
        <f>'Original data'!H25</f>
        <v>0.063174</v>
      </c>
      <c r="I17" s="22">
        <f>'Original data'!I25</f>
        <v>0.062458</v>
      </c>
      <c r="J17" s="22">
        <f>'Original data'!J25</f>
        <v>0.061072</v>
      </c>
      <c r="K17" s="22">
        <f>'Original data'!K25</f>
        <v>0.059703</v>
      </c>
      <c r="L17" s="22">
        <f>'Original data'!L25</f>
        <v>0.060824</v>
      </c>
      <c r="M17" s="22">
        <f>'Original data'!M25</f>
        <v>0.063406</v>
      </c>
      <c r="N17" s="22">
        <f>'Original data'!N25</f>
        <v>0.062577</v>
      </c>
      <c r="O17" s="22">
        <f>'Original data'!O25</f>
        <v>0.06248</v>
      </c>
      <c r="P17" s="22">
        <f>'Original data'!P25</f>
        <v>0.065771</v>
      </c>
      <c r="Q17" s="22">
        <f>'Original data'!Q25</f>
        <v>0.062537</v>
      </c>
      <c r="R17" s="22">
        <f>'Original data'!R25</f>
        <v>0.063767</v>
      </c>
      <c r="S17" s="22">
        <f>'Original data'!S25</f>
        <v>0.063618</v>
      </c>
      <c r="T17" s="22">
        <f>'Original data'!T25</f>
        <v>0.059293</v>
      </c>
      <c r="U17" s="22">
        <f>'Original data'!U25</f>
        <v>0.015758</v>
      </c>
      <c r="V17" s="37">
        <f>'Original data'!V25</f>
        <v>0.05580268126694604</v>
      </c>
      <c r="W17" s="1"/>
      <c r="X17" s="10" t="str">
        <f>'Original data'!X25</f>
        <v>b13</v>
      </c>
      <c r="Y17" s="22">
        <f>'Original data'!Y25</f>
        <v>0.042587</v>
      </c>
      <c r="Z17" s="22">
        <f>'Original data'!Z25</f>
        <v>0.058451</v>
      </c>
      <c r="AA17" s="22">
        <f>'Original data'!AA25</f>
        <v>0.054349</v>
      </c>
      <c r="AB17" s="22">
        <f>'Original data'!AB25</f>
        <v>0.056998</v>
      </c>
      <c r="AC17" s="22">
        <f>'Original data'!AC25</f>
        <v>0.046141</v>
      </c>
      <c r="AD17" s="22">
        <f>'Original data'!AD25</f>
        <v>0.054538</v>
      </c>
      <c r="AE17" s="22">
        <f>'Original data'!AE25</f>
        <v>0.060088</v>
      </c>
      <c r="AF17" s="22">
        <f>'Original data'!AF25</f>
        <v>0.060879</v>
      </c>
      <c r="AG17" s="22">
        <f>'Original data'!AG25</f>
        <v>0.060128</v>
      </c>
      <c r="AH17" s="22">
        <f>'Original data'!AH25</f>
        <v>0.054242</v>
      </c>
      <c r="AI17" s="22">
        <f>'Original data'!AI25</f>
        <v>0.054965</v>
      </c>
      <c r="AJ17" s="22">
        <f>'Original data'!AJ25</f>
        <v>0.058167</v>
      </c>
      <c r="AK17" s="22">
        <f>'Original data'!AK25</f>
        <v>0.058443</v>
      </c>
      <c r="AL17" s="22">
        <f>'Original data'!AL25</f>
        <v>0.056618</v>
      </c>
      <c r="AM17" s="22">
        <f>'Original data'!AM25</f>
        <v>0.055313</v>
      </c>
      <c r="AN17" s="22">
        <f>'Original data'!AN25</f>
        <v>0.047961</v>
      </c>
      <c r="AO17" s="22">
        <f>'Original data'!AO25</f>
        <v>0.053463</v>
      </c>
      <c r="AP17" s="22">
        <f>'Original data'!AP25</f>
        <v>0.055572</v>
      </c>
      <c r="AQ17" s="22">
        <f>'Original data'!AQ25</f>
        <v>0.053266</v>
      </c>
      <c r="AR17" s="22">
        <f>'Original data'!AR25</f>
        <v>0.019786</v>
      </c>
      <c r="AS17" s="37">
        <f>'Original data'!AS25</f>
        <v>0.05309771518977662</v>
      </c>
    </row>
    <row r="18" spans="1:45" ht="12.75">
      <c r="A18" s="9" t="s">
        <v>36</v>
      </c>
      <c r="B18" s="22">
        <f>'Original data'!B26</f>
        <v>0.021301</v>
      </c>
      <c r="C18" s="22">
        <f>'Original data'!C26</f>
        <v>-0.0033289</v>
      </c>
      <c r="D18" s="22">
        <f>'Original data'!D26</f>
        <v>-0.0049089</v>
      </c>
      <c r="E18" s="22">
        <f>'Original data'!E26</f>
        <v>-0.0050569</v>
      </c>
      <c r="F18" s="22">
        <f>'Original data'!F26</f>
        <v>-0.0062642</v>
      </c>
      <c r="G18" s="22">
        <f>'Original data'!G26</f>
        <v>-0.0085795</v>
      </c>
      <c r="H18" s="22">
        <f>'Original data'!H26</f>
        <v>-0.0055296</v>
      </c>
      <c r="I18" s="22">
        <f>'Original data'!I26</f>
        <v>-0.0041152</v>
      </c>
      <c r="J18" s="22">
        <f>'Original data'!J26</f>
        <v>-0.0032931</v>
      </c>
      <c r="K18" s="22">
        <f>'Original data'!K26</f>
        <v>4.9653E-05</v>
      </c>
      <c r="L18" s="22">
        <f>'Original data'!L26</f>
        <v>-0.0016922</v>
      </c>
      <c r="M18" s="22">
        <f>'Original data'!M26</f>
        <v>-0.0046334</v>
      </c>
      <c r="N18" s="22">
        <f>'Original data'!N26</f>
        <v>-0.0065331</v>
      </c>
      <c r="O18" s="22">
        <f>'Original data'!O26</f>
        <v>-0.0056661</v>
      </c>
      <c r="P18" s="22">
        <f>'Original data'!P26</f>
        <v>-0.0035834</v>
      </c>
      <c r="Q18" s="22">
        <f>'Original data'!Q26</f>
        <v>-0.0060322</v>
      </c>
      <c r="R18" s="22">
        <f>'Original data'!R26</f>
        <v>-0.0035054</v>
      </c>
      <c r="S18" s="22">
        <f>'Original data'!S26</f>
        <v>-0.0060367</v>
      </c>
      <c r="T18" s="22">
        <f>'Original data'!T26</f>
        <v>-0.0032974</v>
      </c>
      <c r="U18" s="22">
        <f>'Original data'!U26</f>
        <v>-0.0049775</v>
      </c>
      <c r="V18" s="37">
        <f>'Original data'!V26</f>
        <v>0.001945888064194298</v>
      </c>
      <c r="W18" s="1"/>
      <c r="X18" s="10" t="str">
        <f>'Original data'!X26</f>
        <v>b14</v>
      </c>
      <c r="Y18" s="22">
        <f>'Original data'!Y26</f>
        <v>-0.0041774</v>
      </c>
      <c r="Z18" s="22">
        <f>'Original data'!Z26</f>
        <v>-0.0016222</v>
      </c>
      <c r="AA18" s="22">
        <f>'Original data'!AA26</f>
        <v>-0.00084161</v>
      </c>
      <c r="AB18" s="22">
        <f>'Original data'!AB26</f>
        <v>0.00021284</v>
      </c>
      <c r="AC18" s="22">
        <f>'Original data'!AC26</f>
        <v>-0.0002706</v>
      </c>
      <c r="AD18" s="22">
        <f>'Original data'!AD26</f>
        <v>-0.0044646</v>
      </c>
      <c r="AE18" s="22">
        <f>'Original data'!AE26</f>
        <v>-0.0035828</v>
      </c>
      <c r="AF18" s="22">
        <f>'Original data'!AF26</f>
        <v>-0.00081184</v>
      </c>
      <c r="AG18" s="22">
        <f>'Original data'!AG26</f>
        <v>-0.00019713</v>
      </c>
      <c r="AH18" s="22">
        <f>'Original data'!AH26</f>
        <v>0.0024049</v>
      </c>
      <c r="AI18" s="22">
        <f>'Original data'!AI26</f>
        <v>0.00088492</v>
      </c>
      <c r="AJ18" s="22">
        <f>'Original data'!AJ26</f>
        <v>-0.001078</v>
      </c>
      <c r="AK18" s="22">
        <f>'Original data'!AK26</f>
        <v>-0.0035405</v>
      </c>
      <c r="AL18" s="22">
        <f>'Original data'!AL26</f>
        <v>0.00014082</v>
      </c>
      <c r="AM18" s="22">
        <f>'Original data'!AM26</f>
        <v>0.00058568</v>
      </c>
      <c r="AN18" s="22">
        <f>'Original data'!AN26</f>
        <v>-0.0012011</v>
      </c>
      <c r="AO18" s="22">
        <f>'Original data'!AO26</f>
        <v>-0.0004678</v>
      </c>
      <c r="AP18" s="22">
        <f>'Original data'!AP26</f>
        <v>-0.0043219</v>
      </c>
      <c r="AQ18" s="22">
        <f>'Original data'!AQ26</f>
        <v>-0.0029502</v>
      </c>
      <c r="AR18" s="22">
        <f>'Original data'!AR26</f>
        <v>-0.00047413</v>
      </c>
      <c r="AS18" s="37">
        <f>'Original data'!AS26</f>
        <v>-6.900177048321171E-05</v>
      </c>
    </row>
    <row r="19" spans="1:45" ht="12.75">
      <c r="A19" s="9" t="s">
        <v>37</v>
      </c>
      <c r="B19" s="22">
        <f>'Original data'!B27</f>
        <v>0.012794</v>
      </c>
      <c r="C19" s="22">
        <f>'Original data'!C27</f>
        <v>0.029325</v>
      </c>
      <c r="D19" s="22">
        <f>'Original data'!D27</f>
        <v>0.031522</v>
      </c>
      <c r="E19" s="22">
        <f>'Original data'!E27</f>
        <v>0.03044</v>
      </c>
      <c r="F19" s="22">
        <f>'Original data'!F27</f>
        <v>0.026992</v>
      </c>
      <c r="G19" s="22">
        <f>'Original data'!G27</f>
        <v>0.025654</v>
      </c>
      <c r="H19" s="22">
        <f>'Original data'!H27</f>
        <v>0.026679</v>
      </c>
      <c r="I19" s="22">
        <f>'Original data'!I27</f>
        <v>0.02832</v>
      </c>
      <c r="J19" s="22">
        <f>'Original data'!J27</f>
        <v>0.029769</v>
      </c>
      <c r="K19" s="22">
        <f>'Original data'!K27</f>
        <v>0.029529</v>
      </c>
      <c r="L19" s="22">
        <f>'Original data'!L27</f>
        <v>0.029154</v>
      </c>
      <c r="M19" s="22">
        <f>'Original data'!M27</f>
        <v>0.026586</v>
      </c>
      <c r="N19" s="22">
        <f>'Original data'!N27</f>
        <v>0.026991</v>
      </c>
      <c r="O19" s="22">
        <f>'Original data'!O27</f>
        <v>0.029055</v>
      </c>
      <c r="P19" s="22">
        <f>'Original data'!P27</f>
        <v>0.02464</v>
      </c>
      <c r="Q19" s="22">
        <f>'Original data'!Q27</f>
        <v>0.027981</v>
      </c>
      <c r="R19" s="22">
        <f>'Original data'!R27</f>
        <v>0.029184</v>
      </c>
      <c r="S19" s="22">
        <f>'Original data'!S27</f>
        <v>0.029443</v>
      </c>
      <c r="T19" s="22">
        <f>'Original data'!T27</f>
        <v>0.031937</v>
      </c>
      <c r="U19" s="22">
        <f>'Original data'!U27</f>
        <v>-0.0029947</v>
      </c>
      <c r="V19" s="37">
        <f>'Original data'!V27</f>
        <v>0.026149993191598803</v>
      </c>
      <c r="W19" s="1"/>
      <c r="X19" s="10" t="str">
        <f>'Original data'!X27</f>
        <v>b15</v>
      </c>
      <c r="Y19" s="22">
        <f>'Original data'!Y27</f>
        <v>-0.0042017</v>
      </c>
      <c r="Z19" s="22">
        <f>'Original data'!Z27</f>
        <v>0.027368</v>
      </c>
      <c r="AA19" s="22">
        <f>'Original data'!AA27</f>
        <v>0.032262</v>
      </c>
      <c r="AB19" s="22">
        <f>'Original data'!AB27</f>
        <v>0.026312</v>
      </c>
      <c r="AC19" s="22">
        <f>'Original data'!AC27</f>
        <v>0.030828</v>
      </c>
      <c r="AD19" s="22">
        <f>'Original data'!AD27</f>
        <v>0.026234</v>
      </c>
      <c r="AE19" s="22">
        <f>'Original data'!AE27</f>
        <v>0.026387</v>
      </c>
      <c r="AF19" s="22">
        <f>'Original data'!AF27</f>
        <v>0.023378</v>
      </c>
      <c r="AG19" s="22">
        <f>'Original data'!AG27</f>
        <v>0.024631</v>
      </c>
      <c r="AH19" s="22">
        <f>'Original data'!AH27</f>
        <v>0.030031</v>
      </c>
      <c r="AI19" s="22">
        <f>'Original data'!AI27</f>
        <v>0.031325</v>
      </c>
      <c r="AJ19" s="22">
        <f>'Original data'!AJ27</f>
        <v>0.0257</v>
      </c>
      <c r="AK19" s="22">
        <f>'Original data'!AK27</f>
        <v>0.026303</v>
      </c>
      <c r="AL19" s="22">
        <f>'Original data'!AL27</f>
        <v>0.026276</v>
      </c>
      <c r="AM19" s="22">
        <f>'Original data'!AM27</f>
        <v>0.023072</v>
      </c>
      <c r="AN19" s="22">
        <f>'Original data'!AN27</f>
        <v>0.021196</v>
      </c>
      <c r="AO19" s="22">
        <f>'Original data'!AO27</f>
        <v>0.02237</v>
      </c>
      <c r="AP19" s="22">
        <f>'Original data'!AP27</f>
        <v>0.020537</v>
      </c>
      <c r="AQ19" s="22">
        <f>'Original data'!AQ27</f>
        <v>0.024228</v>
      </c>
      <c r="AR19" s="22">
        <f>'Original data'!AR27</f>
        <v>0.0003108</v>
      </c>
      <c r="AS19" s="37">
        <f>'Original data'!AS27</f>
        <v>0.02322730086902592</v>
      </c>
    </row>
    <row r="20" spans="1:45" ht="12.75">
      <c r="A20" s="9" t="s">
        <v>38</v>
      </c>
      <c r="B20" s="22">
        <f>'Original data'!B28</f>
        <v>-0.022983</v>
      </c>
      <c r="C20" s="22">
        <f>'Original data'!C28</f>
        <v>0.011012</v>
      </c>
      <c r="D20" s="22">
        <f>'Original data'!D28</f>
        <v>0.012342</v>
      </c>
      <c r="E20" s="22">
        <f>'Original data'!E28</f>
        <v>0.013871</v>
      </c>
      <c r="F20" s="22">
        <f>'Original data'!F28</f>
        <v>0.018047</v>
      </c>
      <c r="G20" s="22">
        <f>'Original data'!G28</f>
        <v>0.024111</v>
      </c>
      <c r="H20" s="22">
        <f>'Original data'!H28</f>
        <v>0.016085</v>
      </c>
      <c r="I20" s="22">
        <f>'Original data'!I28</f>
        <v>0.014022</v>
      </c>
      <c r="J20" s="22">
        <f>'Original data'!J28</f>
        <v>0.011803</v>
      </c>
      <c r="K20" s="22">
        <f>'Original data'!K28</f>
        <v>0.0055574</v>
      </c>
      <c r="L20" s="22">
        <f>'Original data'!L28</f>
        <v>0.007746</v>
      </c>
      <c r="M20" s="22">
        <f>'Original data'!M28</f>
        <v>0.015328</v>
      </c>
      <c r="N20" s="22">
        <f>'Original data'!N28</f>
        <v>0.019345</v>
      </c>
      <c r="O20" s="22">
        <f>'Original data'!O28</f>
        <v>0.013978</v>
      </c>
      <c r="P20" s="22">
        <f>'Original data'!P28</f>
        <v>0.014484</v>
      </c>
      <c r="Q20" s="22">
        <f>'Original data'!Q28</f>
        <v>0.014313</v>
      </c>
      <c r="R20" s="22">
        <f>'Original data'!R28</f>
        <v>0.0091759</v>
      </c>
      <c r="S20" s="22">
        <f>'Original data'!S28</f>
        <v>0.015369</v>
      </c>
      <c r="T20" s="22">
        <f>'Original data'!T28</f>
        <v>0.0072228</v>
      </c>
      <c r="U20" s="22">
        <f>'Original data'!U28</f>
        <v>-0.015492</v>
      </c>
      <c r="V20" s="37">
        <f>'Original data'!V28</f>
        <v>-0.002107369622085833</v>
      </c>
      <c r="W20" s="1"/>
      <c r="X20" s="10" t="str">
        <f>'Original data'!X28</f>
        <v>b16</v>
      </c>
      <c r="Y20" s="22">
        <f>'Original data'!Y28</f>
        <v>-0.01628</v>
      </c>
      <c r="Z20" s="22">
        <f>'Original data'!Z28</f>
        <v>0.0091767</v>
      </c>
      <c r="AA20" s="22">
        <f>'Original data'!AA28</f>
        <v>0.0039739</v>
      </c>
      <c r="AB20" s="22">
        <f>'Original data'!AB28</f>
        <v>0.0057687</v>
      </c>
      <c r="AC20" s="22">
        <f>'Original data'!AC28</f>
        <v>0.0068908</v>
      </c>
      <c r="AD20" s="22">
        <f>'Original data'!AD28</f>
        <v>0.014677</v>
      </c>
      <c r="AE20" s="22">
        <f>'Original data'!AE28</f>
        <v>0.010631</v>
      </c>
      <c r="AF20" s="22">
        <f>'Original data'!AF28</f>
        <v>0.0069392</v>
      </c>
      <c r="AG20" s="22">
        <f>'Original data'!AG28</f>
        <v>0.0030734</v>
      </c>
      <c r="AH20" s="22">
        <f>'Original data'!AH28</f>
        <v>-0.00060288</v>
      </c>
      <c r="AI20" s="22">
        <f>'Original data'!AI28</f>
        <v>0.0034206</v>
      </c>
      <c r="AJ20" s="22">
        <f>'Original data'!AJ28</f>
        <v>0.0072932</v>
      </c>
      <c r="AK20" s="22">
        <f>'Original data'!AK28</f>
        <v>0.01059</v>
      </c>
      <c r="AL20" s="22">
        <f>'Original data'!AL28</f>
        <v>0.0029566</v>
      </c>
      <c r="AM20" s="22">
        <f>'Original data'!AM28</f>
        <v>0.0067205</v>
      </c>
      <c r="AN20" s="22">
        <f>'Original data'!AN28</f>
        <v>0.0089132</v>
      </c>
      <c r="AO20" s="22">
        <f>'Original data'!AO28</f>
        <v>0.0046333</v>
      </c>
      <c r="AP20" s="22">
        <f>'Original data'!AP28</f>
        <v>0.014942</v>
      </c>
      <c r="AQ20" s="22">
        <f>'Original data'!AQ28</f>
        <v>0.0066223</v>
      </c>
      <c r="AR20" s="22">
        <f>'Original data'!AR28</f>
        <v>-0.013541</v>
      </c>
      <c r="AS20" s="37">
        <f>'Original data'!AS28</f>
        <v>-0.0016740212568968713</v>
      </c>
    </row>
    <row r="21" spans="1:45" ht="13.5" thickBot="1">
      <c r="A21" s="12" t="s">
        <v>39</v>
      </c>
      <c r="B21" s="22">
        <f>'Original data'!B29</f>
        <v>-0.039468</v>
      </c>
      <c r="C21" s="22">
        <f>'Original data'!C29</f>
        <v>-0.058551</v>
      </c>
      <c r="D21" s="22">
        <f>'Original data'!D29</f>
        <v>-0.058949</v>
      </c>
      <c r="E21" s="22">
        <f>'Original data'!E29</f>
        <v>-0.059582</v>
      </c>
      <c r="F21" s="22">
        <f>'Original data'!F29</f>
        <v>-0.059169</v>
      </c>
      <c r="G21" s="22">
        <f>'Original data'!G29</f>
        <v>-0.058812</v>
      </c>
      <c r="H21" s="22">
        <f>'Original data'!H29</f>
        <v>-0.057491</v>
      </c>
      <c r="I21" s="22">
        <f>'Original data'!I29</f>
        <v>-0.057712</v>
      </c>
      <c r="J21" s="22">
        <f>'Original data'!J29</f>
        <v>-0.057738</v>
      </c>
      <c r="K21" s="22">
        <f>'Original data'!K29</f>
        <v>-0.058335</v>
      </c>
      <c r="L21" s="22">
        <f>'Original data'!L29</f>
        <v>-0.058112</v>
      </c>
      <c r="M21" s="22">
        <f>'Original data'!M29</f>
        <v>-0.058695</v>
      </c>
      <c r="N21" s="22">
        <f>'Original data'!N29</f>
        <v>-0.058894</v>
      </c>
      <c r="O21" s="22">
        <f>'Original data'!O29</f>
        <v>-0.058301</v>
      </c>
      <c r="P21" s="22">
        <f>'Original data'!P29</f>
        <v>-0.059138</v>
      </c>
      <c r="Q21" s="22">
        <f>'Original data'!Q29</f>
        <v>-0.058923</v>
      </c>
      <c r="R21" s="22">
        <f>'Original data'!R29</f>
        <v>-0.0583</v>
      </c>
      <c r="S21" s="22">
        <f>'Original data'!S29</f>
        <v>-0.059057</v>
      </c>
      <c r="T21" s="22">
        <f>'Original data'!T29</f>
        <v>-0.059477</v>
      </c>
      <c r="U21" s="22">
        <f>'Original data'!U29</f>
        <v>-0.027461</v>
      </c>
      <c r="V21" s="38">
        <f>'Original data'!V29</f>
        <v>-0.056108296056023826</v>
      </c>
      <c r="W21" s="1"/>
      <c r="X21" s="11" t="str">
        <f>'Original data'!X29</f>
        <v>b17</v>
      </c>
      <c r="Y21" s="24">
        <f>'Original data'!Y29</f>
        <v>-0.033852</v>
      </c>
      <c r="Z21" s="24">
        <f>'Original data'!Z29</f>
        <v>-0.058893</v>
      </c>
      <c r="AA21" s="24">
        <f>'Original data'!AA29</f>
        <v>-0.059653</v>
      </c>
      <c r="AB21" s="24">
        <f>'Original data'!AB29</f>
        <v>-0.059127</v>
      </c>
      <c r="AC21" s="24">
        <f>'Original data'!AC29</f>
        <v>-0.060252</v>
      </c>
      <c r="AD21" s="24">
        <f>'Original data'!AD29</f>
        <v>-0.058748</v>
      </c>
      <c r="AE21" s="24">
        <f>'Original data'!AE29</f>
        <v>-0.058119</v>
      </c>
      <c r="AF21" s="24">
        <f>'Original data'!AF29</f>
        <v>-0.058888</v>
      </c>
      <c r="AG21" s="24">
        <f>'Original data'!AG29</f>
        <v>-0.058607</v>
      </c>
      <c r="AH21" s="24">
        <f>'Original data'!AH29</f>
        <v>-0.058723</v>
      </c>
      <c r="AI21" s="24">
        <f>'Original data'!AI29</f>
        <v>-0.057427</v>
      </c>
      <c r="AJ21" s="24">
        <f>'Original data'!AJ29</f>
        <v>-0.057829</v>
      </c>
      <c r="AK21" s="24">
        <f>'Original data'!AK29</f>
        <v>-0.059289</v>
      </c>
      <c r="AL21" s="24">
        <f>'Original data'!AL29</f>
        <v>-0.059071</v>
      </c>
      <c r="AM21" s="24">
        <f>'Original data'!AM29</f>
        <v>-0.059347</v>
      </c>
      <c r="AN21" s="24">
        <f>'Original data'!AN29</f>
        <v>-0.058894</v>
      </c>
      <c r="AO21" s="24">
        <f>'Original data'!AO29</f>
        <v>-0.059075</v>
      </c>
      <c r="AP21" s="24">
        <f>'Original data'!AP29</f>
        <v>-0.058583</v>
      </c>
      <c r="AQ21" s="24">
        <f>'Original data'!AQ29</f>
        <v>-0.059458</v>
      </c>
      <c r="AR21" s="24">
        <f>'Original data'!AR29</f>
        <v>-0.02817</v>
      </c>
      <c r="AS21" s="38">
        <f>'Original data'!AS29</f>
        <v>-0.056100193509923436</v>
      </c>
    </row>
    <row r="22" spans="1:45" ht="12.75">
      <c r="A22" s="87" t="s">
        <v>40</v>
      </c>
      <c r="B22" s="20">
        <f>'Original data'!B30</f>
        <v>0</v>
      </c>
      <c r="C22" s="20">
        <f>'Original data'!C30</f>
        <v>10.514941612746664</v>
      </c>
      <c r="D22" s="20">
        <f>'Original data'!D30</f>
        <v>-13.465851436912581</v>
      </c>
      <c r="E22" s="20">
        <f>'Original data'!E30</f>
        <v>2.152818640013294</v>
      </c>
      <c r="F22" s="20">
        <f>'Original data'!F30</f>
        <v>9.809029798269691</v>
      </c>
      <c r="G22" s="20">
        <f>'Original data'!G30</f>
        <v>-0.48705338209697047</v>
      </c>
      <c r="H22" s="20">
        <f>'Original data'!H30</f>
        <v>-0.1296752752546766</v>
      </c>
      <c r="I22" s="20">
        <f>'Original data'!I30</f>
        <v>1.43048223387901</v>
      </c>
      <c r="J22" s="20">
        <f>'Original data'!J30</f>
        <v>-11.301185767918232</v>
      </c>
      <c r="K22" s="20">
        <f>'Original data'!K30</f>
        <v>0.6922884987398783</v>
      </c>
      <c r="L22" s="20">
        <f>'Original data'!L30</f>
        <v>-2.6584936480585384</v>
      </c>
      <c r="M22" s="20">
        <f>'Original data'!M30</f>
        <v>-12.527877162213827</v>
      </c>
      <c r="N22" s="20">
        <f>'Original data'!N30</f>
        <v>0.6744960482830757</v>
      </c>
      <c r="O22" s="20">
        <f>'Original data'!O30</f>
        <v>3.017466764216961</v>
      </c>
      <c r="P22" s="20">
        <f>'Original data'!P30</f>
        <v>3.1043070861702002</v>
      </c>
      <c r="Q22" s="20">
        <f>'Original data'!Q30</f>
        <v>-3.10007323937051</v>
      </c>
      <c r="R22" s="20">
        <f>'Original data'!R30</f>
        <v>2.7696475520375934</v>
      </c>
      <c r="S22" s="20">
        <f>'Original data'!S30</f>
        <v>6.2067484875372045</v>
      </c>
      <c r="T22" s="20">
        <f>'Original data'!T30</f>
        <v>3.2979831899317844</v>
      </c>
      <c r="U22" s="20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0</v>
      </c>
      <c r="Z22" s="22">
        <f>'Original data'!Z30</f>
        <v>6.31534053515801</v>
      </c>
      <c r="AA22" s="22">
        <f>'Original data'!AA30</f>
        <v>-9.339701383265144</v>
      </c>
      <c r="AB22" s="22">
        <f>'Original data'!AB30</f>
        <v>-5.458124136614091</v>
      </c>
      <c r="AC22" s="22">
        <f>'Original data'!AC30</f>
        <v>6.019656175581099</v>
      </c>
      <c r="AD22" s="22">
        <f>'Original data'!AD30</f>
        <v>-6.5873551024833805</v>
      </c>
      <c r="AE22" s="22">
        <f>'Original data'!AE30</f>
        <v>-13.597908449363368</v>
      </c>
      <c r="AF22" s="22">
        <f>'Original data'!AF30</f>
        <v>8.172706122610089</v>
      </c>
      <c r="AG22" s="22">
        <f>'Original data'!AG30</f>
        <v>-18.129602253352484</v>
      </c>
      <c r="AH22" s="22">
        <f>'Original data'!AH30</f>
        <v>7.024849793787115</v>
      </c>
      <c r="AI22" s="22">
        <f>'Original data'!AI30</f>
        <v>6.043345556667249</v>
      </c>
      <c r="AJ22" s="22">
        <f>'Original data'!AJ30</f>
        <v>6.204259817726656</v>
      </c>
      <c r="AK22" s="22">
        <f>'Original data'!AK30</f>
        <v>-15.490263299642503</v>
      </c>
      <c r="AL22" s="22">
        <f>'Original data'!AL30</f>
        <v>-13.46193414576044</v>
      </c>
      <c r="AM22" s="22">
        <f>'Original data'!AM30</f>
        <v>7.730104870242902</v>
      </c>
      <c r="AN22" s="22">
        <f>'Original data'!AN30</f>
        <v>10.034644090263034</v>
      </c>
      <c r="AO22" s="22">
        <f>'Original data'!AO30</f>
        <v>7.965612665649729</v>
      </c>
      <c r="AP22" s="22">
        <f>'Original data'!AP30</f>
        <v>7.572795886218822</v>
      </c>
      <c r="AQ22" s="22">
        <f>'Original data'!AQ30</f>
        <v>8.98157325657688</v>
      </c>
      <c r="AR22" s="22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51.806</v>
      </c>
      <c r="C23" s="22">
        <f>'Original data'!C31</f>
        <v>-0.12829</v>
      </c>
      <c r="D23" s="22">
        <f>'Original data'!D31</f>
        <v>-1.5184</v>
      </c>
      <c r="E23" s="22">
        <f>'Original data'!E31</f>
        <v>-0.55835</v>
      </c>
      <c r="F23" s="22">
        <f>'Original data'!F31</f>
        <v>-0.45255</v>
      </c>
      <c r="G23" s="22">
        <f>'Original data'!G31</f>
        <v>-1.275</v>
      </c>
      <c r="H23" s="22">
        <f>'Original data'!H31</f>
        <v>-1.8073</v>
      </c>
      <c r="I23" s="22">
        <f>'Original data'!I31</f>
        <v>0.60963</v>
      </c>
      <c r="J23" s="22">
        <f>'Original data'!J31</f>
        <v>0.63213</v>
      </c>
      <c r="K23" s="22">
        <f>'Original data'!K31</f>
        <v>0.029451</v>
      </c>
      <c r="L23" s="22">
        <f>'Original data'!L31</f>
        <v>0.60906</v>
      </c>
      <c r="M23" s="22">
        <f>'Original data'!M31</f>
        <v>-0.081306</v>
      </c>
      <c r="N23" s="22">
        <f>'Original data'!N31</f>
        <v>-0.34931</v>
      </c>
      <c r="O23" s="22">
        <f>'Original data'!O31</f>
        <v>-0.14817</v>
      </c>
      <c r="P23" s="22">
        <f>'Original data'!P31</f>
        <v>-0.69431</v>
      </c>
      <c r="Q23" s="22">
        <f>'Original data'!Q31</f>
        <v>-2.1685</v>
      </c>
      <c r="R23" s="22">
        <f>'Original data'!R31</f>
        <v>-2.3293</v>
      </c>
      <c r="S23" s="22">
        <f>'Original data'!S31</f>
        <v>-1.7902</v>
      </c>
      <c r="T23" s="22">
        <f>'Original data'!T31</f>
        <v>-0.82541</v>
      </c>
      <c r="U23" s="22">
        <f>'Original data'!U31</f>
        <v>0.98548</v>
      </c>
      <c r="V23" s="37">
        <f>'Original data'!V31</f>
        <v>1.8611641381307378</v>
      </c>
      <c r="W23" s="1"/>
      <c r="X23" s="10" t="str">
        <f>'Original data'!X31</f>
        <v>a2</v>
      </c>
      <c r="Y23" s="22">
        <f>'Original data'!Y31</f>
        <v>4.1843</v>
      </c>
      <c r="Z23" s="22">
        <f>'Original data'!Z31</f>
        <v>2.8272</v>
      </c>
      <c r="AA23" s="22">
        <f>'Original data'!AA31</f>
        <v>2.3265</v>
      </c>
      <c r="AB23" s="22">
        <f>'Original data'!AB31</f>
        <v>1.5018</v>
      </c>
      <c r="AC23" s="22">
        <f>'Original data'!AC31</f>
        <v>-0.65203</v>
      </c>
      <c r="AD23" s="22">
        <f>'Original data'!AD31</f>
        <v>1.4052</v>
      </c>
      <c r="AE23" s="22">
        <f>'Original data'!AE31</f>
        <v>1.6273</v>
      </c>
      <c r="AF23" s="22">
        <f>'Original data'!AF31</f>
        <v>0.80027</v>
      </c>
      <c r="AG23" s="22">
        <f>'Original data'!AG31</f>
        <v>0.14116</v>
      </c>
      <c r="AH23" s="22">
        <f>'Original data'!AH31</f>
        <v>0.29208</v>
      </c>
      <c r="AI23" s="22">
        <f>'Original data'!AI31</f>
        <v>2.5397</v>
      </c>
      <c r="AJ23" s="22">
        <f>'Original data'!AJ31</f>
        <v>2.0093</v>
      </c>
      <c r="AK23" s="22">
        <f>'Original data'!AK31</f>
        <v>0.60267</v>
      </c>
      <c r="AL23" s="22">
        <f>'Original data'!AL31</f>
        <v>0.82421</v>
      </c>
      <c r="AM23" s="22">
        <f>'Original data'!AM31</f>
        <v>1.6882</v>
      </c>
      <c r="AN23" s="22">
        <f>'Original data'!AN31</f>
        <v>0.80828</v>
      </c>
      <c r="AO23" s="22">
        <f>'Original data'!AO31</f>
        <v>0.6688</v>
      </c>
      <c r="AP23" s="22">
        <f>'Original data'!AP31</f>
        <v>0.073621</v>
      </c>
      <c r="AQ23" s="22">
        <f>'Original data'!AQ31</f>
        <v>-0.07698</v>
      </c>
      <c r="AR23" s="22">
        <f>'Original data'!AR31</f>
        <v>1.7941</v>
      </c>
      <c r="AS23" s="37">
        <f>'Original data'!AS31</f>
        <v>1.2012344518294449</v>
      </c>
    </row>
    <row r="24" spans="1:45" ht="12.75">
      <c r="A24" s="9" t="s">
        <v>42</v>
      </c>
      <c r="B24" s="22">
        <f>'Original data'!B32</f>
        <v>16.814</v>
      </c>
      <c r="C24" s="22">
        <f>'Original data'!C32</f>
        <v>0.2172</v>
      </c>
      <c r="D24" s="22">
        <f>'Original data'!D32</f>
        <v>0.019464</v>
      </c>
      <c r="E24" s="22">
        <f>'Original data'!E32</f>
        <v>0.25388</v>
      </c>
      <c r="F24" s="22">
        <f>'Original data'!F32</f>
        <v>-0.17925</v>
      </c>
      <c r="G24" s="22">
        <f>'Original data'!G32</f>
        <v>0.0064472</v>
      </c>
      <c r="H24" s="22">
        <f>'Original data'!H32</f>
        <v>0.052716</v>
      </c>
      <c r="I24" s="22">
        <f>'Original data'!I32</f>
        <v>0.087401</v>
      </c>
      <c r="J24" s="22">
        <f>'Original data'!J32</f>
        <v>-0.38986</v>
      </c>
      <c r="K24" s="22">
        <f>'Original data'!K32</f>
        <v>0.31995</v>
      </c>
      <c r="L24" s="22">
        <f>'Original data'!L32</f>
        <v>0.32586</v>
      </c>
      <c r="M24" s="22">
        <f>'Original data'!M32</f>
        <v>-0.15907</v>
      </c>
      <c r="N24" s="22">
        <f>'Original data'!N32</f>
        <v>-0.13067</v>
      </c>
      <c r="O24" s="22">
        <f>'Original data'!O32</f>
        <v>0.1458</v>
      </c>
      <c r="P24" s="22">
        <f>'Original data'!P32</f>
        <v>0.47554</v>
      </c>
      <c r="Q24" s="22">
        <f>'Original data'!Q32</f>
        <v>-0.066985</v>
      </c>
      <c r="R24" s="22">
        <f>'Original data'!R32</f>
        <v>0.0049627</v>
      </c>
      <c r="S24" s="22">
        <f>'Original data'!S32</f>
        <v>-0.23328</v>
      </c>
      <c r="T24" s="22">
        <f>'Original data'!T32</f>
        <v>-0.43463</v>
      </c>
      <c r="U24" s="22">
        <f>'Original data'!U32</f>
        <v>-0.16449</v>
      </c>
      <c r="V24" s="37">
        <f>'Original data'!V32</f>
        <v>0.8482300655051479</v>
      </c>
      <c r="W24" s="1"/>
      <c r="X24" s="10" t="str">
        <f>'Original data'!X32</f>
        <v>a3</v>
      </c>
      <c r="Y24" s="22">
        <f>'Original data'!Y32</f>
        <v>3.8017</v>
      </c>
      <c r="Z24" s="22">
        <f>'Original data'!Z32</f>
        <v>0.68239</v>
      </c>
      <c r="AA24" s="22">
        <f>'Original data'!AA32</f>
        <v>-0.15333</v>
      </c>
      <c r="AB24" s="22">
        <f>'Original data'!AB32</f>
        <v>-0.16788</v>
      </c>
      <c r="AC24" s="22">
        <f>'Original data'!AC32</f>
        <v>0.0084077</v>
      </c>
      <c r="AD24" s="22">
        <f>'Original data'!AD32</f>
        <v>-0.11783</v>
      </c>
      <c r="AE24" s="22">
        <f>'Original data'!AE32</f>
        <v>0.054522</v>
      </c>
      <c r="AF24" s="22">
        <f>'Original data'!AF32</f>
        <v>-0.35051</v>
      </c>
      <c r="AG24" s="22">
        <f>'Original data'!AG32</f>
        <v>0.061732</v>
      </c>
      <c r="AH24" s="22">
        <f>'Original data'!AH32</f>
        <v>0.089523</v>
      </c>
      <c r="AI24" s="22">
        <f>'Original data'!AI32</f>
        <v>-0.28431</v>
      </c>
      <c r="AJ24" s="22">
        <f>'Original data'!AJ32</f>
        <v>-0.082074</v>
      </c>
      <c r="AK24" s="22">
        <f>'Original data'!AK32</f>
        <v>-0.77194</v>
      </c>
      <c r="AL24" s="22">
        <f>'Original data'!AL32</f>
        <v>-0.31233</v>
      </c>
      <c r="AM24" s="22">
        <f>'Original data'!AM32</f>
        <v>0.11676</v>
      </c>
      <c r="AN24" s="22">
        <f>'Original data'!AN32</f>
        <v>-0.014211</v>
      </c>
      <c r="AO24" s="22">
        <f>'Original data'!AO32</f>
        <v>-0.34451</v>
      </c>
      <c r="AP24" s="22">
        <f>'Original data'!AP32</f>
        <v>0.071939</v>
      </c>
      <c r="AQ24" s="22">
        <f>'Original data'!AQ32</f>
        <v>-0.45915</v>
      </c>
      <c r="AR24" s="22">
        <f>'Original data'!AR32</f>
        <v>-0.19077</v>
      </c>
      <c r="AS24" s="37">
        <f>'Original data'!AS32</f>
        <v>0.08190718000442587</v>
      </c>
    </row>
    <row r="25" spans="1:45" ht="12.75">
      <c r="A25" s="9" t="s">
        <v>43</v>
      </c>
      <c r="B25" s="22">
        <f>'Original data'!B33</f>
        <v>-16</v>
      </c>
      <c r="C25" s="22">
        <f>'Original data'!C33</f>
        <v>-0.63611</v>
      </c>
      <c r="D25" s="22">
        <f>'Original data'!D33</f>
        <v>-0.6092</v>
      </c>
      <c r="E25" s="22">
        <f>'Original data'!E33</f>
        <v>-0.43918</v>
      </c>
      <c r="F25" s="22">
        <f>'Original data'!F33</f>
        <v>-0.81018</v>
      </c>
      <c r="G25" s="22">
        <f>'Original data'!G33</f>
        <v>-0.7813</v>
      </c>
      <c r="H25" s="22">
        <f>'Original data'!H33</f>
        <v>-0.7526</v>
      </c>
      <c r="I25" s="22">
        <f>'Original data'!I33</f>
        <v>-0.78867</v>
      </c>
      <c r="J25" s="22">
        <f>'Original data'!J33</f>
        <v>-0.93361</v>
      </c>
      <c r="K25" s="22">
        <f>'Original data'!K33</f>
        <v>-0.52466</v>
      </c>
      <c r="L25" s="22">
        <f>'Original data'!L33</f>
        <v>-0.58396</v>
      </c>
      <c r="M25" s="22">
        <f>'Original data'!M33</f>
        <v>-0.57536</v>
      </c>
      <c r="N25" s="22">
        <f>'Original data'!N33</f>
        <v>-0.5589</v>
      </c>
      <c r="O25" s="22">
        <f>'Original data'!O33</f>
        <v>-0.9228</v>
      </c>
      <c r="P25" s="22">
        <f>'Original data'!P33</f>
        <v>-0.72246</v>
      </c>
      <c r="Q25" s="22">
        <f>'Original data'!Q33</f>
        <v>-0.51282</v>
      </c>
      <c r="R25" s="22">
        <f>'Original data'!R33</f>
        <v>-0.66504</v>
      </c>
      <c r="S25" s="22">
        <f>'Original data'!S33</f>
        <v>-0.25675</v>
      </c>
      <c r="T25" s="22">
        <f>'Original data'!T33</f>
        <v>-0.48058</v>
      </c>
      <c r="U25" s="22">
        <f>'Original data'!U33</f>
        <v>-0.47308</v>
      </c>
      <c r="V25" s="37">
        <f>'Original data'!V33</f>
        <v>-1.4401171548749896</v>
      </c>
      <c r="W25" s="1"/>
      <c r="X25" s="10" t="str">
        <f>'Original data'!X33</f>
        <v>a4</v>
      </c>
      <c r="Y25" s="22">
        <f>'Original data'!Y33</f>
        <v>0.54442</v>
      </c>
      <c r="Z25" s="22">
        <f>'Original data'!Z33</f>
        <v>-0.32189</v>
      </c>
      <c r="AA25" s="22">
        <f>'Original data'!AA33</f>
        <v>-0.033752</v>
      </c>
      <c r="AB25" s="22">
        <f>'Original data'!AB33</f>
        <v>-0.014108</v>
      </c>
      <c r="AC25" s="22">
        <f>'Original data'!AC33</f>
        <v>0.99716</v>
      </c>
      <c r="AD25" s="22">
        <f>'Original data'!AD33</f>
        <v>0.57277</v>
      </c>
      <c r="AE25" s="22">
        <f>'Original data'!AE33</f>
        <v>0.089739</v>
      </c>
      <c r="AF25" s="22">
        <f>'Original data'!AF33</f>
        <v>0.40306</v>
      </c>
      <c r="AG25" s="22">
        <f>'Original data'!AG33</f>
        <v>0.28219</v>
      </c>
      <c r="AH25" s="22">
        <f>'Original data'!AH33</f>
        <v>0.14074</v>
      </c>
      <c r="AI25" s="22">
        <f>'Original data'!AI33</f>
        <v>0.12502</v>
      </c>
      <c r="AJ25" s="22">
        <f>'Original data'!AJ33</f>
        <v>0.025563</v>
      </c>
      <c r="AK25" s="22">
        <f>'Original data'!AK33</f>
        <v>0.74534</v>
      </c>
      <c r="AL25" s="22">
        <f>'Original data'!AL33</f>
        <v>0.91067</v>
      </c>
      <c r="AM25" s="22">
        <f>'Original data'!AM33</f>
        <v>0.35065</v>
      </c>
      <c r="AN25" s="22">
        <f>'Original data'!AN33</f>
        <v>0.6951</v>
      </c>
      <c r="AO25" s="22">
        <f>'Original data'!AO33</f>
        <v>0.58248</v>
      </c>
      <c r="AP25" s="22">
        <f>'Original data'!AP33</f>
        <v>-0.075862</v>
      </c>
      <c r="AQ25" s="22">
        <f>'Original data'!AQ33</f>
        <v>-0.11913</v>
      </c>
      <c r="AR25" s="22">
        <f>'Original data'!AR33</f>
        <v>0.74151</v>
      </c>
      <c r="AS25" s="37">
        <f>'Original data'!AS33</f>
        <v>0.3059188025803735</v>
      </c>
    </row>
    <row r="26" spans="1:45" ht="12.75">
      <c r="A26" s="9" t="s">
        <v>44</v>
      </c>
      <c r="B26" s="22">
        <f>'Original data'!B34</f>
        <v>-8.6331</v>
      </c>
      <c r="C26" s="22">
        <f>'Original data'!C34</f>
        <v>-0.11818</v>
      </c>
      <c r="D26" s="22">
        <f>'Original data'!D34</f>
        <v>-0.040051</v>
      </c>
      <c r="E26" s="22">
        <f>'Original data'!E34</f>
        <v>-0.16752</v>
      </c>
      <c r="F26" s="22">
        <f>'Original data'!F34</f>
        <v>-0.01581</v>
      </c>
      <c r="G26" s="22">
        <f>'Original data'!G34</f>
        <v>0.0084754</v>
      </c>
      <c r="H26" s="22">
        <f>'Original data'!H34</f>
        <v>0.030149</v>
      </c>
      <c r="I26" s="22">
        <f>'Original data'!I34</f>
        <v>0.045953</v>
      </c>
      <c r="J26" s="22">
        <f>'Original data'!J34</f>
        <v>-0.071093</v>
      </c>
      <c r="K26" s="22">
        <f>'Original data'!K34</f>
        <v>0.058167</v>
      </c>
      <c r="L26" s="22">
        <f>'Original data'!L34</f>
        <v>-0.043479</v>
      </c>
      <c r="M26" s="22">
        <f>'Original data'!M34</f>
        <v>-0.15838</v>
      </c>
      <c r="N26" s="22">
        <f>'Original data'!N34</f>
        <v>-0.11168</v>
      </c>
      <c r="O26" s="22">
        <f>'Original data'!O34</f>
        <v>0.085837</v>
      </c>
      <c r="P26" s="22">
        <f>'Original data'!P34</f>
        <v>0.069373</v>
      </c>
      <c r="Q26" s="22">
        <f>'Original data'!Q34</f>
        <v>0.051431</v>
      </c>
      <c r="R26" s="22">
        <f>'Original data'!R34</f>
        <v>0.063546</v>
      </c>
      <c r="S26" s="22">
        <f>'Original data'!S34</f>
        <v>0.12683</v>
      </c>
      <c r="T26" s="22">
        <f>'Original data'!T34</f>
        <v>0.12198</v>
      </c>
      <c r="U26" s="22">
        <f>'Original data'!U34</f>
        <v>0.3006</v>
      </c>
      <c r="V26" s="37">
        <f>'Original data'!V34</f>
        <v>-0.41984809970748194</v>
      </c>
      <c r="W26" s="1"/>
      <c r="X26" s="10" t="str">
        <f>'Original data'!X34</f>
        <v>a5</v>
      </c>
      <c r="Y26" s="22">
        <f>'Original data'!Y34</f>
        <v>0.014743</v>
      </c>
      <c r="Z26" s="22">
        <f>'Original data'!Z34</f>
        <v>0.12209</v>
      </c>
      <c r="AA26" s="22">
        <f>'Original data'!AA34</f>
        <v>-0.25364</v>
      </c>
      <c r="AB26" s="22">
        <f>'Original data'!AB34</f>
        <v>-0.24583</v>
      </c>
      <c r="AC26" s="22">
        <f>'Original data'!AC34</f>
        <v>-0.096419</v>
      </c>
      <c r="AD26" s="22">
        <f>'Original data'!AD34</f>
        <v>-0.024256</v>
      </c>
      <c r="AE26" s="22">
        <f>'Original data'!AE34</f>
        <v>0.096602</v>
      </c>
      <c r="AF26" s="22">
        <f>'Original data'!AF34</f>
        <v>-0.097148</v>
      </c>
      <c r="AG26" s="22">
        <f>'Original data'!AG34</f>
        <v>0.023017</v>
      </c>
      <c r="AH26" s="22">
        <f>'Original data'!AH34</f>
        <v>0.15139</v>
      </c>
      <c r="AI26" s="22">
        <f>'Original data'!AI34</f>
        <v>-0.025479</v>
      </c>
      <c r="AJ26" s="22">
        <f>'Original data'!AJ34</f>
        <v>-0.053562</v>
      </c>
      <c r="AK26" s="22">
        <f>'Original data'!AK34</f>
        <v>-0.36516</v>
      </c>
      <c r="AL26" s="22">
        <f>'Original data'!AL34</f>
        <v>-0.47676</v>
      </c>
      <c r="AM26" s="22">
        <f>'Original data'!AM34</f>
        <v>-0.044723</v>
      </c>
      <c r="AN26" s="22">
        <f>'Original data'!AN34</f>
        <v>0.11963</v>
      </c>
      <c r="AO26" s="22">
        <f>'Original data'!AO34</f>
        <v>-0.0092127</v>
      </c>
      <c r="AP26" s="22">
        <f>'Original data'!AP34</f>
        <v>-0.014325</v>
      </c>
      <c r="AQ26" s="22">
        <f>'Original data'!AQ34</f>
        <v>0.03529</v>
      </c>
      <c r="AR26" s="22">
        <f>'Original data'!AR34</f>
        <v>0.009576</v>
      </c>
      <c r="AS26" s="37">
        <f>'Original data'!AS34</f>
        <v>-0.056708165134982016</v>
      </c>
    </row>
    <row r="27" spans="1:45" ht="12.75">
      <c r="A27" s="9" t="s">
        <v>45</v>
      </c>
      <c r="B27" s="22">
        <f>'Original data'!B35</f>
        <v>2.9643</v>
      </c>
      <c r="C27" s="22">
        <f>'Original data'!C35</f>
        <v>0.1079</v>
      </c>
      <c r="D27" s="22">
        <f>'Original data'!D35</f>
        <v>-0.0066985</v>
      </c>
      <c r="E27" s="22">
        <f>'Original data'!E35</f>
        <v>0.071288</v>
      </c>
      <c r="F27" s="22">
        <f>'Original data'!F35</f>
        <v>0.057801</v>
      </c>
      <c r="G27" s="22">
        <f>'Original data'!G35</f>
        <v>-0.027705</v>
      </c>
      <c r="H27" s="22">
        <f>'Original data'!H35</f>
        <v>-0.10614</v>
      </c>
      <c r="I27" s="22">
        <f>'Original data'!I35</f>
        <v>0.016408</v>
      </c>
      <c r="J27" s="22">
        <f>'Original data'!J35</f>
        <v>0.01329</v>
      </c>
      <c r="K27" s="22">
        <f>'Original data'!K35</f>
        <v>0.0052248</v>
      </c>
      <c r="L27" s="22">
        <f>'Original data'!L35</f>
        <v>0.14326</v>
      </c>
      <c r="M27" s="22">
        <f>'Original data'!M35</f>
        <v>0.11595</v>
      </c>
      <c r="N27" s="22">
        <f>'Original data'!N35</f>
        <v>0.092604</v>
      </c>
      <c r="O27" s="22">
        <f>'Original data'!O35</f>
        <v>0.15774</v>
      </c>
      <c r="P27" s="22">
        <f>'Original data'!P35</f>
        <v>0.062413</v>
      </c>
      <c r="Q27" s="22">
        <f>'Original data'!Q35</f>
        <v>0.0013066</v>
      </c>
      <c r="R27" s="22">
        <f>'Original data'!R35</f>
        <v>-0.080953</v>
      </c>
      <c r="S27" s="22">
        <f>'Original data'!S35</f>
        <v>-0.11425</v>
      </c>
      <c r="T27" s="22">
        <f>'Original data'!T35</f>
        <v>0.081859</v>
      </c>
      <c r="U27" s="22">
        <f>'Original data'!U35</f>
        <v>0.024045</v>
      </c>
      <c r="V27" s="37">
        <f>'Original data'!V35</f>
        <v>0.08883273345823717</v>
      </c>
      <c r="W27" s="1"/>
      <c r="X27" s="10" t="str">
        <f>'Original data'!X35</f>
        <v>a6</v>
      </c>
      <c r="Y27" s="22">
        <f>'Original data'!Y35</f>
        <v>-0.12862</v>
      </c>
      <c r="Z27" s="22">
        <f>'Original data'!Z35</f>
        <v>0.12834</v>
      </c>
      <c r="AA27" s="22">
        <f>'Original data'!AA35</f>
        <v>0.30508</v>
      </c>
      <c r="AB27" s="22">
        <f>'Original data'!AB35</f>
        <v>0.22794</v>
      </c>
      <c r="AC27" s="22">
        <f>'Original data'!AC35</f>
        <v>0.0018405</v>
      </c>
      <c r="AD27" s="22">
        <f>'Original data'!AD35</f>
        <v>-0.05849</v>
      </c>
      <c r="AE27" s="22">
        <f>'Original data'!AE35</f>
        <v>0.11364</v>
      </c>
      <c r="AF27" s="22">
        <f>'Original data'!AF35</f>
        <v>0.13988</v>
      </c>
      <c r="AG27" s="22">
        <f>'Original data'!AG35</f>
        <v>0.10311</v>
      </c>
      <c r="AH27" s="22">
        <f>'Original data'!AH35</f>
        <v>0.066342</v>
      </c>
      <c r="AI27" s="22">
        <f>'Original data'!AI35</f>
        <v>0.27169</v>
      </c>
      <c r="AJ27" s="22">
        <f>'Original data'!AJ35</f>
        <v>0.23553</v>
      </c>
      <c r="AK27" s="22">
        <f>'Original data'!AK35</f>
        <v>0.12123</v>
      </c>
      <c r="AL27" s="22">
        <f>'Original data'!AL35</f>
        <v>0.19275</v>
      </c>
      <c r="AM27" s="22">
        <f>'Original data'!AM35</f>
        <v>-0.063326</v>
      </c>
      <c r="AN27" s="22">
        <f>'Original data'!AN35</f>
        <v>-0.020975</v>
      </c>
      <c r="AO27" s="22">
        <f>'Original data'!AO35</f>
        <v>-0.049423</v>
      </c>
      <c r="AP27" s="22">
        <f>'Original data'!AP35</f>
        <v>-0.050873</v>
      </c>
      <c r="AQ27" s="22">
        <f>'Original data'!AQ35</f>
        <v>-0.056157</v>
      </c>
      <c r="AR27" s="22">
        <f>'Original data'!AR35</f>
        <v>-0.18878</v>
      </c>
      <c r="AS27" s="37">
        <f>'Original data'!AS35</f>
        <v>-0.010838424518509282</v>
      </c>
    </row>
    <row r="28" spans="1:45" ht="12.75">
      <c r="A28" s="9" t="s">
        <v>46</v>
      </c>
      <c r="B28" s="22">
        <f>'Original data'!B36</f>
        <v>1.9747</v>
      </c>
      <c r="C28" s="22">
        <f>'Original data'!C36</f>
        <v>-0.016948</v>
      </c>
      <c r="D28" s="22">
        <f>'Original data'!D36</f>
        <v>0.0024818</v>
      </c>
      <c r="E28" s="22">
        <f>'Original data'!E36</f>
        <v>0.024089</v>
      </c>
      <c r="F28" s="22">
        <f>'Original data'!F36</f>
        <v>0.057686</v>
      </c>
      <c r="G28" s="22">
        <f>'Original data'!G36</f>
        <v>-0.038671</v>
      </c>
      <c r="H28" s="22">
        <f>'Original data'!H36</f>
        <v>-0.0041845</v>
      </c>
      <c r="I28" s="22">
        <f>'Original data'!I36</f>
        <v>0.035507</v>
      </c>
      <c r="J28" s="22">
        <f>'Original data'!J36</f>
        <v>0.02172</v>
      </c>
      <c r="K28" s="22">
        <f>'Original data'!K36</f>
        <v>0.04145</v>
      </c>
      <c r="L28" s="22">
        <f>'Original data'!L36</f>
        <v>0.013557</v>
      </c>
      <c r="M28" s="22">
        <f>'Original data'!M36</f>
        <v>-0.054032</v>
      </c>
      <c r="N28" s="22">
        <f>'Original data'!N36</f>
        <v>-0.016026</v>
      </c>
      <c r="O28" s="22">
        <f>'Original data'!O36</f>
        <v>-0.0058603</v>
      </c>
      <c r="P28" s="22">
        <f>'Original data'!P36</f>
        <v>-0.042236</v>
      </c>
      <c r="Q28" s="22">
        <f>'Original data'!Q36</f>
        <v>-0.037784</v>
      </c>
      <c r="R28" s="22">
        <f>'Original data'!R36</f>
        <v>0.08847</v>
      </c>
      <c r="S28" s="22">
        <f>'Original data'!S36</f>
        <v>0.047265</v>
      </c>
      <c r="T28" s="22">
        <f>'Original data'!T36</f>
        <v>-0.039044</v>
      </c>
      <c r="U28" s="22">
        <f>'Original data'!U36</f>
        <v>-0.08978</v>
      </c>
      <c r="V28" s="37">
        <f>'Original data'!V36</f>
        <v>0.0981202046970857</v>
      </c>
      <c r="W28" s="1"/>
      <c r="X28" s="10" t="str">
        <f>'Original data'!X36</f>
        <v>a7</v>
      </c>
      <c r="Y28" s="22">
        <f>'Original data'!Y36</f>
        <v>-0.85833</v>
      </c>
      <c r="Z28" s="22">
        <f>'Original data'!Z36</f>
        <v>-0.017181</v>
      </c>
      <c r="AA28" s="22">
        <f>'Original data'!AA36</f>
        <v>0.15539</v>
      </c>
      <c r="AB28" s="22">
        <f>'Original data'!AB36</f>
        <v>0.045831</v>
      </c>
      <c r="AC28" s="22">
        <f>'Original data'!AC36</f>
        <v>0.077721</v>
      </c>
      <c r="AD28" s="22">
        <f>'Original data'!AD36</f>
        <v>-0.069957</v>
      </c>
      <c r="AE28" s="22">
        <f>'Original data'!AE36</f>
        <v>-0.038185</v>
      </c>
      <c r="AF28" s="22">
        <f>'Original data'!AF36</f>
        <v>-0.065937</v>
      </c>
      <c r="AG28" s="22">
        <f>'Original data'!AG36</f>
        <v>-0.052139</v>
      </c>
      <c r="AH28" s="22">
        <f>'Original data'!AH36</f>
        <v>-0.02037</v>
      </c>
      <c r="AI28" s="22">
        <f>'Original data'!AI36</f>
        <v>-0.044961</v>
      </c>
      <c r="AJ28" s="22">
        <f>'Original data'!AJ36</f>
        <v>-0.032219</v>
      </c>
      <c r="AK28" s="22">
        <f>'Original data'!AK36</f>
        <v>0.10975</v>
      </c>
      <c r="AL28" s="22">
        <f>'Original data'!AL36</f>
        <v>0.080785</v>
      </c>
      <c r="AM28" s="22">
        <f>'Original data'!AM36</f>
        <v>-0.076143</v>
      </c>
      <c r="AN28" s="22">
        <f>'Original data'!AN36</f>
        <v>-0.10149</v>
      </c>
      <c r="AO28" s="22">
        <f>'Original data'!AO36</f>
        <v>0.0065519</v>
      </c>
      <c r="AP28" s="22">
        <f>'Original data'!AP36</f>
        <v>0.064853</v>
      </c>
      <c r="AQ28" s="22">
        <f>'Original data'!AQ36</f>
        <v>0.022817</v>
      </c>
      <c r="AR28" s="22">
        <f>'Original data'!AR36</f>
        <v>-0.11432</v>
      </c>
      <c r="AS28" s="37">
        <f>'Original data'!AS36</f>
        <v>-0.04637684151669775</v>
      </c>
    </row>
    <row r="29" spans="1:45" ht="12.75">
      <c r="A29" s="9" t="s">
        <v>47</v>
      </c>
      <c r="B29" s="22">
        <f>'Original data'!B37</f>
        <v>-0.47833</v>
      </c>
      <c r="C29" s="22">
        <f>'Original data'!C37</f>
        <v>-0.0056978</v>
      </c>
      <c r="D29" s="22">
        <f>'Original data'!D37</f>
        <v>0.045508</v>
      </c>
      <c r="E29" s="22">
        <f>'Original data'!E37</f>
        <v>0.057248</v>
      </c>
      <c r="F29" s="22">
        <f>'Original data'!F37</f>
        <v>0.0079301</v>
      </c>
      <c r="G29" s="22">
        <f>'Original data'!G37</f>
        <v>0.019776</v>
      </c>
      <c r="H29" s="22">
        <f>'Original data'!H37</f>
        <v>0.01791</v>
      </c>
      <c r="I29" s="22">
        <f>'Original data'!I37</f>
        <v>0.014702</v>
      </c>
      <c r="J29" s="22">
        <f>'Original data'!J37</f>
        <v>0.023507</v>
      </c>
      <c r="K29" s="22">
        <f>'Original data'!K37</f>
        <v>0.030291</v>
      </c>
      <c r="L29" s="22">
        <f>'Original data'!L37</f>
        <v>0.023294</v>
      </c>
      <c r="M29" s="22">
        <f>'Original data'!M37</f>
        <v>0.055714</v>
      </c>
      <c r="N29" s="22">
        <f>'Original data'!N37</f>
        <v>0.037761</v>
      </c>
      <c r="O29" s="22">
        <f>'Original data'!O37</f>
        <v>0.025776</v>
      </c>
      <c r="P29" s="22">
        <f>'Original data'!P37</f>
        <v>0.040229</v>
      </c>
      <c r="Q29" s="22">
        <f>'Original data'!Q37</f>
        <v>0.052424</v>
      </c>
      <c r="R29" s="22">
        <f>'Original data'!R37</f>
        <v>0.045832</v>
      </c>
      <c r="S29" s="22">
        <f>'Original data'!S37</f>
        <v>0.062326</v>
      </c>
      <c r="T29" s="22">
        <f>'Original data'!T37</f>
        <v>0.034057</v>
      </c>
      <c r="U29" s="22">
        <f>'Original data'!U37</f>
        <v>0.050649</v>
      </c>
      <c r="V29" s="37">
        <f>'Original data'!V37</f>
        <v>-0.04501037464601729</v>
      </c>
      <c r="W29" s="1"/>
      <c r="X29" s="10" t="str">
        <f>'Original data'!X37</f>
        <v>a8</v>
      </c>
      <c r="Y29" s="22">
        <f>'Original data'!Y37</f>
        <v>-0.03065</v>
      </c>
      <c r="Z29" s="22">
        <f>'Original data'!Z37</f>
        <v>-0.016524</v>
      </c>
      <c r="AA29" s="22">
        <f>'Original data'!AA37</f>
        <v>0.064642</v>
      </c>
      <c r="AB29" s="22">
        <f>'Original data'!AB37</f>
        <v>0.025522</v>
      </c>
      <c r="AC29" s="22">
        <f>'Original data'!AC37</f>
        <v>0.049094</v>
      </c>
      <c r="AD29" s="22">
        <f>'Original data'!AD37</f>
        <v>0.064495</v>
      </c>
      <c r="AE29" s="22">
        <f>'Original data'!AE37</f>
        <v>0.066695</v>
      </c>
      <c r="AF29" s="22">
        <f>'Original data'!AF37</f>
        <v>0.091416</v>
      </c>
      <c r="AG29" s="22">
        <f>'Original data'!AG37</f>
        <v>0.12611</v>
      </c>
      <c r="AH29" s="22">
        <f>'Original data'!AH37</f>
        <v>0.1195</v>
      </c>
      <c r="AI29" s="22">
        <f>'Original data'!AI37</f>
        <v>0.080093</v>
      </c>
      <c r="AJ29" s="22">
        <f>'Original data'!AJ37</f>
        <v>0.079549</v>
      </c>
      <c r="AK29" s="22">
        <f>'Original data'!AK37</f>
        <v>0.088681</v>
      </c>
      <c r="AL29" s="22">
        <f>'Original data'!AL37</f>
        <v>0.13275</v>
      </c>
      <c r="AM29" s="22">
        <f>'Original data'!AM37</f>
        <v>0.046986</v>
      </c>
      <c r="AN29" s="22">
        <f>'Original data'!AN37</f>
        <v>0.056611</v>
      </c>
      <c r="AO29" s="22">
        <f>'Original data'!AO37</f>
        <v>0.012867</v>
      </c>
      <c r="AP29" s="22">
        <f>'Original data'!AP37</f>
        <v>0.018064</v>
      </c>
      <c r="AQ29" s="22">
        <f>'Original data'!AQ37</f>
        <v>0.049885</v>
      </c>
      <c r="AR29" s="22">
        <f>'Original data'!AR37</f>
        <v>-0.022561</v>
      </c>
      <c r="AS29" s="37">
        <f>'Original data'!AS37</f>
        <v>0.009119717136324453</v>
      </c>
    </row>
    <row r="30" spans="1:45" ht="12.75">
      <c r="A30" s="9" t="s">
        <v>48</v>
      </c>
      <c r="B30" s="22">
        <f>'Original data'!B38</f>
        <v>-0.83632</v>
      </c>
      <c r="C30" s="22">
        <f>'Original data'!C38</f>
        <v>-0.028954</v>
      </c>
      <c r="D30" s="22">
        <f>'Original data'!D38</f>
        <v>-0.046556</v>
      </c>
      <c r="E30" s="22">
        <f>'Original data'!E38</f>
        <v>-0.041942</v>
      </c>
      <c r="F30" s="22">
        <f>'Original data'!F38</f>
        <v>-0.040934</v>
      </c>
      <c r="G30" s="22">
        <f>'Original data'!G38</f>
        <v>-0.026307</v>
      </c>
      <c r="H30" s="22">
        <f>'Original data'!H38</f>
        <v>-0.025762</v>
      </c>
      <c r="I30" s="22">
        <f>'Original data'!I38</f>
        <v>-0.033356</v>
      </c>
      <c r="J30" s="22">
        <f>'Original data'!J38</f>
        <v>-0.061497</v>
      </c>
      <c r="K30" s="22">
        <f>'Original data'!K38</f>
        <v>-0.021985</v>
      </c>
      <c r="L30" s="22">
        <f>'Original data'!L38</f>
        <v>-0.02214</v>
      </c>
      <c r="M30" s="22">
        <f>'Original data'!M38</f>
        <v>-0.056758</v>
      </c>
      <c r="N30" s="22">
        <f>'Original data'!N38</f>
        <v>-0.078127</v>
      </c>
      <c r="O30" s="22">
        <f>'Original data'!O38</f>
        <v>-0.049973</v>
      </c>
      <c r="P30" s="22">
        <f>'Original data'!P38</f>
        <v>-0.033632</v>
      </c>
      <c r="Q30" s="22">
        <f>'Original data'!Q38</f>
        <v>-0.060537</v>
      </c>
      <c r="R30" s="22">
        <f>'Original data'!R38</f>
        <v>-0.06907</v>
      </c>
      <c r="S30" s="22">
        <f>'Original data'!S38</f>
        <v>-0.061812</v>
      </c>
      <c r="T30" s="22">
        <f>'Original data'!T38</f>
        <v>-0.045101</v>
      </c>
      <c r="U30" s="22">
        <f>'Original data'!U38</f>
        <v>0.014658</v>
      </c>
      <c r="V30" s="37">
        <f>'Original data'!V38</f>
        <v>-0.08130510538400793</v>
      </c>
      <c r="W30" s="1"/>
      <c r="X30" s="10" t="str">
        <f>'Original data'!X38</f>
        <v>a9</v>
      </c>
      <c r="Y30" s="22">
        <f>'Original data'!Y38</f>
        <v>0.096415</v>
      </c>
      <c r="Z30" s="22">
        <f>'Original data'!Z38</f>
        <v>-0.014249</v>
      </c>
      <c r="AA30" s="22">
        <f>'Original data'!AA38</f>
        <v>-0.055752</v>
      </c>
      <c r="AB30" s="22">
        <f>'Original data'!AB38</f>
        <v>-0.031869</v>
      </c>
      <c r="AC30" s="22">
        <f>'Original data'!AC38</f>
        <v>-0.026381</v>
      </c>
      <c r="AD30" s="22">
        <f>'Original data'!AD38</f>
        <v>-0.038301</v>
      </c>
      <c r="AE30" s="22">
        <f>'Original data'!AE38</f>
        <v>-0.034199</v>
      </c>
      <c r="AF30" s="22">
        <f>'Original data'!AF38</f>
        <v>-0.036401</v>
      </c>
      <c r="AG30" s="22">
        <f>'Original data'!AG38</f>
        <v>-0.020579</v>
      </c>
      <c r="AH30" s="22">
        <f>'Original data'!AH38</f>
        <v>-0.0042146</v>
      </c>
      <c r="AI30" s="22">
        <f>'Original data'!AI38</f>
        <v>-0.018003</v>
      </c>
      <c r="AJ30" s="22">
        <f>'Original data'!AJ38</f>
        <v>-0.037367</v>
      </c>
      <c r="AK30" s="22">
        <f>'Original data'!AK38</f>
        <v>-0.093842</v>
      </c>
      <c r="AL30" s="22">
        <f>'Original data'!AL38</f>
        <v>-0.041384</v>
      </c>
      <c r="AM30" s="22">
        <f>'Original data'!AM38</f>
        <v>-0.010813</v>
      </c>
      <c r="AN30" s="22">
        <f>'Original data'!AN38</f>
        <v>-0.025912</v>
      </c>
      <c r="AO30" s="22">
        <f>'Original data'!AO38</f>
        <v>-0.049276</v>
      </c>
      <c r="AP30" s="22">
        <f>'Original data'!AP38</f>
        <v>-0.039209</v>
      </c>
      <c r="AQ30" s="22">
        <f>'Original data'!AQ38</f>
        <v>-0.040731</v>
      </c>
      <c r="AR30" s="22">
        <f>'Original data'!AR38</f>
        <v>0.014168</v>
      </c>
      <c r="AS30" s="37">
        <f>'Original data'!AS38</f>
        <v>-0.025394951313817575</v>
      </c>
    </row>
    <row r="31" spans="1:45" ht="12.75">
      <c r="A31" s="9" t="s">
        <v>49</v>
      </c>
      <c r="B31" s="22">
        <f>'Original data'!B39</f>
        <v>-0.10834</v>
      </c>
      <c r="C31" s="22">
        <f>'Original data'!C39</f>
        <v>0.16782</v>
      </c>
      <c r="D31" s="22">
        <f>'Original data'!D39</f>
        <v>0.20433</v>
      </c>
      <c r="E31" s="22">
        <f>'Original data'!E39</f>
        <v>0.21161</v>
      </c>
      <c r="F31" s="22">
        <f>'Original data'!F39</f>
        <v>0.11668</v>
      </c>
      <c r="G31" s="22">
        <f>'Original data'!G39</f>
        <v>0.13504</v>
      </c>
      <c r="H31" s="22">
        <f>'Original data'!H39</f>
        <v>0.15964</v>
      </c>
      <c r="I31" s="22">
        <f>'Original data'!I39</f>
        <v>0.1876</v>
      </c>
      <c r="J31" s="22">
        <f>'Original data'!J39</f>
        <v>0.2187</v>
      </c>
      <c r="K31" s="22">
        <f>'Original data'!K39</f>
        <v>0.20945</v>
      </c>
      <c r="L31" s="22">
        <f>'Original data'!L39</f>
        <v>0.20272</v>
      </c>
      <c r="M31" s="22">
        <f>'Original data'!M39</f>
        <v>0.21438</v>
      </c>
      <c r="N31" s="22">
        <f>'Original data'!N39</f>
        <v>0.22335</v>
      </c>
      <c r="O31" s="22">
        <f>'Original data'!O39</f>
        <v>0.22077</v>
      </c>
      <c r="P31" s="22">
        <f>'Original data'!P39</f>
        <v>0.16806</v>
      </c>
      <c r="Q31" s="22">
        <f>'Original data'!Q39</f>
        <v>0.21741</v>
      </c>
      <c r="R31" s="22">
        <f>'Original data'!R39</f>
        <v>0.21077</v>
      </c>
      <c r="S31" s="22">
        <f>'Original data'!S39</f>
        <v>0.22463</v>
      </c>
      <c r="T31" s="22">
        <f>'Original data'!T39</f>
        <v>0.20573</v>
      </c>
      <c r="U31" s="22">
        <f>'Original data'!U39</f>
        <v>0.088097</v>
      </c>
      <c r="V31" s="37">
        <f>'Original data'!V39</f>
        <v>0.00500810647872232</v>
      </c>
      <c r="W31" s="1"/>
      <c r="X31" s="10" t="str">
        <f>'Original data'!X39</f>
        <v>a10</v>
      </c>
      <c r="Y31" s="22">
        <f>'Original data'!Y39</f>
        <v>-0.046241</v>
      </c>
      <c r="Z31" s="22">
        <f>'Original data'!Z39</f>
        <v>0.18231</v>
      </c>
      <c r="AA31" s="22">
        <f>'Original data'!AA39</f>
        <v>0.25589</v>
      </c>
      <c r="AB31" s="22">
        <f>'Original data'!AB39</f>
        <v>0.1907</v>
      </c>
      <c r="AC31" s="22">
        <f>'Original data'!AC39</f>
        <v>0.2054</v>
      </c>
      <c r="AD31" s="22">
        <f>'Original data'!AD39</f>
        <v>0.16022</v>
      </c>
      <c r="AE31" s="22">
        <f>'Original data'!AE39</f>
        <v>0.18749</v>
      </c>
      <c r="AF31" s="22">
        <f>'Original data'!AF39</f>
        <v>0.15627</v>
      </c>
      <c r="AG31" s="22">
        <f>'Original data'!AG39</f>
        <v>0.15678</v>
      </c>
      <c r="AH31" s="22">
        <f>'Original data'!AH39</f>
        <v>0.21568</v>
      </c>
      <c r="AI31" s="22">
        <f>'Original data'!AI39</f>
        <v>0.2411</v>
      </c>
      <c r="AJ31" s="22">
        <f>'Original data'!AJ39</f>
        <v>0.18903</v>
      </c>
      <c r="AK31" s="22">
        <f>'Original data'!AK39</f>
        <v>0.16654</v>
      </c>
      <c r="AL31" s="22">
        <f>'Original data'!AL39</f>
        <v>0.16428</v>
      </c>
      <c r="AM31" s="22">
        <f>'Original data'!AM39</f>
        <v>0.13245</v>
      </c>
      <c r="AN31" s="22">
        <f>'Original data'!AN39</f>
        <v>0.1439</v>
      </c>
      <c r="AO31" s="22">
        <f>'Original data'!AO39</f>
        <v>0.15035</v>
      </c>
      <c r="AP31" s="22">
        <f>'Original data'!AP39</f>
        <v>0.129</v>
      </c>
      <c r="AQ31" s="22">
        <f>'Original data'!AQ39</f>
        <v>0.16781</v>
      </c>
      <c r="AR31" s="22">
        <f>'Original data'!AR39</f>
        <v>0.09829</v>
      </c>
      <c r="AS31" s="37">
        <f>'Original data'!AS39</f>
        <v>0.01337115529536994</v>
      </c>
    </row>
    <row r="32" spans="1:45" ht="12.75">
      <c r="A32" s="9" t="s">
        <v>50</v>
      </c>
      <c r="B32" s="22">
        <f>'Original data'!B40</f>
        <v>0.10614</v>
      </c>
      <c r="C32" s="22">
        <f>'Original data'!C40</f>
        <v>-0.037155</v>
      </c>
      <c r="D32" s="22">
        <f>'Original data'!D40</f>
        <v>-0.033806</v>
      </c>
      <c r="E32" s="22">
        <f>'Original data'!E40</f>
        <v>-0.035622</v>
      </c>
      <c r="F32" s="22">
        <f>'Original data'!F40</f>
        <v>-0.023797</v>
      </c>
      <c r="G32" s="22">
        <f>'Original data'!G40</f>
        <v>-0.034344</v>
      </c>
      <c r="H32" s="22">
        <f>'Original data'!H40</f>
        <v>-0.032206</v>
      </c>
      <c r="I32" s="22">
        <f>'Original data'!I40</f>
        <v>-0.032714</v>
      </c>
      <c r="J32" s="22">
        <f>'Original data'!J40</f>
        <v>-0.035652</v>
      </c>
      <c r="K32" s="22">
        <f>'Original data'!K40</f>
        <v>-0.031907</v>
      </c>
      <c r="L32" s="22">
        <f>'Original data'!L40</f>
        <v>-0.035999</v>
      </c>
      <c r="M32" s="22">
        <f>'Original data'!M40</f>
        <v>-0.046753</v>
      </c>
      <c r="N32" s="22">
        <f>'Original data'!N40</f>
        <v>-0.047463</v>
      </c>
      <c r="O32" s="22">
        <f>'Original data'!O40</f>
        <v>-0.044834</v>
      </c>
      <c r="P32" s="22">
        <f>'Original data'!P40</f>
        <v>-0.051861</v>
      </c>
      <c r="Q32" s="22">
        <f>'Original data'!Q40</f>
        <v>-0.043483</v>
      </c>
      <c r="R32" s="22">
        <f>'Original data'!R40</f>
        <v>-0.038243</v>
      </c>
      <c r="S32" s="22">
        <f>'Original data'!S40</f>
        <v>-0.037471</v>
      </c>
      <c r="T32" s="22">
        <f>'Original data'!T40</f>
        <v>-0.041233</v>
      </c>
      <c r="U32" s="22">
        <f>'Original data'!U40</f>
        <v>-0.0023845</v>
      </c>
      <c r="V32" s="37">
        <f>'Original data'!V40</f>
        <v>-0.029039654332936576</v>
      </c>
      <c r="W32" s="1"/>
      <c r="X32" s="10" t="str">
        <f>'Original data'!X40</f>
        <v>a11</v>
      </c>
      <c r="Y32" s="22">
        <f>'Original data'!Y40</f>
        <v>-0.12567</v>
      </c>
      <c r="Z32" s="22">
        <f>'Original data'!Z40</f>
        <v>-0.041261</v>
      </c>
      <c r="AA32" s="22">
        <f>'Original data'!AA40</f>
        <v>-0.035826</v>
      </c>
      <c r="AB32" s="22">
        <f>'Original data'!AB40</f>
        <v>-0.034005</v>
      </c>
      <c r="AC32" s="22">
        <f>'Original data'!AC40</f>
        <v>-0.023942</v>
      </c>
      <c r="AD32" s="22">
        <f>'Original data'!AD40</f>
        <v>-0.036114</v>
      </c>
      <c r="AE32" s="22">
        <f>'Original data'!AE40</f>
        <v>-0.029817</v>
      </c>
      <c r="AF32" s="22">
        <f>'Original data'!AF40</f>
        <v>-0.041344</v>
      </c>
      <c r="AG32" s="22">
        <f>'Original data'!AG40</f>
        <v>-0.039905</v>
      </c>
      <c r="AH32" s="22">
        <f>'Original data'!AH40</f>
        <v>-0.030045</v>
      </c>
      <c r="AI32" s="22">
        <f>'Original data'!AI40</f>
        <v>-0.031623</v>
      </c>
      <c r="AJ32" s="22">
        <f>'Original data'!AJ40</f>
        <v>-0.036771</v>
      </c>
      <c r="AK32" s="22">
        <f>'Original data'!AK40</f>
        <v>-0.03875</v>
      </c>
      <c r="AL32" s="22">
        <f>'Original data'!AL40</f>
        <v>-0.03734</v>
      </c>
      <c r="AM32" s="22">
        <f>'Original data'!AM40</f>
        <v>-0.042018</v>
      </c>
      <c r="AN32" s="22">
        <f>'Original data'!AN40</f>
        <v>-0.043819</v>
      </c>
      <c r="AO32" s="22">
        <f>'Original data'!AO40</f>
        <v>-0.039463</v>
      </c>
      <c r="AP32" s="22">
        <f>'Original data'!AP40</f>
        <v>-0.035091</v>
      </c>
      <c r="AQ32" s="22">
        <f>'Original data'!AQ40</f>
        <v>-0.045133</v>
      </c>
      <c r="AR32" s="22">
        <f>'Original data'!AR40</f>
        <v>2.9217E-05</v>
      </c>
      <c r="AS32" s="37">
        <f>'Original data'!AS40</f>
        <v>-0.039395572379320724</v>
      </c>
    </row>
    <row r="33" spans="1:45" ht="12.75">
      <c r="A33" s="9" t="s">
        <v>51</v>
      </c>
      <c r="B33" s="22">
        <f>'Original data'!B41</f>
        <v>0.060778</v>
      </c>
      <c r="C33" s="22">
        <f>'Original data'!C41</f>
        <v>0.028217</v>
      </c>
      <c r="D33" s="22">
        <f>'Original data'!D41</f>
        <v>0.03357</v>
      </c>
      <c r="E33" s="22">
        <f>'Original data'!E41</f>
        <v>0.038006</v>
      </c>
      <c r="F33" s="22">
        <f>'Original data'!F41</f>
        <v>0.025206</v>
      </c>
      <c r="G33" s="22">
        <f>'Original data'!G41</f>
        <v>0.027246</v>
      </c>
      <c r="H33" s="22">
        <f>'Original data'!H41</f>
        <v>0.026118</v>
      </c>
      <c r="I33" s="22">
        <f>'Original data'!I41</f>
        <v>0.031803</v>
      </c>
      <c r="J33" s="22">
        <f>'Original data'!J41</f>
        <v>0.032793</v>
      </c>
      <c r="K33" s="22">
        <f>'Original data'!K41</f>
        <v>0.032791</v>
      </c>
      <c r="L33" s="22">
        <f>'Original data'!L41</f>
        <v>0.033156</v>
      </c>
      <c r="M33" s="22">
        <f>'Original data'!M41</f>
        <v>0.03678</v>
      </c>
      <c r="N33" s="22">
        <f>'Original data'!N41</f>
        <v>0.034034</v>
      </c>
      <c r="O33" s="22">
        <f>'Original data'!O41</f>
        <v>0.03483</v>
      </c>
      <c r="P33" s="22">
        <f>'Original data'!P41</f>
        <v>0.027336</v>
      </c>
      <c r="Q33" s="22">
        <f>'Original data'!Q41</f>
        <v>0.033868</v>
      </c>
      <c r="R33" s="22">
        <f>'Original data'!R41</f>
        <v>0.030097</v>
      </c>
      <c r="S33" s="22">
        <f>'Original data'!S41</f>
        <v>0.032452</v>
      </c>
      <c r="T33" s="22">
        <f>'Original data'!T41</f>
        <v>0.036991</v>
      </c>
      <c r="U33" s="22">
        <f>'Original data'!U41</f>
        <v>0.010645</v>
      </c>
      <c r="V33" s="37">
        <f>'Original data'!V41</f>
        <v>0.012857586088131069</v>
      </c>
      <c r="W33" s="1"/>
      <c r="X33" s="10" t="str">
        <f>'Original data'!X41</f>
        <v>a12</v>
      </c>
      <c r="Y33" s="22">
        <f>'Original data'!Y41</f>
        <v>0.016858</v>
      </c>
      <c r="Z33" s="22">
        <f>'Original data'!Z41</f>
        <v>0.027577</v>
      </c>
      <c r="AA33" s="22">
        <f>'Original data'!AA41</f>
        <v>0.031901</v>
      </c>
      <c r="AB33" s="22">
        <f>'Original data'!AB41</f>
        <v>0.026513</v>
      </c>
      <c r="AC33" s="22">
        <f>'Original data'!AC41</f>
        <v>0.014523</v>
      </c>
      <c r="AD33" s="22">
        <f>'Original data'!AD41</f>
        <v>0.017771</v>
      </c>
      <c r="AE33" s="22">
        <f>'Original data'!AE41</f>
        <v>0.026218</v>
      </c>
      <c r="AF33" s="22">
        <f>'Original data'!AF41</f>
        <v>0.021216</v>
      </c>
      <c r="AG33" s="22">
        <f>'Original data'!AG41</f>
        <v>0.021071</v>
      </c>
      <c r="AH33" s="22">
        <f>'Original data'!AH41</f>
        <v>0.026733</v>
      </c>
      <c r="AI33" s="22">
        <f>'Original data'!AI41</f>
        <v>0.036476</v>
      </c>
      <c r="AJ33" s="22">
        <f>'Original data'!AJ41</f>
        <v>0.031083</v>
      </c>
      <c r="AK33" s="22">
        <f>'Original data'!AK41</f>
        <v>0.022462</v>
      </c>
      <c r="AL33" s="22">
        <f>'Original data'!AL41</f>
        <v>0.024924</v>
      </c>
      <c r="AM33" s="22">
        <f>'Original data'!AM41</f>
        <v>0.023336</v>
      </c>
      <c r="AN33" s="22">
        <f>'Original data'!AN41</f>
        <v>0.014665</v>
      </c>
      <c r="AO33" s="22">
        <f>'Original data'!AO41</f>
        <v>0.019218</v>
      </c>
      <c r="AP33" s="22">
        <f>'Original data'!AP41</f>
        <v>0.013247</v>
      </c>
      <c r="AQ33" s="22">
        <f>'Original data'!AQ41</f>
        <v>0.022052</v>
      </c>
      <c r="AR33" s="22">
        <f>'Original data'!AR41</f>
        <v>0.008132</v>
      </c>
      <c r="AS33" s="37">
        <f>'Original data'!AS41</f>
        <v>0.006972339409737978</v>
      </c>
    </row>
    <row r="34" spans="1:45" ht="12.75">
      <c r="A34" s="9" t="s">
        <v>52</v>
      </c>
      <c r="B34" s="22">
        <f>'Original data'!B42</f>
        <v>-0.063978</v>
      </c>
      <c r="C34" s="22">
        <f>'Original data'!C42</f>
        <v>-0.004394</v>
      </c>
      <c r="D34" s="22">
        <f>'Original data'!D42</f>
        <v>-0.0038249</v>
      </c>
      <c r="E34" s="22">
        <f>'Original data'!E42</f>
        <v>-0.0039764</v>
      </c>
      <c r="F34" s="22">
        <f>'Original data'!F42</f>
        <v>0.00070535</v>
      </c>
      <c r="G34" s="22">
        <f>'Original data'!G42</f>
        <v>-0.0033488</v>
      </c>
      <c r="H34" s="22">
        <f>'Original data'!H42</f>
        <v>-0.0025343</v>
      </c>
      <c r="I34" s="22">
        <f>'Original data'!I42</f>
        <v>-0.002342</v>
      </c>
      <c r="J34" s="22">
        <f>'Original data'!J42</f>
        <v>-0.00469</v>
      </c>
      <c r="K34" s="22">
        <f>'Original data'!K42</f>
        <v>-0.0019964</v>
      </c>
      <c r="L34" s="22">
        <f>'Original data'!L42</f>
        <v>-0.0051352</v>
      </c>
      <c r="M34" s="22">
        <f>'Original data'!M42</f>
        <v>-0.0069477</v>
      </c>
      <c r="N34" s="22">
        <f>'Original data'!N42</f>
        <v>-0.0088157</v>
      </c>
      <c r="O34" s="22">
        <f>'Original data'!O42</f>
        <v>-0.0032406</v>
      </c>
      <c r="P34" s="22">
        <f>'Original data'!P42</f>
        <v>-0.0026514</v>
      </c>
      <c r="Q34" s="22">
        <f>'Original data'!Q42</f>
        <v>-0.007215</v>
      </c>
      <c r="R34" s="22">
        <f>'Original data'!R42</f>
        <v>-0.007588</v>
      </c>
      <c r="S34" s="22">
        <f>'Original data'!S42</f>
        <v>-0.004726</v>
      </c>
      <c r="T34" s="22">
        <f>'Original data'!T42</f>
        <v>-0.0059591</v>
      </c>
      <c r="U34" s="22">
        <f>'Original data'!U42</f>
        <v>-0.00020623</v>
      </c>
      <c r="V34" s="37">
        <f>'Original data'!V42</f>
        <v>-0.007143205824913731</v>
      </c>
      <c r="W34" s="1"/>
      <c r="X34" s="10" t="str">
        <f>'Original data'!X42</f>
        <v>a13</v>
      </c>
      <c r="Y34" s="22">
        <f>'Original data'!Y42</f>
        <v>0.0046888</v>
      </c>
      <c r="Z34" s="22">
        <f>'Original data'!Z42</f>
        <v>0.00042916</v>
      </c>
      <c r="AA34" s="22">
        <f>'Original data'!AA42</f>
        <v>-0.0035854</v>
      </c>
      <c r="AB34" s="22">
        <f>'Original data'!AB42</f>
        <v>-0.0044444</v>
      </c>
      <c r="AC34" s="22">
        <f>'Original data'!AC42</f>
        <v>0.00037788</v>
      </c>
      <c r="AD34" s="22">
        <f>'Original data'!AD42</f>
        <v>-0.0033275</v>
      </c>
      <c r="AE34" s="22">
        <f>'Original data'!AE42</f>
        <v>-0.0014867</v>
      </c>
      <c r="AF34" s="22">
        <f>'Original data'!AF42</f>
        <v>-0.0027526</v>
      </c>
      <c r="AG34" s="22">
        <f>'Original data'!AG42</f>
        <v>-0.0014082</v>
      </c>
      <c r="AH34" s="22">
        <f>'Original data'!AH42</f>
        <v>0.0018047</v>
      </c>
      <c r="AI34" s="22">
        <f>'Original data'!AI42</f>
        <v>-0.0035138</v>
      </c>
      <c r="AJ34" s="22">
        <f>'Original data'!AJ42</f>
        <v>-0.002136</v>
      </c>
      <c r="AK34" s="22">
        <f>'Original data'!AK42</f>
        <v>-0.0060317</v>
      </c>
      <c r="AL34" s="22">
        <f>'Original data'!AL42</f>
        <v>-0.0018384</v>
      </c>
      <c r="AM34" s="22">
        <f>'Original data'!AM42</f>
        <v>5.3581E-05</v>
      </c>
      <c r="AN34" s="22">
        <f>'Original data'!AN42</f>
        <v>-0.0023332</v>
      </c>
      <c r="AO34" s="22">
        <f>'Original data'!AO42</f>
        <v>-0.0043602</v>
      </c>
      <c r="AP34" s="22">
        <f>'Original data'!AP42</f>
        <v>-0.0042584</v>
      </c>
      <c r="AQ34" s="22">
        <f>'Original data'!AQ42</f>
        <v>-0.0061387</v>
      </c>
      <c r="AR34" s="22">
        <f>'Original data'!AR42</f>
        <v>-0.00047463</v>
      </c>
      <c r="AS34" s="37">
        <f>'Original data'!AS42</f>
        <v>-0.0020367852603942293</v>
      </c>
    </row>
    <row r="35" spans="1:45" ht="12.75">
      <c r="A35" s="9" t="s">
        <v>53</v>
      </c>
      <c r="B35" s="22">
        <f>'Original data'!B43</f>
        <v>-0.034003</v>
      </c>
      <c r="C35" s="22">
        <f>'Original data'!C43</f>
        <v>0.01113</v>
      </c>
      <c r="D35" s="22">
        <f>'Original data'!D43</f>
        <v>0.012475</v>
      </c>
      <c r="E35" s="22">
        <f>'Original data'!E43</f>
        <v>0.015062</v>
      </c>
      <c r="F35" s="22">
        <f>'Original data'!F43</f>
        <v>0.0076691</v>
      </c>
      <c r="G35" s="22">
        <f>'Original data'!G43</f>
        <v>0.0086683</v>
      </c>
      <c r="H35" s="22">
        <f>'Original data'!H43</f>
        <v>0.0096093</v>
      </c>
      <c r="I35" s="22">
        <f>'Original data'!I43</f>
        <v>0.011676</v>
      </c>
      <c r="J35" s="22">
        <f>'Original data'!J43</f>
        <v>0.013837</v>
      </c>
      <c r="K35" s="22">
        <f>'Original data'!K43</f>
        <v>0.013949</v>
      </c>
      <c r="L35" s="22">
        <f>'Original data'!L43</f>
        <v>0.014429</v>
      </c>
      <c r="M35" s="22">
        <f>'Original data'!M43</f>
        <v>0.01282</v>
      </c>
      <c r="N35" s="22">
        <f>'Original data'!N43</f>
        <v>0.012438</v>
      </c>
      <c r="O35" s="22">
        <f>'Original data'!O43</f>
        <v>0.013855</v>
      </c>
      <c r="P35" s="22">
        <f>'Original data'!P43</f>
        <v>0.0097879</v>
      </c>
      <c r="Q35" s="22">
        <f>'Original data'!Q43</f>
        <v>0.012373</v>
      </c>
      <c r="R35" s="22">
        <f>'Original data'!R43</f>
        <v>0.012581</v>
      </c>
      <c r="S35" s="22">
        <f>'Original data'!S43</f>
        <v>0.013599</v>
      </c>
      <c r="T35" s="22">
        <f>'Original data'!T43</f>
        <v>0.011869</v>
      </c>
      <c r="U35" s="22">
        <f>'Original data'!U43</f>
        <v>0.0020932</v>
      </c>
      <c r="V35" s="37">
        <f>'Original data'!V43</f>
        <v>-0.000914498406503034</v>
      </c>
      <c r="W35" s="1"/>
      <c r="X35" s="10" t="str">
        <f>'Original data'!X43</f>
        <v>a14</v>
      </c>
      <c r="Y35" s="22">
        <f>'Original data'!Y43</f>
        <v>-0.00099266</v>
      </c>
      <c r="Z35" s="22">
        <f>'Original data'!Z43</f>
        <v>0.013053</v>
      </c>
      <c r="AA35" s="22">
        <f>'Original data'!AA43</f>
        <v>0.019537</v>
      </c>
      <c r="AB35" s="22">
        <f>'Original data'!AB43</f>
        <v>0.014183</v>
      </c>
      <c r="AC35" s="22">
        <f>'Original data'!AC43</f>
        <v>0.018778</v>
      </c>
      <c r="AD35" s="22">
        <f>'Original data'!AD43</f>
        <v>0.014648</v>
      </c>
      <c r="AE35" s="22">
        <f>'Original data'!AE43</f>
        <v>0.012846</v>
      </c>
      <c r="AF35" s="22">
        <f>'Original data'!AF43</f>
        <v>0.011011</v>
      </c>
      <c r="AG35" s="22">
        <f>'Original data'!AG43</f>
        <v>0.0094595</v>
      </c>
      <c r="AH35" s="22">
        <f>'Original data'!AH43</f>
        <v>0.014784</v>
      </c>
      <c r="AI35" s="22">
        <f>'Original data'!AI43</f>
        <v>0.019307</v>
      </c>
      <c r="AJ35" s="22">
        <f>'Original data'!AJ43</f>
        <v>0.014665</v>
      </c>
      <c r="AK35" s="22">
        <f>'Original data'!AK43</f>
        <v>0.012451</v>
      </c>
      <c r="AL35" s="22">
        <f>'Original data'!AL43</f>
        <v>0.013506</v>
      </c>
      <c r="AM35" s="22">
        <f>'Original data'!AM43</f>
        <v>0.010035</v>
      </c>
      <c r="AN35" s="22">
        <f>'Original data'!AN43</f>
        <v>0.0094586</v>
      </c>
      <c r="AO35" s="22">
        <f>'Original data'!AO43</f>
        <v>0.008142</v>
      </c>
      <c r="AP35" s="22">
        <f>'Original data'!AP43</f>
        <v>0.007929</v>
      </c>
      <c r="AQ35" s="22">
        <f>'Original data'!AQ43</f>
        <v>0.0099063</v>
      </c>
      <c r="AR35" s="22">
        <f>'Original data'!AR43</f>
        <v>0.0040857</v>
      </c>
      <c r="AS35" s="37">
        <f>'Original data'!AS43</f>
        <v>0.0031299640832245378</v>
      </c>
    </row>
    <row r="36" spans="1:45" ht="12.75">
      <c r="A36" s="9" t="s">
        <v>54</v>
      </c>
      <c r="B36" s="22">
        <f>'Original data'!B44</f>
        <v>0.0035141</v>
      </c>
      <c r="C36" s="22">
        <f>'Original data'!C44</f>
        <v>-0.0024345</v>
      </c>
      <c r="D36" s="22">
        <f>'Original data'!D44</f>
        <v>-0.0006783</v>
      </c>
      <c r="E36" s="22">
        <f>'Original data'!E44</f>
        <v>-0.00022861</v>
      </c>
      <c r="F36" s="22">
        <f>'Original data'!F44</f>
        <v>-0.0032073</v>
      </c>
      <c r="G36" s="22">
        <f>'Original data'!G44</f>
        <v>0.0012749</v>
      </c>
      <c r="H36" s="22">
        <f>'Original data'!H44</f>
        <v>0.00029414</v>
      </c>
      <c r="I36" s="22">
        <f>'Original data'!I44</f>
        <v>0.001011</v>
      </c>
      <c r="J36" s="22">
        <f>'Original data'!J44</f>
        <v>-0.00024137</v>
      </c>
      <c r="K36" s="22">
        <f>'Original data'!K44</f>
        <v>-0.0033221</v>
      </c>
      <c r="L36" s="22">
        <f>'Original data'!L44</f>
        <v>-0.0025863</v>
      </c>
      <c r="M36" s="22">
        <f>'Original data'!M44</f>
        <v>0.00062447</v>
      </c>
      <c r="N36" s="22">
        <f>'Original data'!N44</f>
        <v>0.0016486</v>
      </c>
      <c r="O36" s="22">
        <f>'Original data'!O44</f>
        <v>0.00097738</v>
      </c>
      <c r="P36" s="22">
        <f>'Original data'!P44</f>
        <v>-0.0010813</v>
      </c>
      <c r="Q36" s="22">
        <f>'Original data'!Q44</f>
        <v>0.002073</v>
      </c>
      <c r="R36" s="22">
        <f>'Original data'!R44</f>
        <v>0.0010289</v>
      </c>
      <c r="S36" s="22">
        <f>'Original data'!S44</f>
        <v>0.0024243</v>
      </c>
      <c r="T36" s="22">
        <f>'Original data'!T44</f>
        <v>-0.0016853</v>
      </c>
      <c r="U36" s="22">
        <f>'Original data'!U44</f>
        <v>-0.0072386</v>
      </c>
      <c r="V36" s="37">
        <f>'Original data'!V44</f>
        <v>-0.00039164522813165515</v>
      </c>
      <c r="W36" s="1"/>
      <c r="X36" s="10" t="str">
        <f>'Original data'!X44</f>
        <v>a15</v>
      </c>
      <c r="Y36" s="22">
        <f>'Original data'!Y44</f>
        <v>-0.0099341</v>
      </c>
      <c r="Z36" s="22">
        <f>'Original data'!Z44</f>
        <v>-0.0020604</v>
      </c>
      <c r="AA36" s="22">
        <f>'Original data'!AA44</f>
        <v>-0.005356</v>
      </c>
      <c r="AB36" s="22">
        <f>'Original data'!AB44</f>
        <v>-0.0059533</v>
      </c>
      <c r="AC36" s="22">
        <f>'Original data'!AC44</f>
        <v>-0.0042217</v>
      </c>
      <c r="AD36" s="22">
        <f>'Original data'!AD44</f>
        <v>-0.0012546</v>
      </c>
      <c r="AE36" s="22">
        <f>'Original data'!AE44</f>
        <v>-0.0010439</v>
      </c>
      <c r="AF36" s="22">
        <f>'Original data'!AF44</f>
        <v>-0.0040721</v>
      </c>
      <c r="AG36" s="22">
        <f>'Original data'!AG44</f>
        <v>-0.0055675</v>
      </c>
      <c r="AH36" s="22">
        <f>'Original data'!AH44</f>
        <v>-0.0065669</v>
      </c>
      <c r="AI36" s="22">
        <f>'Original data'!AI44</f>
        <v>-0.0055319</v>
      </c>
      <c r="AJ36" s="22">
        <f>'Original data'!AJ44</f>
        <v>-0.0043679</v>
      </c>
      <c r="AK36" s="22">
        <f>'Original data'!AK44</f>
        <v>-0.0041338</v>
      </c>
      <c r="AL36" s="22">
        <f>'Original data'!AL44</f>
        <v>-0.006185</v>
      </c>
      <c r="AM36" s="22">
        <f>'Original data'!AM44</f>
        <v>-0.0050551</v>
      </c>
      <c r="AN36" s="22">
        <f>'Original data'!AN44</f>
        <v>-0.0028048</v>
      </c>
      <c r="AO36" s="22">
        <f>'Original data'!AO44</f>
        <v>-0.0043975</v>
      </c>
      <c r="AP36" s="22">
        <f>'Original data'!AP44</f>
        <v>-3.7057E-05</v>
      </c>
      <c r="AQ36" s="22">
        <f>'Original data'!AQ44</f>
        <v>-0.0025238</v>
      </c>
      <c r="AR36" s="22">
        <f>'Original data'!AR44</f>
        <v>-0.0080722</v>
      </c>
      <c r="AS36" s="37">
        <f>'Original data'!AS44</f>
        <v>-0.0044569748494999156</v>
      </c>
    </row>
    <row r="37" spans="1:45" ht="12.75">
      <c r="A37" s="9" t="s">
        <v>55</v>
      </c>
      <c r="B37" s="22">
        <f>'Original data'!B45</f>
        <v>0.0085405</v>
      </c>
      <c r="C37" s="22">
        <f>'Original data'!C45</f>
        <v>-0.024087</v>
      </c>
      <c r="D37" s="22">
        <f>'Original data'!D45</f>
        <v>-0.031171</v>
      </c>
      <c r="E37" s="22">
        <f>'Original data'!E45</f>
        <v>-0.029817</v>
      </c>
      <c r="F37" s="22">
        <f>'Original data'!F45</f>
        <v>-0.017128</v>
      </c>
      <c r="G37" s="22">
        <f>'Original data'!G45</f>
        <v>-0.0188</v>
      </c>
      <c r="H37" s="22">
        <f>'Original data'!H45</f>
        <v>-0.022568</v>
      </c>
      <c r="I37" s="22">
        <f>'Original data'!I45</f>
        <v>-0.02499</v>
      </c>
      <c r="J37" s="22">
        <f>'Original data'!J45</f>
        <v>-0.029538</v>
      </c>
      <c r="K37" s="22">
        <f>'Original data'!K45</f>
        <v>-0.028407</v>
      </c>
      <c r="L37" s="22">
        <f>'Original data'!L45</f>
        <v>-0.026578</v>
      </c>
      <c r="M37" s="22">
        <f>'Original data'!M45</f>
        <v>-0.028642</v>
      </c>
      <c r="N37" s="22">
        <f>'Original data'!N45</f>
        <v>-0.029055</v>
      </c>
      <c r="O37" s="22">
        <f>'Original data'!O45</f>
        <v>-0.027979</v>
      </c>
      <c r="P37" s="22">
        <f>'Original data'!P45</f>
        <v>-0.021518</v>
      </c>
      <c r="Q37" s="22">
        <f>'Original data'!Q45</f>
        <v>-0.028995</v>
      </c>
      <c r="R37" s="22">
        <f>'Original data'!R45</f>
        <v>-0.030341</v>
      </c>
      <c r="S37" s="22">
        <f>'Original data'!S45</f>
        <v>-0.031821</v>
      </c>
      <c r="T37" s="22">
        <f>'Original data'!T45</f>
        <v>-0.0308</v>
      </c>
      <c r="U37" s="22">
        <f>'Original data'!U45</f>
        <v>-0.011562</v>
      </c>
      <c r="V37" s="37">
        <f>'Original data'!V45</f>
        <v>-0.0003415941515228917</v>
      </c>
      <c r="W37" s="1"/>
      <c r="X37" s="10" t="str">
        <f>'Original data'!X45</f>
        <v>a16</v>
      </c>
      <c r="Y37" s="22">
        <f>'Original data'!Y45</f>
        <v>-0.0035703</v>
      </c>
      <c r="Z37" s="22">
        <f>'Original data'!Z45</f>
        <v>-0.025655</v>
      </c>
      <c r="AA37" s="22">
        <f>'Original data'!AA45</f>
        <v>-0.035017</v>
      </c>
      <c r="AB37" s="22">
        <f>'Original data'!AB45</f>
        <v>-0.024903</v>
      </c>
      <c r="AC37" s="22">
        <f>'Original data'!AC45</f>
        <v>-0.027757</v>
      </c>
      <c r="AD37" s="22">
        <f>'Original data'!AD45</f>
        <v>-0.019609</v>
      </c>
      <c r="AE37" s="22">
        <f>'Original data'!AE45</f>
        <v>-0.024509</v>
      </c>
      <c r="AF37" s="22">
        <f>'Original data'!AF45</f>
        <v>-0.01964</v>
      </c>
      <c r="AG37" s="22">
        <f>'Original data'!AG45</f>
        <v>-0.019575</v>
      </c>
      <c r="AH37" s="22">
        <f>'Original data'!AH45</f>
        <v>-0.027432</v>
      </c>
      <c r="AI37" s="22">
        <f>'Original data'!AI45</f>
        <v>-0.029719</v>
      </c>
      <c r="AJ37" s="22">
        <f>'Original data'!AJ45</f>
        <v>-0.022917</v>
      </c>
      <c r="AK37" s="22">
        <f>'Original data'!AK45</f>
        <v>-0.020907</v>
      </c>
      <c r="AL37" s="22">
        <f>'Original data'!AL45</f>
        <v>-0.021554</v>
      </c>
      <c r="AM37" s="22">
        <f>'Original data'!AM45</f>
        <v>-0.018995</v>
      </c>
      <c r="AN37" s="22">
        <f>'Original data'!AN45</f>
        <v>-0.021514</v>
      </c>
      <c r="AO37" s="22">
        <f>'Original data'!AO45</f>
        <v>-0.024101</v>
      </c>
      <c r="AP37" s="22">
        <f>'Original data'!AP45</f>
        <v>-0.022698</v>
      </c>
      <c r="AQ37" s="22">
        <f>'Original data'!AQ45</f>
        <v>-0.025856</v>
      </c>
      <c r="AR37" s="22">
        <f>'Original data'!AR45</f>
        <v>-0.013465</v>
      </c>
      <c r="AS37" s="37">
        <f>'Original data'!AS45</f>
        <v>-0.0010186837930694676</v>
      </c>
    </row>
    <row r="38" spans="1:45" ht="13.5" thickBot="1">
      <c r="A38" s="12" t="s">
        <v>56</v>
      </c>
      <c r="B38" s="24">
        <f>'Original data'!B46</f>
        <v>-0.0040863</v>
      </c>
      <c r="C38" s="24">
        <f>'Original data'!C46</f>
        <v>0.00064962</v>
      </c>
      <c r="D38" s="24">
        <f>'Original data'!D46</f>
        <v>0.00027604</v>
      </c>
      <c r="E38" s="24">
        <f>'Original data'!E46</f>
        <v>0.0011473</v>
      </c>
      <c r="F38" s="24">
        <f>'Original data'!F46</f>
        <v>-0.00085276</v>
      </c>
      <c r="G38" s="24">
        <f>'Original data'!G46</f>
        <v>-0.00097302</v>
      </c>
      <c r="H38" s="24">
        <f>'Original data'!H46</f>
        <v>-0.00032843</v>
      </c>
      <c r="I38" s="24">
        <f>'Original data'!I46</f>
        <v>-0.00018142</v>
      </c>
      <c r="J38" s="24">
        <f>'Original data'!J46</f>
        <v>0.00060118</v>
      </c>
      <c r="K38" s="24">
        <f>'Original data'!K46</f>
        <v>0.00069196</v>
      </c>
      <c r="L38" s="24">
        <f>'Original data'!L46</f>
        <v>0.0014373</v>
      </c>
      <c r="M38" s="24">
        <f>'Original data'!M46</f>
        <v>0.00086813</v>
      </c>
      <c r="N38" s="24">
        <f>'Original data'!N46</f>
        <v>0.00044105</v>
      </c>
      <c r="O38" s="24">
        <f>'Original data'!O46</f>
        <v>0.00052627</v>
      </c>
      <c r="P38" s="24">
        <f>'Original data'!P46</f>
        <v>0.00074929</v>
      </c>
      <c r="Q38" s="24">
        <f>'Original data'!Q46</f>
        <v>0.00076918</v>
      </c>
      <c r="R38" s="24">
        <f>'Original data'!R46</f>
        <v>0.0017046</v>
      </c>
      <c r="S38" s="24">
        <f>'Original data'!S46</f>
        <v>0.00065909</v>
      </c>
      <c r="T38" s="24">
        <f>'Original data'!T46</f>
        <v>0.00017426</v>
      </c>
      <c r="U38" s="24">
        <f>'Original data'!U46</f>
        <v>-0.00082491</v>
      </c>
      <c r="V38" s="38">
        <f>'Original data'!V46</f>
        <v>0.00017242269639800774</v>
      </c>
      <c r="W38" s="1"/>
      <c r="X38" s="11" t="str">
        <f>'Original data'!X46</f>
        <v>a17</v>
      </c>
      <c r="Y38" s="24">
        <f>'Original data'!Y46</f>
        <v>-0.0022415</v>
      </c>
      <c r="Z38" s="24">
        <f>'Original data'!Z46</f>
        <v>-0.00033713</v>
      </c>
      <c r="AA38" s="24">
        <f>'Original data'!AA46</f>
        <v>0.00056558</v>
      </c>
      <c r="AB38" s="24">
        <f>'Original data'!AB46</f>
        <v>-0.00039069</v>
      </c>
      <c r="AC38" s="24">
        <f>'Original data'!AC46</f>
        <v>-0.00024401</v>
      </c>
      <c r="AD38" s="24">
        <f>'Original data'!AD46</f>
        <v>-4.3685E-05</v>
      </c>
      <c r="AE38" s="24">
        <f>'Original data'!AE46</f>
        <v>-0.00023197</v>
      </c>
      <c r="AF38" s="24">
        <f>'Original data'!AF46</f>
        <v>-1.3955E-05</v>
      </c>
      <c r="AG38" s="24">
        <f>'Original data'!AG46</f>
        <v>4.3441E-05</v>
      </c>
      <c r="AH38" s="24">
        <f>'Original data'!AH46</f>
        <v>0.00014946</v>
      </c>
      <c r="AI38" s="24">
        <f>'Original data'!AI46</f>
        <v>0.00015374</v>
      </c>
      <c r="AJ38" s="24">
        <f>'Original data'!AJ46</f>
        <v>0.00067996</v>
      </c>
      <c r="AK38" s="24">
        <f>'Original data'!AK46</f>
        <v>0.001585</v>
      </c>
      <c r="AL38" s="24">
        <f>'Original data'!AL46</f>
        <v>0.0010106</v>
      </c>
      <c r="AM38" s="24">
        <f>'Original data'!AM46</f>
        <v>6.4709E-05</v>
      </c>
      <c r="AN38" s="24">
        <f>'Original data'!AN46</f>
        <v>0.00055385</v>
      </c>
      <c r="AO38" s="24">
        <f>'Original data'!AO46</f>
        <v>0.0015674</v>
      </c>
      <c r="AP38" s="24">
        <f>'Original data'!AP46</f>
        <v>0.0015326</v>
      </c>
      <c r="AQ38" s="24">
        <f>'Original data'!AQ46</f>
        <v>0.0010666</v>
      </c>
      <c r="AR38" s="24">
        <f>'Original data'!AR46</f>
        <v>-0.00015567</v>
      </c>
      <c r="AS38" s="38">
        <f>'Original data'!AS46</f>
        <v>0.00026571901149105147</v>
      </c>
    </row>
    <row r="39" spans="1:45" ht="13.5" thickBot="1">
      <c r="A39" s="10" t="s">
        <v>58</v>
      </c>
      <c r="B39" s="98">
        <f>'Original data'!B47</f>
        <v>2.089846233363681</v>
      </c>
      <c r="C39" s="98">
        <f>'Original data'!C47</f>
        <v>-0.2188845962645883</v>
      </c>
      <c r="D39" s="98">
        <f>'Original data'!D47</f>
        <v>-0.22571505829121272</v>
      </c>
      <c r="E39" s="98">
        <f>'Original data'!E47</f>
        <v>-0.25579766232052115</v>
      </c>
      <c r="F39" s="98">
        <f>'Original data'!F47</f>
        <v>-0.33550600692753</v>
      </c>
      <c r="G39" s="98">
        <f>'Original data'!G47</f>
        <v>-0.4242280039397622</v>
      </c>
      <c r="H39" s="98">
        <f>'Original data'!H47</f>
        <v>-0.31111037318557655</v>
      </c>
      <c r="I39" s="98">
        <f>'Original data'!I47</f>
        <v>-0.2762341642502689</v>
      </c>
      <c r="J39" s="98">
        <f>'Original data'!J47</f>
        <v>-0.25955992442188874</v>
      </c>
      <c r="K39" s="98">
        <f>'Original data'!K47</f>
        <v>-0.12116947610379054</v>
      </c>
      <c r="L39" s="98">
        <f>'Original data'!L47</f>
        <v>-0.1601477628919965</v>
      </c>
      <c r="M39" s="98">
        <f>'Original data'!M47</f>
        <v>-0.31377728017342366</v>
      </c>
      <c r="N39" s="98">
        <f>'Original data'!N47</f>
        <v>-0.3810481060867955</v>
      </c>
      <c r="O39" s="98">
        <f>'Original data'!O47</f>
        <v>-0.27122880066537497</v>
      </c>
      <c r="P39" s="98">
        <f>'Original data'!P47</f>
        <v>-0.27192342207330356</v>
      </c>
      <c r="Q39" s="98">
        <f>'Original data'!Q47</f>
        <v>-0.29019610003206264</v>
      </c>
      <c r="R39" s="98">
        <f>'Original data'!R47</f>
        <v>-0.21410024131671226</v>
      </c>
      <c r="S39" s="98">
        <f>'Original data'!S47</f>
        <v>-0.323205758997578</v>
      </c>
      <c r="T39" s="98">
        <f>'Original data'!T47</f>
        <v>-0.16198397432465747</v>
      </c>
      <c r="U39" s="98">
        <f>'Original data'!U47</f>
        <v>0.6905191578507005</v>
      </c>
      <c r="V39" s="105"/>
      <c r="X39" s="10" t="str">
        <f>'Original data'!X47</f>
        <v>Dx (mm)</v>
      </c>
      <c r="Y39" s="101">
        <f>'Original data'!Y47</f>
        <v>0.6100870378774095</v>
      </c>
      <c r="Z39" s="101">
        <f>'Original data'!Z47</f>
        <v>-0.19825455905967707</v>
      </c>
      <c r="AA39" s="101">
        <f>'Original data'!AA47</f>
        <v>-0.060905319501169695</v>
      </c>
      <c r="AB39" s="101">
        <f>'Original data'!AB47</f>
        <v>-0.09480984743728883</v>
      </c>
      <c r="AC39" s="101">
        <f>'Original data'!AC47</f>
        <v>-0.13899924719172907</v>
      </c>
      <c r="AD39" s="101">
        <f>'Original data'!AD47</f>
        <v>-0.2559041334096521</v>
      </c>
      <c r="AE39" s="101">
        <f>'Original data'!AE47</f>
        <v>-0.20808935532013328</v>
      </c>
      <c r="AF39" s="101">
        <f>'Original data'!AF47</f>
        <v>-0.12216085750612576</v>
      </c>
      <c r="AG39" s="101">
        <f>'Original data'!AG47</f>
        <v>-0.052099828793398036</v>
      </c>
      <c r="AH39" s="101">
        <f>'Original data'!AH47</f>
        <v>0.007251141908283798</v>
      </c>
      <c r="AI39" s="101">
        <f>'Original data'!AI47</f>
        <v>-0.0812757583425564</v>
      </c>
      <c r="AJ39" s="101">
        <f>'Original data'!AJ47</f>
        <v>-0.16332738078508233</v>
      </c>
      <c r="AK39" s="101">
        <f>'Original data'!AK47</f>
        <v>-0.19469482887049425</v>
      </c>
      <c r="AL39" s="101">
        <f>'Original data'!AL47</f>
        <v>-0.06289935825573605</v>
      </c>
      <c r="AM39" s="101">
        <f>'Original data'!AM47</f>
        <v>-0.11897904509594483</v>
      </c>
      <c r="AN39" s="101">
        <f>'Original data'!AN47</f>
        <v>-0.14959109410472046</v>
      </c>
      <c r="AO39" s="101">
        <f>'Original data'!AO47</f>
        <v>-0.06545537900336809</v>
      </c>
      <c r="AP39" s="101">
        <f>'Original data'!AP47</f>
        <v>-0.2727066174065976</v>
      </c>
      <c r="AQ39" s="101">
        <f>'Original data'!AQ47</f>
        <v>-0.0841645569431666</v>
      </c>
      <c r="AR39" s="101">
        <f>'Original data'!AR47</f>
        <v>0.37729651651973556</v>
      </c>
      <c r="AS39" s="3"/>
    </row>
    <row r="40" spans="1:45" ht="13.5" thickBot="1">
      <c r="A40" s="11" t="s">
        <v>59</v>
      </c>
      <c r="B40" s="98">
        <f>'Original data'!B48</f>
        <v>-0.9424631580138841</v>
      </c>
      <c r="C40" s="98">
        <f>'Original data'!C48</f>
        <v>0.4283990646023606</v>
      </c>
      <c r="D40" s="98">
        <f>'Original data'!D48</f>
        <v>0.5282125670342324</v>
      </c>
      <c r="E40" s="98">
        <f>'Original data'!E48</f>
        <v>0.5441107629932005</v>
      </c>
      <c r="F40" s="98">
        <f>'Original data'!F48</f>
        <v>0.2896448339365632</v>
      </c>
      <c r="G40" s="98">
        <f>'Original data'!G48</f>
        <v>0.3275316313224655</v>
      </c>
      <c r="H40" s="98">
        <f>'Original data'!H48</f>
        <v>0.40545488004155145</v>
      </c>
      <c r="I40" s="98">
        <f>'Original data'!I48</f>
        <v>0.4804987836486954</v>
      </c>
      <c r="J40" s="98">
        <f>'Original data'!J48</f>
        <v>0.56760684751219</v>
      </c>
      <c r="K40" s="98">
        <f>'Original data'!K48</f>
        <v>0.5474706919199719</v>
      </c>
      <c r="L40" s="98">
        <f>'Original data'!L48</f>
        <v>0.5276284830724991</v>
      </c>
      <c r="M40" s="98">
        <f>'Original data'!M48</f>
        <v>0.5464737224948473</v>
      </c>
      <c r="N40" s="98">
        <f>'Original data'!N48</f>
        <v>0.5611653094256621</v>
      </c>
      <c r="O40" s="98">
        <f>'Original data'!O48</f>
        <v>0.5624283359419039</v>
      </c>
      <c r="P40" s="98">
        <f>'Original data'!P48</f>
        <v>0.41713347884052837</v>
      </c>
      <c r="Q40" s="98">
        <f>'Original data'!Q48</f>
        <v>0.5565092180062761</v>
      </c>
      <c r="R40" s="98">
        <f>'Original data'!R48</f>
        <v>0.5464922104536267</v>
      </c>
      <c r="S40" s="98">
        <f>'Original data'!S48</f>
        <v>0.5783647578749324</v>
      </c>
      <c r="T40" s="98">
        <f>'Original data'!T48</f>
        <v>0.5320439125103464</v>
      </c>
      <c r="U40" s="98">
        <f>'Original data'!U48</f>
        <v>0.5234803033186799</v>
      </c>
      <c r="V40" s="105"/>
      <c r="X40" s="11" t="str">
        <f>'Original data'!X48</f>
        <v>Dy (mm)</v>
      </c>
      <c r="Y40" s="103">
        <f>'Original data'!Y48</f>
        <v>-0.005329694101661882</v>
      </c>
      <c r="Z40" s="103">
        <f>'Original data'!Z48</f>
        <v>0.46371935061492625</v>
      </c>
      <c r="AA40" s="103">
        <f>'Original data'!AA48</f>
        <v>0.6687850647005533</v>
      </c>
      <c r="AB40" s="103">
        <f>'Original data'!AB48</f>
        <v>0.49655160373442503</v>
      </c>
      <c r="AC40" s="103">
        <f>'Original data'!AC48</f>
        <v>0.522301040554141</v>
      </c>
      <c r="AD40" s="103">
        <f>'Original data'!AD48</f>
        <v>0.3991388367478859</v>
      </c>
      <c r="AE40" s="103">
        <f>'Original data'!AE48</f>
        <v>0.4849837831387153</v>
      </c>
      <c r="AF40" s="103">
        <f>'Original data'!AF48</f>
        <v>0.4036122311128665</v>
      </c>
      <c r="AG40" s="103">
        <f>'Original data'!AG48</f>
        <v>0.4113409079811468</v>
      </c>
      <c r="AH40" s="103">
        <f>'Original data'!AH48</f>
        <v>0.5674857469699985</v>
      </c>
      <c r="AI40" s="103">
        <f>'Original data'!AI48</f>
        <v>0.6387012963680936</v>
      </c>
      <c r="AJ40" s="103">
        <f>'Original data'!AJ48</f>
        <v>0.4971469610776305</v>
      </c>
      <c r="AK40" s="103">
        <f>'Original data'!AK48</f>
        <v>0.4311495953771644</v>
      </c>
      <c r="AL40" s="103">
        <f>'Original data'!AL48</f>
        <v>0.43164009845025614</v>
      </c>
      <c r="AM40" s="103">
        <f>'Original data'!AM48</f>
        <v>0.34224426936601676</v>
      </c>
      <c r="AN40" s="103">
        <f>'Original data'!AN48</f>
        <v>0.3733808033741496</v>
      </c>
      <c r="AO40" s="103">
        <f>'Original data'!AO48</f>
        <v>0.40069038131634055</v>
      </c>
      <c r="AP40" s="103">
        <f>'Original data'!AP48</f>
        <v>0.3300087361549967</v>
      </c>
      <c r="AQ40" s="103">
        <f>'Original data'!AQ48</f>
        <v>0.4306321538637233</v>
      </c>
      <c r="AR40" s="103">
        <f>'Original data'!AR48</f>
        <v>0.5565317984400666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tabSelected="1" zoomScale="75" zoomScaleNormal="75" workbookViewId="0" topLeftCell="A101">
      <selection activeCell="B29" sqref="B29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31" t="s">
        <v>62</v>
      </c>
      <c r="C1" s="132"/>
      <c r="D1" s="132"/>
      <c r="E1" s="132"/>
      <c r="F1" s="132"/>
      <c r="G1" s="132"/>
      <c r="H1" s="132"/>
      <c r="I1" s="133"/>
      <c r="J1" s="134" t="s">
        <v>63</v>
      </c>
      <c r="K1" s="135"/>
      <c r="L1" s="135"/>
      <c r="M1" s="135"/>
      <c r="N1" s="135"/>
      <c r="O1" s="135"/>
      <c r="P1" s="135"/>
      <c r="Q1" s="136"/>
      <c r="S1" s="43" t="s">
        <v>64</v>
      </c>
    </row>
    <row r="2" spans="1:19" ht="11.25">
      <c r="A2" s="44"/>
      <c r="B2" s="137" t="s">
        <v>65</v>
      </c>
      <c r="C2" s="138"/>
      <c r="D2" s="138"/>
      <c r="E2" s="138"/>
      <c r="F2" s="139" t="s">
        <v>66</v>
      </c>
      <c r="G2" s="138"/>
      <c r="H2" s="138"/>
      <c r="I2" s="112"/>
      <c r="J2" s="137" t="s">
        <v>65</v>
      </c>
      <c r="K2" s="138"/>
      <c r="L2" s="138"/>
      <c r="M2" s="113"/>
      <c r="N2" s="138" t="s">
        <v>66</v>
      </c>
      <c r="O2" s="138"/>
      <c r="P2" s="138"/>
      <c r="Q2" s="112"/>
      <c r="S2" s="45"/>
    </row>
    <row r="3" spans="1:19" ht="11.25">
      <c r="A3" s="44"/>
      <c r="B3" s="137" t="s">
        <v>92</v>
      </c>
      <c r="C3" s="138"/>
      <c r="D3" s="138" t="s">
        <v>91</v>
      </c>
      <c r="E3" s="138"/>
      <c r="F3" s="139" t="s">
        <v>92</v>
      </c>
      <c r="G3" s="138"/>
      <c r="H3" s="138" t="s">
        <v>91</v>
      </c>
      <c r="I3" s="112"/>
      <c r="J3" s="137" t="s">
        <v>92</v>
      </c>
      <c r="K3" s="138"/>
      <c r="L3" s="138" t="s">
        <v>91</v>
      </c>
      <c r="M3" s="113"/>
      <c r="N3" s="138" t="s">
        <v>92</v>
      </c>
      <c r="O3" s="138"/>
      <c r="P3" s="138" t="s">
        <v>91</v>
      </c>
      <c r="Q3" s="112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6.469957330344221</v>
      </c>
      <c r="C6" s="52">
        <f>STDEV('Summary Data'!B6:U6)</f>
        <v>10.674954599152805</v>
      </c>
      <c r="D6" s="52">
        <f>AVERAGE(C68:T68)</f>
        <v>3.8408224222020815</v>
      </c>
      <c r="E6" s="52">
        <f>STDEV(C68:T68)</f>
        <v>0.5218974308091726</v>
      </c>
      <c r="F6" s="54">
        <f>'Summary Data'!V23</f>
        <v>1.8611641381307378</v>
      </c>
      <c r="G6" s="52">
        <f>STDEV('Summary Data'!B23:U23)</f>
        <v>11.7566484739472</v>
      </c>
      <c r="H6" s="52">
        <f>AVERAGE(C88:T88)</f>
        <v>-0.8717640867126399</v>
      </c>
      <c r="I6" s="55">
        <f>STDEV(C88:T88)</f>
        <v>0.9400533699901853</v>
      </c>
      <c r="J6" s="57">
        <f>'Summary Data'!AS6</f>
        <v>-6.46079669045207</v>
      </c>
      <c r="K6" s="52">
        <f>STDEV('Summary Data'!Y6:AR6)</f>
        <v>6.691962961082496</v>
      </c>
      <c r="L6" s="52">
        <f>AVERAGE(C108:T108)</f>
        <v>-4.779576995177447</v>
      </c>
      <c r="M6" s="56">
        <f>STDEV(C108:T108)</f>
        <v>0.7454992425027397</v>
      </c>
      <c r="N6" s="52">
        <f>'Summary Data'!AS23</f>
        <v>1.2012344518294449</v>
      </c>
      <c r="O6" s="52">
        <f>STDEV('Summary Data'!Y23:AR23)</f>
        <v>1.1574009467121393</v>
      </c>
      <c r="P6" s="52">
        <f>AVERAGE(C128:T128)</f>
        <v>0.9923973088045531</v>
      </c>
      <c r="Q6" s="55">
        <f>STDEV(C128:T128)</f>
        <v>0.9297388366232253</v>
      </c>
      <c r="S6" s="45">
        <v>0</v>
      </c>
    </row>
    <row r="7" spans="1:19" ht="11.25">
      <c r="A7" s="44">
        <v>3</v>
      </c>
      <c r="B7" s="57">
        <f>'Summary Data'!V7</f>
        <v>2.2510778531010116</v>
      </c>
      <c r="C7" s="52">
        <f>STDEV('Summary Data'!B7:U7)</f>
        <v>3.488312925273703</v>
      </c>
      <c r="D7" s="52">
        <f aca="true" t="shared" si="0" ref="D7:D15">AVERAGE(C69:T69)</f>
        <v>3.2043642101668257</v>
      </c>
      <c r="E7" s="52">
        <f aca="true" t="shared" si="1" ref="E7:E15">STDEV(C69:T69)</f>
        <v>0.653092351191362</v>
      </c>
      <c r="F7" s="54">
        <f>'Summary Data'!V24</f>
        <v>0.8482300655051479</v>
      </c>
      <c r="G7" s="52">
        <f>STDEV('Summary Data'!B24:U24)</f>
        <v>3.7654933781280473</v>
      </c>
      <c r="H7" s="52">
        <f aca="true" t="shared" si="2" ref="H7:H15">AVERAGE(C89:T89)</f>
        <v>0.011503270460048136</v>
      </c>
      <c r="I7" s="55">
        <f aca="true" t="shared" si="3" ref="I7:I15">STDEV(C89:T89)</f>
        <v>0.24967312668012911</v>
      </c>
      <c r="J7" s="57">
        <f>'Summary Data'!AS7</f>
        <v>1.9223647715283863</v>
      </c>
      <c r="K7" s="52">
        <f>STDEV('Summary Data'!Y7:AR7)</f>
        <v>3.9643121696516816</v>
      </c>
      <c r="L7" s="52">
        <f aca="true" t="shared" si="4" ref="L7:L15">AVERAGE(C109:T109)</f>
        <v>1.441006025089932</v>
      </c>
      <c r="M7" s="56">
        <f aca="true" t="shared" si="5" ref="M7:M15">STDEV(C109:T109)</f>
        <v>1.3323864052876329</v>
      </c>
      <c r="N7" s="52">
        <f>'Summary Data'!AS24</f>
        <v>0.08190718000442587</v>
      </c>
      <c r="O7" s="52">
        <f>STDEV('Summary Data'!Y24:AR24)</f>
        <v>0.9220579971822217</v>
      </c>
      <c r="P7" s="52">
        <f aca="true" t="shared" si="6" ref="P7:P15">AVERAGE(C129:T129)</f>
        <v>-0.11400863855255766</v>
      </c>
      <c r="Q7" s="55">
        <f aca="true" t="shared" si="7" ref="Q7:Q15">STDEV(C129:T129)</f>
        <v>0.30545813981933023</v>
      </c>
      <c r="S7" s="45">
        <v>0</v>
      </c>
    </row>
    <row r="8" spans="1:19" ht="11.25">
      <c r="A8" s="44">
        <v>4</v>
      </c>
      <c r="B8" s="57">
        <f>'Summary Data'!V8</f>
        <v>-0.8190290918344524</v>
      </c>
      <c r="C8" s="52">
        <f>STDEV('Summary Data'!B8:U8)</f>
        <v>2.437870392005187</v>
      </c>
      <c r="D8" s="52">
        <f t="shared" si="0"/>
        <v>-0.2620645194191196</v>
      </c>
      <c r="E8" s="52">
        <f t="shared" si="1"/>
        <v>0.05574095825277619</v>
      </c>
      <c r="F8" s="54">
        <f>'Summary Data'!V25</f>
        <v>-1.4401171548749896</v>
      </c>
      <c r="G8" s="52">
        <f>STDEV('Summary Data'!B25:U25)</f>
        <v>3.4403049860228503</v>
      </c>
      <c r="H8" s="52">
        <f t="shared" si="2"/>
        <v>-0.6862552090847763</v>
      </c>
      <c r="I8" s="55">
        <f t="shared" si="3"/>
        <v>0.1672787339243128</v>
      </c>
      <c r="J8" s="57">
        <f>'Summary Data'!AS8</f>
        <v>0.05678351875505346</v>
      </c>
      <c r="K8" s="52">
        <f>STDEV('Summary Data'!Y8:AR8)</f>
        <v>0.29710506256415425</v>
      </c>
      <c r="L8" s="52">
        <f t="shared" si="4"/>
        <v>0.13989255783177149</v>
      </c>
      <c r="M8" s="56">
        <f t="shared" si="5"/>
        <v>0.1392161682558094</v>
      </c>
      <c r="N8" s="52">
        <f>'Summary Data'!AS25</f>
        <v>0.3059188025803735</v>
      </c>
      <c r="O8" s="52">
        <f>STDEV('Summary Data'!Y25:AR25)</f>
        <v>0.3772769435780984</v>
      </c>
      <c r="P8" s="52">
        <f t="shared" si="6"/>
        <v>0.2668630881875349</v>
      </c>
      <c r="Q8" s="55">
        <f t="shared" si="7"/>
        <v>0.37543226054775597</v>
      </c>
      <c r="S8" s="45">
        <v>0</v>
      </c>
    </row>
    <row r="9" spans="1:19" ht="11.25">
      <c r="A9" s="44">
        <v>5</v>
      </c>
      <c r="B9" s="57">
        <f>'Summary Data'!V9</f>
        <v>0.5592757624727576</v>
      </c>
      <c r="C9" s="52">
        <f>STDEV('Summary Data'!B9:U9)</f>
        <v>1.3047433449770272</v>
      </c>
      <c r="D9" s="52">
        <f t="shared" si="0"/>
        <v>0.3738699235906455</v>
      </c>
      <c r="E9" s="52">
        <f t="shared" si="1"/>
        <v>0.11695941929118363</v>
      </c>
      <c r="F9" s="54">
        <f>'Summary Data'!V26</f>
        <v>-0.41984809970748194</v>
      </c>
      <c r="G9" s="52">
        <f>STDEV('Summary Data'!B26:U26)</f>
        <v>1.9363561225762633</v>
      </c>
      <c r="H9" s="52">
        <f t="shared" si="2"/>
        <v>0.009528330855801055</v>
      </c>
      <c r="I9" s="55">
        <f t="shared" si="3"/>
        <v>0.0893108152289242</v>
      </c>
      <c r="J9" s="57">
        <f>'Summary Data'!AS9</f>
        <v>0.1007104666556515</v>
      </c>
      <c r="K9" s="52">
        <f>STDEV('Summary Data'!Y9:AR9)</f>
        <v>0.5437770098562438</v>
      </c>
      <c r="L9" s="52">
        <f t="shared" si="4"/>
        <v>0.2823276373740596</v>
      </c>
      <c r="M9" s="56">
        <f t="shared" si="5"/>
        <v>0.15428002815484074</v>
      </c>
      <c r="N9" s="52">
        <f>'Summary Data'!AS26</f>
        <v>-0.056708165134982016</v>
      </c>
      <c r="O9" s="52">
        <f>STDEV('Summary Data'!Y26:AR26)</f>
        <v>0.16379916016720394</v>
      </c>
      <c r="P9" s="52">
        <f t="shared" si="6"/>
        <v>-0.057467439607188336</v>
      </c>
      <c r="Q9" s="55">
        <f t="shared" si="7"/>
        <v>0.16129257129159102</v>
      </c>
      <c r="S9" s="45">
        <v>0</v>
      </c>
    </row>
    <row r="10" spans="1:19" ht="11.25">
      <c r="A10" s="44">
        <v>6</v>
      </c>
      <c r="B10" s="57">
        <f>'Summary Data'!V10</f>
        <v>0.24989953161991244</v>
      </c>
      <c r="C10" s="52">
        <f>STDEV('Summary Data'!B10:U10)</f>
        <v>1.2370200111379441</v>
      </c>
      <c r="D10" s="52">
        <f t="shared" si="0"/>
        <v>-0.01636679637511514</v>
      </c>
      <c r="E10" s="52">
        <f t="shared" si="1"/>
        <v>0.042077156292128874</v>
      </c>
      <c r="F10" s="54">
        <f>'Summary Data'!V27</f>
        <v>0.08883273345823717</v>
      </c>
      <c r="G10" s="52">
        <f>STDEV('Summary Data'!B27:U27)</f>
        <v>0.6600321678165163</v>
      </c>
      <c r="H10" s="52">
        <f t="shared" si="2"/>
        <v>-0.0710331047539326</v>
      </c>
      <c r="I10" s="55">
        <f t="shared" si="3"/>
        <v>0.08041144299553056</v>
      </c>
      <c r="J10" s="57">
        <f>'Summary Data'!AS10</f>
        <v>0.03199946255397605</v>
      </c>
      <c r="K10" s="52">
        <f>STDEV('Summary Data'!Y10:AR10)</f>
        <v>0.1616271766048656</v>
      </c>
      <c r="L10" s="52">
        <f t="shared" si="4"/>
        <v>-0.0016485225196932126</v>
      </c>
      <c r="M10" s="56">
        <f t="shared" si="5"/>
        <v>0.07750458194681839</v>
      </c>
      <c r="N10" s="52">
        <f>'Summary Data'!AS27</f>
        <v>-0.010838424518509282</v>
      </c>
      <c r="O10" s="52">
        <f>STDEV('Summary Data'!Y27:AR27)</f>
        <v>0.14050566742205725</v>
      </c>
      <c r="P10" s="52">
        <f t="shared" si="6"/>
        <v>-0.0015221187426379863</v>
      </c>
      <c r="Q10" s="55">
        <f t="shared" si="7"/>
        <v>0.10303822107246258</v>
      </c>
      <c r="S10" s="45">
        <v>0</v>
      </c>
    </row>
    <row r="11" spans="1:19" ht="11.25">
      <c r="A11" s="44">
        <v>7</v>
      </c>
      <c r="B11" s="57">
        <f>'Summary Data'!V11</f>
        <v>0.5377134883707656</v>
      </c>
      <c r="C11" s="52">
        <f>STDEV('Summary Data'!B11:U11)</f>
        <v>0.17939958978914408</v>
      </c>
      <c r="D11" s="52">
        <f t="shared" si="0"/>
        <v>0.5947505837158629</v>
      </c>
      <c r="E11" s="52">
        <f t="shared" si="1"/>
        <v>0.06638723831170726</v>
      </c>
      <c r="F11" s="54">
        <f>'Summary Data'!V28</f>
        <v>0.0981202046970857</v>
      </c>
      <c r="G11" s="52">
        <f>STDEV('Summary Data'!B28:U28)</f>
        <v>0.4438061397063848</v>
      </c>
      <c r="H11" s="52">
        <f t="shared" si="2"/>
        <v>0.01331941885925637</v>
      </c>
      <c r="I11" s="55">
        <f t="shared" si="3"/>
        <v>0.03902211091730286</v>
      </c>
      <c r="J11" s="57">
        <f>'Summary Data'!AS11</f>
        <v>0.5675028229914151</v>
      </c>
      <c r="K11" s="52">
        <f>STDEV('Summary Data'!Y11:AR11)</f>
        <v>0.2244127690006215</v>
      </c>
      <c r="L11" s="52">
        <f t="shared" si="4"/>
        <v>0.5614099850638872</v>
      </c>
      <c r="M11" s="56">
        <f t="shared" si="5"/>
        <v>0.08938081768959595</v>
      </c>
      <c r="N11" s="52">
        <f>'Summary Data'!AS28</f>
        <v>-0.04637684151669775</v>
      </c>
      <c r="O11" s="52">
        <f>STDEV('Summary Data'!Y28:AR28)</f>
        <v>0.20464311470084873</v>
      </c>
      <c r="P11" s="52">
        <f t="shared" si="6"/>
        <v>0.00425184801679511</v>
      </c>
      <c r="Q11" s="55">
        <f t="shared" si="7"/>
        <v>0.06739103796919788</v>
      </c>
      <c r="S11" s="45">
        <v>0</v>
      </c>
    </row>
    <row r="12" spans="1:19" ht="11.25">
      <c r="A12" s="44">
        <v>8</v>
      </c>
      <c r="B12" s="57">
        <f>'Summary Data'!V12</f>
        <v>-0.08684702776245616</v>
      </c>
      <c r="C12" s="52">
        <f>STDEV('Summary Data'!B12:U12)</f>
        <v>0.35542582782186327</v>
      </c>
      <c r="D12" s="52">
        <f t="shared" si="0"/>
        <v>-0.007845033858571852</v>
      </c>
      <c r="E12" s="52">
        <f t="shared" si="1"/>
        <v>0.01416320359967065</v>
      </c>
      <c r="F12" s="54">
        <f>'Summary Data'!V29</f>
        <v>-0.04501037464601729</v>
      </c>
      <c r="G12" s="52">
        <f>STDEV('Summary Data'!B29:U29)</f>
        <v>0.11588577577576474</v>
      </c>
      <c r="H12" s="52">
        <f t="shared" si="2"/>
        <v>-0.028536097983543254</v>
      </c>
      <c r="I12" s="55">
        <f t="shared" si="3"/>
        <v>0.01440557349333415</v>
      </c>
      <c r="J12" s="57">
        <f>'Summary Data'!AS12</f>
        <v>0.012626717779498751</v>
      </c>
      <c r="K12" s="52">
        <f>STDEV('Summary Data'!Y12:AR12)</f>
        <v>0.02711320554134577</v>
      </c>
      <c r="L12" s="52">
        <f t="shared" si="4"/>
        <v>0.011169070823967266</v>
      </c>
      <c r="M12" s="56">
        <f t="shared" si="5"/>
        <v>0.02133710254424587</v>
      </c>
      <c r="N12" s="52">
        <f>'Summary Data'!AS29</f>
        <v>0.009119717136324453</v>
      </c>
      <c r="O12" s="52">
        <f>STDEV('Summary Data'!Y29:AR29)</f>
        <v>0.04694776228833041</v>
      </c>
      <c r="P12" s="52">
        <f t="shared" si="6"/>
        <v>0.009648390930056148</v>
      </c>
      <c r="Q12" s="55">
        <f t="shared" si="7"/>
        <v>0.03660844305458922</v>
      </c>
      <c r="S12" s="45">
        <v>0</v>
      </c>
    </row>
    <row r="13" spans="1:19" ht="11.25">
      <c r="A13" s="44">
        <v>9</v>
      </c>
      <c r="B13" s="57">
        <f>'Summary Data'!V13</f>
        <v>0.23199599547504685</v>
      </c>
      <c r="C13" s="52">
        <f>STDEV('Summary Data'!B13:U13)</f>
        <v>0.02864876546894694</v>
      </c>
      <c r="D13" s="52">
        <f t="shared" si="0"/>
        <v>0.2765262382894096</v>
      </c>
      <c r="E13" s="52">
        <f>STDEV(C75:T75)</f>
        <v>0.020275832818655495</v>
      </c>
      <c r="F13" s="54">
        <f>'Summary Data'!V30</f>
        <v>-0.08130510538400793</v>
      </c>
      <c r="G13" s="52">
        <f>STDEV('Summary Data'!B30:U30)</f>
        <v>0.17893593897901736</v>
      </c>
      <c r="H13" s="52">
        <f t="shared" si="2"/>
        <v>0.005529078015382108</v>
      </c>
      <c r="I13" s="55">
        <f t="shared" si="3"/>
        <v>0.012984060065092127</v>
      </c>
      <c r="J13" s="57">
        <f>'Summary Data'!AS13</f>
        <v>0.2321895942851443</v>
      </c>
      <c r="K13" s="52">
        <f>STDEV('Summary Data'!Y13:AR13)</f>
        <v>0.04634025170081375</v>
      </c>
      <c r="L13" s="52">
        <f t="shared" si="4"/>
        <v>0.2854101625413156</v>
      </c>
      <c r="M13" s="56">
        <f t="shared" si="5"/>
        <v>0.020756588735390723</v>
      </c>
      <c r="N13" s="52">
        <f>'Summary Data'!AS30</f>
        <v>-0.025394951313817575</v>
      </c>
      <c r="O13" s="52">
        <f>STDEV('Summary Data'!Y30:AR30)</f>
        <v>0.03603829632499295</v>
      </c>
      <c r="P13" s="52">
        <f t="shared" si="6"/>
        <v>-0.013895916342519767</v>
      </c>
      <c r="Q13" s="55">
        <f t="shared" si="7"/>
        <v>0.02078662747419927</v>
      </c>
      <c r="S13" s="45">
        <v>0</v>
      </c>
    </row>
    <row r="14" spans="1:19" ht="11.25">
      <c r="A14" s="44">
        <v>10</v>
      </c>
      <c r="B14" s="57">
        <f>'Summary Data'!V14</f>
        <v>0.03093278792497478</v>
      </c>
      <c r="C14" s="52">
        <f>STDEV('Summary Data'!B14:U14)</f>
        <v>0.15901747470986524</v>
      </c>
      <c r="D14" s="52">
        <f t="shared" si="0"/>
        <v>1.5419764230904951E-18</v>
      </c>
      <c r="E14" s="52">
        <f t="shared" si="1"/>
        <v>1.6412752257495605E-17</v>
      </c>
      <c r="F14" s="54">
        <f>'Summary Data'!V31</f>
        <v>0.00500810647872232</v>
      </c>
      <c r="G14" s="52">
        <f>STDEV('Summary Data'!B31:U31)</f>
        <v>0.07672140047242364</v>
      </c>
      <c r="H14" s="52">
        <f t="shared" si="2"/>
        <v>-3.0839528461809902E-18</v>
      </c>
      <c r="I14" s="55">
        <f t="shared" si="3"/>
        <v>2.4987071852241203E-17</v>
      </c>
      <c r="J14" s="57">
        <f>'Summary Data'!AS14</f>
        <v>0.012095112555484192</v>
      </c>
      <c r="K14" s="52">
        <f>STDEV('Summary Data'!Y14:AR14)</f>
        <v>0.05173545404736943</v>
      </c>
      <c r="L14" s="52">
        <f t="shared" si="4"/>
        <v>2.8912057932946783E-19</v>
      </c>
      <c r="M14" s="56">
        <f t="shared" si="5"/>
        <v>6.816641417937417E-18</v>
      </c>
      <c r="N14" s="52">
        <f>'Summary Data'!AS31</f>
        <v>0.01337115529536994</v>
      </c>
      <c r="O14" s="52">
        <f>STDEV('Summary Data'!Y31:AR31)</f>
        <v>0.06173917684009163</v>
      </c>
      <c r="P14" s="52">
        <f t="shared" si="6"/>
        <v>6.1679056923619804E-18</v>
      </c>
      <c r="Q14" s="55">
        <f t="shared" si="7"/>
        <v>3.0930099959205924E-17</v>
      </c>
      <c r="S14" s="45">
        <v>0</v>
      </c>
    </row>
    <row r="15" spans="1:19" ht="11.25">
      <c r="A15" s="44">
        <v>11</v>
      </c>
      <c r="B15" s="57">
        <f>'Summary Data'!V15</f>
        <v>0.6164780582739644</v>
      </c>
      <c r="C15" s="52">
        <f>STDEV('Summary Data'!B15:U15)</f>
        <v>0.0908001927368703</v>
      </c>
      <c r="D15" s="52">
        <f t="shared" si="0"/>
        <v>0.6529875999584236</v>
      </c>
      <c r="E15" s="52">
        <f t="shared" si="1"/>
        <v>0.00304003853181342</v>
      </c>
      <c r="F15" s="54">
        <f>'Summary Data'!V32</f>
        <v>-0.029039654332936576</v>
      </c>
      <c r="G15" s="52">
        <f>STDEV('Summary Data'!B32:U32)</f>
        <v>0.03342863587392472</v>
      </c>
      <c r="H15" s="52">
        <f t="shared" si="2"/>
        <v>-0.028489390851718224</v>
      </c>
      <c r="I15" s="55">
        <f t="shared" si="3"/>
        <v>0.006216982027007251</v>
      </c>
      <c r="J15" s="57">
        <f>'Summary Data'!AS15</f>
        <v>0.6131853590187207</v>
      </c>
      <c r="K15" s="52">
        <f>STDEV('Summary Data'!Y15:AR15)</f>
        <v>0.09699370649550962</v>
      </c>
      <c r="L15" s="52">
        <f t="shared" si="4"/>
        <v>0.6509057379382337</v>
      </c>
      <c r="M15" s="56">
        <f t="shared" si="5"/>
        <v>0.008663302929581004</v>
      </c>
      <c r="N15" s="52">
        <f>'Summary Data'!AS32</f>
        <v>-0.039395572379320724</v>
      </c>
      <c r="O15" s="52">
        <f>STDEV('Summary Data'!Y32:AR32)</f>
        <v>0.022507928169324943</v>
      </c>
      <c r="P15" s="52">
        <f t="shared" si="6"/>
        <v>-0.03288769468607953</v>
      </c>
      <c r="Q15" s="55">
        <f t="shared" si="7"/>
        <v>0.005870695331299312</v>
      </c>
      <c r="S15" s="45">
        <v>0</v>
      </c>
    </row>
    <row r="16" spans="1:19" ht="11.25">
      <c r="A16" s="44">
        <v>12</v>
      </c>
      <c r="B16" s="57">
        <f>'Summary Data'!V16</f>
        <v>-0.008926841851405626</v>
      </c>
      <c r="C16" s="52">
        <f>STDEV('Summary Data'!B16:U16)</f>
        <v>0.022826884429650748</v>
      </c>
      <c r="D16" s="52">
        <f aca="true" t="shared" si="8" ref="D16:D21">AVERAGE(C78:T78)/10</f>
        <v>-0.003017847611443099</v>
      </c>
      <c r="E16" s="52">
        <f aca="true" t="shared" si="9" ref="E16:E21">STDEV(C78:T78)/10</f>
        <v>0.0011219010589165732</v>
      </c>
      <c r="F16" s="54">
        <f>'Summary Data'!V33</f>
        <v>0.012857586088131069</v>
      </c>
      <c r="G16" s="52">
        <f>STDEV('Summary Data'!B33:U33)</f>
        <v>0.008972943395945487</v>
      </c>
      <c r="H16" s="52">
        <f aca="true" t="shared" si="10" ref="H16:H21">AVERAGE(C98:T98)/10</f>
        <v>0.00951121012460824</v>
      </c>
      <c r="I16" s="55">
        <f aca="true" t="shared" si="11" ref="I16:I21">STDEV(C98:T98)/10</f>
        <v>0.002909759077541682</v>
      </c>
      <c r="J16" s="57">
        <f>'Summary Data'!AS16</f>
        <v>-0.000902705956543875</v>
      </c>
      <c r="K16" s="52">
        <f>STDEV('Summary Data'!Y16:AR16)</f>
        <v>0.00804180314129035</v>
      </c>
      <c r="L16" s="52">
        <f aca="true" t="shared" si="12" ref="L16:L21">AVERAGE(C118:T118)/10</f>
        <v>-0.002925938309302034</v>
      </c>
      <c r="M16" s="56">
        <f aca="true" t="shared" si="13" ref="M16:M21">STDEV(C118:T118)/10</f>
        <v>0.0022246905413012097</v>
      </c>
      <c r="N16" s="52">
        <f>'Summary Data'!AS33</f>
        <v>0.006972339409737978</v>
      </c>
      <c r="O16" s="52">
        <f>STDEV('Summary Data'!Y33:AR33)</f>
        <v>0.006968724799151977</v>
      </c>
      <c r="P16" s="52">
        <f aca="true" t="shared" si="14" ref="P16:P21">AVERAGE(C138:T138)/10</f>
        <v>0.0050993030480478655</v>
      </c>
      <c r="Q16" s="55">
        <f aca="true" t="shared" si="15" ref="Q16:Q21">STDEV(C138:T138)/10</f>
        <v>0.0036893412582280913</v>
      </c>
      <c r="S16" s="45">
        <v>0</v>
      </c>
    </row>
    <row r="17" spans="1:19" ht="11.25">
      <c r="A17" s="44">
        <v>13</v>
      </c>
      <c r="B17" s="57">
        <f>'Summary Data'!V17</f>
        <v>0.05580268126694604</v>
      </c>
      <c r="C17" s="52">
        <f>STDEV('Summary Data'!B17:U17)</f>
        <v>0.01775942855105052</v>
      </c>
      <c r="D17" s="52">
        <f t="shared" si="8"/>
        <v>0.06508282869008421</v>
      </c>
      <c r="E17" s="52">
        <f t="shared" si="9"/>
        <v>0.0039040006555037267</v>
      </c>
      <c r="F17" s="54">
        <f>'Summary Data'!V34</f>
        <v>-0.007143205824913731</v>
      </c>
      <c r="G17" s="52">
        <f>STDEV('Summary Data'!B34:U34)</f>
        <v>0.013590697973258226</v>
      </c>
      <c r="H17" s="52">
        <f t="shared" si="10"/>
        <v>-0.0002632270418617637</v>
      </c>
      <c r="I17" s="55">
        <f t="shared" si="11"/>
        <v>0.002165778032510445</v>
      </c>
      <c r="J17" s="57">
        <f>'Summary Data'!AS17</f>
        <v>0.05309771518977662</v>
      </c>
      <c r="K17" s="52">
        <f>STDEV('Summary Data'!Y17:AR17)</f>
        <v>0.009130412493564121</v>
      </c>
      <c r="L17" s="52">
        <f t="shared" si="12"/>
        <v>0.060118222785882726</v>
      </c>
      <c r="M17" s="56">
        <f t="shared" si="13"/>
        <v>0.004167180579910242</v>
      </c>
      <c r="N17" s="52">
        <f>'Summary Data'!AS34</f>
        <v>-0.0020367852603942293</v>
      </c>
      <c r="O17" s="52">
        <f>STDEV('Summary Data'!Y34:AR34)</f>
        <v>0.002667744329892785</v>
      </c>
      <c r="P17" s="52">
        <f t="shared" si="14"/>
        <v>-0.0008937220626088786</v>
      </c>
      <c r="Q17" s="55">
        <f t="shared" si="15"/>
        <v>0.002207516945318551</v>
      </c>
      <c r="S17" s="45">
        <v>0</v>
      </c>
    </row>
    <row r="18" spans="1:19" ht="11.25">
      <c r="A18" s="44">
        <v>14</v>
      </c>
      <c r="B18" s="57">
        <f>'Summary Data'!V18</f>
        <v>0.001945888064194298</v>
      </c>
      <c r="C18" s="52">
        <f>STDEV('Summary Data'!B18:U18)</f>
        <v>0.0060814691121134044</v>
      </c>
      <c r="D18" s="52">
        <f t="shared" si="8"/>
        <v>0.0015956522794836451</v>
      </c>
      <c r="E18" s="52">
        <f t="shared" si="9"/>
        <v>0.00087521676187439</v>
      </c>
      <c r="F18" s="54">
        <f>'Summary Data'!V35</f>
        <v>-0.000914498406503034</v>
      </c>
      <c r="G18" s="52">
        <f>STDEV('Summary Data'!B35:U35)</f>
        <v>0.010611648780561863</v>
      </c>
      <c r="H18" s="52">
        <f t="shared" si="10"/>
        <v>0.0003724863930155705</v>
      </c>
      <c r="I18" s="55">
        <f t="shared" si="11"/>
        <v>0.0010301236050181428</v>
      </c>
      <c r="J18" s="57">
        <f>'Summary Data'!AS18</f>
        <v>-6.900177048321171E-05</v>
      </c>
      <c r="K18" s="52">
        <f>STDEV('Summary Data'!Y18:AR18)</f>
        <v>0.0019339092559832354</v>
      </c>
      <c r="L18" s="52">
        <f t="shared" si="12"/>
        <v>-4.4607361930061315E-05</v>
      </c>
      <c r="M18" s="56">
        <f t="shared" si="13"/>
        <v>0.0011529327636751378</v>
      </c>
      <c r="N18" s="52">
        <f>'Summary Data'!AS35</f>
        <v>0.0031299640832245378</v>
      </c>
      <c r="O18" s="52">
        <f>STDEV('Summary Data'!Y35:AR35)</f>
        <v>0.00498202061737964</v>
      </c>
      <c r="P18" s="52">
        <f t="shared" si="14"/>
        <v>0.002560377783020083</v>
      </c>
      <c r="Q18" s="55">
        <f t="shared" si="15"/>
        <v>0.0013949014125980428</v>
      </c>
      <c r="S18" s="45">
        <v>0</v>
      </c>
    </row>
    <row r="19" spans="1:19" ht="11.25">
      <c r="A19" s="44">
        <v>15</v>
      </c>
      <c r="B19" s="57">
        <f>'Summary Data'!V19</f>
        <v>0.026149993191598803</v>
      </c>
      <c r="C19" s="52">
        <f>STDEV('Summary Data'!B19:U19)</f>
        <v>0.007924410517958513</v>
      </c>
      <c r="D19" s="52">
        <f t="shared" si="8"/>
        <v>0.019944821659036403</v>
      </c>
      <c r="E19" s="52">
        <f t="shared" si="9"/>
        <v>0.003669178269658402</v>
      </c>
      <c r="F19" s="54">
        <f>'Summary Data'!V36</f>
        <v>-0.00039164522813165515</v>
      </c>
      <c r="G19" s="52">
        <f>STDEV('Summary Data'!B36:U36)</f>
        <v>0.0024944966716891324</v>
      </c>
      <c r="H19" s="52">
        <f t="shared" si="10"/>
        <v>-0.012212222971096403</v>
      </c>
      <c r="I19" s="55">
        <f t="shared" si="11"/>
        <v>0.002173294286555499</v>
      </c>
      <c r="J19" s="57">
        <f>'Summary Data'!AS19</f>
        <v>0.02322730086902592</v>
      </c>
      <c r="K19" s="52">
        <f>STDEV('Summary Data'!Y19:AR19)</f>
        <v>0.009217964336325189</v>
      </c>
      <c r="L19" s="52">
        <f t="shared" si="12"/>
        <v>0.017023622133219375</v>
      </c>
      <c r="M19" s="56">
        <f t="shared" si="13"/>
        <v>0.002435254636782668</v>
      </c>
      <c r="N19" s="52">
        <f>'Summary Data'!AS36</f>
        <v>-0.0044569748494999156</v>
      </c>
      <c r="O19" s="52">
        <f>STDEV('Summary Data'!Y36:AR36)</f>
        <v>0.0024090847742772666</v>
      </c>
      <c r="P19" s="52">
        <f t="shared" si="14"/>
        <v>-0.00928598611537235</v>
      </c>
      <c r="Q19" s="55">
        <f t="shared" si="15"/>
        <v>0.0015469964004670284</v>
      </c>
      <c r="S19" s="45">
        <v>0</v>
      </c>
    </row>
    <row r="20" spans="1:19" ht="11.25">
      <c r="A20" s="44">
        <v>16</v>
      </c>
      <c r="B20" s="57">
        <f>'Summary Data'!V20</f>
        <v>-0.002107369622085833</v>
      </c>
      <c r="C20" s="52">
        <f>STDEV('Summary Data'!B20:U20)</f>
        <v>0.011027247565604553</v>
      </c>
      <c r="D20" s="52">
        <f t="shared" si="8"/>
        <v>-0.0009649066967355726</v>
      </c>
      <c r="E20" s="52">
        <f t="shared" si="9"/>
        <v>0.0007433615771977318</v>
      </c>
      <c r="F20" s="54">
        <f>'Summary Data'!V37</f>
        <v>-0.0003415941515228917</v>
      </c>
      <c r="G20" s="52">
        <f>STDEV('Summary Data'!B37:U37)</f>
        <v>0.009384105626109168</v>
      </c>
      <c r="H20" s="52">
        <f t="shared" si="10"/>
        <v>0.0007239888310589161</v>
      </c>
      <c r="I20" s="55">
        <f t="shared" si="11"/>
        <v>0.0014750725608154032</v>
      </c>
      <c r="J20" s="57">
        <f>'Summary Data'!AS20</f>
        <v>-0.0016740212568968713</v>
      </c>
      <c r="K20" s="52">
        <f>STDEV('Summary Data'!Y20:AR20)</f>
        <v>0.0077664432455643835</v>
      </c>
      <c r="L20" s="52">
        <f t="shared" si="12"/>
        <v>7.58360448214437E-05</v>
      </c>
      <c r="M20" s="56">
        <f t="shared" si="13"/>
        <v>0.0010395909801252266</v>
      </c>
      <c r="N20" s="52">
        <f>'Summary Data'!AS37</f>
        <v>-0.0010186837930694676</v>
      </c>
      <c r="O20" s="52">
        <f>STDEV('Summary Data'!Y37:AR37)</f>
        <v>0.006391946918812848</v>
      </c>
      <c r="P20" s="52">
        <f t="shared" si="14"/>
        <v>0.0015644217902087859</v>
      </c>
      <c r="Q20" s="55">
        <f t="shared" si="15"/>
        <v>0.002403181172982139</v>
      </c>
      <c r="S20" s="45">
        <v>0</v>
      </c>
    </row>
    <row r="21" spans="1:19" ht="12" thickBot="1">
      <c r="A21" s="44">
        <v>17</v>
      </c>
      <c r="B21" s="58">
        <f>'Summary Data'!V21</f>
        <v>-0.056108296056023826</v>
      </c>
      <c r="C21" s="59">
        <f>STDEV('Summary Data'!B21:U21)</f>
        <v>0.008005485177939574</v>
      </c>
      <c r="D21" s="59">
        <f t="shared" si="8"/>
        <v>-0.05862422222222223</v>
      </c>
      <c r="E21" s="59">
        <f t="shared" si="9"/>
        <v>0.0006021100696273709</v>
      </c>
      <c r="F21" s="60">
        <f>'Summary Data'!V38</f>
        <v>0.00017242269639800774</v>
      </c>
      <c r="G21" s="59">
        <f>STDEV('Summary Data'!B38:U38)</f>
        <v>0.0012368823755644035</v>
      </c>
      <c r="H21" s="59">
        <f t="shared" si="10"/>
        <v>0.00046442444444444437</v>
      </c>
      <c r="I21" s="61">
        <f t="shared" si="11"/>
        <v>0.0007029986327927649</v>
      </c>
      <c r="J21" s="58">
        <f>'Summary Data'!AS21</f>
        <v>-0.056100193509923436</v>
      </c>
      <c r="K21" s="59">
        <f>STDEV('Summary Data'!Y21:AR21)</f>
        <v>0.008652044892911017</v>
      </c>
      <c r="L21" s="59">
        <f t="shared" si="12"/>
        <v>-0.05888794444444444</v>
      </c>
      <c r="M21" s="62">
        <f t="shared" si="13"/>
        <v>0.0006568157116619026</v>
      </c>
      <c r="N21" s="59">
        <f>'Summary Data'!AS38</f>
        <v>0.00026571901149105147</v>
      </c>
      <c r="O21" s="59">
        <f>STDEV('Summary Data'!Y38:AR38)</f>
        <v>0.0008776764444458476</v>
      </c>
      <c r="P21" s="59">
        <f t="shared" si="14"/>
        <v>0.0004284166666666667</v>
      </c>
      <c r="Q21" s="61">
        <f t="shared" si="15"/>
        <v>0.0006728262394823794</v>
      </c>
      <c r="S21" s="63">
        <v>0</v>
      </c>
    </row>
    <row r="22" ht="12" thickBot="1"/>
    <row r="23" spans="1:11" ht="11.25">
      <c r="A23" s="64"/>
      <c r="B23" s="140" t="s">
        <v>69</v>
      </c>
      <c r="C23" s="141"/>
      <c r="D23" s="141"/>
      <c r="E23" s="141"/>
      <c r="F23" s="141"/>
      <c r="G23" s="141"/>
      <c r="H23" s="141"/>
      <c r="I23" s="141"/>
      <c r="J23" s="141"/>
      <c r="K23" s="142"/>
    </row>
    <row r="24" spans="1:11" ht="11.25">
      <c r="A24" s="64"/>
      <c r="B24" s="137" t="s">
        <v>70</v>
      </c>
      <c r="C24" s="138"/>
      <c r="D24" s="138"/>
      <c r="E24" s="138"/>
      <c r="F24" s="113"/>
      <c r="G24" s="138" t="s">
        <v>71</v>
      </c>
      <c r="H24" s="138"/>
      <c r="I24" s="138"/>
      <c r="J24" s="138"/>
      <c r="K24" s="112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0</v>
      </c>
      <c r="C28" s="89">
        <v>0.87</v>
      </c>
      <c r="D28" s="89">
        <v>1.45</v>
      </c>
      <c r="E28" s="90">
        <f t="shared" si="16"/>
        <v>-4.35</v>
      </c>
      <c r="F28" s="91">
        <f t="shared" si="17"/>
        <v>4.35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31" t="s">
        <v>76</v>
      </c>
      <c r="C44" s="132"/>
      <c r="D44" s="132"/>
      <c r="E44" s="132"/>
      <c r="F44" s="132"/>
      <c r="G44" s="133"/>
      <c r="I44" s="131" t="s">
        <v>123</v>
      </c>
      <c r="J44" s="132"/>
      <c r="K44" s="132"/>
      <c r="L44" s="132"/>
      <c r="M44" s="132"/>
      <c r="N44" s="132"/>
      <c r="O44" s="133"/>
    </row>
    <row r="45" spans="1:15" ht="11.25">
      <c r="A45" s="64"/>
      <c r="B45" s="137" t="s">
        <v>77</v>
      </c>
      <c r="C45" s="138"/>
      <c r="D45" s="138"/>
      <c r="E45" s="44"/>
      <c r="F45" s="138" t="s">
        <v>78</v>
      </c>
      <c r="G45" s="112"/>
      <c r="H45" s="64"/>
      <c r="I45" s="137" t="s">
        <v>79</v>
      </c>
      <c r="J45" s="138"/>
      <c r="K45" s="138"/>
      <c r="L45" s="138" t="s">
        <v>80</v>
      </c>
      <c r="M45" s="138"/>
      <c r="N45" s="138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8" t="s">
        <v>81</v>
      </c>
      <c r="G47" s="112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-4.35</v>
      </c>
      <c r="J49" s="52">
        <f aca="true" t="shared" si="24" ref="J49:J57">B28</f>
        <v>0</v>
      </c>
      <c r="K49" s="52">
        <f aca="true" t="shared" si="25" ref="K49:K57">F28</f>
        <v>4.35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34" t="s">
        <v>126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6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52.300967724434564</v>
      </c>
      <c r="C68" s="16">
        <f>('Summary Data'!C6-('Summary Data'!C7*'Summary Data'!C$39-'Summary Data'!C24*'Summary Data'!C$40)*$A68/17)</f>
        <v>4.330423479063343</v>
      </c>
      <c r="D68" s="16">
        <f>('Summary Data'!D6-('Summary Data'!D7*'Summary Data'!D$39-'Summary Data'!D24*'Summary Data'!D$40)*$A68/17)</f>
        <v>4.417580106469133</v>
      </c>
      <c r="E68" s="16">
        <f>('Summary Data'!E6-('Summary Data'!E7*'Summary Data'!E$39-'Summary Data'!E24*'Summary Data'!E$40)*$A68/17)</f>
        <v>2.740308240474612</v>
      </c>
      <c r="F68" s="16">
        <f>('Summary Data'!F6-('Summary Data'!F7*'Summary Data'!F$39-'Summary Data'!F24*'Summary Data'!F$40)*$A68/17)</f>
        <v>3.287466718389197</v>
      </c>
      <c r="G68" s="16">
        <f>('Summary Data'!G6-('Summary Data'!G7*'Summary Data'!G$39-'Summary Data'!G24*'Summary Data'!G$40)*$A68/17)</f>
        <v>3.8241819472384573</v>
      </c>
      <c r="H68" s="16">
        <f>('Summary Data'!H6-('Summary Data'!H7*'Summary Data'!H$39-'Summary Data'!H24*'Summary Data'!H$40)*$A68/17)</f>
        <v>3.942749192914503</v>
      </c>
      <c r="I68" s="16">
        <f>('Summary Data'!I6-('Summary Data'!I7*'Summary Data'!I$39-'Summary Data'!I24*'Summary Data'!I$40)*$A68/17)</f>
        <v>4.513308454347971</v>
      </c>
      <c r="J68" s="16">
        <f>('Summary Data'!J6-('Summary Data'!J7*'Summary Data'!J$39-'Summary Data'!J24*'Summary Data'!J$40)*$A68/17)</f>
        <v>4.089930150933762</v>
      </c>
      <c r="K68" s="16">
        <f>('Summary Data'!K6-('Summary Data'!K7*'Summary Data'!K$39-'Summary Data'!K24*'Summary Data'!K$40)*$A68/17)</f>
        <v>4.068217611053844</v>
      </c>
      <c r="L68" s="16">
        <f>('Summary Data'!L6-('Summary Data'!L7*'Summary Data'!L$39-'Summary Data'!L24*'Summary Data'!L$40)*$A68/17)</f>
        <v>3.9176317090939765</v>
      </c>
      <c r="M68" s="16">
        <f>('Summary Data'!M6-('Summary Data'!M7*'Summary Data'!M$39-'Summary Data'!M24*'Summary Data'!M$40)*$A68/17)</f>
        <v>4.081937927800217</v>
      </c>
      <c r="N68" s="16">
        <f>('Summary Data'!N6-('Summary Data'!N7*'Summary Data'!N$39-'Summary Data'!N24*'Summary Data'!N$40)*$A68/17)</f>
        <v>4.554910380276727</v>
      </c>
      <c r="O68" s="16">
        <f>('Summary Data'!O6-('Summary Data'!O7*'Summary Data'!O$39-'Summary Data'!O24*'Summary Data'!O$40)*$A68/17)</f>
        <v>4.079574973177713</v>
      </c>
      <c r="P68" s="16">
        <f>('Summary Data'!P6-('Summary Data'!P7*'Summary Data'!P$39-'Summary Data'!P24*'Summary Data'!P$40)*$A68/17)</f>
        <v>3.407563913605663</v>
      </c>
      <c r="Q68" s="16">
        <f>('Summary Data'!Q6-('Summary Data'!Q7*'Summary Data'!Q$39-'Summary Data'!Q24*'Summary Data'!Q$40)*$A68/17)</f>
        <v>3.02685505638651</v>
      </c>
      <c r="R68" s="16">
        <f>('Summary Data'!R6-('Summary Data'!R7*'Summary Data'!R$39-'Summary Data'!R24*'Summary Data'!R$40)*$A68/17)</f>
        <v>3.888134079859674</v>
      </c>
      <c r="S68" s="16">
        <f>('Summary Data'!S6-('Summary Data'!S7*'Summary Data'!S$39-'Summary Data'!S24*'Summary Data'!S$40)*$A68/17)</f>
        <v>3.8160116617873574</v>
      </c>
      <c r="T68" s="16">
        <f>('Summary Data'!T6-('Summary Data'!T7*'Summary Data'!T$39-'Summary Data'!T24*'Summary Data'!T$40)*$A68/17)</f>
        <v>3.1480179967648008</v>
      </c>
      <c r="U68" s="16">
        <f>('Summary Data'!U6-('Summary Data'!U7*'Summary Data'!U$39-'Summary Data'!U24*'Summary Data'!U$40)*$A68/17)</f>
        <v>9.158371451743387</v>
      </c>
      <c r="V68" s="82">
        <f>'Summary Data'!V6</f>
        <v>6.469957330344221</v>
      </c>
    </row>
    <row r="69" spans="1:22" ht="11.25">
      <c r="A69" s="83">
        <v>3</v>
      </c>
      <c r="B69" s="16">
        <f>('Summary Data'!B7-('Summary Data'!B8*'Summary Data'!B$39-'Summary Data'!B25*'Summary Data'!B$40)*$A69/17)</f>
        <v>-4.3893583108185075</v>
      </c>
      <c r="C69" s="16">
        <f>('Summary Data'!C7-('Summary Data'!C8*'Summary Data'!C$39-'Summary Data'!C25*'Summary Data'!C$40)*$A69/17)</f>
        <v>4.018475497547715</v>
      </c>
      <c r="D69" s="16">
        <f>('Summary Data'!D7-('Summary Data'!D8*'Summary Data'!D$39-'Summary Data'!D25*'Summary Data'!D$40)*$A69/17)</f>
        <v>2.9725525369765236</v>
      </c>
      <c r="E69" s="16">
        <f>('Summary Data'!E7-('Summary Data'!E8*'Summary Data'!E$39-'Summary Data'!E25*'Summary Data'!E$40)*$A69/17)</f>
        <v>3.3820725585659943</v>
      </c>
      <c r="F69" s="16">
        <f>('Summary Data'!F7-('Summary Data'!F8*'Summary Data'!F$39-'Summary Data'!F25*'Summary Data'!F$40)*$A69/17)</f>
        <v>2.21411218280163</v>
      </c>
      <c r="G69" s="16">
        <f>('Summary Data'!G7-('Summary Data'!G8*'Summary Data'!G$39-'Summary Data'!G25*'Summary Data'!G$40)*$A69/17)</f>
        <v>2.975653654355937</v>
      </c>
      <c r="H69" s="16">
        <f>('Summary Data'!H7-('Summary Data'!H8*'Summary Data'!H$39-'Summary Data'!H25*'Summary Data'!H$40)*$A69/17)</f>
        <v>4.80474403749625</v>
      </c>
      <c r="I69" s="16">
        <f>('Summary Data'!I7-('Summary Data'!I8*'Summary Data'!I$39-'Summary Data'!I25*'Summary Data'!I$40)*$A69/17)</f>
        <v>4.087087060763257</v>
      </c>
      <c r="J69" s="16">
        <f>('Summary Data'!J7-('Summary Data'!J8*'Summary Data'!J$39-'Summary Data'!J25*'Summary Data'!J$40)*$A69/17)</f>
        <v>3.0638590363198106</v>
      </c>
      <c r="K69" s="16">
        <f>('Summary Data'!K7-('Summary Data'!K8*'Summary Data'!K$39-'Summary Data'!K25*'Summary Data'!K$40)*$A69/17)</f>
        <v>2.8912427083814634</v>
      </c>
      <c r="L69" s="16">
        <f>('Summary Data'!L7-('Summary Data'!L8*'Summary Data'!L$39-'Summary Data'!L25*'Summary Data'!L$40)*$A69/17)</f>
        <v>3.6899825016270866</v>
      </c>
      <c r="M69" s="16">
        <f>('Summary Data'!M7-('Summary Data'!M8*'Summary Data'!M$39-'Summary Data'!M25*'Summary Data'!M$40)*$A69/17)</f>
        <v>3.219831960577142</v>
      </c>
      <c r="N69" s="16">
        <f>('Summary Data'!N7-('Summary Data'!N8*'Summary Data'!N$39-'Summary Data'!N25*'Summary Data'!N$40)*$A69/17)</f>
        <v>2.870819095505306</v>
      </c>
      <c r="O69" s="16">
        <f>('Summary Data'!O7-('Summary Data'!O8*'Summary Data'!O$39-'Summary Data'!O25*'Summary Data'!O$40)*$A69/17)</f>
        <v>3.487027344884694</v>
      </c>
      <c r="P69" s="16">
        <f>('Summary Data'!P7-('Summary Data'!P8*'Summary Data'!P$39-'Summary Data'!P25*'Summary Data'!P$40)*$A69/17)</f>
        <v>2.7040548460001976</v>
      </c>
      <c r="Q69" s="16">
        <f>('Summary Data'!Q7-('Summary Data'!Q8*'Summary Data'!Q$39-'Summary Data'!Q25*'Summary Data'!Q$40)*$A69/17)</f>
        <v>2.8499005320207798</v>
      </c>
      <c r="R69" s="16">
        <f>('Summary Data'!R7-('Summary Data'!R8*'Summary Data'!R$39-'Summary Data'!R25*'Summary Data'!R$40)*$A69/17)</f>
        <v>3.1642423182688377</v>
      </c>
      <c r="S69" s="16">
        <f>('Summary Data'!S7-('Summary Data'!S8*'Summary Data'!S$39-'Summary Data'!S25*'Summary Data'!S$40)*$A69/17)</f>
        <v>3.1768337566802884</v>
      </c>
      <c r="T69" s="16">
        <f>('Summary Data'!T7-('Summary Data'!T8*'Summary Data'!T$39-'Summary Data'!T25*'Summary Data'!T$40)*$A69/17)</f>
        <v>2.1060641542299536</v>
      </c>
      <c r="U69" s="16">
        <f>('Summary Data'!U7-('Summary Data'!U8*'Summary Data'!U$39-'Summary Data'!U25*'Summary Data'!U$40)*$A69/17)</f>
        <v>-2.71195613156868</v>
      </c>
      <c r="V69" s="82">
        <f>'Summary Data'!V7</f>
        <v>2.2510778531010116</v>
      </c>
    </row>
    <row r="70" spans="1:22" ht="11.25">
      <c r="A70" s="83">
        <v>4</v>
      </c>
      <c r="B70" s="16">
        <f>('Summary Data'!B8-('Summary Data'!B9*'Summary Data'!B$39-'Summary Data'!B26*'Summary Data'!B$40)*$A70/17)</f>
        <v>-12.141974962150694</v>
      </c>
      <c r="C70" s="16">
        <f>('Summary Data'!C8-('Summary Data'!C9*'Summary Data'!C$39-'Summary Data'!C26*'Summary Data'!C$40)*$A70/17)</f>
        <v>-0.14309331624078891</v>
      </c>
      <c r="D70" s="16">
        <f>('Summary Data'!D8-('Summary Data'!D9*'Summary Data'!D$39-'Summary Data'!D26*'Summary Data'!D$40)*$A70/17)</f>
        <v>-0.1990738947281731</v>
      </c>
      <c r="E70" s="16">
        <f>('Summary Data'!E8-('Summary Data'!E9*'Summary Data'!E$39-'Summary Data'!E26*'Summary Data'!E$40)*$A70/17)</f>
        <v>-0.29988462722310194</v>
      </c>
      <c r="F70" s="16">
        <f>('Summary Data'!F8-('Summary Data'!F9*'Summary Data'!F$39-'Summary Data'!F26*'Summary Data'!F$40)*$A70/17)</f>
        <v>-0.36064706846149314</v>
      </c>
      <c r="G70" s="16">
        <f>('Summary Data'!G8-('Summary Data'!G9*'Summary Data'!G$39-'Summary Data'!G26*'Summary Data'!G$40)*$A70/17)</f>
        <v>-0.29093470578598807</v>
      </c>
      <c r="H70" s="16">
        <f>('Summary Data'!H8-('Summary Data'!H9*'Summary Data'!H$39-'Summary Data'!H26*'Summary Data'!H$40)*$A70/17)</f>
        <v>-0.2870420246259707</v>
      </c>
      <c r="I70" s="16">
        <f>('Summary Data'!I8-('Summary Data'!I9*'Summary Data'!I$39-'Summary Data'!I26*'Summary Data'!I$40)*$A70/17)</f>
        <v>-0.20762367254273204</v>
      </c>
      <c r="J70" s="16">
        <f>('Summary Data'!J8-('Summary Data'!J9*'Summary Data'!J$39-'Summary Data'!J26*'Summary Data'!J$40)*$A70/17)</f>
        <v>-0.24260427647221713</v>
      </c>
      <c r="K70" s="16">
        <f>('Summary Data'!K8-('Summary Data'!K9*'Summary Data'!K$39-'Summary Data'!K26*'Summary Data'!K$40)*$A70/17)</f>
        <v>-0.21989604538992868</v>
      </c>
      <c r="L70" s="16">
        <f>('Summary Data'!L8-('Summary Data'!L9*'Summary Data'!L$39-'Summary Data'!L26*'Summary Data'!L$40)*$A70/17)</f>
        <v>-0.289903055484354</v>
      </c>
      <c r="M70" s="16">
        <f>('Summary Data'!M8-('Summary Data'!M9*'Summary Data'!M$39-'Summary Data'!M26*'Summary Data'!M$40)*$A70/17)</f>
        <v>-0.312871356611547</v>
      </c>
      <c r="N70" s="16">
        <f>('Summary Data'!N8-('Summary Data'!N9*'Summary Data'!N$39-'Summary Data'!N26*'Summary Data'!N$40)*$A70/17)</f>
        <v>-0.332737528055416</v>
      </c>
      <c r="O70" s="16">
        <f>('Summary Data'!O8-('Summary Data'!O9*'Summary Data'!O$39-'Summary Data'!O26*'Summary Data'!O$40)*$A70/17)</f>
        <v>-0.24920597815904166</v>
      </c>
      <c r="P70" s="16">
        <f>('Summary Data'!P8-('Summary Data'!P9*'Summary Data'!P$39-'Summary Data'!P26*'Summary Data'!P$40)*$A70/17)</f>
        <v>-0.3100149283198543</v>
      </c>
      <c r="Q70" s="16">
        <f>('Summary Data'!Q8-('Summary Data'!Q9*'Summary Data'!Q$39-'Summary Data'!Q26*'Summary Data'!Q$40)*$A70/17)</f>
        <v>-0.26882373475846744</v>
      </c>
      <c r="R70" s="16">
        <f>('Summary Data'!R8-('Summary Data'!R9*'Summary Data'!R$39-'Summary Data'!R26*'Summary Data'!R$40)*$A70/17)</f>
        <v>-0.2825945604850126</v>
      </c>
      <c r="S70" s="16">
        <f>('Summary Data'!S8-('Summary Data'!S9*'Summary Data'!S$39-'Summary Data'!S26*'Summary Data'!S$40)*$A70/17)</f>
        <v>-0.22212110040499475</v>
      </c>
      <c r="T70" s="16">
        <f>('Summary Data'!T8-('Summary Data'!T9*'Summary Data'!T$39-'Summary Data'!T26*'Summary Data'!T$40)*$A70/17)</f>
        <v>-0.19808947579507213</v>
      </c>
      <c r="U70" s="16">
        <f>('Summary Data'!U8-('Summary Data'!U9*'Summary Data'!U$39-'Summary Data'!U26*'Summary Data'!U$40)*$A70/17)</f>
        <v>-0.18610408299177728</v>
      </c>
      <c r="V70" s="82">
        <f>'Summary Data'!V8</f>
        <v>-0.8190290918344524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1.6510285690256623</v>
      </c>
      <c r="C71" s="16">
        <f>('Summary Data'!C9-('Summary Data'!C10*'Summary Data'!C$39-'Summary Data'!C27*'Summary Data'!C$40)*$A71/17)</f>
        <v>0.5450099940988673</v>
      </c>
      <c r="D71" s="16">
        <f>('Summary Data'!D9-('Summary Data'!D10*'Summary Data'!D$39-'Summary Data'!D27*'Summary Data'!D$40)*$A71/17)</f>
        <v>0.38654686130665755</v>
      </c>
      <c r="E71" s="16">
        <f>('Summary Data'!E9-('Summary Data'!E10*'Summary Data'!E$39-'Summary Data'!E27*'Summary Data'!E$40)*$A71/17)</f>
        <v>0.3734054934703489</v>
      </c>
      <c r="F71" s="16">
        <f>('Summary Data'!F9-('Summary Data'!F10*'Summary Data'!F$39-'Summary Data'!F27*'Summary Data'!F$40)*$A71/17)</f>
        <v>0.577224341153601</v>
      </c>
      <c r="G71" s="16">
        <f>('Summary Data'!G9-('Summary Data'!G10*'Summary Data'!G$39-'Summary Data'!G27*'Summary Data'!G$40)*$A71/17)</f>
        <v>0.19672803931493466</v>
      </c>
      <c r="H71" s="16">
        <f>('Summary Data'!H9-('Summary Data'!H10*'Summary Data'!H$39-'Summary Data'!H27*'Summary Data'!H$40)*$A71/17)</f>
        <v>0.12092268387083534</v>
      </c>
      <c r="I71" s="16">
        <f>('Summary Data'!I9-('Summary Data'!I10*'Summary Data'!I$39-'Summary Data'!I27*'Summary Data'!I$40)*$A71/17)</f>
        <v>0.3331945237338566</v>
      </c>
      <c r="J71" s="16">
        <f>('Summary Data'!J9-('Summary Data'!J10*'Summary Data'!J$39-'Summary Data'!J27*'Summary Data'!J$40)*$A71/17)</f>
        <v>0.2633530628582713</v>
      </c>
      <c r="K71" s="16">
        <f>('Summary Data'!K9-('Summary Data'!K10*'Summary Data'!K$39-'Summary Data'!K27*'Summary Data'!K$40)*$A71/17)</f>
        <v>0.3383267065979881</v>
      </c>
      <c r="L71" s="16">
        <f>('Summary Data'!L9-('Summary Data'!L10*'Summary Data'!L$39-'Summary Data'!L27*'Summary Data'!L$40)*$A71/17)</f>
        <v>0.30381344904717456</v>
      </c>
      <c r="M71" s="16">
        <f>('Summary Data'!M9-('Summary Data'!M10*'Summary Data'!M$39-'Summary Data'!M27*'Summary Data'!M$40)*$A71/17)</f>
        <v>0.39901821145576505</v>
      </c>
      <c r="N71" s="16">
        <f>('Summary Data'!N9-('Summary Data'!N10*'Summary Data'!N$39-'Summary Data'!N27*'Summary Data'!N$40)*$A71/17)</f>
        <v>0.3708150792422178</v>
      </c>
      <c r="O71" s="16">
        <f>('Summary Data'!O9-('Summary Data'!O10*'Summary Data'!O$39-'Summary Data'!O27*'Summary Data'!O$40)*$A71/17)</f>
        <v>0.4161127016394524</v>
      </c>
      <c r="P71" s="16">
        <f>('Summary Data'!P9-('Summary Data'!P10*'Summary Data'!P$39-'Summary Data'!P27*'Summary Data'!P$40)*$A71/17)</f>
        <v>0.35248617585659076</v>
      </c>
      <c r="Q71" s="16">
        <f>('Summary Data'!Q9-('Summary Data'!Q10*'Summary Data'!Q$39-'Summary Data'!Q27*'Summary Data'!Q$40)*$A71/17)</f>
        <v>0.34692257113775965</v>
      </c>
      <c r="R71" s="16">
        <f>('Summary Data'!R9-('Summary Data'!R10*'Summary Data'!R$39-'Summary Data'!R27*'Summary Data'!R$40)*$A71/17)</f>
        <v>0.423494378855006</v>
      </c>
      <c r="S71" s="16">
        <f>('Summary Data'!S9-('Summary Data'!S10*'Summary Data'!S$39-'Summary Data'!S27*'Summary Data'!S$40)*$A71/17)</f>
        <v>0.4112369413455146</v>
      </c>
      <c r="T71" s="16">
        <f>('Summary Data'!T9-('Summary Data'!T10*'Summary Data'!T$39-'Summary Data'!T27*'Summary Data'!T$40)*$A71/17)</f>
        <v>0.5710474096467779</v>
      </c>
      <c r="U71" s="16">
        <f>('Summary Data'!U9-('Summary Data'!U10*'Summary Data'!U$39-'Summary Data'!U27*'Summary Data'!U$40)*$A71/17)</f>
        <v>-1.3609484990445604</v>
      </c>
      <c r="V71" s="82">
        <f>'Summary Data'!V9</f>
        <v>0.5592757624727576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4.840360253518325</v>
      </c>
      <c r="C72" s="16">
        <f>('Summary Data'!C10-('Summary Data'!C11*'Summary Data'!C$39-'Summary Data'!C28*'Summary Data'!C$40)*$A72/17)</f>
        <v>-0.04193589106732525</v>
      </c>
      <c r="D72" s="16">
        <f>('Summary Data'!D10-('Summary Data'!D11*'Summary Data'!D$39-'Summary Data'!D28*'Summary Data'!D$40)*$A72/17)</f>
        <v>-0.02762218596000153</v>
      </c>
      <c r="E72" s="16">
        <f>('Summary Data'!E10-('Summary Data'!E11*'Summary Data'!E$39-'Summary Data'!E28*'Summary Data'!E$40)*$A72/17)</f>
        <v>0.03238516393381802</v>
      </c>
      <c r="F72" s="16">
        <f>('Summary Data'!F10-('Summary Data'!F11*'Summary Data'!F$39-'Summary Data'!F28*'Summary Data'!F$40)*$A72/17)</f>
        <v>0.04306707530601413</v>
      </c>
      <c r="G72" s="16">
        <f>('Summary Data'!G10-('Summary Data'!G11*'Summary Data'!G$39-'Summary Data'!G28*'Summary Data'!G$40)*$A72/17)</f>
        <v>0.0005252999916308121</v>
      </c>
      <c r="H72" s="16">
        <f>('Summary Data'!H10-('Summary Data'!H11*'Summary Data'!H$39-'Summary Data'!H28*'Summary Data'!H$40)*$A72/17)</f>
        <v>-0.06543374160068934</v>
      </c>
      <c r="I72" s="16">
        <f>('Summary Data'!I10-('Summary Data'!I11*'Summary Data'!I$39-'Summary Data'!I28*'Summary Data'!I$40)*$A72/17)</f>
        <v>0.010430270414745757</v>
      </c>
      <c r="J72" s="16">
        <f>('Summary Data'!J10-('Summary Data'!J11*'Summary Data'!J$39-'Summary Data'!J28*'Summary Data'!J$40)*$A72/17)</f>
        <v>-0.015099557282060846</v>
      </c>
      <c r="K72" s="16">
        <f>('Summary Data'!K10-('Summary Data'!K11*'Summary Data'!K$39-'Summary Data'!K28*'Summary Data'!K$40)*$A72/17)</f>
        <v>0.005809402128093801</v>
      </c>
      <c r="L72" s="16">
        <f>('Summary Data'!L10-('Summary Data'!L11*'Summary Data'!L$39-'Summary Data'!L28*'Summary Data'!L$40)*$A72/17)</f>
        <v>-0.042849146470349396</v>
      </c>
      <c r="M72" s="16">
        <f>('Summary Data'!M10-('Summary Data'!M11*'Summary Data'!M$39-'Summary Data'!M28*'Summary Data'!M$40)*$A72/17)</f>
        <v>-0.025925137658448255</v>
      </c>
      <c r="N72" s="16">
        <f>('Summary Data'!N10-('Summary Data'!N11*'Summary Data'!N$39-'Summary Data'!N28*'Summary Data'!N$40)*$A72/17)</f>
        <v>-0.0777407388253809</v>
      </c>
      <c r="O72" s="16">
        <f>('Summary Data'!O10-('Summary Data'!O11*'Summary Data'!O$39-'Summary Data'!O28*'Summary Data'!O$40)*$A72/17)</f>
        <v>-0.017871772183430404</v>
      </c>
      <c r="P72" s="16">
        <f>('Summary Data'!P10-('Summary Data'!P11*'Summary Data'!P$39-'Summary Data'!P28*'Summary Data'!P$40)*$A72/17)</f>
        <v>0.038537646209773534</v>
      </c>
      <c r="Q72" s="16">
        <f>('Summary Data'!Q10-('Summary Data'!Q11*'Summary Data'!Q$39-'Summary Data'!Q28*'Summary Data'!Q$40)*$A72/17)</f>
        <v>0.009953687097155939</v>
      </c>
      <c r="R72" s="16">
        <f>('Summary Data'!R10-('Summary Data'!R11*'Summary Data'!R$39-'Summary Data'!R28*'Summary Data'!R$40)*$A72/17)</f>
        <v>0.019641952781749752</v>
      </c>
      <c r="S72" s="16">
        <f>('Summary Data'!S10-('Summary Data'!S11*'Summary Data'!S$39-'Summary Data'!S28*'Summary Data'!S$40)*$A72/17)</f>
        <v>-0.02476958617021001</v>
      </c>
      <c r="T72" s="16">
        <f>('Summary Data'!T10-('Summary Data'!T11*'Summary Data'!T$39-'Summary Data'!T28*'Summary Data'!T$40)*$A72/17)</f>
        <v>-0.11570507539715838</v>
      </c>
      <c r="U72" s="16">
        <f>('Summary Data'!U10-('Summary Data'!U11*'Summary Data'!U$39-'Summary Data'!U28*'Summary Data'!U$40)*$A72/17)</f>
        <v>-0.1689211682235017</v>
      </c>
      <c r="V72" s="82">
        <f>'Summary Data'!V10</f>
        <v>0.24989953161991244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1.513359477244802</v>
      </c>
      <c r="C73" s="16">
        <f>('Summary Data'!C11-('Summary Data'!C12*'Summary Data'!C$39-'Summary Data'!C29*'Summary Data'!C$40)*$A73/17)</f>
        <v>0.5424107951975141</v>
      </c>
      <c r="D73" s="16">
        <f>('Summary Data'!D11-('Summary Data'!D12*'Summary Data'!D$39-'Summary Data'!D29*'Summary Data'!D$40)*$A73/17)</f>
        <v>0.5776874597339345</v>
      </c>
      <c r="E73" s="16">
        <f>('Summary Data'!E11-('Summary Data'!E12*'Summary Data'!E$39-'Summary Data'!E29*'Summary Data'!E$40)*$A73/17)</f>
        <v>0.5930496770932625</v>
      </c>
      <c r="F73" s="16">
        <f>('Summary Data'!F11-('Summary Data'!F12*'Summary Data'!F$39-'Summary Data'!F29*'Summary Data'!F$40)*$A73/17)</f>
        <v>0.5394420937759764</v>
      </c>
      <c r="G73" s="16">
        <f>('Summary Data'!G11-('Summary Data'!G12*'Summary Data'!G$39-'Summary Data'!G29*'Summary Data'!G$40)*$A73/17)</f>
        <v>0.5158657826224703</v>
      </c>
      <c r="H73" s="16">
        <f>('Summary Data'!H11-('Summary Data'!H12*'Summary Data'!H$39-'Summary Data'!H29*'Summary Data'!H$40)*$A73/17)</f>
        <v>0.7193810141921666</v>
      </c>
      <c r="I73" s="16">
        <f>('Summary Data'!I11-('Summary Data'!I12*'Summary Data'!I$39-'Summary Data'!I29*'Summary Data'!I$40)*$A73/17)</f>
        <v>0.6759500985207328</v>
      </c>
      <c r="J73" s="16">
        <f>('Summary Data'!J11-('Summary Data'!J12*'Summary Data'!J$39-'Summary Data'!J29*'Summary Data'!J$40)*$A73/17)</f>
        <v>0.6633380593611503</v>
      </c>
      <c r="K73" s="16">
        <f>('Summary Data'!K11-('Summary Data'!K12*'Summary Data'!K$39-'Summary Data'!K29*'Summary Data'!K$40)*$A73/17)</f>
        <v>0.6266753752707407</v>
      </c>
      <c r="L73" s="16">
        <f>('Summary Data'!L11-('Summary Data'!L12*'Summary Data'!L$39-'Summary Data'!L29*'Summary Data'!L$40)*$A73/17)</f>
        <v>0.6387454515325899</v>
      </c>
      <c r="M73" s="16">
        <f>('Summary Data'!M11-('Summary Data'!M12*'Summary Data'!M$39-'Summary Data'!M29*'Summary Data'!M$40)*$A73/17)</f>
        <v>0.5970952818616935</v>
      </c>
      <c r="N73" s="16">
        <f>('Summary Data'!N11-('Summary Data'!N12*'Summary Data'!N$39-'Summary Data'!N29*'Summary Data'!N$40)*$A73/17)</f>
        <v>0.6269634935230943</v>
      </c>
      <c r="O73" s="16">
        <f>('Summary Data'!O11-('Summary Data'!O12*'Summary Data'!O$39-'Summary Data'!O29*'Summary Data'!O$40)*$A73/17)</f>
        <v>0.6795719471259347</v>
      </c>
      <c r="P73" s="16">
        <f>('Summary Data'!P11-('Summary Data'!P12*'Summary Data'!P$39-'Summary Data'!P29*'Summary Data'!P$40)*$A73/17)</f>
        <v>0.5358210060333294</v>
      </c>
      <c r="Q73" s="16">
        <f>('Summary Data'!Q11-('Summary Data'!Q12*'Summary Data'!Q$39-'Summary Data'!Q29*'Summary Data'!Q$40)*$A73/17)</f>
        <v>0.5946225640763283</v>
      </c>
      <c r="R73" s="16">
        <f>('Summary Data'!R11-('Summary Data'!R12*'Summary Data'!R$39-'Summary Data'!R29*'Summary Data'!R$40)*$A73/17)</f>
        <v>0.5640293353143282</v>
      </c>
      <c r="S73" s="16">
        <f>('Summary Data'!S11-('Summary Data'!S12*'Summary Data'!S$39-'Summary Data'!S29*'Summary Data'!S$40)*$A73/17)</f>
        <v>0.55702471591765</v>
      </c>
      <c r="T73" s="16">
        <f>('Summary Data'!T11-('Summary Data'!T12*'Summary Data'!T$39-'Summary Data'!T29*'Summary Data'!T$40)*$A73/17)</f>
        <v>0.45783635573263537</v>
      </c>
      <c r="U73" s="16">
        <f>('Summary Data'!U11-('Summary Data'!U12*'Summary Data'!U$39-'Summary Data'!U29*'Summary Data'!U$40)*$A73/17)</f>
        <v>0.1782423500178502</v>
      </c>
      <c r="V73" s="82">
        <f>'Summary Data'!V11</f>
        <v>0.5377134883707656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-1.465249345482723</v>
      </c>
      <c r="C74" s="16">
        <f>('Summary Data'!C12-('Summary Data'!C13*'Summary Data'!C$39-'Summary Data'!C30*'Summary Data'!C$40)*$A74/17)</f>
        <v>0.0006008188887521096</v>
      </c>
      <c r="D74" s="16">
        <f>('Summary Data'!D12-('Summary Data'!D13*'Summary Data'!D$39-'Summary Data'!D30*'Summary Data'!D$40)*$A74/17)</f>
        <v>-0.017360063669551992</v>
      </c>
      <c r="E74" s="16">
        <f>('Summary Data'!E12-('Summary Data'!E13*'Summary Data'!E$39-'Summary Data'!E30*'Summary Data'!E$40)*$A74/17)</f>
        <v>-0.05404029001893791</v>
      </c>
      <c r="F74" s="16">
        <f>('Summary Data'!F12-('Summary Data'!F13*'Summary Data'!F$39-'Summary Data'!F30*'Summary Data'!F$40)*$A74/17)</f>
        <v>0.0023030032550328816</v>
      </c>
      <c r="G74" s="16">
        <f>('Summary Data'!G12-('Summary Data'!G13*'Summary Data'!G$39-'Summary Data'!G30*'Summary Data'!G$40)*$A74/17)</f>
        <v>0.0009726701899136145</v>
      </c>
      <c r="H74" s="16">
        <f>('Summary Data'!H12-('Summary Data'!H13*'Summary Data'!H$39-'Summary Data'!H30*'Summary Data'!H$40)*$A74/17)</f>
        <v>0.006177758088730535</v>
      </c>
      <c r="I74" s="16">
        <f>('Summary Data'!I12-('Summary Data'!I13*'Summary Data'!I$39-'Summary Data'!I30*'Summary Data'!I$40)*$A74/17)</f>
        <v>-0.011100052407787647</v>
      </c>
      <c r="J74" s="16">
        <f>('Summary Data'!J12-('Summary Data'!J13*'Summary Data'!J$39-'Summary Data'!J30*'Summary Data'!J$40)*$A74/17)</f>
        <v>-0.00018585367713649763</v>
      </c>
      <c r="K74" s="16">
        <f>('Summary Data'!K12-('Summary Data'!K13*'Summary Data'!K$39-'Summary Data'!K30*'Summary Data'!K$40)*$A74/17)</f>
        <v>-0.011403641630137542</v>
      </c>
      <c r="L74" s="16">
        <f>('Summary Data'!L12-('Summary Data'!L13*'Summary Data'!L$39-'Summary Data'!L30*'Summary Data'!L$40)*$A74/17)</f>
        <v>-0.012029904396082737</v>
      </c>
      <c r="M74" s="16">
        <f>('Summary Data'!M12-('Summary Data'!M13*'Summary Data'!M$39-'Summary Data'!M30*'Summary Data'!M$40)*$A74/17)</f>
        <v>-0.011745145233610532</v>
      </c>
      <c r="N74" s="16">
        <f>('Summary Data'!N12-('Summary Data'!N13*'Summary Data'!N$39-'Summary Data'!N30*'Summary Data'!N$40)*$A74/17)</f>
        <v>-0.012803299861887753</v>
      </c>
      <c r="O74" s="16">
        <f>('Summary Data'!O12-('Summary Data'!O13*'Summary Data'!O$39-'Summary Data'!O30*'Summary Data'!O$40)*$A74/17)</f>
        <v>0.0015045160362991555</v>
      </c>
      <c r="P74" s="16">
        <f>('Summary Data'!P12-('Summary Data'!P13*'Summary Data'!P$39-'Summary Data'!P30*'Summary Data'!P$40)*$A74/17)</f>
        <v>-0.02066237055584885</v>
      </c>
      <c r="Q74" s="16">
        <f>('Summary Data'!Q12-('Summary Data'!Q13*'Summary Data'!Q$39-'Summary Data'!Q30*'Summary Data'!Q$40)*$A74/17)</f>
        <v>-0.0015744502556882846</v>
      </c>
      <c r="R74" s="16">
        <f>('Summary Data'!R12-('Summary Data'!R13*'Summary Data'!R$39-'Summary Data'!R30*'Summary Data'!R$40)*$A74/17)</f>
        <v>0.0034364073019886488</v>
      </c>
      <c r="S74" s="16">
        <f>('Summary Data'!S12-('Summary Data'!S13*'Summary Data'!S$39-'Summary Data'!S30*'Summary Data'!S$40)*$A74/17)</f>
        <v>0.00551298315462068</v>
      </c>
      <c r="T74" s="16">
        <f>('Summary Data'!T12-('Summary Data'!T13*'Summary Data'!T$39-'Summary Data'!T30*'Summary Data'!T$40)*$A74/17)</f>
        <v>-0.008813694662961261</v>
      </c>
      <c r="U74" s="16">
        <f>('Summary Data'!U12-('Summary Data'!U13*'Summary Data'!U$39-'Summary Data'!U30*'Summary Data'!U$40)*$A74/17)</f>
        <v>-0.0018167449208292205</v>
      </c>
      <c r="V74" s="82">
        <f>'Summary Data'!V12</f>
        <v>-0.08684702776245616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-0.3676940983946291</v>
      </c>
      <c r="C75" s="16">
        <f>('Summary Data'!C13-('Summary Data'!C14*'Summary Data'!C$39-'Summary Data'!C31*'Summary Data'!C$40)*$A75/17)</f>
        <v>0.26478355151097727</v>
      </c>
      <c r="D75" s="16">
        <f>('Summary Data'!D13-('Summary Data'!D14*'Summary Data'!D$39-'Summary Data'!D31*'Summary Data'!D$40)*$A75/17)</f>
        <v>0.28446992912288427</v>
      </c>
      <c r="E75" s="16">
        <f>('Summary Data'!E13-('Summary Data'!E14*'Summary Data'!E$39-'Summary Data'!E31*'Summary Data'!E$40)*$A75/17)</f>
        <v>0.2738092219376862</v>
      </c>
      <c r="F75" s="16">
        <f>('Summary Data'!F13-('Summary Data'!F14*'Summary Data'!F$39-'Summary Data'!F31*'Summary Data'!F$40)*$A75/17)</f>
        <v>0.26252203938463786</v>
      </c>
      <c r="G75" s="16">
        <f>('Summary Data'!G13-('Summary Data'!G14*'Summary Data'!G$39-'Summary Data'!G31*'Summary Data'!G$40)*$A75/17)</f>
        <v>0.2263923084700265</v>
      </c>
      <c r="H75" s="16">
        <f>('Summary Data'!H13-('Summary Data'!H14*'Summary Data'!H$39-'Summary Data'!H31*'Summary Data'!H$40)*$A75/17)</f>
        <v>0.24858176976004495</v>
      </c>
      <c r="I75" s="16">
        <f>('Summary Data'!I13-('Summary Data'!I14*'Summary Data'!I$39-'Summary Data'!I31*'Summary Data'!I$40)*$A75/17)</f>
        <v>0.27411906088752197</v>
      </c>
      <c r="J75" s="16">
        <f>('Summary Data'!J13-('Summary Data'!J14*'Summary Data'!J$39-'Summary Data'!J31*'Summary Data'!J$40)*$A75/17)</f>
        <v>0.2969140126796767</v>
      </c>
      <c r="K75" s="16">
        <f>('Summary Data'!K13-('Summary Data'!K14*'Summary Data'!K$39-'Summary Data'!K31*'Summary Data'!K$40)*$A75/17)</f>
        <v>0.30332417171860926</v>
      </c>
      <c r="L75" s="16">
        <f>('Summary Data'!L13-('Summary Data'!L14*'Summary Data'!L$39-'Summary Data'!L31*'Summary Data'!L$40)*$A75/17)</f>
        <v>0.2706840997155697</v>
      </c>
      <c r="M75" s="16">
        <f>('Summary Data'!M13-('Summary Data'!M14*'Summary Data'!M$39-'Summary Data'!M31*'Summary Data'!M$40)*$A75/17)</f>
        <v>0.2844238324369337</v>
      </c>
      <c r="N75" s="16">
        <f>('Summary Data'!N13-('Summary Data'!N14*'Summary Data'!N$39-'Summary Data'!N31*'Summary Data'!N$40)*$A75/17)</f>
        <v>0.2817175508914603</v>
      </c>
      <c r="O75" s="16">
        <f>('Summary Data'!O13-('Summary Data'!O14*'Summary Data'!O$39-'Summary Data'!O31*'Summary Data'!O$40)*$A75/17)</f>
        <v>0.2952832829159632</v>
      </c>
      <c r="P75" s="16">
        <f>('Summary Data'!P13-('Summary Data'!P14*'Summary Data'!P$39-'Summary Data'!P31*'Summary Data'!P$40)*$A75/17)</f>
        <v>0.28459238687879906</v>
      </c>
      <c r="Q75" s="16">
        <f>('Summary Data'!Q13-('Summary Data'!Q14*'Summary Data'!Q$39-'Summary Data'!Q31*'Summary Data'!Q$40)*$A75/17)</f>
        <v>0.30230801403263</v>
      </c>
      <c r="R75" s="16">
        <f>('Summary Data'!R13-('Summary Data'!R14*'Summary Data'!R$39-'Summary Data'!R31*'Summary Data'!R$40)*$A75/17)</f>
        <v>0.2956176969727313</v>
      </c>
      <c r="S75" s="16">
        <f>('Summary Data'!S13-('Summary Data'!S14*'Summary Data'!S$39-'Summary Data'!S31*'Summary Data'!S$40)*$A75/17)</f>
        <v>0.27548350593191684</v>
      </c>
      <c r="T75" s="16">
        <f>('Summary Data'!T13-('Summary Data'!T14*'Summary Data'!T$39-'Summary Data'!T31*'Summary Data'!T$40)*$A75/17)</f>
        <v>0.25244585396130337</v>
      </c>
      <c r="U75" s="16">
        <f>('Summary Data'!U13-('Summary Data'!U14*'Summary Data'!U$39-'Summary Data'!U31*'Summary Data'!U$40)*$A75/17)</f>
        <v>0.10867734264489431</v>
      </c>
      <c r="V75" s="82">
        <f>'Summary Data'!V13</f>
        <v>0.23199599547504685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-1.1102230246251565E-16</v>
      </c>
      <c r="C76" s="16">
        <f>('Summary Data'!C14-('Summary Data'!C15*'Summary Data'!C$39-'Summary Data'!C32*'Summary Data'!C$40)*$A76/17)</f>
        <v>-1.3877787807814457E-17</v>
      </c>
      <c r="D76" s="16">
        <f>('Summary Data'!D14-('Summary Data'!D15*'Summary Data'!D$39-'Summary Data'!D32*'Summary Data'!D$40)*$A76/17)</f>
        <v>2.7755575615628914E-17</v>
      </c>
      <c r="E76" s="16">
        <f>('Summary Data'!E14-('Summary Data'!E15*'Summary Data'!E$39-'Summary Data'!E32*'Summary Data'!E$40)*$A76/17)</f>
        <v>2.7755575615628914E-17</v>
      </c>
      <c r="F76" s="16">
        <f>('Summary Data'!F14-('Summary Data'!F15*'Summary Data'!F$39-'Summary Data'!F32*'Summary Data'!F$40)*$A76/17)</f>
        <v>0</v>
      </c>
      <c r="G76" s="16">
        <f>('Summary Data'!G14-('Summary Data'!G15*'Summary Data'!G$39-'Summary Data'!G32*'Summary Data'!G$40)*$A76/17)</f>
        <v>-2.7755575615628914E-17</v>
      </c>
      <c r="H76" s="16">
        <f>('Summary Data'!H14-('Summary Data'!H15*'Summary Data'!H$39-'Summary Data'!H32*'Summary Data'!H$40)*$A76/17)</f>
        <v>1.3877787807814457E-17</v>
      </c>
      <c r="I76" s="16">
        <f>('Summary Data'!I14-('Summary Data'!I15*'Summary Data'!I$39-'Summary Data'!I32*'Summary Data'!I$40)*$A76/17)</f>
        <v>0</v>
      </c>
      <c r="J76" s="16">
        <f>('Summary Data'!J14-('Summary Data'!J15*'Summary Data'!J$39-'Summary Data'!J32*'Summary Data'!J$40)*$A76/17)</f>
        <v>-1.3877787807814457E-17</v>
      </c>
      <c r="K76" s="16">
        <f>('Summary Data'!K14-('Summary Data'!K15*'Summary Data'!K$39-'Summary Data'!K32*'Summary Data'!K$40)*$A76/17)</f>
        <v>0</v>
      </c>
      <c r="L76" s="16">
        <f>('Summary Data'!L14-('Summary Data'!L15*'Summary Data'!L$39-'Summary Data'!L32*'Summary Data'!L$40)*$A76/17)</f>
        <v>0</v>
      </c>
      <c r="M76" s="16">
        <f>('Summary Data'!M14-('Summary Data'!M15*'Summary Data'!M$39-'Summary Data'!M32*'Summary Data'!M$40)*$A76/17)</f>
        <v>-2.7755575615628914E-17</v>
      </c>
      <c r="N76" s="16">
        <f>('Summary Data'!N14-('Summary Data'!N15*'Summary Data'!N$39-'Summary Data'!N32*'Summary Data'!N$40)*$A76/17)</f>
        <v>0</v>
      </c>
      <c r="O76" s="16">
        <f>('Summary Data'!O14-('Summary Data'!O15*'Summary Data'!O$39-'Summary Data'!O32*'Summary Data'!O$40)*$A76/17)</f>
        <v>1.3877787807814457E-17</v>
      </c>
      <c r="P76" s="16">
        <f>('Summary Data'!P14-('Summary Data'!P15*'Summary Data'!P$39-'Summary Data'!P32*'Summary Data'!P$40)*$A76/17)</f>
        <v>1.3877787807814457E-17</v>
      </c>
      <c r="Q76" s="16">
        <f>('Summary Data'!Q14-('Summary Data'!Q15*'Summary Data'!Q$39-'Summary Data'!Q32*'Summary Data'!Q$40)*$A76/17)</f>
        <v>0</v>
      </c>
      <c r="R76" s="16">
        <f>('Summary Data'!R14-('Summary Data'!R15*'Summary Data'!R$39-'Summary Data'!R32*'Summary Data'!R$40)*$A76/17)</f>
        <v>1.3877787807814457E-17</v>
      </c>
      <c r="S76" s="16">
        <f>('Summary Data'!S14-('Summary Data'!S15*'Summary Data'!S$39-'Summary Data'!S32*'Summary Data'!S$40)*$A76/17)</f>
        <v>-1.3877787807814457E-17</v>
      </c>
      <c r="T76" s="16">
        <f>('Summary Data'!T14-('Summary Data'!T15*'Summary Data'!T$39-'Summary Data'!T32*'Summary Data'!T$40)*$A76/17)</f>
        <v>1.3877787807814457E-17</v>
      </c>
      <c r="U76" s="16">
        <f>('Summary Data'!U14-('Summary Data'!U15*'Summary Data'!U$39-'Summary Data'!U32*'Summary Data'!U$40)*$A76/17)</f>
        <v>1.3877787807814457E-17</v>
      </c>
      <c r="V76" s="82">
        <f>'Summary Data'!V14</f>
        <v>0.03093278792497478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0.5457496616583776</v>
      </c>
      <c r="C77" s="16">
        <f>('Summary Data'!C15-('Summary Data'!C16*'Summary Data'!C$39-'Summary Data'!C33*'Summary Data'!C$40)*$A77/17)</f>
        <v>0.6531829464144747</v>
      </c>
      <c r="D77" s="16">
        <f>('Summary Data'!D15-('Summary Data'!D16*'Summary Data'!D$39-'Summary Data'!D33*'Summary Data'!D$40)*$A77/17)</f>
        <v>0.6530634381406418</v>
      </c>
      <c r="E77" s="16">
        <f>('Summary Data'!E15-('Summary Data'!E16*'Summary Data'!E$39-'Summary Data'!E33*'Summary Data'!E$40)*$A77/17)</f>
        <v>0.6558254282842537</v>
      </c>
      <c r="F77" s="16">
        <f>('Summary Data'!F15-('Summary Data'!F16*'Summary Data'!F$39-'Summary Data'!F33*'Summary Data'!F$40)*$A77/17)</f>
        <v>0.6585103480435843</v>
      </c>
      <c r="G77" s="16">
        <f>('Summary Data'!G15-('Summary Data'!G16*'Summary Data'!G$39-'Summary Data'!G33*'Summary Data'!G$40)*$A77/17)</f>
        <v>0.6558950687363897</v>
      </c>
      <c r="H77" s="16">
        <f>('Summary Data'!H15-('Summary Data'!H16*'Summary Data'!H$39-'Summary Data'!H33*'Summary Data'!H$40)*$A77/17)</f>
        <v>0.6483661131761319</v>
      </c>
      <c r="I77" s="16">
        <f>('Summary Data'!I15-('Summary Data'!I16*'Summary Data'!I$39-'Summary Data'!I33*'Summary Data'!I$40)*$A77/17)</f>
        <v>0.6523643506544738</v>
      </c>
      <c r="J77" s="16">
        <f>('Summary Data'!J15-('Summary Data'!J16*'Summary Data'!J$39-'Summary Data'!J33*'Summary Data'!J$40)*$A77/17)</f>
        <v>0.6489558032727355</v>
      </c>
      <c r="K77" s="16">
        <f>('Summary Data'!K15-('Summary Data'!K16*'Summary Data'!K$39-'Summary Data'!K33*'Summary Data'!K$40)*$A77/17)</f>
        <v>0.6545066154227813</v>
      </c>
      <c r="L77" s="16">
        <f>('Summary Data'!L15-('Summary Data'!L16*'Summary Data'!L$39-'Summary Data'!L33*'Summary Data'!L$40)*$A77/17)</f>
        <v>0.6527581914758593</v>
      </c>
      <c r="M77" s="16">
        <f>('Summary Data'!M15-('Summary Data'!M16*'Summary Data'!M$39-'Summary Data'!M33*'Summary Data'!M$40)*$A77/17)</f>
        <v>0.6501563840631407</v>
      </c>
      <c r="N77" s="16">
        <f>('Summary Data'!N15-('Summary Data'!N16*'Summary Data'!N$39-'Summary Data'!N33*'Summary Data'!N$40)*$A77/17)</f>
        <v>0.6524669518014757</v>
      </c>
      <c r="O77" s="16">
        <f>('Summary Data'!O15-('Summary Data'!O16*'Summary Data'!O$39-'Summary Data'!O33*'Summary Data'!O$40)*$A77/17)</f>
        <v>0.6557784239735734</v>
      </c>
      <c r="P77" s="16">
        <f>('Summary Data'!P15-('Summary Data'!P16*'Summary Data'!P$39-'Summary Data'!P33*'Summary Data'!P$40)*$A77/17)</f>
        <v>0.6557265387171731</v>
      </c>
      <c r="Q77" s="16">
        <f>('Summary Data'!Q15-('Summary Data'!Q16*'Summary Data'!Q$39-'Summary Data'!Q33*'Summary Data'!Q$40)*$A77/17)</f>
        <v>0.6511725476855729</v>
      </c>
      <c r="R77" s="16">
        <f>('Summary Data'!R15-('Summary Data'!R16*'Summary Data'!R$39-'Summary Data'!R33*'Summary Data'!R$40)*$A77/17)</f>
        <v>0.650019270101482</v>
      </c>
      <c r="S77" s="16">
        <f>('Summary Data'!S15-('Summary Data'!S16*'Summary Data'!S$39-'Summary Data'!S33*'Summary Data'!S$40)*$A77/17)</f>
        <v>0.6484174283582493</v>
      </c>
      <c r="T77" s="16">
        <f>('Summary Data'!T15-('Summary Data'!T16*'Summary Data'!T$39-'Summary Data'!T33*'Summary Data'!T$40)*$A77/17)</f>
        <v>0.6566109509296347</v>
      </c>
      <c r="U77" s="16">
        <f>('Summary Data'!U15-('Summary Data'!U16*'Summary Data'!U$39-'Summary Data'!U33*'Summary Data'!U$40)*$A77/17)</f>
        <v>0.2936683170090476</v>
      </c>
      <c r="V77" s="82">
        <f>'Summary Data'!V15</f>
        <v>0.6164780582739644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-0.6268848615194591</v>
      </c>
      <c r="C78" s="16">
        <f>('Summary Data'!C16-('Summary Data'!C17*'Summary Data'!C$39-'Summary Data'!C34*'Summary Data'!C$40)*$A78/17)*10</f>
        <v>-0.03171515991527421</v>
      </c>
      <c r="D78" s="16">
        <f>('Summary Data'!D16-('Summary Data'!D17*'Summary Data'!D$39-'Summary Data'!D34*'Summary Data'!D$40)*$A78/17)*10</f>
        <v>-0.0273137063290442</v>
      </c>
      <c r="E78" s="16">
        <f>('Summary Data'!E16-('Summary Data'!E17*'Summary Data'!E$39-'Summary Data'!E34*'Summary Data'!E$40)*$A78/17)*10</f>
        <v>-0.022642467159452815</v>
      </c>
      <c r="F78" s="16">
        <f>('Summary Data'!F16-('Summary Data'!F17*'Summary Data'!F$39-'Summary Data'!F34*'Summary Data'!F$40)*$A78/17)*10</f>
        <v>-0.035637685045615625</v>
      </c>
      <c r="G78" s="16">
        <f>('Summary Data'!G16-('Summary Data'!G17*'Summary Data'!G$39-'Summary Data'!G34*'Summary Data'!G$40)*$A78/17)*10</f>
        <v>-0.05778891245342671</v>
      </c>
      <c r="H78" s="16">
        <f>('Summary Data'!H16-('Summary Data'!H17*'Summary Data'!H$39-'Summary Data'!H34*'Summary Data'!H$40)*$A78/17)*10</f>
        <v>-0.02330852414256724</v>
      </c>
      <c r="I78" s="16">
        <f>('Summary Data'!I16-('Summary Data'!I17*'Summary Data'!I$39-'Summary Data'!I34*'Summary Data'!I$40)*$A78/17)*10</f>
        <v>-0.02286737449808434</v>
      </c>
      <c r="J78" s="16">
        <f>('Summary Data'!J16-('Summary Data'!J17*'Summary Data'!J$39-'Summary Data'!J34*'Summary Data'!J$40)*$A78/17)*10</f>
        <v>-0.013965758192037037</v>
      </c>
      <c r="K78" s="16">
        <f>('Summary Data'!K16-('Summary Data'!K17*'Summary Data'!K$39-'Summary Data'!K34*'Summary Data'!K$40)*$A78/17)*10</f>
        <v>-0.011425277111937124</v>
      </c>
      <c r="L78" s="16">
        <f>('Summary Data'!L16-('Summary Data'!L17*'Summary Data'!L$39-'Summary Data'!L34*'Summary Data'!L$40)*$A78/17)*10</f>
        <v>-0.026746942984454826</v>
      </c>
      <c r="M78" s="16">
        <f>('Summary Data'!M16-('Summary Data'!M17*'Summary Data'!M$39-'Summary Data'!M34*'Summary Data'!M$40)*$A78/17)*10</f>
        <v>-0.02964263474189188</v>
      </c>
      <c r="N78" s="16">
        <f>('Summary Data'!N16-('Summary Data'!N17*'Summary Data'!N$39-'Summary Data'!N34*'Summary Data'!N$40)*$A78/17)*10</f>
        <v>-0.04023388953207349</v>
      </c>
      <c r="O78" s="16">
        <f>('Summary Data'!O16-('Summary Data'!O17*'Summary Data'!O$39-'Summary Data'!O34*'Summary Data'!O$40)*$A78/17)*10</f>
        <v>-0.04008397505798143</v>
      </c>
      <c r="P78" s="16">
        <f>('Summary Data'!P16-('Summary Data'!P17*'Summary Data'!P$39-'Summary Data'!P34*'Summary Data'!P$40)*$A78/17)*10</f>
        <v>-0.03852220455963201</v>
      </c>
      <c r="Q78" s="16">
        <f>('Summary Data'!Q16-('Summary Data'!Q17*'Summary Data'!Q$39-'Summary Data'!Q34*'Summary Data'!Q$40)*$A78/17)*10</f>
        <v>-0.032479203530895395</v>
      </c>
      <c r="R78" s="16">
        <f>('Summary Data'!R16-('Summary Data'!R17*'Summary Data'!R$39-'Summary Data'!R34*'Summary Data'!R$40)*$A78/17)*10</f>
        <v>-0.026263608034442325</v>
      </c>
      <c r="S78" s="16">
        <f>('Summary Data'!S16-('Summary Data'!S17*'Summary Data'!S$39-'Summary Data'!S34*'Summary Data'!S$40)*$A78/17)*10</f>
        <v>-0.019862808492769526</v>
      </c>
      <c r="T78" s="16">
        <f>('Summary Data'!T16-('Summary Data'!T17*'Summary Data'!T$39-'Summary Data'!T34*'Summary Data'!T$40)*$A78/17)*10</f>
        <v>-0.042712438278177584</v>
      </c>
      <c r="U78" s="16">
        <f>('Summary Data'!U16-('Summary Data'!U17*'Summary Data'!U$39-'Summary Data'!U34*'Summary Data'!U$40)*$A78/17)*10</f>
        <v>-0.09598152869904529</v>
      </c>
      <c r="V78" s="82">
        <f>'Summary Data'!V16*10</f>
        <v>-0.08926841851405626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-0.14401801065537514</v>
      </c>
      <c r="C79" s="16">
        <f>('Summary Data'!C17-('Summary Data'!C18*'Summary Data'!C$39-'Summary Data'!C35*'Summary Data'!C$40)*$A79/17)*10</f>
        <v>0.6467998097263223</v>
      </c>
      <c r="D79" s="16">
        <f>('Summary Data'!D17-('Summary Data'!D18*'Summary Data'!D$39-'Summary Data'!D35*'Summary Data'!D$40)*$A79/17)*10</f>
        <v>0.6390968874196366</v>
      </c>
      <c r="E79" s="16">
        <f>('Summary Data'!E17-('Summary Data'!E18*'Summary Data'!E$39-'Summary Data'!E35*'Summary Data'!E$40)*$A79/17)*10</f>
        <v>0.6662488767511731</v>
      </c>
      <c r="F79" s="16">
        <f>('Summary Data'!F17-('Summary Data'!F18*'Summary Data'!F$39-'Summary Data'!F35*'Summary Data'!F$40)*$A79/17)*10</f>
        <v>0.519984882397363</v>
      </c>
      <c r="G79" s="16">
        <f>('Summary Data'!G17-('Summary Data'!G18*'Summary Data'!G$39-'Summary Data'!G35*'Summary Data'!G$40)*$A79/17)*10</f>
        <v>0.5930783633175808</v>
      </c>
      <c r="H79" s="16">
        <f>('Summary Data'!H17-('Summary Data'!H18*'Summary Data'!H$39-'Summary Data'!H35*'Summary Data'!H$40)*$A79/17)*10</f>
        <v>0.6483786362175364</v>
      </c>
      <c r="I79" s="16">
        <f>('Summary Data'!I17-('Summary Data'!I18*'Summary Data'!I$39-'Summary Data'!I35*'Summary Data'!I$40)*$A79/17)*10</f>
        <v>0.6587894614982782</v>
      </c>
      <c r="J79" s="16">
        <f>('Summary Data'!J17-('Summary Data'!J18*'Summary Data'!J$39-'Summary Data'!J35*'Summary Data'!J$40)*$A79/17)*10</f>
        <v>0.6642434406499187</v>
      </c>
      <c r="K79" s="16">
        <f>('Summary Data'!K17-('Summary Data'!K18*'Summary Data'!K$39-'Summary Data'!K35*'Summary Data'!K$40)*$A79/17)*10</f>
        <v>0.6554740626027369</v>
      </c>
      <c r="L79" s="16">
        <f>('Summary Data'!L17-('Summary Data'!L18*'Summary Data'!L$39-'Summary Data'!L35*'Summary Data'!L$40)*$A79/17)*10</f>
        <v>0.6643858478779614</v>
      </c>
      <c r="M79" s="16">
        <f>('Summary Data'!M17-('Summary Data'!M18*'Summary Data'!M$39-'Summary Data'!M35*'Summary Data'!M$40)*$A79/17)*10</f>
        <v>0.6765159924362173</v>
      </c>
      <c r="N79" s="16">
        <f>('Summary Data'!N17-('Summary Data'!N18*'Summary Data'!N$39-'Summary Data'!N35*'Summary Data'!N$40)*$A79/17)*10</f>
        <v>0.6601079609281703</v>
      </c>
      <c r="O79" s="16">
        <f>('Summary Data'!O17-('Summary Data'!O18*'Summary Data'!O$39-'Summary Data'!O35*'Summary Data'!O$40)*$A79/17)*10</f>
        <v>0.6726372094890147</v>
      </c>
      <c r="P79" s="16">
        <f>('Summary Data'!P17-('Summary Data'!P18*'Summary Data'!P$39-'Summary Data'!P35*'Summary Data'!P$40)*$A79/17)*10</f>
        <v>0.6814805029585379</v>
      </c>
      <c r="Q79" s="16">
        <f>('Summary Data'!Q17-('Summary Data'!Q18*'Summary Data'!Q$39-'Summary Data'!Q35*'Summary Data'!Q$40)*$A79/17)*10</f>
        <v>0.6646389290100689</v>
      </c>
      <c r="R79" s="16">
        <f>('Summary Data'!R17-('Summary Data'!R18*'Summary Data'!R$39-'Summary Data'!R35*'Summary Data'!R$40)*$A79/17)*10</f>
        <v>0.684507558634983</v>
      </c>
      <c r="S79" s="16">
        <f>('Summary Data'!S17-('Summary Data'!S18*'Summary Data'!S$39-'Summary Data'!S35*'Summary Data'!S$40)*$A79/17)*10</f>
        <v>0.6814053645770628</v>
      </c>
      <c r="T79" s="16">
        <f>('Summary Data'!T17-('Summary Data'!T18*'Summary Data'!T$39-'Summary Data'!T35*'Summary Data'!T$40)*$A79/17)*10</f>
        <v>0.6371353777225961</v>
      </c>
      <c r="U79" s="16">
        <f>('Summary Data'!U17-('Summary Data'!U18*'Summary Data'!U$39-'Summary Data'!U35*'Summary Data'!U$40)*$A79/17)*10</f>
        <v>0.19224265001671223</v>
      </c>
      <c r="V79" s="82">
        <f>'Summary Data'!V17*10</f>
        <v>0.5580268126694604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-0.03445566759131845</v>
      </c>
      <c r="C80" s="16">
        <f>('Summary Data'!C18-('Summary Data'!C19*'Summary Data'!C$39-'Summary Data'!C36*'Summary Data'!C$40)*$A80/17)*10</f>
        <v>0.010982732751520282</v>
      </c>
      <c r="D80" s="16">
        <f>('Summary Data'!D18-('Summary Data'!D19*'Summary Data'!D$39-'Summary Data'!D36*'Summary Data'!D$40)*$A80/17)*10</f>
        <v>0.006554440450181201</v>
      </c>
      <c r="E80" s="16">
        <f>('Summary Data'!E18-('Summary Data'!E19*'Summary Data'!E$39-'Summary Data'!E36*'Summary Data'!E$40)*$A80/17)*10</f>
        <v>0.012530578537131203</v>
      </c>
      <c r="F80" s="16">
        <f>('Summary Data'!F18-('Summary Data'!F19*'Summary Data'!F$39-'Summary Data'!F36*'Summary Data'!F$40)*$A80/17)*10</f>
        <v>0.004286237460849477</v>
      </c>
      <c r="G80" s="16">
        <f>('Summary Data'!G18-('Summary Data'!G19*'Summary Data'!G$39-'Summary Data'!G36*'Summary Data'!G$40)*$A80/17)*10</f>
        <v>0.007269714151653742</v>
      </c>
      <c r="H80" s="16">
        <f>('Summary Data'!H18-('Summary Data'!H19*'Summary Data'!H$39-'Summary Data'!H36*'Summary Data'!H$40)*$A80/17)*10</f>
        <v>0.014040022367569332</v>
      </c>
      <c r="I80" s="16">
        <f>('Summary Data'!I18-('Summary Data'!I19*'Summary Data'!I$39-'Summary Data'!I36*'Summary Data'!I$40)*$A80/17)*10</f>
        <v>0.027272883073947214</v>
      </c>
      <c r="J80" s="16">
        <f>('Summary Data'!J18-('Summary Data'!J19*'Summary Data'!J$39-'Summary Data'!J36*'Summary Data'!J$40)*$A80/17)*10</f>
        <v>0.029573532796845076</v>
      </c>
      <c r="K80" s="16">
        <f>('Summary Data'!K18-('Summary Data'!K19*'Summary Data'!K$39-'Summary Data'!K36*'Summary Data'!K$40)*$A80/17)*10</f>
        <v>0.014984562376106406</v>
      </c>
      <c r="L80" s="16">
        <f>('Summary Data'!L18-('Summary Data'!L19*'Summary Data'!L$39-'Summary Data'!L36*'Summary Data'!L$40)*$A80/17)*10</f>
        <v>0.010290230982447097</v>
      </c>
      <c r="M80" s="16">
        <f>('Summary Data'!M18-('Summary Data'!M19*'Summary Data'!M$39-'Summary Data'!M36*'Summary Data'!M$40)*$A80/17)*10</f>
        <v>0.025175852368516452</v>
      </c>
      <c r="N80" s="16">
        <f>('Summary Data'!N18-('Summary Data'!N19*'Summary Data'!N$39-'Summary Data'!N36*'Summary Data'!N$40)*$A80/17)*10</f>
        <v>0.026986701086535187</v>
      </c>
      <c r="O80" s="16">
        <f>('Summary Data'!O18-('Summary Data'!O19*'Summary Data'!O$39-'Summary Data'!O36*'Summary Data'!O$40)*$A80/17)*10</f>
        <v>0.012764662437891273</v>
      </c>
      <c r="P80" s="16">
        <f>('Summary Data'!P18-('Summary Data'!P19*'Summary Data'!P$39-'Summary Data'!P36*'Summary Data'!P$40)*$A80/17)*10</f>
        <v>0.015629560970013587</v>
      </c>
      <c r="Q80" s="16">
        <f>('Summary Data'!Q18-('Summary Data'!Q19*'Summary Data'!Q$39-'Summary Data'!Q36*'Summary Data'!Q$40)*$A80/17)*10</f>
        <v>0.016048993867610693</v>
      </c>
      <c r="R80" s="16">
        <f>('Summary Data'!R18-('Summary Data'!R19*'Summary Data'!R$39-'Summary Data'!R36*'Summary Data'!R$40)*$A80/17)*10</f>
        <v>0.021033189347598444</v>
      </c>
      <c r="S80" s="16">
        <f>('Summary Data'!S18-('Summary Data'!S19*'Summary Data'!S$39-'Summary Data'!S36*'Summary Data'!S$40)*$A80/17)*10</f>
        <v>0.029548221073850835</v>
      </c>
      <c r="T80" s="16">
        <f>('Summary Data'!T18-('Summary Data'!T19*'Summary Data'!T$39-'Summary Data'!T36*'Summary Data'!T$40)*$A80/17)*10</f>
        <v>0.0022452942067885786</v>
      </c>
      <c r="U80" s="16">
        <f>('Summary Data'!U18-('Summary Data'!U19*'Summary Data'!U$39-'Summary Data'!U36*'Summary Data'!U$40)*$A80/17)*10</f>
        <v>-0.06395096189542321</v>
      </c>
      <c r="V80" s="82">
        <f>'Summary Data'!V18*10</f>
        <v>0.019458880641942983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0.4807208474739404</v>
      </c>
      <c r="C81" s="16">
        <f>('Summary Data'!C19-('Summary Data'!C20*'Summary Data'!C$39-'Summary Data'!C37*'Summary Data'!C$40)*$A81/17)*10</f>
        <v>0.22346919622048753</v>
      </c>
      <c r="D81" s="16">
        <f>('Summary Data'!D19-('Summary Data'!D20*'Summary Data'!D$39-'Summary Data'!D37*'Summary Data'!D$40)*$A81/17)*10</f>
        <v>0.194521717550642</v>
      </c>
      <c r="E81" s="16">
        <f>('Summary Data'!E19-('Summary Data'!E20*'Summary Data'!E$39-'Summary Data'!E37*'Summary Data'!E$40)*$A81/17)*10</f>
        <v>0.19255663606364432</v>
      </c>
      <c r="F81" s="16">
        <f>('Summary Data'!F19-('Summary Data'!F20*'Summary Data'!F$39-'Summary Data'!F37*'Summary Data'!F$40)*$A81/17)*10</f>
        <v>0.27957153110019717</v>
      </c>
      <c r="G81" s="16">
        <f>('Summary Data'!G19-('Summary Data'!G20*'Summary Data'!G$39-'Summary Data'!G37*'Summary Data'!G$40)*$A81/17)*10</f>
        <v>0.2924602947129052</v>
      </c>
      <c r="H81" s="16">
        <f>('Summary Data'!H19-('Summary Data'!H20*'Summary Data'!H$39-'Summary Data'!H37*'Summary Data'!H$40)*$A81/17)*10</f>
        <v>0.2302068054698141</v>
      </c>
      <c r="I81" s="16">
        <f>('Summary Data'!I19-('Summary Data'!I20*'Summary Data'!I$39-'Summary Data'!I37*'Summary Data'!I$40)*$A81/17)*10</f>
        <v>0.2114266839506151</v>
      </c>
      <c r="J81" s="16">
        <f>('Summary Data'!J19-('Summary Data'!J20*'Summary Data'!J$39-'Summary Data'!J37*'Summary Data'!J$40)*$A81/17)*10</f>
        <v>0.1767866005247337</v>
      </c>
      <c r="K81" s="16">
        <f>('Summary Data'!K19-('Summary Data'!K20*'Summary Data'!K$39-'Summary Data'!K37*'Summary Data'!K$40)*$A81/17)*10</f>
        <v>0.16400812324525205</v>
      </c>
      <c r="L81" s="16">
        <f>('Summary Data'!L19-('Summary Data'!L20*'Summary Data'!L$39-'Summary Data'!L37*'Summary Data'!L$40)*$A81/17)*10</f>
        <v>0.17875054189641637</v>
      </c>
      <c r="M81" s="16">
        <f>('Summary Data'!M19-('Summary Data'!M20*'Summary Data'!M$39-'Summary Data'!M37*'Summary Data'!M$40)*$A81/17)*10</f>
        <v>0.17019068638941898</v>
      </c>
      <c r="N81" s="16">
        <f>('Summary Data'!N19-('Summary Data'!N20*'Summary Data'!N$39-'Summary Data'!N37*'Summary Data'!N$40)*$A81/17)*10</f>
        <v>0.19108691953135104</v>
      </c>
      <c r="O81" s="16">
        <f>('Summary Data'!O19-('Summary Data'!O20*'Summary Data'!O$39-'Summary Data'!O37*'Summary Data'!O$40)*$A81/17)*10</f>
        <v>0.18515341556807724</v>
      </c>
      <c r="P81" s="16">
        <f>('Summary Data'!P19-('Summary Data'!P20*'Summary Data'!P$39-'Summary Data'!P37*'Summary Data'!P$40)*$A81/17)*10</f>
        <v>0.20195288806722858</v>
      </c>
      <c r="Q81" s="16">
        <f>('Summary Data'!Q19-('Summary Data'!Q20*'Summary Data'!Q$39-'Summary Data'!Q37*'Summary Data'!Q$40)*$A81/17)*10</f>
        <v>0.1740828706205906</v>
      </c>
      <c r="R81" s="16">
        <f>('Summary Data'!R19-('Summary Data'!R20*'Summary Data'!R$39-'Summary Data'!R37*'Summary Data'!R$40)*$A81/17)*10</f>
        <v>0.1628703727669812</v>
      </c>
      <c r="S81" s="16">
        <f>('Summary Data'!S19-('Summary Data'!S20*'Summary Data'!S$39-'Summary Data'!S37*'Summary Data'!S$40)*$A81/17)*10</f>
        <v>0.17587003837966664</v>
      </c>
      <c r="T81" s="16">
        <f>('Summary Data'!T19-('Summary Data'!T20*'Summary Data'!T$39-'Summary Data'!T37*'Summary Data'!T$40)*$A81/17)*10</f>
        <v>0.18510257656853057</v>
      </c>
      <c r="U81" s="16">
        <f>('Summary Data'!U19-('Summary Data'!U20*'Summary Data'!U$39-'Summary Data'!U37*'Summary Data'!U$40)*$A81/17)*10</f>
        <v>0.011038678174580666</v>
      </c>
      <c r="V81" s="82">
        <f>'Summary Data'!V19*10</f>
        <v>0.261499931915988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0.5827181255622578</v>
      </c>
      <c r="C82" s="16">
        <f>('Summary Data'!C20-('Summary Data'!C21*'Summary Data'!C$39-'Summary Data'!C38*'Summary Data'!C$40)*$A82/17)*10</f>
        <v>-0.007881086075679309</v>
      </c>
      <c r="D82" s="16">
        <f>('Summary Data'!D20-('Summary Data'!D21*'Summary Data'!D$39-'Summary Data'!D38*'Summary Data'!D$40)*$A82/17)*10</f>
        <v>-0.00043759222780772114</v>
      </c>
      <c r="E82" s="16">
        <f>('Summary Data'!E20-('Summary Data'!E21*'Summary Data'!E$39-'Summary Data'!E38*'Summary Data'!E$40)*$A82/17)*10</f>
        <v>0.0011412655247134904</v>
      </c>
      <c r="F82" s="16">
        <f>('Summary Data'!F20-('Summary Data'!F21*'Summary Data'!F$39-'Summary Data'!F38*'Summary Data'!F$40)*$A82/17)*10</f>
        <v>-0.00869284661160253</v>
      </c>
      <c r="G82" s="16">
        <f>('Summary Data'!G20-('Summary Data'!G21*'Summary Data'!G$39-'Summary Data'!G38*'Summary Data'!G$40)*$A82/17)*10</f>
        <v>0.0032898381589206716</v>
      </c>
      <c r="H82" s="16">
        <f>('Summary Data'!H20-('Summary Data'!H21*'Summary Data'!H$39-'Summary Data'!H38*'Summary Data'!H$40)*$A82/17)*10</f>
        <v>-0.008742564810014404</v>
      </c>
      <c r="I82" s="16">
        <f>('Summary Data'!I20-('Summary Data'!I21*'Summary Data'!I$39-'Summary Data'!I38*'Summary Data'!I$40)*$A82/17)*10</f>
        <v>-0.01064304166156299</v>
      </c>
      <c r="J82" s="16">
        <f>('Summary Data'!J20-('Summary Data'!J21*'Summary Data'!J$39-'Summary Data'!J38*'Summary Data'!J$40)*$A82/17)*10</f>
        <v>-0.01980752500408127</v>
      </c>
      <c r="K82" s="16">
        <f>('Summary Data'!K20-('Summary Data'!K21*'Summary Data'!K$39-'Summary Data'!K38*'Summary Data'!K$40)*$A82/17)*10</f>
        <v>-0.0073868806450228496</v>
      </c>
      <c r="L82" s="16">
        <f>('Summary Data'!L20-('Summary Data'!L21*'Summary Data'!L$39-'Summary Data'!L38*'Summary Data'!L$40)*$A82/17)*10</f>
        <v>-0.002993142385502084</v>
      </c>
      <c r="M82" s="16">
        <f>('Summary Data'!M20-('Summary Data'!M21*'Summary Data'!M$39-'Summary Data'!M38*'Summary Data'!M$40)*$A82/17)*10</f>
        <v>-0.015592915078302596</v>
      </c>
      <c r="N82" s="16">
        <f>('Summary Data'!N20-('Summary Data'!N21*'Summary Data'!N$39-'Summary Data'!N38*'Summary Data'!N$40)*$A82/17)*10</f>
        <v>-0.015434190119092174</v>
      </c>
      <c r="O82" s="16">
        <f>('Summary Data'!O20-('Summary Data'!O21*'Summary Data'!O$39-'Summary Data'!O38*'Summary Data'!O$40)*$A82/17)*10</f>
        <v>-0.006261610797514156</v>
      </c>
      <c r="P82" s="16">
        <f>('Summary Data'!P20-('Summary Data'!P21*'Summary Data'!P$39-'Summary Data'!P38*'Summary Data'!P$40)*$A82/17)*10</f>
        <v>-0.0035689730843350975</v>
      </c>
      <c r="Q82" s="16">
        <f>('Summary Data'!Q20-('Summary Data'!Q21*'Summary Data'!Q$39-'Summary Data'!Q38*'Summary Data'!Q$40)*$A82/17)*10</f>
        <v>-0.013775120394194443</v>
      </c>
      <c r="R82" s="16">
        <f>('Summary Data'!R20-('Summary Data'!R21*'Summary Data'!R$39-'Summary Data'!R38*'Summary Data'!R$40)*$A82/17)*10</f>
        <v>-0.016951526558353636</v>
      </c>
      <c r="S82" s="16">
        <f>('Summary Data'!S20-('Summary Data'!S21*'Summary Data'!S$39-'Summary Data'!S38*'Summary Data'!S$40)*$A82/17)*10</f>
        <v>-0.02236993487860866</v>
      </c>
      <c r="T82" s="16">
        <f>('Summary Data'!T20-('Summary Data'!T21*'Summary Data'!T$39-'Summary Data'!T38*'Summary Data'!T$40)*$A82/17)*10</f>
        <v>-0.017575358764363308</v>
      </c>
      <c r="U82" s="16">
        <f>('Summary Data'!U20-('Summary Data'!U21*'Summary Data'!U$39-'Summary Data'!U38*'Summary Data'!U$40)*$A82/17)*10</f>
        <v>0.019484917239787954</v>
      </c>
      <c r="V82" s="82">
        <f>'Summary Data'!V20*10</f>
        <v>-0.021073696220858328</v>
      </c>
      <c r="W82" s="42" t="s">
        <v>90</v>
      </c>
    </row>
    <row r="83" spans="1:23" ht="12" thickBot="1">
      <c r="A83" s="84">
        <v>17</v>
      </c>
      <c r="B83" s="18">
        <f>'Summary Data'!B21*10</f>
        <v>-0.39468000000000003</v>
      </c>
      <c r="C83" s="18">
        <f>'Summary Data'!C21*10</f>
        <v>-0.58551</v>
      </c>
      <c r="D83" s="18">
        <f>'Summary Data'!D21*10</f>
        <v>-0.5894900000000001</v>
      </c>
      <c r="E83" s="18">
        <f>'Summary Data'!E21*10</f>
        <v>-0.59582</v>
      </c>
      <c r="F83" s="18">
        <f>'Summary Data'!F21*10</f>
        <v>-0.59169</v>
      </c>
      <c r="G83" s="18">
        <f>'Summary Data'!G21*10</f>
        <v>-0.58812</v>
      </c>
      <c r="H83" s="18">
        <f>'Summary Data'!H21*10</f>
        <v>-0.57491</v>
      </c>
      <c r="I83" s="18">
        <f>'Summary Data'!I21*10</f>
        <v>-0.57712</v>
      </c>
      <c r="J83" s="18">
        <f>'Summary Data'!J21*10</f>
        <v>-0.57738</v>
      </c>
      <c r="K83" s="18">
        <f>'Summary Data'!K21*10</f>
        <v>-0.58335</v>
      </c>
      <c r="L83" s="18">
        <f>'Summary Data'!L21*10</f>
        <v>-0.58112</v>
      </c>
      <c r="M83" s="18">
        <f>'Summary Data'!M21*10</f>
        <v>-0.58695</v>
      </c>
      <c r="N83" s="18">
        <f>'Summary Data'!N21*10</f>
        <v>-0.58894</v>
      </c>
      <c r="O83" s="18">
        <f>'Summary Data'!O21*10</f>
        <v>-0.58301</v>
      </c>
      <c r="P83" s="18">
        <f>'Summary Data'!P21*10</f>
        <v>-0.59138</v>
      </c>
      <c r="Q83" s="18">
        <f>'Summary Data'!Q21*10</f>
        <v>-0.58923</v>
      </c>
      <c r="R83" s="18">
        <f>'Summary Data'!R21*10</f>
        <v>-0.583</v>
      </c>
      <c r="S83" s="18">
        <f>'Summary Data'!S21*10</f>
        <v>-0.59057</v>
      </c>
      <c r="T83" s="18">
        <f>'Summary Data'!T21*10</f>
        <v>-0.59477</v>
      </c>
      <c r="U83" s="18">
        <f>'Summary Data'!U21*10</f>
        <v>-0.27461</v>
      </c>
      <c r="V83" s="82">
        <f>'Summary Data'!V21*10</f>
        <v>-0.5610829605602383</v>
      </c>
      <c r="W83" s="42" t="s">
        <v>90</v>
      </c>
    </row>
    <row r="84" spans="15:16" ht="12" thickBot="1">
      <c r="O84" s="75"/>
      <c r="P84" s="75"/>
    </row>
    <row r="85" spans="1:22" ht="11.25">
      <c r="A85" s="134" t="s">
        <v>127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6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46.43264379434633</v>
      </c>
      <c r="C88" s="16">
        <f>('Summary Data'!C23-('Summary Data'!C7*'Summary Data'!C$40+'Summary Data'!C24*'Summary Data'!C$39)/17*$A88)</f>
        <v>-0.32796048659969</v>
      </c>
      <c r="D88" s="16">
        <f>('Summary Data'!D23-('Summary Data'!D7*'Summary Data'!D$40+'Summary Data'!D24*'Summary Data'!D$39)/17*$A88)</f>
        <v>-1.7066663105292605</v>
      </c>
      <c r="E88" s="16">
        <f>('Summary Data'!E23-('Summary Data'!E7*'Summary Data'!E$40+'Summary Data'!E24*'Summary Data'!E$39)/17*$A88)</f>
        <v>-0.7707737730009518</v>
      </c>
      <c r="F88" s="16">
        <f>('Summary Data'!F23-('Summary Data'!F7*'Summary Data'!F$40+'Summary Data'!F24*'Summary Data'!F$39)/17*$A88)</f>
        <v>-0.5373011589059007</v>
      </c>
      <c r="G88" s="16">
        <f>('Summary Data'!G23-('Summary Data'!G7*'Summary Data'!G$40+'Summary Data'!G24*'Summary Data'!G$39)/17*$A88)</f>
        <v>-1.3919807893276293</v>
      </c>
      <c r="H88" s="16">
        <f>('Summary Data'!H23-('Summary Data'!H7*'Summary Data'!H$40+'Summary Data'!H24*'Summary Data'!H$39)/17*$A88)</f>
        <v>-2.037915598971496</v>
      </c>
      <c r="I88" s="16">
        <f>('Summary Data'!I23-('Summary Data'!I7*'Summary Data'!I$40+'Summary Data'!I24*'Summary Data'!I$39)/17*$A88)</f>
        <v>0.3770033539740426</v>
      </c>
      <c r="J88" s="16">
        <f>('Summary Data'!J23-('Summary Data'!J7*'Summary Data'!J$40+'Summary Data'!J24*'Summary Data'!J$39)/17*$A88)</f>
        <v>0.40862122229038284</v>
      </c>
      <c r="K88" s="16">
        <f>('Summary Data'!K23-('Summary Data'!K7*'Summary Data'!K$40+'Summary Data'!K24*'Summary Data'!K$39)/17*$A88)</f>
        <v>-0.15579934767161757</v>
      </c>
      <c r="L88" s="16">
        <f>('Summary Data'!L23-('Summary Data'!L7*'Summary Data'!L$40+'Summary Data'!L24*'Summary Data'!L$39)/17*$A88)</f>
        <v>0.3822546284223316</v>
      </c>
      <c r="M88" s="16">
        <f>('Summary Data'!M23-('Summary Data'!M7*'Summary Data'!M$40+'Summary Data'!M24*'Summary Data'!M$39)/17*$A88)</f>
        <v>-0.2988948432358786</v>
      </c>
      <c r="N88" s="16">
        <f>('Summary Data'!N23-('Summary Data'!N7*'Summary Data'!N$40+'Summary Data'!N24*'Summary Data'!N$39)/17*$A88)</f>
        <v>-0.5499119983254329</v>
      </c>
      <c r="O88" s="16">
        <f>('Summary Data'!O23-('Summary Data'!O7*'Summary Data'!O$40+'Summary Data'!O24*'Summary Data'!O$39)/17*$A88)</f>
        <v>-0.38121307671377525</v>
      </c>
      <c r="P88" s="16">
        <f>('Summary Data'!P23-('Summary Data'!P7*'Summary Data'!P$40+'Summary Data'!P24*'Summary Data'!P$39)/17*$A88)</f>
        <v>-0.815205204638996</v>
      </c>
      <c r="Q88" s="16">
        <f>('Summary Data'!Q23-('Summary Data'!Q7*'Summary Data'!Q$40+'Summary Data'!Q24*'Summary Data'!Q$39)/17*$A88)</f>
        <v>-2.361676124915264</v>
      </c>
      <c r="R88" s="16">
        <f>('Summary Data'!R23-('Summary Data'!R7*'Summary Data'!R$40+'Summary Data'!R24*'Summary Data'!R$39)/17*$A88)</f>
        <v>-2.5374978288287364</v>
      </c>
      <c r="S88" s="16">
        <f>('Summary Data'!S23-('Summary Data'!S7*'Summary Data'!S$40+'Summary Data'!S24*'Summary Data'!S$39)/17*$A88)</f>
        <v>-2.018073205782966</v>
      </c>
      <c r="T88" s="16">
        <f>('Summary Data'!T23-('Summary Data'!T7*'Summary Data'!T$40+'Summary Data'!T24*'Summary Data'!T$39)/17*$A88)</f>
        <v>-0.9687630180666826</v>
      </c>
      <c r="U88" s="16">
        <f>('Summary Data'!U23-('Summary Data'!U7*'Summary Data'!U$40+'Summary Data'!U24*'Summary Data'!U$39)/17*$A88)</f>
        <v>1.1665350604919171</v>
      </c>
      <c r="V88" s="82">
        <f>'Summary Data'!V23</f>
        <v>1.8611641381307378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20.853322129881324</v>
      </c>
      <c r="C89" s="16">
        <f>('Summary Data'!C24-('Summary Data'!C8*'Summary Data'!C$40+'Summary Data'!C25*'Summary Data'!C$39)/17*$A89)</f>
        <v>0.2046359398076964</v>
      </c>
      <c r="D89" s="16">
        <f>('Summary Data'!D24-('Summary Data'!D8*'Summary Data'!D$40+'Summary Data'!D25*'Summary Data'!D$39)/17*$A89)</f>
        <v>0.015233716878940783</v>
      </c>
      <c r="E89" s="16">
        <f>('Summary Data'!E24-('Summary Data'!E8*'Summary Data'!E$40+'Summary Data'!E25*'Summary Data'!E$39)/17*$A89)</f>
        <v>0.26289358986225614</v>
      </c>
      <c r="F89" s="16">
        <f>('Summary Data'!F24-('Summary Data'!F8*'Summary Data'!F$40+'Summary Data'!F25*'Summary Data'!F$39)/17*$A89)</f>
        <v>-0.20651923848381099</v>
      </c>
      <c r="G89" s="16">
        <f>('Summary Data'!G24-('Summary Data'!G8*'Summary Data'!G$40+'Summary Data'!G25*'Summary Data'!G$39)/17*$A89)</f>
        <v>-0.03398723373876435</v>
      </c>
      <c r="H89" s="16">
        <f>('Summary Data'!H24-('Summary Data'!H8*'Summary Data'!H$40+'Summary Data'!H25*'Summary Data'!H$39)/17*$A89)</f>
        <v>0.032909364242440224</v>
      </c>
      <c r="I89" s="16">
        <f>('Summary Data'!I24-('Summary Data'!I8*'Summary Data'!I$40+'Summary Data'!I25*'Summary Data'!I$39)/17*$A89)</f>
        <v>0.06885243081127768</v>
      </c>
      <c r="J89" s="16">
        <f>('Summary Data'!J24-('Summary Data'!J8*'Summary Data'!J$40+'Summary Data'!J25*'Summary Data'!J$39)/17*$A89)</f>
        <v>-0.4076393350113919</v>
      </c>
      <c r="K89" s="16">
        <f>('Summary Data'!K24-('Summary Data'!K8*'Summary Data'!K$40+'Summary Data'!K25*'Summary Data'!K$39)/17*$A89)</f>
        <v>0.33163229567295804</v>
      </c>
      <c r="L89" s="16">
        <f>('Summary Data'!L24-('Summary Data'!L8*'Summary Data'!L$40+'Summary Data'!L25*'Summary Data'!L$39)/17*$A89)</f>
        <v>0.33684841734592513</v>
      </c>
      <c r="M89" s="16">
        <f>('Summary Data'!M24-('Summary Data'!M8*'Summary Data'!M$40+'Summary Data'!M25*'Summary Data'!M$39)/17*$A89)</f>
        <v>-0.1599594690609269</v>
      </c>
      <c r="N89" s="16">
        <f>('Summary Data'!N24-('Summary Data'!N8*'Summary Data'!N$40+'Summary Data'!N25*'Summary Data'!N$39)/17*$A89)</f>
        <v>-0.13344775767785297</v>
      </c>
      <c r="O89" s="16">
        <f>('Summary Data'!O24-('Summary Data'!O8*'Summary Data'!O$40+'Summary Data'!O25*'Summary Data'!O$39)/17*$A89)</f>
        <v>0.13000437373088897</v>
      </c>
      <c r="P89" s="16">
        <f>('Summary Data'!P24-('Summary Data'!P8*'Summary Data'!P$40+'Summary Data'!P25*'Summary Data'!P$39)/17*$A89)</f>
        <v>0.46582019114192114</v>
      </c>
      <c r="Q89" s="16">
        <f>('Summary Data'!Q24-('Summary Data'!Q8*'Summary Data'!Q$40+'Summary Data'!Q25*'Summary Data'!Q$39)/17*$A89)</f>
        <v>-0.06383587942528049</v>
      </c>
      <c r="R89" s="16">
        <f>('Summary Data'!R24-('Summary Data'!R8*'Summary Data'!R$40+'Summary Data'!R25*'Summary Data'!R$39)/17*$A89)</f>
        <v>0.010009980880258427</v>
      </c>
      <c r="S89" s="16">
        <f>('Summary Data'!S24-('Summary Data'!S8*'Summary Data'!S$40+'Summary Data'!S25*'Summary Data'!S$39)/17*$A89)</f>
        <v>-0.22007785089381357</v>
      </c>
      <c r="T89" s="16">
        <f>('Summary Data'!T24-('Summary Data'!T8*'Summary Data'!T$40+'Summary Data'!T25*'Summary Data'!T$39)/17*$A89)</f>
        <v>-0.4263146678018554</v>
      </c>
      <c r="U89" s="16">
        <f>('Summary Data'!U24-('Summary Data'!U8*'Summary Data'!U$40+'Summary Data'!U25*'Summary Data'!U$39)/17*$A89)</f>
        <v>-0.06541490378483446</v>
      </c>
      <c r="V89" s="82">
        <f>'Summary Data'!V24</f>
        <v>0.8482300655051479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-10.463085198749535</v>
      </c>
      <c r="C90" s="16">
        <f>('Summary Data'!C25-('Summary Data'!C9*'Summary Data'!C$40+'Summary Data'!C26*'Summary Data'!C$39)/17*$A90)</f>
        <v>-0.6962917467284827</v>
      </c>
      <c r="D90" s="16">
        <f>('Summary Data'!D25-('Summary Data'!D9*'Summary Data'!D$40+'Summary Data'!D26*'Summary Data'!D$39)/17*$A90)</f>
        <v>-0.6601053411725991</v>
      </c>
      <c r="E90" s="16">
        <f>('Summary Data'!E25-('Summary Data'!E9*'Summary Data'!E$40+'Summary Data'!E26*'Summary Data'!E$39)/17*$A90)</f>
        <v>-0.49585132495180223</v>
      </c>
      <c r="F90" s="16">
        <f>('Summary Data'!F25-('Summary Data'!F9*'Summary Data'!F$40+'Summary Data'!F26*'Summary Data'!F$39)/17*$A90)</f>
        <v>-0.850613961549734</v>
      </c>
      <c r="G90" s="16">
        <f>('Summary Data'!G25-('Summary Data'!G9*'Summary Data'!G$40+'Summary Data'!G26*'Summary Data'!G$39)/17*$A90)</f>
        <v>-0.7965223160249748</v>
      </c>
      <c r="H90" s="16">
        <f>('Summary Data'!H25-('Summary Data'!H9*'Summary Data'!H$40+'Summary Data'!H26*'Summary Data'!H$39)/17*$A90)</f>
        <v>-0.7643921841073237</v>
      </c>
      <c r="I90" s="16">
        <f>('Summary Data'!I25-('Summary Data'!I9*'Summary Data'!I$40+'Summary Data'!I26*'Summary Data'!I$39)/17*$A90)</f>
        <v>-0.8236573277416779</v>
      </c>
      <c r="J90" s="16">
        <f>('Summary Data'!J25-('Summary Data'!J9*'Summary Data'!J$40+'Summary Data'!J26*'Summary Data'!J$39)/17*$A90)</f>
        <v>-0.9736416403688489</v>
      </c>
      <c r="K90" s="16">
        <f>('Summary Data'!K25-('Summary Data'!K9*'Summary Data'!K$40+'Summary Data'!K26*'Summary Data'!K$39)/17*$A90)</f>
        <v>-0.5666073503541884</v>
      </c>
      <c r="L90" s="16">
        <f>('Summary Data'!L25-('Summary Data'!L9*'Summary Data'!L$40+'Summary Data'!L26*'Summary Data'!L$39)/17*$A90)</f>
        <v>-0.6210314141027067</v>
      </c>
      <c r="M90" s="16">
        <f>('Summary Data'!M25-('Summary Data'!M9*'Summary Data'!M$40+'Summary Data'!M26*'Summary Data'!M$39)/17*$A90)</f>
        <v>-0.6369211645715396</v>
      </c>
      <c r="N90" s="16">
        <f>('Summary Data'!N25-('Summary Data'!N9*'Summary Data'!N$40+'Summary Data'!N26*'Summary Data'!N$39)/17*$A90)</f>
        <v>-0.618201847257242</v>
      </c>
      <c r="O90" s="16">
        <f>('Summary Data'!O25-('Summary Data'!O9*'Summary Data'!O$40+'Summary Data'!O26*'Summary Data'!O$39)/17*$A90)</f>
        <v>-0.9697945865697907</v>
      </c>
      <c r="P90" s="16">
        <f>('Summary Data'!P25-('Summary Data'!P9*'Summary Data'!P$40+'Summary Data'!P26*'Summary Data'!P$39)/17*$A90)</f>
        <v>-0.7519171537313142</v>
      </c>
      <c r="Q90" s="16">
        <f>('Summary Data'!Q25-('Summary Data'!Q9*'Summary Data'!Q$40+'Summary Data'!Q26*'Summary Data'!Q$39)/17*$A90)</f>
        <v>-0.5551829091330753</v>
      </c>
      <c r="R90" s="16">
        <f>('Summary Data'!R25-('Summary Data'!R9*'Summary Data'!R$40+'Summary Data'!R26*'Summary Data'!R$39)/17*$A90)</f>
        <v>-0.7182856321435814</v>
      </c>
      <c r="S90" s="16">
        <f>('Summary Data'!S25-('Summary Data'!S9*'Summary Data'!S$40+'Summary Data'!S26*'Summary Data'!S$39)/17*$A90)</f>
        <v>-0.30696076910354053</v>
      </c>
      <c r="T90" s="16">
        <f>('Summary Data'!T25-('Summary Data'!T9*'Summary Data'!T$40+'Summary Data'!T26*'Summary Data'!T$39)/17*$A90)</f>
        <v>-0.5466150939135518</v>
      </c>
      <c r="U90" s="16">
        <f>('Summary Data'!U25-('Summary Data'!U9*'Summary Data'!U$40+'Summary Data'!U26*'Summary Data'!U$39)/17*$A90)</f>
        <v>-0.351105311578253</v>
      </c>
      <c r="V90" s="82">
        <f>'Summary Data'!V25</f>
        <v>-1.4401171548749896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-8.94326136268254</v>
      </c>
      <c r="C91" s="16">
        <f>('Summary Data'!C26-('Summary Data'!C10*'Summary Data'!C$40+'Summary Data'!C27*'Summary Data'!C$39)/17*$A91)</f>
        <v>-0.10096742737569993</v>
      </c>
      <c r="D91" s="16">
        <f>('Summary Data'!D26-('Summary Data'!D10*'Summary Data'!D$40+'Summary Data'!D27*'Summary Data'!D$39)/17*$A91)</f>
        <v>-0.02906983260672472</v>
      </c>
      <c r="E91" s="16">
        <f>('Summary Data'!E26-('Summary Data'!E10*'Summary Data'!E$40+'Summary Data'!E27*'Summary Data'!E$39)/17*$A91)</f>
        <v>-0.15810897138826696</v>
      </c>
      <c r="F91" s="16">
        <f>('Summary Data'!F26-('Summary Data'!F10*'Summary Data'!F$40+'Summary Data'!F27*'Summary Data'!F$39)/17*$A91)</f>
        <v>-0.007792888877411922</v>
      </c>
      <c r="G91" s="16">
        <f>('Summary Data'!G26-('Summary Data'!G10*'Summary Data'!G$40+'Summary Data'!G27*'Summary Data'!G$39)/17*$A91)</f>
        <v>0.012046720110953528</v>
      </c>
      <c r="H91" s="16">
        <f>('Summary Data'!H26-('Summary Data'!H10*'Summary Data'!H$40+'Summary Data'!H27*'Summary Data'!H$39)/17*$A91)</f>
        <v>0.03758760759931142</v>
      </c>
      <c r="I91" s="16">
        <f>('Summary Data'!I26-('Summary Data'!I10*'Summary Data'!I$40+'Summary Data'!I27*'Summary Data'!I$39)/17*$A91)</f>
        <v>0.05599087433701759</v>
      </c>
      <c r="J91" s="16">
        <f>('Summary Data'!J26-('Summary Data'!J10*'Summary Data'!J$40+'Summary Data'!J27*'Summary Data'!J$39)/17*$A91)</f>
        <v>-0.05674851313268449</v>
      </c>
      <c r="K91" s="16">
        <f>('Summary Data'!K26-('Summary Data'!K10*'Summary Data'!K$40+'Summary Data'!K27*'Summary Data'!K$39)/17*$A91)</f>
        <v>0.06298254960924891</v>
      </c>
      <c r="L91" s="16">
        <f>('Summary Data'!L26-('Summary Data'!L10*'Summary Data'!L$40+'Summary Data'!L27*'Summary Data'!L$39)/17*$A91)</f>
        <v>-0.02411816802041443</v>
      </c>
      <c r="M91" s="16">
        <f>('Summary Data'!M26-('Summary Data'!M10*'Summary Data'!M$40+'Summary Data'!M27*'Summary Data'!M$39)/17*$A91)</f>
        <v>-0.1347075929753595</v>
      </c>
      <c r="N91" s="16">
        <f>('Summary Data'!N26-('Summary Data'!N10*'Summary Data'!N$40+'Summary Data'!N27*'Summary Data'!N$39)/17*$A91)</f>
        <v>-0.07514799007421999</v>
      </c>
      <c r="O91" s="16">
        <f>('Summary Data'!O26-('Summary Data'!O10*'Summary Data'!O$40+'Summary Data'!O27*'Summary Data'!O$39)/17*$A91)</f>
        <v>0.11187966180662745</v>
      </c>
      <c r="P91" s="16">
        <f>('Summary Data'!P26-('Summary Data'!P10*'Summary Data'!P$40+'Summary Data'!P27*'Summary Data'!P$39)/17*$A91)</f>
        <v>0.07516392336563507</v>
      </c>
      <c r="Q91" s="16">
        <f>('Summary Data'!Q26-('Summary Data'!Q10*'Summary Data'!Q$40+'Summary Data'!Q27*'Summary Data'!Q$39)/17*$A91)</f>
        <v>0.05850625144246438</v>
      </c>
      <c r="R91" s="16">
        <f>('Summary Data'!R26-('Summary Data'!R10*'Summary Data'!R$40+'Summary Data'!R27*'Summary Data'!R$39)/17*$A91)</f>
        <v>0.0647627322506938</v>
      </c>
      <c r="S91" s="16">
        <f>('Summary Data'!S26-('Summary Data'!S10*'Summary Data'!S$40+'Summary Data'!S27*'Summary Data'!S$39)/17*$A91)</f>
        <v>0.1323756728933207</v>
      </c>
      <c r="T91" s="16">
        <f>('Summary Data'!T26-('Summary Data'!T10*'Summary Data'!T$40+'Summary Data'!T27*'Summary Data'!T$39)/17*$A91)</f>
        <v>0.14687534643992806</v>
      </c>
      <c r="U91" s="16">
        <f>('Summary Data'!U26-('Summary Data'!U10*'Summary Data'!U$40+'Summary Data'!U27*'Summary Data'!U$39)/17*$A91)</f>
        <v>0.31250800844982796</v>
      </c>
      <c r="V91" s="82">
        <f>'Summary Data'!V26</f>
        <v>-0.41984809970748194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1.4883779660884096</v>
      </c>
      <c r="C92" s="16">
        <f>('Summary Data'!C27-('Summary Data'!C11*'Summary Data'!C$40+'Summary Data'!C28*'Summary Data'!C$39)/17*$A92)</f>
        <v>0.02418386553162208</v>
      </c>
      <c r="D92" s="16">
        <f>('Summary Data'!D27-('Summary Data'!D11*'Summary Data'!D$40+'Summary Data'!D28*'Summary Data'!D$39)/17*$A92)</f>
        <v>-0.11288777195485453</v>
      </c>
      <c r="E92" s="16">
        <f>('Summary Data'!E27-('Summary Data'!E11*'Summary Data'!E$40+'Summary Data'!E28*'Summary Data'!E$39)/17*$A92)</f>
        <v>-0.03938514038943129</v>
      </c>
      <c r="F92" s="16">
        <f>('Summary Data'!F27-('Summary Data'!F11*'Summary Data'!F$40+'Summary Data'!F28*'Summary Data'!F$39)/17*$A92)</f>
        <v>0.009098730485739621</v>
      </c>
      <c r="G92" s="16">
        <f>('Summary Data'!G27-('Summary Data'!G11*'Summary Data'!G$40+'Summary Data'!G28*'Summary Data'!G$39)/17*$A92)</f>
        <v>-0.09367962859615403</v>
      </c>
      <c r="H92" s="16">
        <f>('Summary Data'!H27-('Summary Data'!H11*'Summary Data'!H$40+'Summary Data'!H28*'Summary Data'!H$39)/17*$A92)</f>
        <v>-0.20953683537066503</v>
      </c>
      <c r="I92" s="16">
        <f>('Summary Data'!I27-('Summary Data'!I11*'Summary Data'!I$40+'Summary Data'!I28*'Summary Data'!I$39)/17*$A92)</f>
        <v>-0.09494121060945854</v>
      </c>
      <c r="J92" s="16">
        <f>('Summary Data'!J27-('Summary Data'!J11*'Summary Data'!J$40+'Summary Data'!J28*'Summary Data'!J$39)/17*$A92)</f>
        <v>-0.11679501207155055</v>
      </c>
      <c r="K92" s="16">
        <f>('Summary Data'!K27-('Summary Data'!K11*'Summary Data'!K$40+'Summary Data'!K28*'Summary Data'!K$39)/17*$A92)</f>
        <v>-0.1129624076047673</v>
      </c>
      <c r="L92" s="16">
        <f>('Summary Data'!L27-('Summary Data'!L11*'Summary Data'!L$40+'Summary Data'!L28*'Summary Data'!L$39)/17*$A92)</f>
        <v>0.025738180273132488</v>
      </c>
      <c r="M92" s="16">
        <f>('Summary Data'!M27-('Summary Data'!M11*'Summary Data'!M$40+'Summary Data'!M28*'Summary Data'!M$39)/17*$A92)</f>
        <v>-0.0035897233617870616</v>
      </c>
      <c r="N92" s="16">
        <f>('Summary Data'!N27-('Summary Data'!N11*'Summary Data'!N$40+'Summary Data'!N28*'Summary Data'!N$39)/17*$A92)</f>
        <v>-0.033100093047485304</v>
      </c>
      <c r="O92" s="16">
        <f>('Summary Data'!O27-('Summary Data'!O11*'Summary Data'!O$40+'Summary Data'!O28*'Summary Data'!O$39)/17*$A92)</f>
        <v>0.023107339581508013</v>
      </c>
      <c r="P92" s="16">
        <f>('Summary Data'!P27-('Summary Data'!P11*'Summary Data'!P$40+'Summary Data'!P28*'Summary Data'!P$39)/17*$A92)</f>
        <v>-0.02029029578383828</v>
      </c>
      <c r="Q92" s="16">
        <f>('Summary Data'!Q27-('Summary Data'!Q11*'Summary Data'!Q$40+'Summary Data'!Q28*'Summary Data'!Q$39)/17*$A92)</f>
        <v>-0.11747199667781993</v>
      </c>
      <c r="R92" s="16">
        <f>('Summary Data'!R27-('Summary Data'!R11*'Summary Data'!R$40+'Summary Data'!R28*'Summary Data'!R$39)/17*$A92)</f>
        <v>-0.18112308337953636</v>
      </c>
      <c r="S92" s="16">
        <f>('Summary Data'!S27-('Summary Data'!S11*'Summary Data'!S$40+'Summary Data'!S28*'Summary Data'!S$39)/17*$A92)</f>
        <v>-0.2198574414790464</v>
      </c>
      <c r="T92" s="16">
        <f>('Summary Data'!T27-('Summary Data'!T11*'Summary Data'!T$40+'Summary Data'!T28*'Summary Data'!T$39)/17*$A92)</f>
        <v>-0.00510336111639427</v>
      </c>
      <c r="U92" s="16">
        <f>('Summary Data'!U27-('Summary Data'!U11*'Summary Data'!U$40+'Summary Data'!U28*'Summary Data'!U$39)/17*$A92)</f>
        <v>0.013119934353378031</v>
      </c>
      <c r="V92" s="82">
        <f>'Summary Data'!V27</f>
        <v>0.08883273345823717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1.7612455989025413</v>
      </c>
      <c r="C93" s="16">
        <f>('Summary Data'!C28-('Summary Data'!C12*'Summary Data'!C$40+'Summary Data'!C29*'Summary Data'!C$39)/17*$A93)</f>
        <v>-0.014321976394448524</v>
      </c>
      <c r="D93" s="16">
        <f>('Summary Data'!D28-('Summary Data'!D12*'Summary Data'!D$40+'Summary Data'!D29*'Summary Data'!D$39)/17*$A93)</f>
        <v>0.013428847178763612</v>
      </c>
      <c r="E93" s="16">
        <f>('Summary Data'!E28-('Summary Data'!E12*'Summary Data'!E$40+'Summary Data'!E29*'Summary Data'!E$39)/17*$A93)</f>
        <v>0.045873282143103974</v>
      </c>
      <c r="F93" s="16">
        <f>('Summary Data'!F28-('Summary Data'!F12*'Summary Data'!F$40+'Summary Data'!F29*'Summary Data'!F$39)/17*$A93)</f>
        <v>0.06286817264368273</v>
      </c>
      <c r="G93" s="16">
        <f>('Summary Data'!G28-('Summary Data'!G12*'Summary Data'!G$40+'Summary Data'!G29*'Summary Data'!G$39)/17*$A93)</f>
        <v>-0.029479018490621678</v>
      </c>
      <c r="H93" s="16">
        <f>('Summary Data'!H28-('Summary Data'!H12*'Summary Data'!H$40+'Summary Data'!H29*'Summary Data'!H$39)/17*$A93)</f>
        <v>0.0019402274515193498</v>
      </c>
      <c r="I93" s="16">
        <f>('Summary Data'!I28-('Summary Data'!I12*'Summary Data'!I$40+'Summary Data'!I29*'Summary Data'!I$39)/17*$A93)</f>
        <v>0.04406531296720097</v>
      </c>
      <c r="J93" s="16">
        <f>('Summary Data'!J28-('Summary Data'!J12*'Summary Data'!J$40+'Summary Data'!J29*'Summary Data'!J$39)/17*$A93)</f>
        <v>0.027372640307406697</v>
      </c>
      <c r="K93" s="16">
        <f>('Summary Data'!K28-('Summary Data'!K12*'Summary Data'!K$40+'Summary Data'!K29*'Summary Data'!K$39)/17*$A93)</f>
        <v>0.047403173517632784</v>
      </c>
      <c r="L93" s="16">
        <f>('Summary Data'!L28-('Summary Data'!L12*'Summary Data'!L$40+'Summary Data'!L29*'Summary Data'!L$39)/17*$A93)</f>
        <v>0.020085687747569726</v>
      </c>
      <c r="M93" s="16">
        <f>('Summary Data'!M28-('Summary Data'!M12*'Summary Data'!M$40+'Summary Data'!M29*'Summary Data'!M$39)/17*$A93)</f>
        <v>-0.03951646239590076</v>
      </c>
      <c r="N93" s="16">
        <f>('Summary Data'!N28-('Summary Data'!N12*'Summary Data'!N$40+'Summary Data'!N29*'Summary Data'!N$39)/17*$A93)</f>
        <v>-0.0019103165907499685</v>
      </c>
      <c r="O93" s="16">
        <f>('Summary Data'!O28-('Summary Data'!O12*'Summary Data'!O$40+'Summary Data'!O29*'Summary Data'!O$39)/17*$A93)</f>
        <v>0.0007664491931671392</v>
      </c>
      <c r="P93" s="16">
        <f>('Summary Data'!P28-('Summary Data'!P12*'Summary Data'!P$40+'Summary Data'!P29*'Summary Data'!P$39)/17*$A93)</f>
        <v>-0.029587923596942928</v>
      </c>
      <c r="Q93" s="16">
        <f>('Summary Data'!Q28-('Summary Data'!Q12*'Summary Data'!Q$40+'Summary Data'!Q29*'Summary Data'!Q$39)/17*$A93)</f>
        <v>-0.02687804485434636</v>
      </c>
      <c r="R93" s="16">
        <f>('Summary Data'!R28-('Summary Data'!R12*'Summary Data'!R$40+'Summary Data'!R29*'Summary Data'!R$39)/17*$A93)</f>
        <v>0.09323557918963873</v>
      </c>
      <c r="S93" s="16">
        <f>('Summary Data'!S28-('Summary Data'!S12*'Summary Data'!S$40+'Summary Data'!S29*'Summary Data'!S$39)/17*$A93)</f>
        <v>0.05840172294649044</v>
      </c>
      <c r="T93" s="16">
        <f>('Summary Data'!T28-('Summary Data'!T12*'Summary Data'!T$40+'Summary Data'!T29*'Summary Data'!T$39)/17*$A93)</f>
        <v>-0.03399781349655125</v>
      </c>
      <c r="U93" s="16">
        <f>('Summary Data'!U28-('Summary Data'!U12*'Summary Data'!U$40+'Summary Data'!U29*'Summary Data'!U$39)/17*$A93)</f>
        <v>-0.11194028100775286</v>
      </c>
      <c r="V93" s="82">
        <f>'Summary Data'!V28</f>
        <v>0.0981202046970857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0.4458343790555183</v>
      </c>
      <c r="C94" s="16">
        <f>('Summary Data'!C29-('Summary Data'!C13*'Summary Data'!C$40+'Summary Data'!C30*'Summary Data'!C$39)/17*$A94)</f>
        <v>-0.05611455318142792</v>
      </c>
      <c r="D94" s="16">
        <f>('Summary Data'!D29-('Summary Data'!D13*'Summary Data'!D$40+'Summary Data'!D30*'Summary Data'!D$39)/17*$A94)</f>
        <v>-0.018169390867131353</v>
      </c>
      <c r="E94" s="16">
        <f>('Summary Data'!E29-('Summary Data'!E13*'Summary Data'!E$40+'Summary Data'!E30*'Summary Data'!E$39)/17*$A94)</f>
        <v>-0.005269122446701739</v>
      </c>
      <c r="F94" s="16">
        <f>('Summary Data'!F29-('Summary Data'!F13*'Summary Data'!F$40+'Summary Data'!F30*'Summary Data'!F$39)/17*$A94)</f>
        <v>-0.03491897826208803</v>
      </c>
      <c r="G94" s="16">
        <f>('Summary Data'!G29-('Summary Data'!G13*'Summary Data'!G$40+'Summary Data'!G30*'Summary Data'!G$39)/17*$A94)</f>
        <v>-0.022202542687604892</v>
      </c>
      <c r="H94" s="16">
        <f>('Summary Data'!H29-('Summary Data'!H13*'Summary Data'!H$40+'Summary Data'!H30*'Summary Data'!H$39)/17*$A94)</f>
        <v>-0.03021940044520786</v>
      </c>
      <c r="I94" s="16">
        <f>('Summary Data'!I29-('Summary Data'!I13*'Summary Data'!I$40+'Summary Data'!I30*'Summary Data'!I$39)/17*$A94)</f>
        <v>-0.04398579266276183</v>
      </c>
      <c r="J94" s="16">
        <f>('Summary Data'!J29-('Summary Data'!J13*'Summary Data'!J$40+'Summary Data'!J30*'Summary Data'!J$39)/17*$A94)</f>
        <v>-0.04890143122058098</v>
      </c>
      <c r="K94" s="16">
        <f>('Summary Data'!K29-('Summary Data'!K13*'Summary Data'!K$40+'Summary Data'!K30*'Summary Data'!K$39)/17*$A94)</f>
        <v>-0.03405699218039668</v>
      </c>
      <c r="L94" s="16">
        <f>('Summary Data'!L29-('Summary Data'!L13*'Summary Data'!L$40+'Summary Data'!L30*'Summary Data'!L$39)/17*$A94)</f>
        <v>-0.03256261723113929</v>
      </c>
      <c r="M94" s="16">
        <f>('Summary Data'!M29-('Summary Data'!M13*'Summary Data'!M$40+'Summary Data'!M30*'Summary Data'!M$39)/17*$A94)</f>
        <v>-0.014265398408128918</v>
      </c>
      <c r="N94" s="16">
        <f>('Summary Data'!N29-('Summary Data'!N13*'Summary Data'!N$40+'Summary Data'!N30*'Summary Data'!N$39)/17*$A94)</f>
        <v>-0.03998101466401523</v>
      </c>
      <c r="O94" s="16">
        <f>('Summary Data'!O29-('Summary Data'!O13*'Summary Data'!O$40+'Summary Data'!O30*'Summary Data'!O$39)/17*$A94)</f>
        <v>-0.044708651343124385</v>
      </c>
      <c r="P94" s="16">
        <f>('Summary Data'!P29-('Summary Data'!P13*'Summary Data'!P$40+'Summary Data'!P30*'Summary Data'!P$39)/17*$A94)</f>
        <v>-0.015237822802901015</v>
      </c>
      <c r="Q94" s="16">
        <f>('Summary Data'!Q29-('Summary Data'!Q13*'Summary Data'!Q$40+'Summary Data'!Q30*'Summary Data'!Q$39)/17*$A94)</f>
        <v>-0.022071631740822648</v>
      </c>
      <c r="R94" s="16">
        <f>('Summary Data'!R29-('Summary Data'!R13*'Summary Data'!R$40+'Summary Data'!R30*'Summary Data'!R$39)/17*$A94)</f>
        <v>-0.02346312967510583</v>
      </c>
      <c r="S94" s="16">
        <f>('Summary Data'!S29-('Summary Data'!S13*'Summary Data'!S$40+'Summary Data'!S30*'Summary Data'!S$39)/17*$A94)</f>
        <v>-0.008401125468017905</v>
      </c>
      <c r="T94" s="16">
        <f>('Summary Data'!T29-('Summary Data'!T13*'Summary Data'!T$40+'Summary Data'!T30*'Summary Data'!T$39)/17*$A94)</f>
        <v>-0.01912016841662203</v>
      </c>
      <c r="U94" s="16">
        <f>('Summary Data'!U29-('Summary Data'!U13*'Summary Data'!U$40+'Summary Data'!U30*'Summary Data'!U$39)/17*$A94)</f>
        <v>0.01448198876101605</v>
      </c>
      <c r="V94" s="82">
        <f>'Summary Data'!V29</f>
        <v>-0.04501037464601729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-0.4228659888490507</v>
      </c>
      <c r="C95" s="16">
        <f>('Summary Data'!C30-('Summary Data'!C14*'Summary Data'!C$40+'Summary Data'!C31*'Summary Data'!C$39)/17*$A95)</f>
        <v>0.007262096873719592</v>
      </c>
      <c r="D95" s="16">
        <f>('Summary Data'!D30-('Summary Data'!D14*'Summary Data'!D$40+'Summary Data'!D31*'Summary Data'!D$39)/17*$A95)</f>
        <v>-0.001196395242426998</v>
      </c>
      <c r="E95" s="16">
        <f>('Summary Data'!E30-('Summary Data'!E14*'Summary Data'!E$40+'Summary Data'!E31*'Summary Data'!E$39)/17*$A95)</f>
        <v>0.01136129640264473</v>
      </c>
      <c r="F95" s="16">
        <f>('Summary Data'!F30-('Summary Data'!F14*'Summary Data'!F$40+'Summary Data'!F31*'Summary Data'!F$39)/17*$A95)</f>
        <v>-0.0009403237360614894</v>
      </c>
      <c r="G95" s="16">
        <f>('Summary Data'!G30-('Summary Data'!G14*'Summary Data'!G$40+'Summary Data'!G31*'Summary Data'!G$39)/17*$A95)</f>
        <v>0.03127841300096673</v>
      </c>
      <c r="H95" s="16">
        <f>('Summary Data'!H30-('Summary Data'!H14*'Summary Data'!H$40+'Summary Data'!H31*'Summary Data'!H$39)/17*$A95)</f>
        <v>0.024205618132714907</v>
      </c>
      <c r="I95" s="16">
        <f>('Summary Data'!I30-('Summary Data'!I14*'Summary Data'!I$40+'Summary Data'!I31*'Summary Data'!I$39)/17*$A95)</f>
        <v>0.018384336379511243</v>
      </c>
      <c r="J95" s="16">
        <f>('Summary Data'!J30-('Summary Data'!J14*'Summary Data'!J$40+'Summary Data'!J31*'Summary Data'!J$39)/17*$A95)</f>
        <v>-0.005717126473586083</v>
      </c>
      <c r="K95" s="16">
        <f>('Summary Data'!K30-('Summary Data'!K14*'Summary Data'!K$40+'Summary Data'!K31*'Summary Data'!K$39)/17*$A95)</f>
        <v>0.0017627489072711243</v>
      </c>
      <c r="L95" s="16">
        <f>('Summary Data'!L30-('Summary Data'!L14*'Summary Data'!L$40+'Summary Data'!L31*'Summary Data'!L$39)/17*$A95)</f>
        <v>0.008826359456364227</v>
      </c>
      <c r="M95" s="16">
        <f>('Summary Data'!M30-('Summary Data'!M14*'Summary Data'!M$40+'Summary Data'!M31*'Summary Data'!M$39)/17*$A95)</f>
        <v>0.008684959391188254</v>
      </c>
      <c r="N95" s="16">
        <f>('Summary Data'!N30-('Summary Data'!N14*'Summary Data'!N$40+'Summary Data'!N31*'Summary Data'!N$39)/17*$A95)</f>
        <v>0.005185656617826731</v>
      </c>
      <c r="O95" s="16">
        <f>('Summary Data'!O30-('Summary Data'!O14*'Summary Data'!O$40+'Summary Data'!O31*'Summary Data'!O$39)/17*$A95)</f>
        <v>0.007984776614196346</v>
      </c>
      <c r="P95" s="16">
        <f>('Summary Data'!P30-('Summary Data'!P14*'Summary Data'!P$40+'Summary Data'!P31*'Summary Data'!P$39)/17*$A95)</f>
        <v>0.010751258773358426</v>
      </c>
      <c r="Q95" s="16">
        <f>('Summary Data'!Q30-('Summary Data'!Q14*'Summary Data'!Q$40+'Summary Data'!Q31*'Summary Data'!Q$39)/17*$A95)</f>
        <v>0.0009316154618851588</v>
      </c>
      <c r="R95" s="16">
        <f>('Summary Data'!R30-('Summary Data'!R14*'Summary Data'!R$40+'Summary Data'!R31*'Summary Data'!R$39)/17*$A95)</f>
        <v>-0.025392391381946773</v>
      </c>
      <c r="S95" s="16">
        <f>('Summary Data'!S30-('Summary Data'!S14*'Summary Data'!S$40+'Summary Data'!S31*'Summary Data'!S$39)/17*$A95)</f>
        <v>0.009938009276692202</v>
      </c>
      <c r="T95" s="16">
        <f>('Summary Data'!T30-('Summary Data'!T14*'Summary Data'!T$40+'Summary Data'!T31*'Summary Data'!T$39)/17*$A95)</f>
        <v>-0.013787504177440416</v>
      </c>
      <c r="U95" s="16">
        <f>('Summary Data'!U30-('Summary Data'!U14*'Summary Data'!U$40+'Summary Data'!U31*'Summary Data'!U$39)/17*$A95)</f>
        <v>-0.05031062172750398</v>
      </c>
      <c r="V95" s="82">
        <f>'Summary Data'!V30</f>
        <v>-0.08130510538400793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-5.551115123125783E-17</v>
      </c>
      <c r="C96" s="16">
        <f>('Summary Data'!C31-('Summary Data'!C15*'Summary Data'!C$40+'Summary Data'!C32*'Summary Data'!C$39)/17*$A96)</f>
        <v>-2.7755575615628914E-17</v>
      </c>
      <c r="D96" s="16">
        <f>('Summary Data'!D31-('Summary Data'!D15*'Summary Data'!D$40+'Summary Data'!D32*'Summary Data'!D$39)/17*$A96)</f>
        <v>0</v>
      </c>
      <c r="E96" s="16">
        <f>('Summary Data'!E31-('Summary Data'!E15*'Summary Data'!E$40+'Summary Data'!E32*'Summary Data'!E$39)/17*$A96)</f>
        <v>0</v>
      </c>
      <c r="F96" s="16">
        <f>('Summary Data'!F31-('Summary Data'!F15*'Summary Data'!F$40+'Summary Data'!F32*'Summary Data'!F$39)/17*$A96)</f>
        <v>2.7755575615628914E-17</v>
      </c>
      <c r="G96" s="16">
        <f>('Summary Data'!G31-('Summary Data'!G15*'Summary Data'!G$40+'Summary Data'!G32*'Summary Data'!G$39)/17*$A96)</f>
        <v>0</v>
      </c>
      <c r="H96" s="16">
        <f>('Summary Data'!H31-('Summary Data'!H15*'Summary Data'!H$40+'Summary Data'!H32*'Summary Data'!H$39)/17*$A96)</f>
        <v>-2.7755575615628914E-17</v>
      </c>
      <c r="I96" s="16">
        <f>('Summary Data'!I31-('Summary Data'!I15*'Summary Data'!I$40+'Summary Data'!I32*'Summary Data'!I$39)/17*$A96)</f>
        <v>2.7755575615628914E-17</v>
      </c>
      <c r="J96" s="16">
        <f>('Summary Data'!J31-('Summary Data'!J15*'Summary Data'!J$40+'Summary Data'!J32*'Summary Data'!J$39)/17*$A96)</f>
        <v>-2.7755575615628914E-17</v>
      </c>
      <c r="K96" s="16">
        <f>('Summary Data'!K31-('Summary Data'!K15*'Summary Data'!K$40+'Summary Data'!K32*'Summary Data'!K$39)/17*$A96)</f>
        <v>2.7755575615628914E-17</v>
      </c>
      <c r="L96" s="16">
        <f>('Summary Data'!L31-('Summary Data'!L15*'Summary Data'!L$40+'Summary Data'!L32*'Summary Data'!L$39)/17*$A96)</f>
        <v>0</v>
      </c>
      <c r="M96" s="16">
        <f>('Summary Data'!M31-('Summary Data'!M15*'Summary Data'!M$40+'Summary Data'!M32*'Summary Data'!M$39)/17*$A96)</f>
        <v>0</v>
      </c>
      <c r="N96" s="16">
        <f>('Summary Data'!N31-('Summary Data'!N15*'Summary Data'!N$40+'Summary Data'!N32*'Summary Data'!N$39)/17*$A96)</f>
        <v>0</v>
      </c>
      <c r="O96" s="16">
        <f>('Summary Data'!O31-('Summary Data'!O15*'Summary Data'!O$40+'Summary Data'!O32*'Summary Data'!O$39)/17*$A96)</f>
        <v>2.7755575615628914E-17</v>
      </c>
      <c r="P96" s="16">
        <f>('Summary Data'!P31-('Summary Data'!P15*'Summary Data'!P$40+'Summary Data'!P32*'Summary Data'!P$39)/17*$A96)</f>
        <v>-2.7755575615628914E-17</v>
      </c>
      <c r="Q96" s="16">
        <f>('Summary Data'!Q31-('Summary Data'!Q15*'Summary Data'!Q$40+'Summary Data'!Q32*'Summary Data'!Q$39)/17*$A96)</f>
        <v>-5.551115123125783E-17</v>
      </c>
      <c r="R96" s="16">
        <f>('Summary Data'!R31-('Summary Data'!R15*'Summary Data'!R$40+'Summary Data'!R32*'Summary Data'!R$39)/17*$A96)</f>
        <v>0</v>
      </c>
      <c r="S96" s="16">
        <f>('Summary Data'!S31-('Summary Data'!S15*'Summary Data'!S$40+'Summary Data'!S32*'Summary Data'!S$39)/17*$A96)</f>
        <v>2.7755575615628914E-17</v>
      </c>
      <c r="T96" s="16">
        <f>('Summary Data'!T31-('Summary Data'!T15*'Summary Data'!T$40+'Summary Data'!T32*'Summary Data'!T$39)/17*$A96)</f>
        <v>-2.7755575615628914E-17</v>
      </c>
      <c r="U96" s="16">
        <f>('Summary Data'!U31-('Summary Data'!U15*'Summary Data'!U$40+'Summary Data'!U32*'Summary Data'!U$39)/17*$A96)</f>
        <v>1.3877787807814457E-17</v>
      </c>
      <c r="V96" s="82">
        <f>'Summary Data'!V31</f>
        <v>0.00500810647872232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-0.044610345852686265</v>
      </c>
      <c r="C97" s="16">
        <f>('Summary Data'!C32-('Summary Data'!C16*'Summary Data'!C$40+'Summary Data'!C33*'Summary Data'!C$39)/17*$A97)</f>
        <v>-0.030009884240954285</v>
      </c>
      <c r="D97" s="16">
        <f>('Summary Data'!D32-('Summary Data'!D16*'Summary Data'!D$40+'Summary Data'!D33*'Summary Data'!D$39)/17*$A97)</f>
        <v>-0.02520496121743468</v>
      </c>
      <c r="E97" s="16">
        <f>('Summary Data'!E32-('Summary Data'!E16*'Summary Data'!E$40+'Summary Data'!E33*'Summary Data'!E$39)/17*$A97)</f>
        <v>-0.025172019082958276</v>
      </c>
      <c r="F97" s="16">
        <f>('Summary Data'!F32-('Summary Data'!F16*'Summary Data'!F$40+'Summary Data'!F33*'Summary Data'!F$39)/17*$A97)</f>
        <v>-0.01532611262454253</v>
      </c>
      <c r="G97" s="16">
        <f>('Summary Data'!G32-('Summary Data'!G16*'Summary Data'!G$40+'Summary Data'!G33*'Summary Data'!G$39)/17*$A97)</f>
        <v>-0.022001539248221312</v>
      </c>
      <c r="H97" s="16">
        <f>('Summary Data'!H32-('Summary Data'!H16*'Summary Data'!H$40+'Summary Data'!H33*'Summary Data'!H$39)/17*$A97)</f>
        <v>-0.022887306766749133</v>
      </c>
      <c r="I97" s="16">
        <f>('Summary Data'!I32-('Summary Data'!I16*'Summary Data'!I$40+'Summary Data'!I33*'Summary Data'!I$39)/17*$A97)</f>
        <v>-0.02277907564905654</v>
      </c>
      <c r="J97" s="16">
        <f>('Summary Data'!J32-('Summary Data'!J16*'Summary Data'!J$40+'Summary Data'!J33*'Summary Data'!J$39)/17*$A97)</f>
        <v>-0.0262119843354894</v>
      </c>
      <c r="K97" s="16">
        <f>('Summary Data'!K32-('Summary Data'!K16*'Summary Data'!K$40+'Summary Data'!K33*'Summary Data'!K$39)/17*$A97)</f>
        <v>-0.027395680643234027</v>
      </c>
      <c r="L97" s="16">
        <f>('Summary Data'!L32-('Summary Data'!L16*'Summary Data'!L$40+'Summary Data'!L33*'Summary Data'!L$39)/17*$A97)</f>
        <v>-0.029955544624605732</v>
      </c>
      <c r="M97" s="16">
        <f>('Summary Data'!M32-('Summary Data'!M16*'Summary Data'!M$40+'Summary Data'!M33*'Summary Data'!M$39)/17*$A97)</f>
        <v>-0.03421907985485108</v>
      </c>
      <c r="N97" s="16">
        <f>('Summary Data'!N32-('Summary Data'!N16*'Summary Data'!N$40+'Summary Data'!N33*'Summary Data'!N$39)/17*$A97)</f>
        <v>-0.03276693237580744</v>
      </c>
      <c r="O97" s="16">
        <f>('Summary Data'!O32-('Summary Data'!O16*'Summary Data'!O$40+'Summary Data'!O33*'Summary Data'!O$39)/17*$A97)</f>
        <v>-0.033377437356846756</v>
      </c>
      <c r="P97" s="16">
        <f>('Summary Data'!P32-('Summary Data'!P16*'Summary Data'!P$40+'Summary Data'!P33*'Summary Data'!P$39)/17*$A97)</f>
        <v>-0.04281471275020915</v>
      </c>
      <c r="Q97" s="16">
        <f>('Summary Data'!Q32-('Summary Data'!Q16*'Summary Data'!Q$40+'Summary Data'!Q33*'Summary Data'!Q$39)/17*$A97)</f>
        <v>-0.03236158626101119</v>
      </c>
      <c r="R97" s="16">
        <f>('Summary Data'!R32-('Summary Data'!R16*'Summary Data'!R$40+'Summary Data'!R33*'Summary Data'!R$39)/17*$A97)</f>
        <v>-0.030772065172879993</v>
      </c>
      <c r="S97" s="16">
        <f>('Summary Data'!S32-('Summary Data'!S16*'Summary Data'!S$40+'Summary Data'!S33*'Summary Data'!S$39)/17*$A97)</f>
        <v>-0.025231218355421442</v>
      </c>
      <c r="T97" s="16">
        <f>('Summary Data'!T32-('Summary Data'!T16*'Summary Data'!T$40+'Summary Data'!T33*'Summary Data'!T$39)/17*$A97)</f>
        <v>-0.034321894770655045</v>
      </c>
      <c r="U97" s="16">
        <f>('Summary Data'!U32-('Summary Data'!U16*'Summary Data'!U$40+'Summary Data'!U33*'Summary Data'!U$39)/17*$A97)</f>
        <v>-0.0065171332551580904</v>
      </c>
      <c r="V97" s="82">
        <f>'Summary Data'!V32</f>
        <v>-0.029039654332936576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1.5191989554800023</v>
      </c>
      <c r="C98" s="16">
        <f>('Summary Data'!C33-('Summary Data'!C17*'Summary Data'!C$40+'Summary Data'!C34*'Summary Data'!C$39)/17*$A98)*10</f>
        <v>0.0891301950312193</v>
      </c>
      <c r="D98" s="16">
        <f>('Summary Data'!D33-('Summary Data'!D17*'Summary Data'!D$40+'Summary Data'!D34*'Summary Data'!D$39)/17*$A98)*10</f>
        <v>0.10694374867335286</v>
      </c>
      <c r="E98" s="16">
        <f>('Summary Data'!E33-('Summary Data'!E17*'Summary Data'!E$40+'Summary Data'!E34*'Summary Data'!E$39)/17*$A98)*10</f>
        <v>0.13725964610497515</v>
      </c>
      <c r="F98" s="16">
        <f>('Summary Data'!F33-('Summary Data'!F17*'Summary Data'!F$40+'Summary Data'!F34*'Summary Data'!F$39)/17*$A98)*10</f>
        <v>0.1476039160012316</v>
      </c>
      <c r="G98" s="16">
        <f>('Summary Data'!G33-('Summary Data'!G17*'Summary Data'!G$40+'Summary Data'!G34*'Summary Data'!G$39)/17*$A98)*10</f>
        <v>0.12389752878751337</v>
      </c>
      <c r="H98" s="16">
        <f>('Summary Data'!H33-('Summary Data'!H17*'Summary Data'!H$40+'Summary Data'!H34*'Summary Data'!H$39)/17*$A98)*10</f>
        <v>0.0748083274552293</v>
      </c>
      <c r="I98" s="16">
        <f>('Summary Data'!I33-('Summary Data'!I17*'Summary Data'!I$40+'Summary Data'!I34*'Summary Data'!I$39)/17*$A98)*10</f>
        <v>0.10162105805785165</v>
      </c>
      <c r="J98" s="16">
        <f>('Summary Data'!J33-('Summary Data'!J17*'Summary Data'!J$40+'Summary Data'!J34*'Summary Data'!J$39)/17*$A98)*10</f>
        <v>0.07464373103433092</v>
      </c>
      <c r="K98" s="16">
        <f>('Summary Data'!K33-('Summary Data'!K17*'Summary Data'!K$40+'Summary Data'!K34*'Summary Data'!K$39)/17*$A98)*10</f>
        <v>0.0954802673285293</v>
      </c>
      <c r="L98" s="16">
        <f>('Summary Data'!L33-('Summary Data'!L17*'Summary Data'!L$40+'Summary Data'!L34*'Summary Data'!L$39)/17*$A98)*10</f>
        <v>0.09921977190773174</v>
      </c>
      <c r="M98" s="16">
        <f>('Summary Data'!M33-('Summary Data'!M17*'Summary Data'!M$40+'Summary Data'!M34*'Summary Data'!M$39)/17*$A98)*10</f>
        <v>0.10782534170845279</v>
      </c>
      <c r="N98" s="16">
        <f>('Summary Data'!N33-('Summary Data'!N17*'Summary Data'!N$40+'Summary Data'!N34*'Summary Data'!N$39)/17*$A98)*10</f>
        <v>0.06875001865817167</v>
      </c>
      <c r="O98" s="16">
        <f>('Summary Data'!O33-('Summary Data'!O17*'Summary Data'!O$40+'Summary Data'!O34*'Summary Data'!O$39)/17*$A98)*10</f>
        <v>0.09404494248644912</v>
      </c>
      <c r="P98" s="16">
        <f>('Summary Data'!P33-('Summary Data'!P17*'Summary Data'!P$40+'Summary Data'!P34*'Summary Data'!P$39)/17*$A98)*10</f>
        <v>0.0746099026016079</v>
      </c>
      <c r="Q98" s="16">
        <f>('Summary Data'!Q33-('Summary Data'!Q17*'Summary Data'!Q$40+'Summary Data'!Q34*'Summary Data'!Q$39)/17*$A98)*10</f>
        <v>0.07823636356571895</v>
      </c>
      <c r="R98" s="16">
        <f>('Summary Data'!R33-('Summary Data'!R17*'Summary Data'!R$40+'Summary Data'!R34*'Summary Data'!R$39)/17*$A98)*10</f>
        <v>0.04351521354041675</v>
      </c>
      <c r="S98" s="16">
        <f>('Summary Data'!S33-('Summary Data'!S17*'Summary Data'!S$40+'Summary Data'!S34*'Summary Data'!S$39)/17*$A98)*10</f>
        <v>0.05401261470463534</v>
      </c>
      <c r="T98" s="16">
        <f>('Summary Data'!T33-('Summary Data'!T17*'Summary Data'!T$40+'Summary Data'!T34*'Summary Data'!T$39)/17*$A98)*10</f>
        <v>0.14041523478206563</v>
      </c>
      <c r="U98" s="16">
        <f>('Summary Data'!U33-('Summary Data'!U17*'Summary Data'!U$40+'Summary Data'!U34*'Summary Data'!U$39)/17*$A98)*10</f>
        <v>0.04922696338513735</v>
      </c>
      <c r="V98" s="82">
        <f>'Summary Data'!V33*10</f>
        <v>0.12857586088131068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0.05714578801467474</v>
      </c>
      <c r="C99" s="16">
        <f>('Summary Data'!C34-('Summary Data'!C18*'Summary Data'!C$40+'Summary Data'!C35*'Summary Data'!C$39)/17*$A99)*10</f>
        <v>-0.014404893156743735</v>
      </c>
      <c r="D99" s="16">
        <f>('Summary Data'!D34-('Summary Data'!D18*'Summary Data'!D$40+'Summary Data'!D35*'Summary Data'!D$39)/17*$A99)*10</f>
        <v>0.0031119378190963987</v>
      </c>
      <c r="E99" s="16">
        <f>('Summary Data'!E34-('Summary Data'!E18*'Summary Data'!E$40+'Summary Data'!E35*'Summary Data'!E$39)/17*$A99)*10</f>
        <v>0.01073976199663298</v>
      </c>
      <c r="F99" s="16">
        <f>('Summary Data'!F34-('Summary Data'!F18*'Summary Data'!F$40+'Summary Data'!F35*'Summary Data'!F$39)/17*$A99)*10</f>
        <v>0.040604376308325536</v>
      </c>
      <c r="G99" s="16">
        <f>('Summary Data'!G34-('Summary Data'!G18*'Summary Data'!G$40+'Summary Data'!G35*'Summary Data'!G$39)/17*$A99)*10</f>
        <v>0.016121477698392787</v>
      </c>
      <c r="H99" s="16">
        <f>('Summary Data'!H34-('Summary Data'!H18*'Summary Data'!H$40+'Summary Data'!H35*'Summary Data'!H$39)/17*$A99)*10</f>
        <v>0.014663018104993535</v>
      </c>
      <c r="I99" s="16">
        <f>('Summary Data'!I34-('Summary Data'!I18*'Summary Data'!I$40+'Summary Data'!I35*'Summary Data'!I$39)/17*$A99)*10</f>
        <v>0.016365037089026046</v>
      </c>
      <c r="J99" s="16">
        <f>('Summary Data'!J34-('Summary Data'!J18*'Summary Data'!J$40+'Summary Data'!J35*'Summary Data'!J$39)/17*$A99)*10</f>
        <v>-0.005141577535891246</v>
      </c>
      <c r="K99" s="16">
        <f>('Summary Data'!K34-('Summary Data'!K18*'Summary Data'!K$40+'Summary Data'!K35*'Summary Data'!K$39)/17*$A99)*10</f>
        <v>-0.007246868836013921</v>
      </c>
      <c r="L99" s="16">
        <f>('Summary Data'!L34-('Summary Data'!L18*'Summary Data'!L$40+'Summary Data'!L35*'Summary Data'!L$39)/17*$A99)*10</f>
        <v>-0.026853691254287822</v>
      </c>
      <c r="M99" s="16">
        <f>('Summary Data'!M34-('Summary Data'!M18*'Summary Data'!M$40+'Summary Data'!M35*'Summary Data'!M$39)/17*$A99)*10</f>
        <v>-0.019353159406351815</v>
      </c>
      <c r="N99" s="16">
        <f>('Summary Data'!N34-('Summary Data'!N18*'Summary Data'!N$40+'Summary Data'!N35*'Summary Data'!N$39)/17*$A99)*10</f>
        <v>-0.02387868791487492</v>
      </c>
      <c r="O99" s="16">
        <f>('Summary Data'!O34-('Summary Data'!O18*'Summary Data'!O$40+'Summary Data'!O35*'Summary Data'!O$39)/17*$A99)*10</f>
        <v>0.020700148798523228</v>
      </c>
      <c r="P99" s="16">
        <f>('Summary Data'!P34-('Summary Data'!P18*'Summary Data'!P$40+'Summary Data'!P35*'Summary Data'!P$39)/17*$A99)*10</f>
        <v>0.005269588131088052</v>
      </c>
      <c r="Q99" s="16">
        <f>('Summary Data'!Q34-('Summary Data'!Q18*'Summary Data'!Q$40+'Summary Data'!Q35*'Summary Data'!Q$39)/17*$A99)*10</f>
        <v>-0.019021513966350472</v>
      </c>
      <c r="R99" s="16">
        <f>('Summary Data'!R34-('Summary Data'!R18*'Summary Data'!R$40+'Summary Data'!R35*'Summary Data'!R$39)/17*$A99)*10</f>
        <v>-0.040632649354772885</v>
      </c>
      <c r="S99" s="16">
        <f>('Summary Data'!S34-('Summary Data'!S18*'Summary Data'!S$40+'Summary Data'!S35*'Summary Data'!S$39)/17*$A99)*10</f>
        <v>0.013049979680077447</v>
      </c>
      <c r="T99" s="16">
        <f>('Summary Data'!T34-('Summary Data'!T18*'Summary Data'!T$40+'Summary Data'!T35*'Summary Data'!T$39)/17*$A99)*10</f>
        <v>-0.03147315173598666</v>
      </c>
      <c r="U99" s="16">
        <f>('Summary Data'!U34-('Summary Data'!U18*'Summary Data'!U$40+'Summary Data'!U35*'Summary Data'!U$39)/17*$A99)*10</f>
        <v>0.0068100356536608</v>
      </c>
      <c r="V99" s="82">
        <f>'Summary Data'!V34*10</f>
        <v>-0.07143205824913731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-0.30120927651204205</v>
      </c>
      <c r="C100" s="16">
        <f>('Summary Data'!C35-('Summary Data'!C19*'Summary Data'!C$40+'Summary Data'!C36*'Summary Data'!C$39)/17*$A100)*10</f>
        <v>0.0034532472547146344</v>
      </c>
      <c r="D100" s="16">
        <f>('Summary Data'!D35-('Summary Data'!D19*'Summary Data'!D$40+'Summary Data'!D36*'Summary Data'!D$39)/17*$A100)*10</f>
        <v>-0.013631098158404728</v>
      </c>
      <c r="E100" s="16">
        <f>('Summary Data'!E35-('Summary Data'!E19*'Summary Data'!E$40+'Summary Data'!E36*'Summary Data'!E$39)/17*$A100)*10</f>
        <v>0.01373945093685552</v>
      </c>
      <c r="F100" s="16">
        <f>('Summary Data'!F35-('Summary Data'!F19*'Summary Data'!F$40+'Summary Data'!F36*'Summary Data'!F$39)/17*$A100)*10</f>
        <v>0.0034449618641874645</v>
      </c>
      <c r="G100" s="16">
        <f>('Summary Data'!G35-('Summary Data'!G19*'Summary Data'!G$40+'Summary Data'!G36*'Summary Data'!G$39)/17*$A100)*10</f>
        <v>0.02194001492462813</v>
      </c>
      <c r="H100" s="16">
        <f>('Summary Data'!H35-('Summary Data'!H19*'Summary Data'!H$40+'Summary Data'!H36*'Summary Data'!H$39)/17*$A100)*10</f>
        <v>0.00776435861621386</v>
      </c>
      <c r="I100" s="16">
        <f>('Summary Data'!I35-('Summary Data'!I19*'Summary Data'!I$40+'Summary Data'!I36*'Summary Data'!I$39)/17*$A100)*10</f>
        <v>0.006996270952802086</v>
      </c>
      <c r="J100" s="16">
        <f>('Summary Data'!J35-('Summary Data'!J19*'Summary Data'!J$40+'Summary Data'!J36*'Summary Data'!J$39)/17*$A100)*10</f>
        <v>-0.0012984324209843086</v>
      </c>
      <c r="K100" s="16">
        <f>('Summary Data'!K35-('Summary Data'!K19*'Summary Data'!K$40+'Summary Data'!K36*'Summary Data'!K$39)/17*$A100)*10</f>
        <v>0.0030410655907238057</v>
      </c>
      <c r="L100" s="16">
        <f>('Summary Data'!L35-('Summary Data'!L19*'Summary Data'!L$40+'Summary Data'!L36*'Summary Data'!L$39)/17*$A100)*10</f>
        <v>0.01419976860865594</v>
      </c>
      <c r="M100" s="16">
        <f>('Summary Data'!M35-('Summary Data'!M19*'Summary Data'!M$40+'Summary Data'!M36*'Summary Data'!M$39)/17*$A100)*10</f>
        <v>0.01016677503919202</v>
      </c>
      <c r="N100" s="16">
        <f>('Summary Data'!N35-('Summary Data'!N19*'Summary Data'!N$40+'Summary Data'!N36*'Summary Data'!N$39)/17*$A100)*10</f>
        <v>0.004818213278713537</v>
      </c>
      <c r="O100" s="16">
        <f>('Summary Data'!O35-('Summary Data'!O19*'Summary Data'!O$40+'Summary Data'!O36*'Summary Data'!O$39)/17*$A100)*10</f>
        <v>0.006157256624489561</v>
      </c>
      <c r="P100" s="16">
        <f>('Summary Data'!P35-('Summary Data'!P19*'Summary Data'!P$40+'Summary Data'!P36*'Summary Data'!P$39)/17*$A100)*10</f>
        <v>0.01081382587714192</v>
      </c>
      <c r="Q100" s="16">
        <f>('Summary Data'!Q35-('Summary Data'!Q19*'Summary Data'!Q$40+'Summary Data'!Q36*'Summary Data'!Q$39)/17*$A100)*10</f>
        <v>0.0004467583580352978</v>
      </c>
      <c r="R100" s="16">
        <f>('Summary Data'!R35-('Summary Data'!R19*'Summary Data'!R$40+'Summary Data'!R36*'Summary Data'!R$39)/17*$A100)*10</f>
        <v>-0.0037191606130766545</v>
      </c>
      <c r="S100" s="16">
        <f>('Summary Data'!S35-('Summary Data'!S19*'Summary Data'!S$40+'Summary Data'!S36*'Summary Data'!S$39)/17*$A100)*10</f>
        <v>0.00220562245645102</v>
      </c>
      <c r="T100" s="16">
        <f>('Summary Data'!T35-('Summary Data'!T19*'Summary Data'!T$40+'Summary Data'!T36*'Summary Data'!T$39)/17*$A100)*10</f>
        <v>-0.02349134844753643</v>
      </c>
      <c r="U100" s="16">
        <f>('Summary Data'!U35-('Summary Data'!U19*'Summary Data'!U$40+'Summary Data'!U36*'Summary Data'!U$39)/17*$A100)*10</f>
        <v>0.07500542245007732</v>
      </c>
      <c r="V100" s="82">
        <f>'Summary Data'!V35*10</f>
        <v>-0.009144984065030339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-0.31346749279419656</v>
      </c>
      <c r="C101" s="16">
        <f>('Summary Data'!C36-('Summary Data'!C20*'Summary Data'!C$40+'Summary Data'!C37*'Summary Data'!C$39)/17*$A101)*10</f>
        <v>-0.11249032737905587</v>
      </c>
      <c r="D101" s="16">
        <f>('Summary Data'!D36-('Summary Data'!D20*'Summary Data'!D$40+'Summary Data'!D37*'Summary Data'!D$39)/17*$A101)*10</f>
        <v>-0.12638561986175195</v>
      </c>
      <c r="E101" s="16">
        <f>('Summary Data'!E36-('Summary Data'!E20*'Summary Data'!E$40+'Summary Data'!E37*'Summary Data'!E$39)/17*$A101)*10</f>
        <v>-0.1361785643313794</v>
      </c>
      <c r="F101" s="16">
        <f>('Summary Data'!F36-('Summary Data'!F20*'Summary Data'!F$40+'Summary Data'!F37*'Summary Data'!F$39)/17*$A101)*10</f>
        <v>-0.12890035768859903</v>
      </c>
      <c r="G101" s="16">
        <f>('Summary Data'!G36-('Summary Data'!G20*'Summary Data'!G$40+'Summary Data'!G37*'Summary Data'!G$39)/17*$A101)*10</f>
        <v>-0.12730336738426612</v>
      </c>
      <c r="H101" s="16">
        <f>('Summary Data'!H36-('Summary Data'!H20*'Summary Data'!H$40+'Summary Data'!H37*'Summary Data'!H$39)/17*$A101)*10</f>
        <v>-0.11655460571341572</v>
      </c>
      <c r="I101" s="16">
        <f>('Summary Data'!I36-('Summary Data'!I20*'Summary Data'!I$40+'Summary Data'!I37*'Summary Data'!I$39)/17*$A101)*10</f>
        <v>-0.11024863860826084</v>
      </c>
      <c r="J101" s="16">
        <f>('Summary Data'!J36-('Summary Data'!J20*'Summary Data'!J$40+'Summary Data'!J37*'Summary Data'!J$39)/17*$A101)*10</f>
        <v>-0.12917556472435404</v>
      </c>
      <c r="K101" s="16">
        <f>('Summary Data'!K36-('Summary Data'!K20*'Summary Data'!K$40+'Summary Data'!K37*'Summary Data'!K$39)/17*$A101)*10</f>
        <v>-0.09043783762608615</v>
      </c>
      <c r="L101" s="16">
        <f>('Summary Data'!L36-('Summary Data'!L20*'Summary Data'!L$40+'Summary Data'!L37*'Summary Data'!L$39)/17*$A101)*10</f>
        <v>-0.09948138945902701</v>
      </c>
      <c r="M101" s="16">
        <f>('Summary Data'!M36-('Summary Data'!M20*'Summary Data'!M$40+'Summary Data'!M37*'Summary Data'!M$39)/17*$A101)*10</f>
        <v>-0.1469631653864255</v>
      </c>
      <c r="N101" s="16">
        <f>('Summary Data'!N36-('Summary Data'!N20*'Summary Data'!N$40+'Summary Data'!N37*'Summary Data'!N$39)/17*$A101)*10</f>
        <v>-0.1769883732340407</v>
      </c>
      <c r="O101" s="16">
        <f>('Summary Data'!O36-('Summary Data'!O20*'Summary Data'!O$40+'Summary Data'!O37*'Summary Data'!O$39)/17*$A101)*10</f>
        <v>-0.12655267553187463</v>
      </c>
      <c r="P101" s="16">
        <f>('Summary Data'!P36-('Summary Data'!P20*'Summary Data'!P$40+'Summary Data'!P37*'Summary Data'!P$39)/17*$A101)*10</f>
        <v>-0.11575131915029022</v>
      </c>
      <c r="Q101" s="16">
        <f>('Summary Data'!Q36-('Summary Data'!Q20*'Summary Data'!Q$40+'Summary Data'!Q37*'Summary Data'!Q$39)/17*$A101)*10</f>
        <v>-0.1237954619801778</v>
      </c>
      <c r="R101" s="16">
        <f>('Summary Data'!R36-('Summary Data'!R20*'Summary Data'!R$40+'Summary Data'!R37*'Summary Data'!R$39)/17*$A101)*10</f>
        <v>-0.09127488202081001</v>
      </c>
      <c r="S101" s="16">
        <f>('Summary Data'!S36-('Summary Data'!S20*'Summary Data'!S$40+'Summary Data'!S37*'Summary Data'!S$39)/17*$A101)*10</f>
        <v>-0.14493598606625085</v>
      </c>
      <c r="T101" s="16">
        <f>('Summary Data'!T36-('Summary Data'!T20*'Summary Data'!T$40+'Summary Data'!T37*'Summary Data'!T$39)/17*$A101)*10</f>
        <v>-0.09478199865128689</v>
      </c>
      <c r="U101" s="16">
        <f>('Summary Data'!U36-('Summary Data'!U20*'Summary Data'!U$40+'Summary Data'!U37*'Summary Data'!U$39)/17*$A101)*10</f>
        <v>0.06961581790073047</v>
      </c>
      <c r="V101" s="82">
        <f>'Summary Data'!V36*10</f>
        <v>-0.003916452281316552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-0.18431168006680443</v>
      </c>
      <c r="C102" s="16">
        <f>('Summary Data'!C37-('Summary Data'!C21*'Summary Data'!C$40+'Summary Data'!C38*'Summary Data'!C$39)/17*$A102)*10</f>
        <v>-0.003454607595687366</v>
      </c>
      <c r="D102" s="16">
        <f>('Summary Data'!D37-('Summary Data'!D21*'Summary Data'!D$40+'Summary Data'!D38*'Summary Data'!D$39)/17*$A102)*10</f>
        <v>-0.018063797658431323</v>
      </c>
      <c r="E102" s="16">
        <f>('Summary Data'!E37-('Summary Data'!E21*'Summary Data'!E$40+'Summary Data'!E38*'Summary Data'!E$39)/17*$A102)*10</f>
        <v>0.009714086010740725</v>
      </c>
      <c r="F102" s="16">
        <f>('Summary Data'!F37-('Summary Data'!F21*'Summary Data'!F$40+'Summary Data'!F38*'Summary Data'!F$39)/17*$A102)*10</f>
        <v>-0.012673985160235428</v>
      </c>
      <c r="G102" s="16">
        <f>('Summary Data'!G37-('Summary Data'!G21*'Summary Data'!G$40+'Summary Data'!G38*'Summary Data'!G$39)/17*$A102)*10</f>
        <v>-0.01058816029229765</v>
      </c>
      <c r="H102" s="16">
        <f>('Summary Data'!H37-('Summary Data'!H21*'Summary Data'!H$40+'Summary Data'!H38*'Summary Data'!H$39)/17*$A102)*10</f>
        <v>-0.00725337855432006</v>
      </c>
      <c r="I102" s="16">
        <f>('Summary Data'!I37-('Summary Data'!I21*'Summary Data'!I$40+'Summary Data'!I38*'Summary Data'!I$39)/17*$A102)*10</f>
        <v>0.010621707292755057</v>
      </c>
      <c r="J102" s="16">
        <f>('Summary Data'!J37-('Summary Data'!J21*'Summary Data'!J$40+'Summary Data'!J38*'Summary Data'!J$39)/17*$A102)*10</f>
        <v>0.014535542560214429</v>
      </c>
      <c r="K102" s="16">
        <f>('Summary Data'!K37-('Summary Data'!K21*'Summary Data'!K$40+'Summary Data'!K38*'Summary Data'!K$39)/17*$A102)*10</f>
        <v>0.017299856412577273</v>
      </c>
      <c r="L102" s="16">
        <f>('Summary Data'!L37-('Summary Data'!L21*'Summary Data'!L$40+'Summary Data'!L38*'Summary Data'!L$39)/17*$A102)*10</f>
        <v>0.024965663886246867</v>
      </c>
      <c r="M102" s="16">
        <f>('Summary Data'!M37-('Summary Data'!M21*'Summary Data'!M$40+'Summary Data'!M38*'Summary Data'!M$39)/17*$A102)*10</f>
        <v>0.018028702231265986</v>
      </c>
      <c r="N102" s="16">
        <f>('Summary Data'!N37-('Summary Data'!N21*'Summary Data'!N$40+'Summary Data'!N38*'Summary Data'!N$39)/17*$A102)*10</f>
        <v>0.022083703534160233</v>
      </c>
      <c r="O102" s="16">
        <f>('Summary Data'!O37-('Summary Data'!O21*'Summary Data'!O$40+'Summary Data'!O38*'Summary Data'!O$39)/17*$A102)*10</f>
        <v>0.030166461126353884</v>
      </c>
      <c r="P102" s="16">
        <f>('Summary Data'!P37-('Summary Data'!P21*'Summary Data'!P$40+'Summary Data'!P38*'Summary Data'!P$39)/17*$A102)*10</f>
        <v>0.018911192212672685</v>
      </c>
      <c r="Q102" s="16">
        <f>('Summary Data'!Q37-('Summary Data'!Q21*'Summary Data'!Q$40+'Summary Data'!Q38*'Summary Data'!Q$39)/17*$A102)*10</f>
        <v>0.02077381824759028</v>
      </c>
      <c r="R102" s="16">
        <f>('Summary Data'!R37-('Summary Data'!R21*'Summary Data'!R$40+'Summary Data'!R38*'Summary Data'!R$39)/17*$A102)*10</f>
        <v>-0.00011163632193035566</v>
      </c>
      <c r="S102" s="16">
        <f>('Summary Data'!S37-('Summary Data'!S21*'Summary Data'!S$40+'Summary Data'!S38*'Summary Data'!S$39)/17*$A102)*10</f>
        <v>0.005267733548400821</v>
      </c>
      <c r="T102" s="16">
        <f>('Summary Data'!T37-('Summary Data'!T21*'Summary Data'!T$40+'Summary Data'!T38*'Summary Data'!T$39)/17*$A102)*10</f>
        <v>-0.009904911889471145</v>
      </c>
      <c r="U102" s="16">
        <f>('Summary Data'!U37-('Summary Data'!U21*'Summary Data'!U$40+'Summary Data'!U38*'Summary Data'!U$39)/17*$A102)*10</f>
        <v>0.02503796487470015</v>
      </c>
      <c r="V102" s="82">
        <f>'Summary Data'!V37*10</f>
        <v>-0.003415941515228917</v>
      </c>
      <c r="W102" s="42" t="s">
        <v>90</v>
      </c>
    </row>
    <row r="103" spans="1:23" ht="12" thickBot="1">
      <c r="A103" s="84">
        <v>17</v>
      </c>
      <c r="B103" s="18">
        <f>'Summary Data'!B38*10</f>
        <v>-0.040863000000000003</v>
      </c>
      <c r="C103" s="18">
        <f>'Summary Data'!C38*10</f>
        <v>0.0064962</v>
      </c>
      <c r="D103" s="18">
        <f>'Summary Data'!D38*10</f>
        <v>0.0027604</v>
      </c>
      <c r="E103" s="18">
        <f>'Summary Data'!E38*10</f>
        <v>0.011473</v>
      </c>
      <c r="F103" s="18">
        <f>'Summary Data'!F38*10</f>
        <v>-0.0085276</v>
      </c>
      <c r="G103" s="18">
        <f>'Summary Data'!G38*10</f>
        <v>-0.0097302</v>
      </c>
      <c r="H103" s="18">
        <f>'Summary Data'!H38*10</f>
        <v>-0.0032843</v>
      </c>
      <c r="I103" s="18">
        <f>'Summary Data'!I38*10</f>
        <v>-0.0018142000000000002</v>
      </c>
      <c r="J103" s="18">
        <f>'Summary Data'!J38*10</f>
        <v>0.0060117999999999994</v>
      </c>
      <c r="K103" s="18">
        <f>'Summary Data'!K38*10</f>
        <v>0.006919600000000001</v>
      </c>
      <c r="L103" s="18">
        <f>'Summary Data'!L38*10</f>
        <v>0.014373</v>
      </c>
      <c r="M103" s="18">
        <f>'Summary Data'!M38*10</f>
        <v>0.008681300000000001</v>
      </c>
      <c r="N103" s="18">
        <f>'Summary Data'!N38*10</f>
        <v>0.0044105</v>
      </c>
      <c r="O103" s="18">
        <f>'Summary Data'!O38*10</f>
        <v>0.0052627</v>
      </c>
      <c r="P103" s="18">
        <f>'Summary Data'!P38*10</f>
        <v>0.0074929</v>
      </c>
      <c r="Q103" s="18">
        <f>'Summary Data'!Q38*10</f>
        <v>0.0076917999999999995</v>
      </c>
      <c r="R103" s="18">
        <f>'Summary Data'!R38*10</f>
        <v>0.017046</v>
      </c>
      <c r="S103" s="18">
        <f>'Summary Data'!S38*10</f>
        <v>0.0065909</v>
      </c>
      <c r="T103" s="18">
        <f>'Summary Data'!T38*10</f>
        <v>0.0017426</v>
      </c>
      <c r="U103" s="18">
        <f>'Summary Data'!U38*10</f>
        <v>-0.0082491</v>
      </c>
      <c r="V103" s="35">
        <f>'Summary Data'!V38*10</f>
        <v>0.0017242269639800773</v>
      </c>
      <c r="W103" s="42" t="s">
        <v>90</v>
      </c>
    </row>
    <row r="104" ht="12" thickBot="1"/>
    <row r="105" spans="1:22" ht="11.25">
      <c r="A105" s="134" t="s">
        <v>128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6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-35.72284977748989</v>
      </c>
      <c r="C108" s="16">
        <f>('Summary Data'!Z6-('Summary Data'!Z7*'Summary Data'!Z$39-'Summary Data'!Z24*'Summary Data'!Z$40)/17*$A108)</f>
        <v>-5.451194816994714</v>
      </c>
      <c r="D108" s="16">
        <f>('Summary Data'!AA6-('Summary Data'!AA7*'Summary Data'!AA$39-'Summary Data'!AA24*'Summary Data'!AA$40)/17*$A108)</f>
        <v>-5.189677894545685</v>
      </c>
      <c r="E108" s="16">
        <f>('Summary Data'!AB6-('Summary Data'!AB7*'Summary Data'!AB$39-'Summary Data'!AB24*'Summary Data'!AB$40)/17*$A108)</f>
        <v>-4.820324003346327</v>
      </c>
      <c r="F108" s="16">
        <f>('Summary Data'!AC6-('Summary Data'!AC7*'Summary Data'!AC$39-'Summary Data'!AC24*'Summary Data'!AC$40)/17*$A108)</f>
        <v>-5.069554116334094</v>
      </c>
      <c r="G108" s="16">
        <f>('Summary Data'!AD6-('Summary Data'!AD7*'Summary Data'!AD$39-'Summary Data'!AD24*'Summary Data'!AD$40)/17*$A108)</f>
        <v>-5.785053275443358</v>
      </c>
      <c r="H108" s="16">
        <f>('Summary Data'!AE6-('Summary Data'!AE7*'Summary Data'!AE$39-'Summary Data'!AE24*'Summary Data'!AE$40)/17*$A108)</f>
        <v>-5.515896508637477</v>
      </c>
      <c r="I108" s="16">
        <f>('Summary Data'!AF6-('Summary Data'!AF7*'Summary Data'!AF$39-'Summary Data'!AF24*'Summary Data'!AF$40)/17*$A108)</f>
        <v>-5.007089087170176</v>
      </c>
      <c r="J108" s="16">
        <f>('Summary Data'!AG6-('Summary Data'!AG7*'Summary Data'!AG$39-'Summary Data'!AG24*'Summary Data'!AG$40)/17*$A108)</f>
        <v>-4.980029478391925</v>
      </c>
      <c r="K108" s="16">
        <f>('Summary Data'!AH6-('Summary Data'!AH7*'Summary Data'!AH$39-'Summary Data'!AH24*'Summary Data'!AH$40)/17*$A108)</f>
        <v>-5.083931529944938</v>
      </c>
      <c r="L108" s="16">
        <f>('Summary Data'!AI6-('Summary Data'!AI7*'Summary Data'!AI$39-'Summary Data'!AI24*'Summary Data'!AI$40)/17*$A108)</f>
        <v>-4.637658610138445</v>
      </c>
      <c r="M108" s="16">
        <f>('Summary Data'!AJ6-('Summary Data'!AJ7*'Summary Data'!AJ$39-'Summary Data'!AJ24*'Summary Data'!AJ$40)/17*$A108)</f>
        <v>-4.249206059345596</v>
      </c>
      <c r="N108" s="16">
        <f>('Summary Data'!AK6-('Summary Data'!AK7*'Summary Data'!AK$39-'Summary Data'!AK24*'Summary Data'!AK$40)/17*$A108)</f>
        <v>-2.9446795297514403</v>
      </c>
      <c r="O108" s="16">
        <f>('Summary Data'!AL6-('Summary Data'!AL7*'Summary Data'!AL$39-'Summary Data'!AL24*'Summary Data'!AL$40)/17*$A108)</f>
        <v>-3.0322075267415984</v>
      </c>
      <c r="P108" s="16">
        <f>('Summary Data'!AM6-('Summary Data'!AM7*'Summary Data'!AM$39-'Summary Data'!AM24*'Summary Data'!AM$40)/17*$A108)</f>
        <v>-4.665764164326699</v>
      </c>
      <c r="Q108" s="16">
        <f>('Summary Data'!AN6-('Summary Data'!AN7*'Summary Data'!AN$39-'Summary Data'!AN24*'Summary Data'!AN$40)/17*$A108)</f>
        <v>-5.071081967385728</v>
      </c>
      <c r="R108" s="16">
        <f>('Summary Data'!AO6-('Summary Data'!AO7*'Summary Data'!AO$39-'Summary Data'!AO24*'Summary Data'!AO$40)/17*$A108)</f>
        <v>-4.588461778745362</v>
      </c>
      <c r="S108" s="16">
        <f>('Summary Data'!AP6-('Summary Data'!AP7*'Summary Data'!AP$39-'Summary Data'!AP24*'Summary Data'!AP$40)/17*$A108)</f>
        <v>-4.774617811813888</v>
      </c>
      <c r="T108" s="16">
        <f>('Summary Data'!AQ6-('Summary Data'!AQ7*'Summary Data'!AQ$39-'Summary Data'!AQ24*'Summary Data'!AQ$40)/17*$A108)</f>
        <v>-5.165957754136601</v>
      </c>
      <c r="U108" s="16">
        <f>('Summary Data'!AR6-('Summary Data'!AR7*'Summary Data'!AR$39-'Summary Data'!AR24*'Summary Data'!AR$40)/17*$A108)</f>
        <v>-8.516410457485748</v>
      </c>
      <c r="V108" s="82">
        <f>'Summary Data'!AS6</f>
        <v>-6.46079669045207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17.10031157623045</v>
      </c>
      <c r="C109" s="16">
        <f>('Summary Data'!Z7-('Summary Data'!Z8*'Summary Data'!Z$39-'Summary Data'!Z25*'Summary Data'!Z$40)/17*$A109)</f>
        <v>1.8864944651091833</v>
      </c>
      <c r="D109" s="16">
        <f>('Summary Data'!AA7-('Summary Data'!AA8*'Summary Data'!AA$39-'Summary Data'!AA25*'Summary Data'!AA$40)/17*$A109)</f>
        <v>1.5450818737698213</v>
      </c>
      <c r="E109" s="16">
        <f>('Summary Data'!AB7-('Summary Data'!AB8*'Summary Data'!AB$39-'Summary Data'!AB25*'Summary Data'!AB$40)/17*$A109)</f>
        <v>1.936680503060869</v>
      </c>
      <c r="F109" s="16">
        <f>('Summary Data'!AC7-('Summary Data'!AC8*'Summary Data'!AC$39-'Summary Data'!AC25*'Summary Data'!AC$40)/17*$A109)</f>
        <v>0.3607978891062899</v>
      </c>
      <c r="G109" s="16">
        <f>('Summary Data'!AD7-('Summary Data'!AD8*'Summary Data'!AD$39-'Summary Data'!AD25*'Summary Data'!AD$40)/17*$A109)</f>
        <v>1.9547364852093716</v>
      </c>
      <c r="H109" s="16">
        <f>('Summary Data'!AE7-('Summary Data'!AE8*'Summary Data'!AE$39-'Summary Data'!AE25*'Summary Data'!AE$40)/17*$A109)</f>
        <v>3.3965688432222456</v>
      </c>
      <c r="I109" s="16">
        <f>('Summary Data'!AF7-('Summary Data'!AF8*'Summary Data'!AF$39-'Summary Data'!AF25*'Summary Data'!AF$40)/17*$A109)</f>
        <v>2.3405770826915777</v>
      </c>
      <c r="J109" s="16">
        <f>('Summary Data'!AG7-('Summary Data'!AG8*'Summary Data'!AG$39-'Summary Data'!AG25*'Summary Data'!AG$40)/17*$A109)</f>
        <v>1.6194539857143047</v>
      </c>
      <c r="K109" s="16">
        <f>('Summary Data'!AH7-('Summary Data'!AH8*'Summary Data'!AH$39-'Summary Data'!AH25*'Summary Data'!AH$40)/17*$A109)</f>
        <v>2.6027649541857087</v>
      </c>
      <c r="L109" s="16">
        <f>('Summary Data'!AI7-('Summary Data'!AI8*'Summary Data'!AI$39-'Summary Data'!AI25*'Summary Data'!AI$40)/17*$A109)</f>
        <v>3.5699813510895764</v>
      </c>
      <c r="M109" s="16">
        <f>('Summary Data'!AJ7-('Summary Data'!AJ8*'Summary Data'!AJ$39-'Summary Data'!AJ25*'Summary Data'!AJ$40)/17*$A109)</f>
        <v>2.8050895406843765</v>
      </c>
      <c r="N109" s="16">
        <f>('Summary Data'!AK7-('Summary Data'!AK8*'Summary Data'!AK$39-'Summary Data'!AK25*'Summary Data'!AK$40)/17*$A109)</f>
        <v>1.3398697032437146</v>
      </c>
      <c r="O109" s="16">
        <f>('Summary Data'!AL7-('Summary Data'!AL8*'Summary Data'!AL$39-'Summary Data'!AL25*'Summary Data'!AL$40)/17*$A109)</f>
        <v>1.905638310109619</v>
      </c>
      <c r="P109" s="16">
        <f>('Summary Data'!AM7-('Summary Data'!AM8*'Summary Data'!AM$39-'Summary Data'!AM25*'Summary Data'!AM$40)/17*$A109)</f>
        <v>0.12625167900165307</v>
      </c>
      <c r="Q109" s="16">
        <f>('Summary Data'!AN7-('Summary Data'!AN8*'Summary Data'!AN$39-'Summary Data'!AN25*'Summary Data'!AN$40)/17*$A109)</f>
        <v>-0.6993348205207915</v>
      </c>
      <c r="R109" s="16">
        <f>('Summary Data'!AO7-('Summary Data'!AO8*'Summary Data'!AO$39-'Summary Data'!AO25*'Summary Data'!AO$40)/17*$A109)</f>
        <v>-0.9216527206938335</v>
      </c>
      <c r="S109" s="16">
        <f>('Summary Data'!AP7-('Summary Data'!AP8*'Summary Data'!AP$39-'Summary Data'!AP25*'Summary Data'!AP$40)/17*$A109)</f>
        <v>-0.12459680036722452</v>
      </c>
      <c r="T109" s="16">
        <f>('Summary Data'!AQ7-('Summary Data'!AQ8*'Summary Data'!AQ$39-'Summary Data'!AQ25*'Summary Data'!AQ$40)/17*$A109)</f>
        <v>0.29370612700231397</v>
      </c>
      <c r="U109" s="16">
        <f>('Summary Data'!AR7-('Summary Data'!AR8*'Summary Data'!AR$39-'Summary Data'!AR25*'Summary Data'!AR$40)/17*$A109)</f>
        <v>-3.9260252147954993</v>
      </c>
      <c r="V109" s="82">
        <f>'Summary Data'!AS7</f>
        <v>1.9223647715283863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-0.5404038317837232</v>
      </c>
      <c r="C110" s="16">
        <f>('Summary Data'!Z8-('Summary Data'!Z9*'Summary Data'!Z$39-'Summary Data'!Z26*'Summary Data'!Z$40)/17*$A110)</f>
        <v>-0.039725155533280196</v>
      </c>
      <c r="D110" s="16">
        <f>('Summary Data'!AA8-('Summary Data'!AA9*'Summary Data'!AA$39-'Summary Data'!AA26*'Summary Data'!AA$40)/17*$A110)</f>
        <v>0.13777789583821404</v>
      </c>
      <c r="E110" s="16">
        <f>('Summary Data'!AB8-('Summary Data'!AB9*'Summary Data'!AB$39-'Summary Data'!AB26*'Summary Data'!AB$40)/17*$A110)</f>
        <v>0.15266481651654812</v>
      </c>
      <c r="F110" s="16">
        <f>('Summary Data'!AC8-('Summary Data'!AC9*'Summary Data'!AC$39-'Summary Data'!AC26*'Summary Data'!AC$40)/17*$A110)</f>
        <v>0.1769974711449851</v>
      </c>
      <c r="G110" s="16">
        <f>('Summary Data'!AD8-('Summary Data'!AD9*'Summary Data'!AD$39-'Summary Data'!AD26*'Summary Data'!AD$40)/17*$A110)</f>
        <v>0.20013852021287215</v>
      </c>
      <c r="H110" s="16">
        <f>('Summary Data'!AE8-('Summary Data'!AE9*'Summary Data'!AE$39-'Summary Data'!AE26*'Summary Data'!AE$40)/17*$A110)</f>
        <v>0.20653047237469296</v>
      </c>
      <c r="I110" s="16">
        <f>('Summary Data'!AF8-('Summary Data'!AF9*'Summary Data'!AF$39-'Summary Data'!AF26*'Summary Data'!AF$40)/17*$A110)</f>
        <v>0.22908267148755024</v>
      </c>
      <c r="J110" s="16">
        <f>('Summary Data'!AG8-('Summary Data'!AG9*'Summary Data'!AG$39-'Summary Data'!AG26*'Summary Data'!AG$40)/17*$A110)</f>
        <v>0.3158648385670421</v>
      </c>
      <c r="K110" s="16">
        <f>('Summary Data'!AH8-('Summary Data'!AH9*'Summary Data'!AH$39-'Summary Data'!AH26*'Summary Data'!AH$40)/17*$A110)</f>
        <v>0.04280315388334284</v>
      </c>
      <c r="L110" s="16">
        <f>('Summary Data'!AI8-('Summary Data'!AI9*'Summary Data'!AI$39-'Summary Data'!AI26*'Summary Data'!AI$40)/17*$A110)</f>
        <v>-0.031643103528578916</v>
      </c>
      <c r="M110" s="16">
        <f>('Summary Data'!AJ8-('Summary Data'!AJ9*'Summary Data'!AJ$39-'Summary Data'!AJ26*'Summary Data'!AJ$40)/17*$A110)</f>
        <v>0.10836384185663879</v>
      </c>
      <c r="N110" s="16">
        <f>('Summary Data'!AK8-('Summary Data'!AK9*'Summary Data'!AK$39-'Summary Data'!AK26*'Summary Data'!AK$40)/17*$A110)</f>
        <v>0.38173449351051547</v>
      </c>
      <c r="O110" s="16">
        <f>('Summary Data'!AL8-('Summary Data'!AL9*'Summary Data'!AL$39-'Summary Data'!AL26*'Summary Data'!AL$40)/17*$A110)</f>
        <v>0.38627078786350505</v>
      </c>
      <c r="P110" s="16">
        <f>('Summary Data'!AM8-('Summary Data'!AM9*'Summary Data'!AM$39-'Summary Data'!AM26*'Summary Data'!AM$40)/17*$A110)</f>
        <v>0.12918822980335043</v>
      </c>
      <c r="Q110" s="16">
        <f>('Summary Data'!AN8-('Summary Data'!AN9*'Summary Data'!AN$39-'Summary Data'!AN26*'Summary Data'!AN$40)/17*$A110)</f>
        <v>-0.09824000432451219</v>
      </c>
      <c r="R110" s="16">
        <f>('Summary Data'!AO8-('Summary Data'!AO9*'Summary Data'!AO$39-'Summary Data'!AO26*'Summary Data'!AO$40)/17*$A110)</f>
        <v>0.08161910468397097</v>
      </c>
      <c r="S110" s="16">
        <f>('Summary Data'!AP8-('Summary Data'!AP9*'Summary Data'!AP$39-'Summary Data'!AP26*'Summary Data'!AP$40)/17*$A110)</f>
        <v>0.1679795329071791</v>
      </c>
      <c r="T110" s="16">
        <f>('Summary Data'!AQ8-('Summary Data'!AQ9*'Summary Data'!AQ$39-'Summary Data'!AQ26*'Summary Data'!AQ$40)/17*$A110)</f>
        <v>-0.029341526292150245</v>
      </c>
      <c r="U110" s="16">
        <f>('Summary Data'!AR8-('Summary Data'!AR9*'Summary Data'!AR$39-'Summary Data'!AR26*'Summary Data'!AR$40)/17*$A110)</f>
        <v>-0.5245733098671957</v>
      </c>
      <c r="V110" s="82">
        <f>'Summary Data'!AS8</f>
        <v>0.05678351875505346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-1.6982710821267997</v>
      </c>
      <c r="C111" s="16">
        <f>('Summary Data'!Z9-('Summary Data'!Z10*'Summary Data'!Z$39-'Summary Data'!Z27*'Summary Data'!Z$40)/17*$A111)</f>
        <v>0.511267567226961</v>
      </c>
      <c r="D111" s="16">
        <f>('Summary Data'!AA9-('Summary Data'!AA10*'Summary Data'!AA$39-'Summary Data'!AA27*'Summary Data'!AA$40)/17*$A111)</f>
        <v>0.34700782263149316</v>
      </c>
      <c r="E111" s="16">
        <f>('Summary Data'!AB9-('Summary Data'!AB10*'Summary Data'!AB$39-'Summary Data'!AB27*'Summary Data'!AB$40)/17*$A111)</f>
        <v>0.34753248244360235</v>
      </c>
      <c r="F111" s="16">
        <f>('Summary Data'!AC9-('Summary Data'!AC10*'Summary Data'!AC$39-'Summary Data'!AC27*'Summary Data'!AC$40)/17*$A111)</f>
        <v>0.5973030167323491</v>
      </c>
      <c r="G111" s="16">
        <f>('Summary Data'!AD9-('Summary Data'!AD10*'Summary Data'!AD$39-'Summary Data'!AD27*'Summary Data'!AD$40)/17*$A111)</f>
        <v>0.22936203459772073</v>
      </c>
      <c r="H111" s="16">
        <f>('Summary Data'!AE9-('Summary Data'!AE10*'Summary Data'!AE$39-'Summary Data'!AE27*'Summary Data'!AE$40)/17*$A111)</f>
        <v>0.12242180133387981</v>
      </c>
      <c r="I111" s="16">
        <f>('Summary Data'!AF9-('Summary Data'!AF10*'Summary Data'!AF$39-'Summary Data'!AF27*'Summary Data'!AF$40)/17*$A111)</f>
        <v>0.28989148333852144</v>
      </c>
      <c r="J111" s="16">
        <f>('Summary Data'!AG9-('Summary Data'!AG10*'Summary Data'!AG$39-'Summary Data'!AG27*'Summary Data'!AG$40)/17*$A111)</f>
        <v>0.13476246238103845</v>
      </c>
      <c r="K111" s="16">
        <f>('Summary Data'!AH9-('Summary Data'!AH10*'Summary Data'!AH$39-'Summary Data'!AH27*'Summary Data'!AH$40)/17*$A111)</f>
        <v>0.23274229812364752</v>
      </c>
      <c r="L111" s="16">
        <f>('Summary Data'!AI9-('Summary Data'!AI10*'Summary Data'!AI$39-'Summary Data'!AI27*'Summary Data'!AI$40)/17*$A111)</f>
        <v>0.09083731885531077</v>
      </c>
      <c r="M111" s="16">
        <f>('Summary Data'!AJ9-('Summary Data'!AJ10*'Summary Data'!AJ$39-'Summary Data'!AJ27*'Summary Data'!AJ$40)/17*$A111)</f>
        <v>0.08386214164911898</v>
      </c>
      <c r="N111" s="16">
        <f>('Summary Data'!AK9-('Summary Data'!AK10*'Summary Data'!AK$39-'Summary Data'!AK27*'Summary Data'!AK$40)/17*$A111)</f>
        <v>0.4007526633328029</v>
      </c>
      <c r="O111" s="16">
        <f>('Summary Data'!AL9-('Summary Data'!AL10*'Summary Data'!AL$39-'Summary Data'!AL27*'Summary Data'!AL$40)/17*$A111)</f>
        <v>0.3514192826522605</v>
      </c>
      <c r="P111" s="16">
        <f>('Summary Data'!AM9-('Summary Data'!AM10*'Summary Data'!AM$39-'Summary Data'!AM27*'Summary Data'!AM$40)/17*$A111)</f>
        <v>0.3419898364174765</v>
      </c>
      <c r="Q111" s="16">
        <f>('Summary Data'!AN9-('Summary Data'!AN10*'Summary Data'!AN$39-'Summary Data'!AN27*'Summary Data'!AN$40)/17*$A111)</f>
        <v>0.3327426620733386</v>
      </c>
      <c r="R111" s="16">
        <f>('Summary Data'!AO9-('Summary Data'!AO10*'Summary Data'!AO$39-'Summary Data'!AO27*'Summary Data'!AO$40)/17*$A111)</f>
        <v>0.1790967891892619</v>
      </c>
      <c r="S111" s="16">
        <f>('Summary Data'!AP9-('Summary Data'!AP10*'Summary Data'!AP$39-'Summary Data'!AP27*'Summary Data'!AP$40)/17*$A111)</f>
        <v>0.04768824534032307</v>
      </c>
      <c r="T111" s="16">
        <f>('Summary Data'!AQ9-('Summary Data'!AQ10*'Summary Data'!AQ$39-'Summary Data'!AQ27*'Summary Data'!AQ$40)/17*$A111)</f>
        <v>0.44121756441396526</v>
      </c>
      <c r="U111" s="16">
        <f>('Summary Data'!AR9-('Summary Data'!AR10*'Summary Data'!AR$39-'Summary Data'!AR27*'Summary Data'!AR$40)/17*$A111)</f>
        <v>-1.2812172853296344</v>
      </c>
      <c r="V111" s="82">
        <f>'Summary Data'!AS9</f>
        <v>0.1007104666556515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0.2885571636649721</v>
      </c>
      <c r="C112" s="16">
        <f>('Summary Data'!Z10-('Summary Data'!Z11*'Summary Data'!Z$39-'Summary Data'!Z28*'Summary Data'!Z$40)/17*$A112)</f>
        <v>0.005627691985573908</v>
      </c>
      <c r="D112" s="16">
        <f>('Summary Data'!AA10-('Summary Data'!AA11*'Summary Data'!AA$39-'Summary Data'!AA28*'Summary Data'!AA$40)/17*$A112)</f>
        <v>-0.0601457169572689</v>
      </c>
      <c r="E112" s="16">
        <f>('Summary Data'!AB10-('Summary Data'!AB11*'Summary Data'!AB$39-'Summary Data'!AB28*'Summary Data'!AB$40)/17*$A112)</f>
        <v>-0.04483498827972494</v>
      </c>
      <c r="F112" s="16">
        <f>('Summary Data'!AC10-('Summary Data'!AC11*'Summary Data'!AC$39-'Summary Data'!AC28*'Summary Data'!AC$40)/17*$A112)</f>
        <v>-0.09107133731316167</v>
      </c>
      <c r="G112" s="16">
        <f>('Summary Data'!AD10-('Summary Data'!AD11*'Summary Data'!AD$39-'Summary Data'!AD28*'Summary Data'!AD$40)/17*$A112)</f>
        <v>0.007151813658134901</v>
      </c>
      <c r="H112" s="16">
        <f>('Summary Data'!AE10-('Summary Data'!AE11*'Summary Data'!AE$39-'Summary Data'!AE28*'Summary Data'!AE$40)/17*$A112)</f>
        <v>0.041109659856273864</v>
      </c>
      <c r="I112" s="16">
        <f>('Summary Data'!AF10-('Summary Data'!AF11*'Summary Data'!AF$39-'Summary Data'!AF28*'Summary Data'!AF$40)/17*$A112)</f>
        <v>0.05115561369288807</v>
      </c>
      <c r="J112" s="16">
        <f>('Summary Data'!AG10-('Summary Data'!AG11*'Summary Data'!AG$39-'Summary Data'!AG28*'Summary Data'!AG$40)/17*$A112)</f>
        <v>0.06664147834763492</v>
      </c>
      <c r="K112" s="16">
        <f>('Summary Data'!AH10-('Summary Data'!AH11*'Summary Data'!AH$39-'Summary Data'!AH28*'Summary Data'!AH$40)/17*$A112)</f>
        <v>0.037039320540721565</v>
      </c>
      <c r="L112" s="16">
        <f>('Summary Data'!AI10-('Summary Data'!AI11*'Summary Data'!AI$39-'Summary Data'!AI28*'Summary Data'!AI$40)/17*$A112)</f>
        <v>-0.0002785757480491466</v>
      </c>
      <c r="M112" s="16">
        <f>('Summary Data'!AJ10-('Summary Data'!AJ11*'Summary Data'!AJ$39-'Summary Data'!AJ28*'Summary Data'!AJ$40)/17*$A112)</f>
        <v>-0.01466759544216776</v>
      </c>
      <c r="N112" s="16">
        <f>('Summary Data'!AK10-('Summary Data'!AK11*'Summary Data'!AK$39-'Summary Data'!AK28*'Summary Data'!AK$40)/17*$A112)</f>
        <v>-0.17777995429260884</v>
      </c>
      <c r="O112" s="16">
        <f>('Summary Data'!AL10-('Summary Data'!AL11*'Summary Data'!AL$39-'Summary Data'!AL28*'Summary Data'!AL$40)/17*$A112)</f>
        <v>-0.09385052890959024</v>
      </c>
      <c r="P112" s="16">
        <f>('Summary Data'!AM10-('Summary Data'!AM11*'Summary Data'!AM$39-'Summary Data'!AM28*'Summary Data'!AM$40)/17*$A112)</f>
        <v>0.028666316856039493</v>
      </c>
      <c r="Q112" s="16">
        <f>('Summary Data'!AN10-('Summary Data'!AN11*'Summary Data'!AN$39-'Summary Data'!AN28*'Summary Data'!AN$40)/17*$A112)</f>
        <v>0.17466812435876025</v>
      </c>
      <c r="R112" s="16">
        <f>('Summary Data'!AO10-('Summary Data'!AO11*'Summary Data'!AO$39-'Summary Data'!AO28*'Summary Data'!AO$40)/17*$A112)</f>
        <v>0.06039972260561102</v>
      </c>
      <c r="S112" s="16">
        <f>('Summary Data'!AP10-('Summary Data'!AP11*'Summary Data'!AP$39-'Summary Data'!AP28*'Summary Data'!AP$40)/17*$A112)</f>
        <v>-0.04325559350292664</v>
      </c>
      <c r="T112" s="16">
        <f>('Summary Data'!AQ10-('Summary Data'!AQ11*'Summary Data'!AQ$39-'Summary Data'!AQ28*'Summary Data'!AQ$40)/17*$A112)</f>
        <v>0.023751143189382325</v>
      </c>
      <c r="U112" s="16">
        <f>('Summary Data'!AR10-('Summary Data'!AR11*'Summary Data'!AR$39-'Summary Data'!AR28*'Summary Data'!AR$40)/17*$A112)</f>
        <v>0.040318232097145384</v>
      </c>
      <c r="V112" s="82">
        <f>'Summary Data'!AS10</f>
        <v>0.03199946255397605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1.3436204125637987</v>
      </c>
      <c r="C113" s="16">
        <f>('Summary Data'!Z11-('Summary Data'!Z12*'Summary Data'!Z$39-'Summary Data'!Z29*'Summary Data'!Z$40)/17*$A113)</f>
        <v>0.5128111231453728</v>
      </c>
      <c r="D113" s="16">
        <f>('Summary Data'!AA11-('Summary Data'!AA12*'Summary Data'!AA$39-'Summary Data'!AA29*'Summary Data'!AA$40)/17*$A113)</f>
        <v>0.6098145001645995</v>
      </c>
      <c r="E113" s="16">
        <f>('Summary Data'!AB11-('Summary Data'!AB12*'Summary Data'!AB$39-'Summary Data'!AB29*'Summary Data'!AB$40)/17*$A113)</f>
        <v>0.6519149778598191</v>
      </c>
      <c r="F113" s="16">
        <f>('Summary Data'!AC11-('Summary Data'!AC12*'Summary Data'!AC$39-'Summary Data'!AC29*'Summary Data'!AC$40)/17*$A113)</f>
        <v>0.6213437804748576</v>
      </c>
      <c r="G113" s="16">
        <f>('Summary Data'!AD11-('Summary Data'!AD12*'Summary Data'!AD$39-'Summary Data'!AD29*'Summary Data'!AD$40)/17*$A113)</f>
        <v>0.5184634917830472</v>
      </c>
      <c r="H113" s="16">
        <f>('Summary Data'!AE11-('Summary Data'!AE12*'Summary Data'!AE$39-'Summary Data'!AE29*'Summary Data'!AE$40)/17*$A113)</f>
        <v>0.644140905434304</v>
      </c>
      <c r="I113" s="16">
        <f>('Summary Data'!AF11-('Summary Data'!AF12*'Summary Data'!AF$39-'Summary Data'!AF29*'Summary Data'!AF$40)/17*$A113)</f>
        <v>0.595426356729041</v>
      </c>
      <c r="J113" s="16">
        <f>('Summary Data'!AG11-('Summary Data'!AG12*'Summary Data'!AG$39-'Summary Data'!AG29*'Summary Data'!AG$40)/17*$A113)</f>
        <v>0.586334497559355</v>
      </c>
      <c r="K113" s="16">
        <f>('Summary Data'!AH11-('Summary Data'!AH12*'Summary Data'!AH$39-'Summary Data'!AH29*'Summary Data'!AH$40)/17*$A113)</f>
        <v>0.5756130132684129</v>
      </c>
      <c r="L113" s="16">
        <f>('Summary Data'!AI11-('Summary Data'!AI12*'Summary Data'!AI$39-'Summary Data'!AI29*'Summary Data'!AI$40)/17*$A113)</f>
        <v>0.6570093313477527</v>
      </c>
      <c r="M113" s="16">
        <f>('Summary Data'!AJ11-('Summary Data'!AJ12*'Summary Data'!AJ$39-'Summary Data'!AJ29*'Summary Data'!AJ$40)/17*$A113)</f>
        <v>0.610573513135499</v>
      </c>
      <c r="N113" s="16">
        <f>('Summary Data'!AK11-('Summary Data'!AK12*'Summary Data'!AK$39-'Summary Data'!AK29*'Summary Data'!AK$40)/17*$A113)</f>
        <v>0.6531570886587469</v>
      </c>
      <c r="O113" s="16">
        <f>('Summary Data'!AL11-('Summary Data'!AL12*'Summary Data'!AL$39-'Summary Data'!AL29*'Summary Data'!AL$40)/17*$A113)</f>
        <v>0.6501743845371806</v>
      </c>
      <c r="P113" s="16">
        <f>('Summary Data'!AM11-('Summary Data'!AM12*'Summary Data'!AM$39-'Summary Data'!AM29*'Summary Data'!AM$40)/17*$A113)</f>
        <v>0.35412294670348976</v>
      </c>
      <c r="Q113" s="16">
        <f>('Summary Data'!AN11-('Summary Data'!AN12*'Summary Data'!AN$39-'Summary Data'!AN29*'Summary Data'!AN$40)/17*$A113)</f>
        <v>0.47474307556240614</v>
      </c>
      <c r="R113" s="16">
        <f>('Summary Data'!AO11-('Summary Data'!AO12*'Summary Data'!AO$39-'Summary Data'!AO29*'Summary Data'!AO$40)/17*$A113)</f>
        <v>0.4823603903232034</v>
      </c>
      <c r="S113" s="16">
        <f>('Summary Data'!AP11-('Summary Data'!AP12*'Summary Data'!AP$39-'Summary Data'!AP29*'Summary Data'!AP$40)/17*$A113)</f>
        <v>0.4744975686361938</v>
      </c>
      <c r="T113" s="16">
        <f>('Summary Data'!AQ11-('Summary Data'!AQ12*'Summary Data'!AQ$39-'Summary Data'!AQ29*'Summary Data'!AQ$40)/17*$A113)</f>
        <v>0.4328787858266859</v>
      </c>
      <c r="U113" s="16">
        <f>('Summary Data'!AR11-('Summary Data'!AR12*'Summary Data'!AR$39-'Summary Data'!AR29*'Summary Data'!AR$40)/17*$A113)</f>
        <v>0.10921874526518849</v>
      </c>
      <c r="V113" s="82">
        <f>'Summary Data'!AS11</f>
        <v>0.5675028229914151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-0.001012659115428742</v>
      </c>
      <c r="C114" s="16">
        <f>('Summary Data'!Z12-('Summary Data'!Z13*'Summary Data'!Z$39-'Summary Data'!Z30*'Summary Data'!Z$40)/17*$A114)</f>
        <v>0.007415464169822555</v>
      </c>
      <c r="D114" s="16">
        <f>('Summary Data'!AA12-('Summary Data'!AA13*'Summary Data'!AA$39-'Summary Data'!AA30*'Summary Data'!AA$40)/17*$A114)</f>
        <v>0.04423329897158705</v>
      </c>
      <c r="E114" s="16">
        <f>('Summary Data'!AB12-('Summary Data'!AB13*'Summary Data'!AB$39-'Summary Data'!AB30*'Summary Data'!AB$40)/17*$A114)</f>
        <v>0.022679560543485498</v>
      </c>
      <c r="F114" s="16">
        <f>('Summary Data'!AC12-('Summary Data'!AC13*'Summary Data'!AC$39-'Summary Data'!AC30*'Summary Data'!AC$40)/17*$A114)</f>
        <v>0.045721890238618904</v>
      </c>
      <c r="G114" s="16">
        <f>('Summary Data'!AD12-('Summary Data'!AD13*'Summary Data'!AD$39-'Summary Data'!AD30*'Summary Data'!AD$40)/17*$A114)</f>
        <v>-0.01916973466542619</v>
      </c>
      <c r="H114" s="16">
        <f>('Summary Data'!AE12-('Summary Data'!AE13*'Summary Data'!AE$39-'Summary Data'!AE30*'Summary Data'!AE$40)/17*$A114)</f>
        <v>-0.006414112907215323</v>
      </c>
      <c r="I114" s="16">
        <f>('Summary Data'!AF12-('Summary Data'!AF13*'Summary Data'!AF$39-'Summary Data'!AF30*'Summary Data'!AF$40)/17*$A114)</f>
        <v>0.005612903356614322</v>
      </c>
      <c r="J114" s="16">
        <f>('Summary Data'!AG12-('Summary Data'!AG13*'Summary Data'!AG$39-'Summary Data'!AG30*'Summary Data'!AG$40)/17*$A114)</f>
        <v>-0.0025461158438458455</v>
      </c>
      <c r="K114" s="16">
        <f>('Summary Data'!AH12-('Summary Data'!AH13*'Summary Data'!AH$39-'Summary Data'!AH30*'Summary Data'!AH$40)/17*$A114)</f>
        <v>0.014932524427674714</v>
      </c>
      <c r="L114" s="16">
        <f>('Summary Data'!AI12-('Summary Data'!AI13*'Summary Data'!AI$39-'Summary Data'!AI30*'Summary Data'!AI$40)/17*$A114)</f>
        <v>-0.0016583654021439733</v>
      </c>
      <c r="M114" s="16">
        <f>('Summary Data'!AJ12-('Summary Data'!AJ13*'Summary Data'!AJ$39-'Summary Data'!AJ30*'Summary Data'!AJ$40)/17*$A114)</f>
        <v>-0.0029784087386993223</v>
      </c>
      <c r="N114" s="16">
        <f>('Summary Data'!AK12-('Summary Data'!AK13*'Summary Data'!AK$39-'Summary Data'!AK30*'Summary Data'!AK$40)/17*$A114)</f>
        <v>0.04821407664522697</v>
      </c>
      <c r="O114" s="16">
        <f>('Summary Data'!AL12-('Summary Data'!AL13*'Summary Data'!AL$39-'Summary Data'!AL30*'Summary Data'!AL$40)/17*$A114)</f>
        <v>0.030126475392055044</v>
      </c>
      <c r="P114" s="16">
        <f>('Summary Data'!AM12-('Summary Data'!AM13*'Summary Data'!AM$39-'Summary Data'!AM30*'Summary Data'!AM$40)/17*$A114)</f>
        <v>0.010469787163019658</v>
      </c>
      <c r="Q114" s="16">
        <f>('Summary Data'!AN12-('Summary Data'!AN13*'Summary Data'!AN$39-'Summary Data'!AN30*'Summary Data'!AN$40)/17*$A114)</f>
        <v>-0.017035189089147956</v>
      </c>
      <c r="R114" s="16">
        <f>('Summary Data'!AO12-('Summary Data'!AO13*'Summary Data'!AO$39-'Summary Data'!AO30*'Summary Data'!AO$40)/17*$A114)</f>
        <v>-0.007583571464813097</v>
      </c>
      <c r="S114" s="16">
        <f>('Summary Data'!AP12-('Summary Data'!AP13*'Summary Data'!AP$39-'Summary Data'!AP30*'Summary Data'!AP$40)/17*$A114)</f>
        <v>0.031493241269423045</v>
      </c>
      <c r="T114" s="16">
        <f>('Summary Data'!AQ12-('Summary Data'!AQ13*'Summary Data'!AQ$39-'Summary Data'!AQ30*'Summary Data'!AQ$40)/17*$A114)</f>
        <v>-0.0024704492348253016</v>
      </c>
      <c r="U114" s="16">
        <f>('Summary Data'!AR12-('Summary Data'!AR13*'Summary Data'!AR$39-'Summary Data'!AR30*'Summary Data'!AR$40)/17*$A114)</f>
        <v>-0.026777055729885802</v>
      </c>
      <c r="V114" s="82">
        <f>'Summary Data'!AS12</f>
        <v>0.012626717779498751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0.1305546135968359</v>
      </c>
      <c r="C115" s="16">
        <f>('Summary Data'!Z13-('Summary Data'!Z14*'Summary Data'!Z$39-'Summary Data'!Z31*'Summary Data'!Z$40)/17*$A115)</f>
        <v>0.2602532682138936</v>
      </c>
      <c r="D115" s="16">
        <f>('Summary Data'!AA13-('Summary Data'!AA14*'Summary Data'!AA$39-'Summary Data'!AA31*'Summary Data'!AA$40)/17*$A115)</f>
        <v>0.29356791779312674</v>
      </c>
      <c r="E115" s="16">
        <f>('Summary Data'!AB13-('Summary Data'!AB14*'Summary Data'!AB$39-'Summary Data'!AB31*'Summary Data'!AB$40)/17*$A115)</f>
        <v>0.27814036343645393</v>
      </c>
      <c r="F115" s="16">
        <f>('Summary Data'!AC13-('Summary Data'!AC14*'Summary Data'!AC$39-'Summary Data'!AC31*'Summary Data'!AC$40)/17*$A115)</f>
        <v>0.29178274909155144</v>
      </c>
      <c r="G115" s="16">
        <f>('Summary Data'!AD13-('Summary Data'!AD14*'Summary Data'!AD$39-'Summary Data'!AD31*'Summary Data'!AD$40)/17*$A115)</f>
        <v>0.2606899876833281</v>
      </c>
      <c r="H115" s="16">
        <f>('Summary Data'!AE13-('Summary Data'!AE14*'Summary Data'!AE$39-'Summary Data'!AE31*'Summary Data'!AE$40)/17*$A115)</f>
        <v>0.2831865668052121</v>
      </c>
      <c r="I115" s="16">
        <f>('Summary Data'!AF13-('Summary Data'!AF14*'Summary Data'!AF$39-'Summary Data'!AF31*'Summary Data'!AF$40)/17*$A115)</f>
        <v>0.2995453679031029</v>
      </c>
      <c r="J115" s="16">
        <f>('Summary Data'!AG13-('Summary Data'!AG14*'Summary Data'!AG$39-'Summary Data'!AG31*'Summary Data'!AG$40)/17*$A115)</f>
        <v>0.31202466030356313</v>
      </c>
      <c r="K115" s="16">
        <f>('Summary Data'!AH13-('Summary Data'!AH14*'Summary Data'!AH$39-'Summary Data'!AH31*'Summary Data'!AH$40)/17*$A115)</f>
        <v>0.32760843823495134</v>
      </c>
      <c r="L115" s="16">
        <f>('Summary Data'!AI13-('Summary Data'!AI14*'Summary Data'!AI$39-'Summary Data'!AI31*'Summary Data'!AI$40)/17*$A115)</f>
        <v>0.2840739565099886</v>
      </c>
      <c r="M115" s="16">
        <f>('Summary Data'!AJ13-('Summary Data'!AJ14*'Summary Data'!AJ$39-'Summary Data'!AJ31*'Summary Data'!AJ$40)/17*$A115)</f>
        <v>0.28112220818770384</v>
      </c>
      <c r="N115" s="16">
        <f>('Summary Data'!AK13-('Summary Data'!AK14*'Summary Data'!AK$39-'Summary Data'!AK31*'Summary Data'!AK$40)/17*$A115)</f>
        <v>0.26814160729511344</v>
      </c>
      <c r="O115" s="16">
        <f>('Summary Data'!AL13-('Summary Data'!AL14*'Summary Data'!AL$39-'Summary Data'!AL31*'Summary Data'!AL$40)/17*$A115)</f>
        <v>0.30813574782381203</v>
      </c>
      <c r="P115" s="16">
        <f>('Summary Data'!AM13-('Summary Data'!AM14*'Summary Data'!AM$39-'Summary Data'!AM31*'Summary Data'!AM$40)/17*$A115)</f>
        <v>0.26841524312080983</v>
      </c>
      <c r="Q115" s="16">
        <f>('Summary Data'!AN13-('Summary Data'!AN14*'Summary Data'!AN$39-'Summary Data'!AN31*'Summary Data'!AN$40)/17*$A115)</f>
        <v>0.3157437937061432</v>
      </c>
      <c r="R115" s="16">
        <f>('Summary Data'!AO13-('Summary Data'!AO14*'Summary Data'!AO$39-'Summary Data'!AO31*'Summary Data'!AO$40)/17*$A115)</f>
        <v>0.28260360195471945</v>
      </c>
      <c r="S115" s="16">
        <f>('Summary Data'!AP13-('Summary Data'!AP14*'Summary Data'!AP$39-'Summary Data'!AP31*'Summary Data'!AP$40)/17*$A115)</f>
        <v>0.26120233750200283</v>
      </c>
      <c r="T115" s="16">
        <f>('Summary Data'!AQ13-('Summary Data'!AQ14*'Summary Data'!AQ$39-'Summary Data'!AQ31*'Summary Data'!AQ$40)/17*$A115)</f>
        <v>0.2611451101782049</v>
      </c>
      <c r="U115" s="16">
        <f>('Summary Data'!AR13-('Summary Data'!AR14*'Summary Data'!AR$39-'Summary Data'!AR31*'Summary Data'!AR$40)/17*$A115)</f>
        <v>0.09024839724555975</v>
      </c>
      <c r="V115" s="82">
        <f>'Summary Data'!AS13</f>
        <v>0.2321895942851443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2.7755575615628914E-17</v>
      </c>
      <c r="C116" s="16">
        <f>('Summary Data'!Z14-('Summary Data'!Z15*'Summary Data'!Z$39-'Summary Data'!Z32*'Summary Data'!Z$40)/17*$A116)</f>
        <v>0</v>
      </c>
      <c r="D116" s="16">
        <f>('Summary Data'!AA14-('Summary Data'!AA15*'Summary Data'!AA$39-'Summary Data'!AA32*'Summary Data'!AA$40)/17*$A116)</f>
        <v>0</v>
      </c>
      <c r="E116" s="16">
        <f>('Summary Data'!AB14-('Summary Data'!AB15*'Summary Data'!AB$39-'Summary Data'!AB32*'Summary Data'!AB$40)/17*$A116)</f>
        <v>0</v>
      </c>
      <c r="F116" s="16">
        <f>('Summary Data'!AC14-('Summary Data'!AC15*'Summary Data'!AC$39-'Summary Data'!AC32*'Summary Data'!AC$40)/17*$A116)</f>
        <v>-6.938893903907228E-18</v>
      </c>
      <c r="G116" s="16">
        <f>('Summary Data'!AD14-('Summary Data'!AD15*'Summary Data'!AD$39-'Summary Data'!AD32*'Summary Data'!AD$40)/17*$A116)</f>
        <v>-1.3877787807814457E-17</v>
      </c>
      <c r="H116" s="16">
        <f>('Summary Data'!AE14-('Summary Data'!AE15*'Summary Data'!AE$39-'Summary Data'!AE32*'Summary Data'!AE$40)/17*$A116)</f>
        <v>1.3877787807814457E-17</v>
      </c>
      <c r="I116" s="16">
        <f>('Summary Data'!AF14-('Summary Data'!AF15*'Summary Data'!AF$39-'Summary Data'!AF32*'Summary Data'!AF$40)/17*$A116)</f>
        <v>0</v>
      </c>
      <c r="J116" s="16">
        <f>('Summary Data'!AG14-('Summary Data'!AG15*'Summary Data'!AG$39-'Summary Data'!AG32*'Summary Data'!AG$40)/17*$A116)</f>
        <v>-1.734723475976807E-18</v>
      </c>
      <c r="K116" s="16">
        <f>('Summary Data'!AH14-('Summary Data'!AH15*'Summary Data'!AH$39-'Summary Data'!AH32*'Summary Data'!AH$40)/17*$A116)</f>
        <v>1.734723475976807E-18</v>
      </c>
      <c r="L116" s="16">
        <f>('Summary Data'!AI14-('Summary Data'!AI15*'Summary Data'!AI$39-'Summary Data'!AI32*'Summary Data'!AI$40)/17*$A116)</f>
        <v>0</v>
      </c>
      <c r="M116" s="16">
        <f>('Summary Data'!AJ14-('Summary Data'!AJ15*'Summary Data'!AJ$39-'Summary Data'!AJ32*'Summary Data'!AJ$40)/17*$A116)</f>
        <v>6.938893903907228E-18</v>
      </c>
      <c r="N116" s="16">
        <f>('Summary Data'!AK14-('Summary Data'!AK15*'Summary Data'!AK$39-'Summary Data'!AK32*'Summary Data'!AK$40)/17*$A116)</f>
        <v>-1.3877787807814457E-17</v>
      </c>
      <c r="O116" s="16">
        <f>('Summary Data'!AL14-('Summary Data'!AL15*'Summary Data'!AL$39-'Summary Data'!AL32*'Summary Data'!AL$40)/17*$A116)</f>
        <v>1.734723475976807E-18</v>
      </c>
      <c r="P116" s="16">
        <f>('Summary Data'!AM14-('Summary Data'!AM15*'Summary Data'!AM$39-'Summary Data'!AM32*'Summary Data'!AM$40)/17*$A116)</f>
        <v>6.938893903907228E-18</v>
      </c>
      <c r="Q116" s="16">
        <f>('Summary Data'!AN14-('Summary Data'!AN15*'Summary Data'!AN$39-'Summary Data'!AN32*'Summary Data'!AN$40)/17*$A116)</f>
        <v>6.938893903907228E-18</v>
      </c>
      <c r="R116" s="16">
        <f>('Summary Data'!AO14-('Summary Data'!AO15*'Summary Data'!AO$39-'Summary Data'!AO32*'Summary Data'!AO$40)/17*$A116)</f>
        <v>0</v>
      </c>
      <c r="S116" s="16">
        <f>('Summary Data'!AP14-('Summary Data'!AP15*'Summary Data'!AP$39-'Summary Data'!AP32*'Summary Data'!AP$40)/17*$A116)</f>
        <v>0</v>
      </c>
      <c r="T116" s="16">
        <f>('Summary Data'!AQ14-('Summary Data'!AQ15*'Summary Data'!AQ$39-'Summary Data'!AQ32*'Summary Data'!AQ$40)/17*$A116)</f>
        <v>3.469446951953614E-18</v>
      </c>
      <c r="U116" s="16">
        <f>('Summary Data'!AR14-('Summary Data'!AR15*'Summary Data'!AR$39-'Summary Data'!AR32*'Summary Data'!AR$40)/17*$A116)</f>
        <v>1.3877787807814457E-17</v>
      </c>
      <c r="V116" s="82">
        <f>'Summary Data'!AS14</f>
        <v>0.012095112555484192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0.3553326251735298</v>
      </c>
      <c r="C117" s="16">
        <f>('Summary Data'!Z15-('Summary Data'!Z16*'Summary Data'!Z$39-'Summary Data'!Z33*'Summary Data'!Z$40)/17*$A117)</f>
        <v>0.6579582064666823</v>
      </c>
      <c r="D117" s="16">
        <f>('Summary Data'!AA15-('Summary Data'!AA16*'Summary Data'!AA$39-'Summary Data'!AA33*'Summary Data'!AA$40)/17*$A117)</f>
        <v>0.6607162602472799</v>
      </c>
      <c r="E117" s="16">
        <f>('Summary Data'!AB15-('Summary Data'!AB16*'Summary Data'!AB$39-'Summary Data'!AB33*'Summary Data'!AB$40)/17*$A117)</f>
        <v>0.6545535459016435</v>
      </c>
      <c r="F117" s="16">
        <f>('Summary Data'!AC15-('Summary Data'!AC16*'Summary Data'!AC$39-'Summary Data'!AC33*'Summary Data'!AC$40)/17*$A117)</f>
        <v>0.666419442175444</v>
      </c>
      <c r="G117" s="16">
        <f>('Summary Data'!AD15-('Summary Data'!AD16*'Summary Data'!AD$39-'Summary Data'!AD33*'Summary Data'!AD$40)/17*$A117)</f>
        <v>0.6613129885916257</v>
      </c>
      <c r="H117" s="16">
        <f>('Summary Data'!AE15-('Summary Data'!AE16*'Summary Data'!AE$39-'Summary Data'!AE33*'Summary Data'!AE$40)/17*$A117)</f>
        <v>0.6512166303797655</v>
      </c>
      <c r="I117" s="16">
        <f>('Summary Data'!AF15-('Summary Data'!AF16*'Summary Data'!AF$39-'Summary Data'!AF33*'Summary Data'!AF$40)/17*$A117)</f>
        <v>0.650580428016933</v>
      </c>
      <c r="J117" s="16">
        <f>('Summary Data'!AG15-('Summary Data'!AG16*'Summary Data'!AG$39-'Summary Data'!AG33*'Summary Data'!AG$40)/17*$A117)</f>
        <v>0.6483705745569261</v>
      </c>
      <c r="K117" s="16">
        <f>('Summary Data'!AH15-('Summary Data'!AH16*'Summary Data'!AH$39-'Summary Data'!AH33*'Summary Data'!AH$40)/17*$A117)</f>
        <v>0.6563174139514631</v>
      </c>
      <c r="L117" s="16">
        <f>('Summary Data'!AI15-('Summary Data'!AI16*'Summary Data'!AI$39-'Summary Data'!AI33*'Summary Data'!AI$40)/17*$A117)</f>
        <v>0.6525900431809764</v>
      </c>
      <c r="M117" s="16">
        <f>('Summary Data'!AJ15-('Summary Data'!AJ16*'Summary Data'!AJ$39-'Summary Data'!AJ33*'Summary Data'!AJ$40)/17*$A117)</f>
        <v>0.6434960793624199</v>
      </c>
      <c r="N117" s="16">
        <f>('Summary Data'!AK15-('Summary Data'!AK16*'Summary Data'!AK$39-'Summary Data'!AK33*'Summary Data'!AK$40)/17*$A117)</f>
        <v>0.6443554065409764</v>
      </c>
      <c r="O117" s="16">
        <f>('Summary Data'!AL15-('Summary Data'!AL16*'Summary Data'!AL$39-'Summary Data'!AL33*'Summary Data'!AL$40)/17*$A117)</f>
        <v>0.6485252617751289</v>
      </c>
      <c r="P117" s="16">
        <f>('Summary Data'!AM15-('Summary Data'!AM16*'Summary Data'!AM$39-'Summary Data'!AM33*'Summary Data'!AM$40)/17*$A117)</f>
        <v>0.6477648062538793</v>
      </c>
      <c r="Q117" s="16">
        <f>('Summary Data'!AN15-('Summary Data'!AN16*'Summary Data'!AN$39-'Summary Data'!AN33*'Summary Data'!AN$40)/17*$A117)</f>
        <v>0.640561497544014</v>
      </c>
      <c r="R117" s="16">
        <f>('Summary Data'!AO15-('Summary Data'!AO16*'Summary Data'!AO$39-'Summary Data'!AO33*'Summary Data'!AO$40)/17*$A117)</f>
        <v>0.6362446142756253</v>
      </c>
      <c r="S117" s="16">
        <f>('Summary Data'!AP15-('Summary Data'!AP16*'Summary Data'!AP$39-'Summary Data'!AP33*'Summary Data'!AP$40)/17*$A117)</f>
        <v>0.6359872903800999</v>
      </c>
      <c r="T117" s="16">
        <f>('Summary Data'!AQ15-('Summary Data'!AQ16*'Summary Data'!AQ$39-'Summary Data'!AQ33*'Summary Data'!AQ$40)/17*$A117)</f>
        <v>0.6593327932873205</v>
      </c>
      <c r="U117" s="16">
        <f>('Summary Data'!AR15-('Summary Data'!AR16*'Summary Data'!AR$39-'Summary Data'!AR33*'Summary Data'!AR$40)/17*$A117)</f>
        <v>0.3010216642835265</v>
      </c>
      <c r="V117" s="82">
        <f>'Summary Data'!AS15</f>
        <v>0.6131853590187207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0.03476282434031218</v>
      </c>
      <c r="C118" s="16">
        <f>('Summary Data'!Z16-('Summary Data'!Z17*'Summary Data'!Z$39-'Summary Data'!Z34*'Summary Data'!Z$40)/17*$A118)*10</f>
        <v>0.003194673139579416</v>
      </c>
      <c r="D118" s="16">
        <f>('Summary Data'!AA16-('Summary Data'!AA17*'Summary Data'!AA$39-'Summary Data'!AA34*'Summary Data'!AA$40)/17*$A118)*10</f>
        <v>-0.06427536772758793</v>
      </c>
      <c r="E118" s="16">
        <f>('Summary Data'!AB16-('Summary Data'!AB17*'Summary Data'!AB$39-'Summary Data'!AB34*'Summary Data'!AB$40)/17*$A118)*10</f>
        <v>-0.03530425127110604</v>
      </c>
      <c r="F118" s="16">
        <f>('Summary Data'!AC16-('Summary Data'!AC17*'Summary Data'!AC$39-'Summary Data'!AC34*'Summary Data'!AC$40)/17*$A118)*10</f>
        <v>-0.02657660201027174</v>
      </c>
      <c r="G118" s="16">
        <f>('Summary Data'!AD16-('Summary Data'!AD17*'Summary Data'!AD$39-'Summary Data'!AD34*'Summary Data'!AD$40)/17*$A118)*10</f>
        <v>-0.0634485989509387</v>
      </c>
      <c r="H118" s="16">
        <f>('Summary Data'!AE16-('Summary Data'!AE17*'Summary Data'!AE$39-'Summary Data'!AE34*'Summary Data'!AE$40)/17*$A118)*10</f>
        <v>-0.022358368526466995</v>
      </c>
      <c r="I118" s="16">
        <f>('Summary Data'!AF16-('Summary Data'!AF17*'Summary Data'!AF$39-'Summary Data'!AF34*'Summary Data'!AF$40)/17*$A118)*10</f>
        <v>-0.037622544822911844</v>
      </c>
      <c r="J118" s="16">
        <f>('Summary Data'!AG16-('Summary Data'!AG17*'Summary Data'!AG$39-'Summary Data'!AG34*'Summary Data'!AG$40)/17*$A118)*10</f>
        <v>-0.019861941841856096</v>
      </c>
      <c r="K118" s="16">
        <f>('Summary Data'!AH16-('Summary Data'!AH17*'Summary Data'!AH$39-'Summary Data'!AH34*'Summary Data'!AH$40)/17*$A118)*10</f>
        <v>-0.019302117024699104</v>
      </c>
      <c r="L118" s="16">
        <f>('Summary Data'!AI16-('Summary Data'!AI17*'Summary Data'!AI$39-'Summary Data'!AI34*'Summary Data'!AI$40)/17*$A118)*10</f>
        <v>-0.019420858055620667</v>
      </c>
      <c r="M118" s="16">
        <f>('Summary Data'!AJ16-('Summary Data'!AJ17*'Summary Data'!AJ$39-'Summary Data'!AJ34*'Summary Data'!AJ$40)/17*$A118)*10</f>
        <v>-0.017345121064018358</v>
      </c>
      <c r="N118" s="16">
        <f>('Summary Data'!AK16-('Summary Data'!AK17*'Summary Data'!AK$39-'Summary Data'!AK34*'Summary Data'!AK$40)/17*$A118)*10</f>
        <v>-0.02305375386417516</v>
      </c>
      <c r="O118" s="16">
        <f>('Summary Data'!AL16-('Summary Data'!AL17*'Summary Data'!AL$39-'Summary Data'!AL34*'Summary Data'!AL$40)/17*$A118)*10</f>
        <v>0.018080967355757503</v>
      </c>
      <c r="P118" s="16">
        <f>('Summary Data'!AM16-('Summary Data'!AM17*'Summary Data'!AM$39-'Summary Data'!AM34*'Summary Data'!AM$40)/17*$A118)*10</f>
        <v>-0.044730818506431326</v>
      </c>
      <c r="Q118" s="16">
        <f>('Summary Data'!AN16-('Summary Data'!AN17*'Summary Data'!AN$39-'Summary Data'!AN34*'Summary Data'!AN$40)/17*$A118)*10</f>
        <v>-0.017653649125242837</v>
      </c>
      <c r="R118" s="16">
        <f>('Summary Data'!AO16-('Summary Data'!AO17*'Summary Data'!AO$39-'Summary Data'!AO34*'Summary Data'!AO$40)/17*$A118)*10</f>
        <v>-0.029667465456177225</v>
      </c>
      <c r="S118" s="16">
        <f>('Summary Data'!AP16-('Summary Data'!AP17*'Summary Data'!AP$39-'Summary Data'!AP34*'Summary Data'!AP$40)/17*$A118)*10</f>
        <v>-0.037334402773103514</v>
      </c>
      <c r="T118" s="16">
        <f>('Summary Data'!AQ16-('Summary Data'!AQ17*'Summary Data'!AQ$39-'Summary Data'!AQ34*'Summary Data'!AQ$40)/17*$A118)*10</f>
        <v>-0.06998867514909549</v>
      </c>
      <c r="U118" s="16">
        <f>('Summary Data'!AR16-('Summary Data'!AR17*'Summary Data'!AR$39-'Summary Data'!AR34*'Summary Data'!AR$40)/17*$A118)*10</f>
        <v>0.03255398425868401</v>
      </c>
      <c r="V118" s="82">
        <f>'Summary Data'!AS16*10</f>
        <v>-0.00902705956543875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0.4453995800942874</v>
      </c>
      <c r="C119" s="16">
        <f>('Summary Data'!Z17-('Summary Data'!Z18*'Summary Data'!Z$39-'Summary Data'!Z35*'Summary Data'!Z$40)/17*$A119)*10</f>
        <v>0.6283377422307708</v>
      </c>
      <c r="D119" s="16">
        <f>('Summary Data'!AA17-('Summary Data'!AA18*'Summary Data'!AA$39-'Summary Data'!AA35*'Summary Data'!AA$40)/17*$A119)*10</f>
        <v>0.6430149051061301</v>
      </c>
      <c r="E119" s="16">
        <f>('Summary Data'!AB17-('Summary Data'!AB18*'Summary Data'!AB$39-'Summary Data'!AB35*'Summary Data'!AB$40)/17*$A119)*10</f>
        <v>0.6239894231811887</v>
      </c>
      <c r="F119" s="16">
        <f>('Summary Data'!AC17-('Summary Data'!AC18*'Summary Data'!AC$39-'Summary Data'!AC35*'Summary Data'!AC$40)/17*$A119)*10</f>
        <v>0.5361229556835662</v>
      </c>
      <c r="G119" s="16">
        <f>('Summary Data'!AD17-('Summary Data'!AD18*'Summary Data'!AD$39-'Summary Data'!AD35*'Summary Data'!AD$40)/17*$A119)*10</f>
        <v>0.5813523465450647</v>
      </c>
      <c r="H119" s="16">
        <f>('Summary Data'!AE17-('Summary Data'!AE18*'Summary Data'!AE$39-'Summary Data'!AE35*'Summary Data'!AE$40)/17*$A119)*10</f>
        <v>0.6428207463338038</v>
      </c>
      <c r="I119" s="16">
        <f>('Summary Data'!AF17-('Summary Data'!AF18*'Summary Data'!AF$39-'Summary Data'!AF35*'Summary Data'!AF$40)/17*$A119)*10</f>
        <v>0.6420164645181989</v>
      </c>
      <c r="J119" s="16">
        <f>('Summary Data'!AG17-('Summary Data'!AG18*'Summary Data'!AG$39-'Summary Data'!AG35*'Summary Data'!AG$40)/17*$A119)*10</f>
        <v>0.6309567737866877</v>
      </c>
      <c r="K119" s="16">
        <f>('Summary Data'!AH17-('Summary Data'!AH18*'Summary Data'!AH$39-'Summary Data'!AH35*'Summary Data'!AH$40)/17*$A119)*10</f>
        <v>0.6064432489155176</v>
      </c>
      <c r="L119" s="16">
        <f>('Summary Data'!AI17-('Summary Data'!AI18*'Summary Data'!AI$39-'Summary Data'!AI35*'Summary Data'!AI$40)/17*$A119)*10</f>
        <v>0.6444989824409804</v>
      </c>
      <c r="M119" s="16">
        <f>('Summary Data'!AJ17-('Summary Data'!AJ18*'Summary Data'!AJ$39-'Summary Data'!AJ35*'Summary Data'!AJ$40)/17*$A119)*10</f>
        <v>0.6360757132237193</v>
      </c>
      <c r="N119" s="16">
        <f>('Summary Data'!AK17-('Summary Data'!AK18*'Summary Data'!AK$39-'Summary Data'!AK35*'Summary Data'!AK$40)/17*$A119)*10</f>
        <v>0.6202100267150155</v>
      </c>
      <c r="O119" s="16">
        <f>('Summary Data'!AL17-('Summary Data'!AL18*'Summary Data'!AL$39-'Summary Data'!AL35*'Summary Data'!AL$40)/17*$A119)*10</f>
        <v>0.610828030908755</v>
      </c>
      <c r="P119" s="16">
        <f>('Summary Data'!AM17-('Summary Data'!AM18*'Summary Data'!AM$39-'Summary Data'!AM35*'Summary Data'!AM$40)/17*$A119)*10</f>
        <v>0.5799260962193277</v>
      </c>
      <c r="Q119" s="16">
        <f>('Summary Data'!AN17-('Summary Data'!AN18*'Summary Data'!AN$39-'Summary Data'!AN35*'Summary Data'!AN$40)/17*$A119)*10</f>
        <v>0.505242832616266</v>
      </c>
      <c r="R119" s="16">
        <f>('Summary Data'!AO17-('Summary Data'!AO18*'Summary Data'!AO$39-'Summary Data'!AO35*'Summary Data'!AO$40)/17*$A119)*10</f>
        <v>0.5593437727993754</v>
      </c>
      <c r="S119" s="16">
        <f>('Summary Data'!AP17-('Summary Data'!AP18*'Summary Data'!AP$39-'Summary Data'!AP35*'Summary Data'!AP$40)/17*$A119)*10</f>
        <v>0.5667166888292025</v>
      </c>
      <c r="T119" s="16">
        <f>('Summary Data'!AQ17-('Summary Data'!AQ18*'Summary Data'!AQ$39-'Summary Data'!AQ35*'Summary Data'!AQ$40)/17*$A119)*10</f>
        <v>0.56338335140532</v>
      </c>
      <c r="U119" s="16">
        <f>('Summary Data'!AR17-('Summary Data'!AR18*'Summary Data'!AR$39-'Summary Data'!AR35*'Summary Data'!AR$40)/17*$A119)*10</f>
        <v>0.21661601433025476</v>
      </c>
      <c r="V119" s="82">
        <f>'Summary Data'!AS17*10</f>
        <v>0.5309771518977662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-0.020227601236971985</v>
      </c>
      <c r="C120" s="16">
        <f>('Summary Data'!Z18-('Summary Data'!Z19*'Summary Data'!Z$39-'Summary Data'!Z36*'Summary Data'!Z$40)/17*$A120)*10</f>
        <v>0.020592922301609102</v>
      </c>
      <c r="D120" s="16">
        <f>('Summary Data'!AA18-('Summary Data'!AA19*'Summary Data'!AA$39-'Summary Data'!AA36*'Summary Data'!AA$40)/17*$A120)*10</f>
        <v>-0.021733273790030573</v>
      </c>
      <c r="E120" s="16">
        <f>('Summary Data'!AB18-('Summary Data'!AB19*'Summary Data'!AB$39-'Summary Data'!AB36*'Summary Data'!AB$40)/17*$A120)*10</f>
        <v>-0.001672056114347602</v>
      </c>
      <c r="F120" s="16">
        <f>('Summary Data'!AC18-('Summary Data'!AC19*'Summary Data'!AC$39-'Summary Data'!AC36*'Summary Data'!AC$40)/17*$A120)*10</f>
        <v>0.014423992266628766</v>
      </c>
      <c r="G120" s="16">
        <f>('Summary Data'!AD18-('Summary Data'!AD19*'Summary Data'!AD$39-'Summary Data'!AD36*'Summary Data'!AD$40)/17*$A120)*10</f>
        <v>0.006516830775287544</v>
      </c>
      <c r="H120" s="16">
        <f>('Summary Data'!AE18-('Summary Data'!AE19*'Summary Data'!AE$39-'Summary Data'!AE36*'Summary Data'!AE$40)/17*$A120)*10</f>
        <v>0.00522147615681996</v>
      </c>
      <c r="I120" s="16">
        <f>('Summary Data'!AF18-('Summary Data'!AF19*'Summary Data'!AF$39-'Summary Data'!AF36*'Summary Data'!AF$40)/17*$A120)*10</f>
        <v>0.0018654707332288586</v>
      </c>
      <c r="J120" s="16">
        <f>('Summary Data'!AG18-('Summary Data'!AG19*'Summary Data'!AG$39-'Summary Data'!AG36*'Summary Data'!AG$40)/17*$A120)*10</f>
        <v>-0.010263167476734038</v>
      </c>
      <c r="K120" s="16">
        <f>('Summary Data'!AH18-('Summary Data'!AH19*'Summary Data'!AH$39-'Summary Data'!AH36*'Summary Data'!AH$40)/17*$A120)*10</f>
        <v>-0.008434139248205498</v>
      </c>
      <c r="L120" s="16">
        <f>('Summary Data'!AI18-('Summary Data'!AI19*'Summary Data'!AI$39-'Summary Data'!AI36*'Summary Data'!AI$40)/17*$A120)*10</f>
        <v>0.0007187529422511248</v>
      </c>
      <c r="M120" s="16">
        <f>('Summary Data'!AJ18-('Summary Data'!AJ19*'Summary Data'!AJ$39-'Summary Data'!AJ36*'Summary Data'!AJ$40)/17*$A120)*10</f>
        <v>0.005904915675528746</v>
      </c>
      <c r="N120" s="16">
        <f>('Summary Data'!AK18-('Summary Data'!AK19*'Summary Data'!AK$39-'Summary Data'!AK36*'Summary Data'!AK$40)/17*$A120)*10</f>
        <v>-0.007909231523678329</v>
      </c>
      <c r="O120" s="16">
        <f>('Summary Data'!AL18-('Summary Data'!AL19*'Summary Data'!AL$39-'Summary Data'!AL36*'Summary Data'!AL$40)/17*$A120)*10</f>
        <v>-0.006966686234952703</v>
      </c>
      <c r="P120" s="16">
        <f>('Summary Data'!AM18-('Summary Data'!AM19*'Summary Data'!AM$39-'Summary Data'!AM36*'Summary Data'!AM$40)/17*$A120)*10</f>
        <v>0.014215669007847546</v>
      </c>
      <c r="Q120" s="16">
        <f>('Summary Data'!AN18-('Summary Data'!AN19*'Summary Data'!AN$39-'Summary Data'!AN36*'Summary Data'!AN$40)/17*$A120)*10</f>
        <v>0.005476435851033976</v>
      </c>
      <c r="R120" s="16">
        <f>('Summary Data'!AO18-('Summary Data'!AO19*'Summary Data'!AO$39-'Summary Data'!AO36*'Summary Data'!AO$40)/17*$A120)*10</f>
        <v>-0.007130463370273933</v>
      </c>
      <c r="S120" s="16">
        <f>('Summary Data'!AP18-('Summary Data'!AP19*'Summary Data'!AP$39-'Summary Data'!AP36*'Summary Data'!AP$40)/17*$A120)*10</f>
        <v>0.002802678441888454</v>
      </c>
      <c r="T120" s="16">
        <f>('Summary Data'!AQ18-('Summary Data'!AQ19*'Summary Data'!AQ$39-'Summary Data'!AQ36*'Summary Data'!AQ$40)/17*$A120)*10</f>
        <v>-0.021659451541312436</v>
      </c>
      <c r="U120" s="16">
        <f>('Summary Data'!AR18-('Summary Data'!AR19*'Summary Data'!AR$39-'Summary Data'!AR36*'Summary Data'!AR$40)/17*$A120)*10</f>
        <v>-0.04270353315872431</v>
      </c>
      <c r="V120" s="82">
        <f>'Summary Data'!AS18*10</f>
        <v>-0.0006900177048321171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0.04578810808966521</v>
      </c>
      <c r="C121" s="16">
        <f>('Summary Data'!Z19-('Summary Data'!Z20*'Summary Data'!Z$39-'Summary Data'!Z37*'Summary Data'!Z$40)/17*$A121)*10</f>
        <v>0.18476178828320888</v>
      </c>
      <c r="D121" s="16">
        <f>('Summary Data'!AA19-('Summary Data'!AA20*'Summary Data'!AA$39-'Summary Data'!AA37*'Summary Data'!AA$40)/17*$A121)*10</f>
        <v>0.11811869151658608</v>
      </c>
      <c r="E121" s="16">
        <f>('Summary Data'!AB19-('Summary Data'!AB20*'Summary Data'!AB$39-'Summary Data'!AB37*'Summary Data'!AB$40)/17*$A121)*10</f>
        <v>0.15883739687452736</v>
      </c>
      <c r="F121" s="16">
        <f>('Summary Data'!AC19-('Summary Data'!AC20*'Summary Data'!AC$39-'Summary Data'!AC37*'Summary Data'!AC$40)/17*$A121)*10</f>
        <v>0.1888121120284189</v>
      </c>
      <c r="G121" s="16">
        <f>('Summary Data'!AD19-('Summary Data'!AD20*'Summary Data'!AD$39-'Summary Data'!AD37*'Summary Data'!AD$40)/17*$A121)*10</f>
        <v>0.2264211016140956</v>
      </c>
      <c r="H121" s="16">
        <f>('Summary Data'!AE19-('Summary Data'!AE20*'Summary Data'!AE$39-'Summary Data'!AE37*'Summary Data'!AE$40)/17*$A121)*10</f>
        <v>0.1785087976070138</v>
      </c>
      <c r="I121" s="16">
        <f>('Summary Data'!AF19-('Summary Data'!AF20*'Summary Data'!AF$39-'Summary Data'!AF37*'Summary Data'!AF$40)/17*$A121)*10</f>
        <v>0.17131606826485127</v>
      </c>
      <c r="J121" s="16">
        <f>('Summary Data'!AG19-('Summary Data'!AG20*'Summary Data'!AG$39-'Summary Data'!AG37*'Summary Data'!AG$40)/17*$A121)*10</f>
        <v>0.17667581182425895</v>
      </c>
      <c r="K121" s="16">
        <f>('Summary Data'!AH19-('Summary Data'!AH20*'Summary Data'!AH$39-'Summary Data'!AH37*'Summary Data'!AH$40)/17*$A121)*10</f>
        <v>0.1629903166842882</v>
      </c>
      <c r="L121" s="16">
        <f>('Summary Data'!AI19-('Summary Data'!AI20*'Summary Data'!AI$39-'Summary Data'!AI37*'Summary Data'!AI$40)/17*$A121)*10</f>
        <v>0.14821865910785154</v>
      </c>
      <c r="M121" s="16">
        <f>('Summary Data'!AJ19-('Summary Data'!AJ20*'Summary Data'!AJ$39-'Summary Data'!AJ37*'Summary Data'!AJ$40)/17*$A121)*10</f>
        <v>0.16698290305757976</v>
      </c>
      <c r="N121" s="16">
        <f>('Summary Data'!AK19-('Summary Data'!AK20*'Summary Data'!AK$39-'Summary Data'!AK37*'Summary Data'!AK$40)/17*$A121)*10</f>
        <v>0.20168682629871904</v>
      </c>
      <c r="O121" s="16">
        <f>('Summary Data'!AL19-('Summary Data'!AL20*'Summary Data'!AL$39-'Summary Data'!AL37*'Summary Data'!AL$40)/17*$A121)*10</f>
        <v>0.18231056671137139</v>
      </c>
      <c r="P121" s="16">
        <f>('Summary Data'!AM19-('Summary Data'!AM20*'Summary Data'!AM$39-'Summary Data'!AM37*'Summary Data'!AM$40)/17*$A121)*10</f>
        <v>0.18041413625846886</v>
      </c>
      <c r="Q121" s="16">
        <f>('Summary Data'!AN19-('Summary Data'!AN20*'Summary Data'!AN$39-'Summary Data'!AN37*'Summary Data'!AN$40)/17*$A121)*10</f>
        <v>0.15284606531925948</v>
      </c>
      <c r="R121" s="16">
        <f>('Summary Data'!AO19-('Summary Data'!AO20*'Summary Data'!AO$39-'Summary Data'!AO37*'Summary Data'!AO$40)/17*$A121)*10</f>
        <v>0.14116678406556926</v>
      </c>
      <c r="S121" s="16">
        <f>('Summary Data'!AP19-('Summary Data'!AP20*'Summary Data'!AP$39-'Summary Data'!AP37*'Summary Data'!AP$40)/17*$A121)*10</f>
        <v>0.1752309763297935</v>
      </c>
      <c r="T121" s="16">
        <f>('Summary Data'!AQ19-('Summary Data'!AQ20*'Summary Data'!AQ$39-'Summary Data'!AQ37*'Summary Data'!AQ$40)/17*$A121)*10</f>
        <v>0.14895298213362618</v>
      </c>
      <c r="U121" s="16">
        <f>('Summary Data'!AR19-('Summary Data'!AR20*'Summary Data'!AR$39-'Summary Data'!AR37*'Summary Data'!AR$40)/17*$A121)*10</f>
        <v>-0.01793372237472139</v>
      </c>
      <c r="V121" s="82">
        <f>'Summary Data'!AS19*10</f>
        <v>0.2322730086902592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0.031690474499340635</v>
      </c>
      <c r="C122" s="16">
        <f>('Summary Data'!Z20-('Summary Data'!Z21*'Summary Data'!Z$39-'Summary Data'!Z38*'Summary Data'!Z$40)/17*$A122)*10</f>
        <v>-0.019594312483523484</v>
      </c>
      <c r="D122" s="16">
        <f>('Summary Data'!AA20-('Summary Data'!AA21*'Summary Data'!AA$39-'Summary Data'!AA38*'Summary Data'!AA$40)/17*$A122)*10</f>
        <v>0.009104331131200592</v>
      </c>
      <c r="E122" s="16">
        <f>('Summary Data'!AB20-('Summary Data'!AB21*'Summary Data'!AB$39-'Summary Data'!AB38*'Summary Data'!AB$40)/17*$A122)*10</f>
        <v>0.0031004626307051288</v>
      </c>
      <c r="F122" s="16">
        <f>('Summary Data'!AC20-('Summary Data'!AC21*'Summary Data'!AC$39-'Summary Data'!AC38*'Summary Data'!AC$40)/17*$A122)*10</f>
        <v>-0.011114864176015775</v>
      </c>
      <c r="G122" s="16">
        <f>('Summary Data'!AD20-('Summary Data'!AD21*'Summary Data'!AD$39-'Summary Data'!AD38*'Summary Data'!AD$40)/17*$A122)*10</f>
        <v>0.005110777321095765</v>
      </c>
      <c r="H122" s="16">
        <f>('Summary Data'!AE20-('Summary Data'!AE21*'Summary Data'!AE$39-'Summary Data'!AE38*'Summary Data'!AE$40)/17*$A122)*10</f>
        <v>-0.00857420640024014</v>
      </c>
      <c r="I122" s="16">
        <f>('Summary Data'!AF20-('Summary Data'!AF21*'Summary Data'!AF$39-'Summary Data'!AF38*'Summary Data'!AF$40)/17*$A122)*10</f>
        <v>0.0016325554305325705</v>
      </c>
      <c r="J122" s="16">
        <f>('Summary Data'!AG20-('Summary Data'!AG21*'Summary Data'!AG$39-'Summary Data'!AG38*'Summary Data'!AG$40)/17*$A122)*10</f>
        <v>0.0021641590050722843</v>
      </c>
      <c r="K122" s="16">
        <f>('Summary Data'!AH20-('Summary Data'!AH21*'Summary Data'!AH$39-'Summary Data'!AH38*'Summary Data'!AH$40)/17*$A122)*10</f>
        <v>-0.0012229155197902544</v>
      </c>
      <c r="L122" s="16">
        <f>('Summary Data'!AI20-('Summary Data'!AI21*'Summary Data'!AI$39-'Summary Data'!AI38*'Summary Data'!AI$40)/17*$A122)*10</f>
        <v>-0.008798508583852758</v>
      </c>
      <c r="M122" s="16">
        <f>('Summary Data'!AJ20-('Summary Data'!AJ21*'Summary Data'!AJ$39-'Summary Data'!AJ38*'Summary Data'!AJ$40)/17*$A122)*10</f>
        <v>-0.012781120524858174</v>
      </c>
      <c r="N122" s="16">
        <f>('Summary Data'!AK20-('Summary Data'!AK21*'Summary Data'!AK$39-'Summary Data'!AK38*'Summary Data'!AK$40)/17*$A122)*10</f>
        <v>0.0036892743507771324</v>
      </c>
      <c r="O122" s="16">
        <f>('Summary Data'!AL20-('Summary Data'!AL21*'Summary Data'!AL$39-'Summary Data'!AL38*'Summary Data'!AL$40)/17*$A122)*10</f>
        <v>-0.0012981177226423961</v>
      </c>
      <c r="P122" s="16">
        <f>('Summary Data'!AM20-('Summary Data'!AM21*'Summary Data'!AM$39-'Summary Data'!AM38*'Summary Data'!AM$40)/17*$A122)*10</f>
        <v>0.000956500189339942</v>
      </c>
      <c r="Q122" s="16">
        <f>('Summary Data'!AN20-('Summary Data'!AN21*'Summary Data'!AN$39-'Summary Data'!AN38*'Summary Data'!AN$40)/17*$A122)*10</f>
        <v>0.008160508816426968</v>
      </c>
      <c r="R122" s="16">
        <f>('Summary Data'!AO20-('Summary Data'!AO21*'Summary Data'!AO$39-'Summary Data'!AO38*'Summary Data'!AO$40)/17*$A122)*10</f>
        <v>0.015850793779305993</v>
      </c>
      <c r="S122" s="16">
        <f>('Summary Data'!AP20-('Summary Data'!AP21*'Summary Data'!AP$39-'Summary Data'!AP38*'Summary Data'!AP$40)/17*$A122)*10</f>
        <v>0.003818114084710028</v>
      </c>
      <c r="T122" s="16">
        <f>('Summary Data'!AQ20-('Summary Data'!AQ21*'Summary Data'!AQ$39-'Summary Data'!AQ38*'Summary Data'!AQ$40)/17*$A122)*10</f>
        <v>0.023447056739616452</v>
      </c>
      <c r="U122" s="16">
        <f>('Summary Data'!AR20-('Summary Data'!AR21*'Summary Data'!AR$39-'Summary Data'!AR38*'Summary Data'!AR$40)/17*$A122)*10</f>
        <v>-0.03619298762072672</v>
      </c>
      <c r="V122" s="82">
        <f>'Summary Data'!AS20*10</f>
        <v>-0.016740212568968713</v>
      </c>
      <c r="W122" s="42" t="s">
        <v>90</v>
      </c>
    </row>
    <row r="123" spans="1:23" ht="12" thickBot="1">
      <c r="A123" s="84">
        <v>17</v>
      </c>
      <c r="B123" s="18">
        <f>'Summary Data'!Y21*10</f>
        <v>-0.33852</v>
      </c>
      <c r="C123" s="18">
        <f>'Summary Data'!Z21*10</f>
        <v>-0.58893</v>
      </c>
      <c r="D123" s="18">
        <f>'Summary Data'!AA21*10</f>
        <v>-0.59653</v>
      </c>
      <c r="E123" s="18">
        <f>'Summary Data'!AB21*10</f>
        <v>-0.59127</v>
      </c>
      <c r="F123" s="18">
        <f>'Summary Data'!AC21*10</f>
        <v>-0.60252</v>
      </c>
      <c r="G123" s="18">
        <f>'Summary Data'!AD21*10</f>
        <v>-0.58748</v>
      </c>
      <c r="H123" s="18">
        <f>'Summary Data'!AE21*10</f>
        <v>-0.58119</v>
      </c>
      <c r="I123" s="18">
        <f>'Summary Data'!AF21*10</f>
        <v>-0.5888800000000001</v>
      </c>
      <c r="J123" s="18">
        <f>'Summary Data'!AG21*10</f>
        <v>-0.58607</v>
      </c>
      <c r="K123" s="18">
        <f>'Summary Data'!AH21*10</f>
        <v>-0.5872299999999999</v>
      </c>
      <c r="L123" s="18">
        <f>'Summary Data'!AI21*10</f>
        <v>-0.57427</v>
      </c>
      <c r="M123" s="18">
        <f>'Summary Data'!AJ21*10</f>
        <v>-0.57829</v>
      </c>
      <c r="N123" s="18">
        <f>'Summary Data'!AK21*10</f>
        <v>-0.59289</v>
      </c>
      <c r="O123" s="18">
        <f>'Summary Data'!AL21*10</f>
        <v>-0.59071</v>
      </c>
      <c r="P123" s="18">
        <f>'Summary Data'!AM21*10</f>
        <v>-0.5934699999999999</v>
      </c>
      <c r="Q123" s="18">
        <f>'Summary Data'!AN21*10</f>
        <v>-0.58894</v>
      </c>
      <c r="R123" s="18">
        <f>'Summary Data'!AO21*10</f>
        <v>-0.59075</v>
      </c>
      <c r="S123" s="18">
        <f>'Summary Data'!AP21*10</f>
        <v>-0.5858300000000001</v>
      </c>
      <c r="T123" s="18">
        <f>'Summary Data'!AQ21*10</f>
        <v>-0.59458</v>
      </c>
      <c r="U123" s="18">
        <f>'Summary Data'!AR21*10</f>
        <v>-0.2817</v>
      </c>
      <c r="V123" s="35">
        <f>'Summary Data'!AS21*10</f>
        <v>-0.5610019350992344</v>
      </c>
      <c r="W123" s="42" t="s">
        <v>90</v>
      </c>
    </row>
    <row r="124" ht="12" thickBot="1"/>
    <row r="125" spans="1:22" ht="11.25">
      <c r="A125" s="134" t="s">
        <v>129</v>
      </c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6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3.922103863802769</v>
      </c>
      <c r="C128" s="16">
        <f>('Summary Data'!Z23-('Summary Data'!Z$40*'Summary Data'!Z7+'Summary Data'!Z$39*'Summary Data'!Z24)/17*$A128)</f>
        <v>2.738615589700452</v>
      </c>
      <c r="D128" s="16">
        <f>('Summary Data'!AA23-('Summary Data'!AA$40*'Summary Data'!AA7+'Summary Data'!AA$39*'Summary Data'!AA24)/17*$A128)</f>
        <v>2.203666721794846</v>
      </c>
      <c r="E128" s="16">
        <f>('Summary Data'!AB23-('Summary Data'!AB$40*'Summary Data'!AB7+'Summary Data'!AB$39*'Summary Data'!AB24)/17*$A128)</f>
        <v>1.3868889375983666</v>
      </c>
      <c r="F128" s="16">
        <f>('Summary Data'!AC23-('Summary Data'!AC$40*'Summary Data'!AC7+'Summary Data'!AC$39*'Summary Data'!AC24)/17*$A128)</f>
        <v>-0.6681600368830223</v>
      </c>
      <c r="G128" s="16">
        <f>('Summary Data'!AD23-('Summary Data'!AD$40*'Summary Data'!AD7+'Summary Data'!AD$39*'Summary Data'!AD24)/17*$A128)</f>
        <v>1.3121562478826523</v>
      </c>
      <c r="H128" s="16">
        <f>('Summary Data'!AE23-('Summary Data'!AE$40*'Summary Data'!AE7+'Summary Data'!AE$39*'Summary Data'!AE24)/17*$A128)</f>
        <v>1.4356739754863461</v>
      </c>
      <c r="I128" s="16">
        <f>('Summary Data'!AF23-('Summary Data'!AF$40*'Summary Data'!AF7+'Summary Data'!AF$39*'Summary Data'!AF24)/17*$A128)</f>
        <v>0.6856921578683831</v>
      </c>
      <c r="J128" s="16">
        <f>('Summary Data'!AG23-('Summary Data'!AG$40*'Summary Data'!AG7+'Summary Data'!AG$39*'Summary Data'!AG24)/17*$A128)</f>
        <v>0.06429823569439595</v>
      </c>
      <c r="K128" s="16">
        <f>('Summary Data'!AH23-('Summary Data'!AH$40*'Summary Data'!AH7+'Summary Data'!AH$39*'Summary Data'!AH24)/17*$A128)</f>
        <v>0.11917417680490702</v>
      </c>
      <c r="L128" s="16">
        <f>('Summary Data'!AI23-('Summary Data'!AI$40*'Summary Data'!AI7+'Summary Data'!AI$39*'Summary Data'!AI24)/17*$A128)</f>
        <v>2.269756361043738</v>
      </c>
      <c r="M128" s="16">
        <f>('Summary Data'!AJ23-('Summary Data'!AJ$40*'Summary Data'!AJ7+'Summary Data'!AJ$39*'Summary Data'!AJ24)/17*$A128)</f>
        <v>1.843980286625472</v>
      </c>
      <c r="N128" s="16">
        <f>('Summary Data'!AK23-('Summary Data'!AK$40*'Summary Data'!AK7+'Summary Data'!AK$39*'Summary Data'!AK24)/17*$A128)</f>
        <v>0.5206001149917575</v>
      </c>
      <c r="O128" s="16">
        <f>('Summary Data'!AL23-('Summary Data'!AL$40*'Summary Data'!AL7+'Summary Data'!AL$39*'Summary Data'!AL24)/17*$A128)</f>
        <v>0.7288930356616873</v>
      </c>
      <c r="P128" s="16">
        <f>('Summary Data'!AM23-('Summary Data'!AM$40*'Summary Data'!AM7+'Summary Data'!AM$39*'Summary Data'!AM24)/17*$A128)</f>
        <v>1.6857076915456564</v>
      </c>
      <c r="Q128" s="16">
        <f>('Summary Data'!AN23-('Summary Data'!AN$40*'Summary Data'!AN7+'Summary Data'!AN$39*'Summary Data'!AN24)/17*$A128)</f>
        <v>0.840622091980372</v>
      </c>
      <c r="R128" s="16">
        <f>('Summary Data'!AO23-('Summary Data'!AO$40*'Summary Data'!AO7+'Summary Data'!AO$39*'Summary Data'!AO24)/17*$A128)</f>
        <v>0.7115787446208218</v>
      </c>
      <c r="S128" s="16">
        <f>('Summary Data'!AP23-('Summary Data'!AP$40*'Summary Data'!AP7+'Summary Data'!AP$39*'Summary Data'!AP24)/17*$A128)</f>
        <v>0.08090361890742977</v>
      </c>
      <c r="T128" s="16">
        <f>('Summary Data'!AQ23-('Summary Data'!AQ$40*'Summary Data'!AQ7+'Summary Data'!AQ$39*'Summary Data'!AQ24)/17*$A128)</f>
        <v>-0.09689639284230958</v>
      </c>
      <c r="U128" s="16">
        <f>('Summary Data'!AR23-('Summary Data'!AR$40*'Summary Data'!AR7+'Summary Data'!AR$39*'Summary Data'!AR24)/17*$A128)</f>
        <v>2.0671627247426434</v>
      </c>
      <c r="V128" s="82">
        <f>'Summary Data'!AS23</f>
        <v>1.2012344518294449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3.7423628825523494</v>
      </c>
      <c r="C129" s="16">
        <f>('Summary Data'!Z24-('Summary Data'!Z$40*'Summary Data'!Z8+'Summary Data'!Z$39*'Summary Data'!Z25)/17*$A129)</f>
        <v>0.6773603036112401</v>
      </c>
      <c r="D129" s="16">
        <f>('Summary Data'!AA24-('Summary Data'!AA$40*'Summary Data'!AA8+'Summary Data'!AA$39*'Summary Data'!AA25)/17*$A129)</f>
        <v>-0.1741752925275149</v>
      </c>
      <c r="E129" s="16">
        <f>('Summary Data'!AB24-('Summary Data'!AB$40*'Summary Data'!AB8+'Summary Data'!AB$39*'Summary Data'!AB25)/17*$A129)</f>
        <v>-0.18339201501294133</v>
      </c>
      <c r="F129" s="16">
        <f>('Summary Data'!AC24-('Summary Data'!AC$40*'Summary Data'!AC8+'Summary Data'!AC$39*'Summary Data'!AC25)/17*$A129)</f>
        <v>0.017277551411243028</v>
      </c>
      <c r="G129" s="16">
        <f>('Summary Data'!AD24-('Summary Data'!AD$40*'Summary Data'!AD8+'Summary Data'!AD$39*'Summary Data'!AD25)/17*$A129)</f>
        <v>-0.10521020690807548</v>
      </c>
      <c r="H129" s="16">
        <f>('Summary Data'!AE24-('Summary Data'!AE$40*'Summary Data'!AE8+'Summary Data'!AE$39*'Summary Data'!AE25)/17*$A129)</f>
        <v>0.04152961180375492</v>
      </c>
      <c r="I129" s="16">
        <f>('Summary Data'!AF24-('Summary Data'!AF$40*'Summary Data'!AF8+'Summary Data'!AF$39*'Summary Data'!AF25)/17*$A129)</f>
        <v>-0.3582377225746092</v>
      </c>
      <c r="J129" s="16">
        <f>('Summary Data'!AG24-('Summary Data'!AG$40*'Summary Data'!AG8+'Summary Data'!AG$39*'Summary Data'!AG25)/17*$A129)</f>
        <v>0.04166764463427542</v>
      </c>
      <c r="K129" s="16">
        <f>('Summary Data'!AH24-('Summary Data'!AH$40*'Summary Data'!AH8+'Summary Data'!AH$39*'Summary Data'!AH25)/17*$A129)</f>
        <v>0.08704288749479439</v>
      </c>
      <c r="L129" s="16">
        <f>('Summary Data'!AI24-('Summary Data'!AI$40*'Summary Data'!AI8+'Summary Data'!AI$39*'Summary Data'!AI25)/17*$A129)</f>
        <v>-0.2792956694723135</v>
      </c>
      <c r="M129" s="16">
        <f>('Summary Data'!AJ24-('Summary Data'!AJ$40*'Summary Data'!AJ8+'Summary Data'!AJ$39*'Summary Data'!AJ25)/17*$A129)</f>
        <v>-0.09122020011712693</v>
      </c>
      <c r="N129" s="16">
        <f>('Summary Data'!AK24-('Summary Data'!AK$40*'Summary Data'!AK8+'Summary Data'!AK$39*'Summary Data'!AK25)/17*$A129)</f>
        <v>-0.7768038063290976</v>
      </c>
      <c r="O129" s="16">
        <f>('Summary Data'!AL24-('Summary Data'!AL$40*'Summary Data'!AL8+'Summary Data'!AL$39*'Summary Data'!AL25)/17*$A129)</f>
        <v>-0.33496182150584786</v>
      </c>
      <c r="P129" s="16">
        <f>('Summary Data'!AM24-('Summary Data'!AM$40*'Summary Data'!AM8+'Summary Data'!AM$39*'Summary Data'!AM25)/17*$A129)</f>
        <v>0.1166900157131843</v>
      </c>
      <c r="Q129" s="16">
        <f>('Summary Data'!AN24-('Summary Data'!AN$40*'Summary Data'!AN8+'Summary Data'!AN$39*'Summary Data'!AN25)/17*$A129)</f>
        <v>0.01206454347354135</v>
      </c>
      <c r="R129" s="16">
        <f>('Summary Data'!AO24-('Summary Data'!AO$40*'Summary Data'!AO8+'Summary Data'!AO$39*'Summary Data'!AO25)/17*$A129)</f>
        <v>-0.34341414278908644</v>
      </c>
      <c r="S129" s="16">
        <f>('Summary Data'!AP24-('Summary Data'!AP$40*'Summary Data'!AP8+'Summary Data'!AP$39*'Summary Data'!AP25)/17*$A129)</f>
        <v>0.05866627421225391</v>
      </c>
      <c r="T129" s="16">
        <f>('Summary Data'!AQ24-('Summary Data'!AQ$40*'Summary Data'!AQ8+'Summary Data'!AQ$39*'Summary Data'!AQ25)/17*$A129)</f>
        <v>-0.4577434490637118</v>
      </c>
      <c r="U129" s="16">
        <f>('Summary Data'!AR24-('Summary Data'!AR$40*'Summary Data'!AR8+'Summary Data'!AR$39*'Summary Data'!AR25)/17*$A129)</f>
        <v>-0.17767262192625183</v>
      </c>
      <c r="V129" s="82">
        <f>'Summary Data'!AS24</f>
        <v>0.08190718000442587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0.5403039427261326</v>
      </c>
      <c r="C130" s="16">
        <f>('Summary Data'!Z25-('Summary Data'!Z$40*'Summary Data'!Z9+'Summary Data'!Z$39*'Summary Data'!Z26)/17*$A130)</f>
        <v>-0.3702458571275356</v>
      </c>
      <c r="D130" s="16">
        <f>('Summary Data'!AA25-('Summary Data'!AA$40*'Summary Data'!AA9+'Summary Data'!AA$39*'Summary Data'!AA26)/17*$A130)</f>
        <v>-0.08285791941979966</v>
      </c>
      <c r="E130" s="16">
        <f>('Summary Data'!AB25-('Summary Data'!AB$40*'Summary Data'!AB9+'Summary Data'!AB$39*'Summary Data'!AB26)/17*$A130)</f>
        <v>-0.05654948425618401</v>
      </c>
      <c r="F130" s="16">
        <f>('Summary Data'!AC25-('Summary Data'!AC$40*'Summary Data'!AC9+'Summary Data'!AC$39*'Summary Data'!AC26)/17*$A130)</f>
        <v>0.9199565504939113</v>
      </c>
      <c r="G130" s="16">
        <f>('Summary Data'!AD25-('Summary Data'!AD$40*'Summary Data'!AD9+'Summary Data'!AD$39*'Summary Data'!AD26)/17*$A130)</f>
        <v>0.5489173215280511</v>
      </c>
      <c r="H130" s="16">
        <f>('Summary Data'!AE25-('Summary Data'!AE$40*'Summary Data'!AE9+'Summary Data'!AE$39*'Summary Data'!AE26)/17*$A130)</f>
        <v>0.08235680450830407</v>
      </c>
      <c r="I130" s="16">
        <f>('Summary Data'!AF25-('Summary Data'!AF$40*'Summary Data'!AF9+'Summary Data'!AF$39*'Summary Data'!AF26)/17*$A130)</f>
        <v>0.37443547153646684</v>
      </c>
      <c r="J130" s="16">
        <f>('Summary Data'!AG25-('Summary Data'!AG$40*'Summary Data'!AG9+'Summary Data'!AG$39*'Summary Data'!AG26)/17*$A130)</f>
        <v>0.2707310391087399</v>
      </c>
      <c r="K130" s="16">
        <f>('Summary Data'!AH25-('Summary Data'!AH$40*'Summary Data'!AH9+'Summary Data'!AH$39*'Summary Data'!AH26)/17*$A130)</f>
        <v>0.11087096714786777</v>
      </c>
      <c r="L130" s="16">
        <f>('Summary Data'!AI25-('Summary Data'!AI$40*'Summary Data'!AI9+'Summary Data'!AI$39*'Summary Data'!AI26)/17*$A130)</f>
        <v>0.11852144072905088</v>
      </c>
      <c r="M130" s="16">
        <f>('Summary Data'!AJ25-('Summary Data'!AJ$40*'Summary Data'!AJ9+'Summary Data'!AJ$39*'Summary Data'!AJ26)/17*$A130)</f>
        <v>0.017479894528716972</v>
      </c>
      <c r="N130" s="16">
        <f>('Summary Data'!AK25-('Summary Data'!AK$40*'Summary Data'!AK9+'Summary Data'!AK$39*'Summary Data'!AK26)/17*$A130)</f>
        <v>0.6881334673501666</v>
      </c>
      <c r="O130" s="16">
        <f>('Summary Data'!AL25-('Summary Data'!AL$40*'Summary Data'!AL9+'Summary Data'!AL$39*'Summary Data'!AL26)/17*$A130)</f>
        <v>0.8701827366473234</v>
      </c>
      <c r="P130" s="16">
        <f>('Summary Data'!AM25-('Summary Data'!AM$40*'Summary Data'!AM9+'Summary Data'!AM$39*'Summary Data'!AM26)/17*$A130)</f>
        <v>0.3214104480818859</v>
      </c>
      <c r="Q130" s="16">
        <f>('Summary Data'!AN25-('Summary Data'!AN$40*'Summary Data'!AN9+'Summary Data'!AN$39*'Summary Data'!AN26)/17*$A130)</f>
        <v>0.6705068123278822</v>
      </c>
      <c r="R130" s="16">
        <f>('Summary Data'!AO25-('Summary Data'!AO$40*'Summary Data'!AO9+'Summary Data'!AO$39*'Summary Data'!AO26)/17*$A130)</f>
        <v>0.5649915190521088</v>
      </c>
      <c r="S130" s="16">
        <f>('Summary Data'!AP25-('Summary Data'!AP$40*'Summary Data'!AP9+'Summary Data'!AP$39*'Summary Data'!AP26)/17*$A130)</f>
        <v>-0.08146660692768898</v>
      </c>
      <c r="T130" s="16">
        <f>('Summary Data'!AQ25-('Summary Data'!AQ$40*'Summary Data'!AQ9+'Summary Data'!AQ$39*'Summary Data'!AQ26)/17*$A130)</f>
        <v>-0.16383901793363873</v>
      </c>
      <c r="U130" s="16">
        <f>('Summary Data'!AR25-('Summary Data'!AR$40*'Summary Data'!AR9+'Summary Data'!AR$39*'Summary Data'!AR26)/17*$A130)</f>
        <v>0.9032588335719618</v>
      </c>
      <c r="V130" s="82">
        <f>'Summary Data'!AS25</f>
        <v>0.3059188025803735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0.038729661215694836</v>
      </c>
      <c r="C131" s="16">
        <f>('Summary Data'!Z26-('Summary Data'!Z$40*'Summary Data'!Z10+'Summary Data'!Z$39*'Summary Data'!Z27)/17*$A131)</f>
        <v>0.13335447586690174</v>
      </c>
      <c r="D131" s="16">
        <f>('Summary Data'!AA26-('Summary Data'!AA$40*'Summary Data'!AA10+'Summary Data'!AA$39*'Summary Data'!AA27)/17*$A131)</f>
        <v>-0.22663225436487602</v>
      </c>
      <c r="E131" s="16">
        <f>('Summary Data'!AB26-('Summary Data'!AB$40*'Summary Data'!AB10+'Summary Data'!AB$39*'Summary Data'!AB27)/17*$A131)</f>
        <v>-0.22859628922864725</v>
      </c>
      <c r="F131" s="16">
        <f>('Summary Data'!AC26-('Summary Data'!AC$40*'Summary Data'!AC10+'Summary Data'!AC$39*'Summary Data'!AC27)/17*$A131)</f>
        <v>-0.07556539210005604</v>
      </c>
      <c r="G131" s="16">
        <f>('Summary Data'!AD26-('Summary Data'!AD$40*'Summary Data'!AD10+'Summary Data'!AD$39*'Summary Data'!AD27)/17*$A131)</f>
        <v>-0.025224418426299453</v>
      </c>
      <c r="H131" s="16">
        <f>('Summary Data'!AE26-('Summary Data'!AE$40*'Summary Data'!AE10+'Summary Data'!AE$39*'Summary Data'!AE27)/17*$A131)</f>
        <v>0.10338943320536971</v>
      </c>
      <c r="I131" s="16">
        <f>('Summary Data'!AF26-('Summary Data'!AF$40*'Summary Data'!AF10+'Summary Data'!AF$39*'Summary Data'!AF27)/17*$A131)</f>
        <v>-0.09633931287127286</v>
      </c>
      <c r="J131" s="16">
        <f>('Summary Data'!AG26-('Summary Data'!AG$40*'Summary Data'!AG10+'Summary Data'!AG$39*'Summary Data'!AG27)/17*$A131)</f>
        <v>0.016875893117508964</v>
      </c>
      <c r="K131" s="16">
        <f>('Summary Data'!AH26-('Summary Data'!AH$40*'Summary Data'!AH10+'Summary Data'!AH$39*'Summary Data'!AH27)/17*$A131)</f>
        <v>0.14415143626370863</v>
      </c>
      <c r="L131" s="16">
        <f>('Summary Data'!AI26-('Summary Data'!AI$40*'Summary Data'!AI10+'Summary Data'!AI$39*'Summary Data'!AI27)/17*$A131)</f>
        <v>-0.01740833553526503</v>
      </c>
      <c r="M131" s="16">
        <f>('Summary Data'!AJ26-('Summary Data'!AJ$40*'Summary Data'!AJ10+'Summary Data'!AJ$39*'Summary Data'!AJ27)/17*$A131)</f>
        <v>-0.03591349872053135</v>
      </c>
      <c r="N131" s="16">
        <f>('Summary Data'!AK26-('Summary Data'!AK$40*'Summary Data'!AK10+'Summary Data'!AK$39*'Summary Data'!AK27)/17*$A131)</f>
        <v>-0.3280337081495304</v>
      </c>
      <c r="O131" s="16">
        <f>('Summary Data'!AL26-('Summary Data'!AL$40*'Summary Data'!AL10+'Summary Data'!AL$39*'Summary Data'!AL27)/17*$A131)</f>
        <v>-0.45795345731683934</v>
      </c>
      <c r="P131" s="16">
        <f>('Summary Data'!AM26-('Summary Data'!AM$40*'Summary Data'!AM10+'Summary Data'!AM$39*'Summary Data'!AM27)/17*$A131)</f>
        <v>-0.04928117843216302</v>
      </c>
      <c r="Q131" s="16">
        <f>('Summary Data'!AN26-('Summary Data'!AN$40*'Summary Data'!AN10+'Summary Data'!AN$39*'Summary Data'!AN27)/17*$A131)</f>
        <v>0.10077060005472166</v>
      </c>
      <c r="R131" s="16">
        <f>('Summary Data'!AO26-('Summary Data'!AO$40*'Summary Data'!AO10+'Summary Data'!AO$39*'Summary Data'!AO27)/17*$A131)</f>
        <v>-0.015865170115488658</v>
      </c>
      <c r="S131" s="16">
        <f>('Summary Data'!AP26-('Summary Data'!AP$40*'Summary Data'!AP10+'Summary Data'!AP$39*'Summary Data'!AP27)/17*$A131)</f>
        <v>-0.009069368659642698</v>
      </c>
      <c r="T131" s="16">
        <f>('Summary Data'!AQ26-('Summary Data'!AQ$40*'Summary Data'!AQ10+'Summary Data'!AQ$39*'Summary Data'!AQ27)/17*$A131)</f>
        <v>0.03292663248301128</v>
      </c>
      <c r="U131" s="16">
        <f>('Summary Data'!AR26-('Summary Data'!AR$40*'Summary Data'!AR10+'Summary Data'!AR$39*'Summary Data'!AR27)/17*$A131)</f>
        <v>0.01781479375633028</v>
      </c>
      <c r="V131" s="82">
        <f>'Summary Data'!AS26</f>
        <v>-0.056708165134982016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0.058750119935652934</v>
      </c>
      <c r="C132" s="16">
        <f>('Summary Data'!Z27-('Summary Data'!Z$40*'Summary Data'!Z11+'Summary Data'!Z$39*'Summary Data'!Z28)/17*$A132)</f>
        <v>0.04255539812576534</v>
      </c>
      <c r="D132" s="16">
        <f>('Summary Data'!AA27-('Summary Data'!AA$40*'Summary Data'!AA11+'Summary Data'!AA$39*'Summary Data'!AA28)/17*$A132)</f>
        <v>0.16901162254158578</v>
      </c>
      <c r="E132" s="16">
        <f>('Summary Data'!AB27-('Summary Data'!AB$40*'Summary Data'!AB11+'Summary Data'!AB$39*'Summary Data'!AB28)/17*$A132)</f>
        <v>0.11627386525897361</v>
      </c>
      <c r="F132" s="16">
        <f>('Summary Data'!AC27-('Summary Data'!AC$40*'Summary Data'!AC11+'Summary Data'!AC$39*'Summary Data'!AC28)/17*$A132)</f>
        <v>-0.10655347407667469</v>
      </c>
      <c r="G132" s="16">
        <f>('Summary Data'!AD27-('Summary Data'!AD$40*'Summary Data'!AD11+'Summary Data'!AD$39*'Summary Data'!AD28)/17*$A132)</f>
        <v>-0.13695772897284808</v>
      </c>
      <c r="H132" s="16">
        <f>('Summary Data'!AE27-('Summary Data'!AE$40*'Summary Data'!AE11+'Summary Data'!AE$39*'Summary Data'!AE28)/17*$A132)</f>
        <v>0.0025289890672623577</v>
      </c>
      <c r="I132" s="16">
        <f>('Summary Data'!AF27-('Summary Data'!AF$40*'Summary Data'!AF11+'Summary Data'!AF$39*'Summary Data'!AF28)/17*$A132)</f>
        <v>0.054361157474823465</v>
      </c>
      <c r="J132" s="16">
        <f>('Summary Data'!AG27-('Summary Data'!AG$40*'Summary Data'!AG11+'Summary Data'!AG$39*'Summary Data'!AG28)/17*$A132)</f>
        <v>0.020111976471344037</v>
      </c>
      <c r="K132" s="16">
        <f>('Summary Data'!AH27-('Summary Data'!AH$40*'Summary Data'!AH11+'Summary Data'!AH$39*'Summary Data'!AH28)/17*$A132)</f>
        <v>-0.04331221315929716</v>
      </c>
      <c r="L132" s="16">
        <f>('Summary Data'!AI27-('Summary Data'!AI$40*'Summary Data'!AI11+'Summary Data'!AI$39*'Summary Data'!AI28)/17*$A132)</f>
        <v>0.12701257883600353</v>
      </c>
      <c r="M132" s="16">
        <f>('Summary Data'!AJ27-('Summary Data'!AJ$40*'Summary Data'!AJ11+'Summary Data'!AJ$39*'Summary Data'!AJ28)/17*$A132)</f>
        <v>0.1292508196383409</v>
      </c>
      <c r="N132" s="16">
        <f>('Summary Data'!AK27-('Summary Data'!AK$40*'Summary Data'!AK11+'Summary Data'!AK$39*'Summary Data'!AK28)/17*$A132)</f>
        <v>0.03233201996551943</v>
      </c>
      <c r="O132" s="16">
        <f>('Summary Data'!AL27-('Summary Data'!AL$40*'Summary Data'!AL11+'Summary Data'!AL$39*'Summary Data'!AL28)/17*$A132)</f>
        <v>0.09920832968735432</v>
      </c>
      <c r="P132" s="16">
        <f>('Summary Data'!AM27-('Summary Data'!AM$40*'Summary Data'!AM11+'Summary Data'!AM$39*'Summary Data'!AM28)/17*$A132)</f>
        <v>-0.10850835926246374</v>
      </c>
      <c r="Q132" s="16">
        <f>('Summary Data'!AN27-('Summary Data'!AN$40*'Summary Data'!AN11+'Summary Data'!AN$39*'Summary Data'!AN28)/17*$A132)</f>
        <v>-0.08801630097977398</v>
      </c>
      <c r="R132" s="16">
        <f>('Summary Data'!AO27-('Summary Data'!AO$40*'Summary Data'!AO11+'Summary Data'!AO$39*'Summary Data'!AO28)/17*$A132)</f>
        <v>-0.11720987132470984</v>
      </c>
      <c r="S132" s="16">
        <f>('Summary Data'!AP27-('Summary Data'!AP$40*'Summary Data'!AP11+'Summary Data'!AP$39*'Summary Data'!AP28)/17*$A132)</f>
        <v>-0.0995436152313993</v>
      </c>
      <c r="T132" s="16">
        <f>('Summary Data'!AQ27-('Summary Data'!AQ$40*'Summary Data'!AQ11+'Summary Data'!AQ$39*'Summary Data'!AQ28)/17*$A132)</f>
        <v>-0.11994333142728965</v>
      </c>
      <c r="U132" s="16">
        <f>('Summary Data'!AR27-('Summary Data'!AR$40*'Summary Data'!AR11+'Summary Data'!AR$39*'Summary Data'!AR28)/17*$A132)</f>
        <v>-0.1954991633300719</v>
      </c>
      <c r="V132" s="82">
        <f>'Summary Data'!AS27</f>
        <v>-0.010838424518509282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-0.8505233547413736</v>
      </c>
      <c r="C133" s="16">
        <f>('Summary Data'!Z28-('Summary Data'!Z$40*'Summary Data'!Z12+'Summary Data'!Z$39*'Summary Data'!Z29)/17*$A133)</f>
        <v>-0.016579820484853118</v>
      </c>
      <c r="D133" s="16">
        <f>('Summary Data'!AA28-('Summary Data'!AA$40*'Summary Data'!AA12+'Summary Data'!AA$39*'Summary Data'!AA29)/17*$A133)</f>
        <v>0.141602405592387</v>
      </c>
      <c r="E133" s="16">
        <f>('Summary Data'!AB28-('Summary Data'!AB$40*'Summary Data'!AB12+'Summary Data'!AB$39*'Summary Data'!AB29)/17*$A133)</f>
        <v>0.04275958231705804</v>
      </c>
      <c r="F133" s="16">
        <f>('Summary Data'!AC28-('Summary Data'!AC$40*'Summary Data'!AC12+'Summary Data'!AC$39*'Summary Data'!AC29)/17*$A133)</f>
        <v>0.07265735974285915</v>
      </c>
      <c r="G133" s="16">
        <f>('Summary Data'!AD28-('Summary Data'!AD$40*'Summary Data'!AD12+'Summary Data'!AD$39*'Summary Data'!AD29)/17*$A133)</f>
        <v>-0.0564599191691271</v>
      </c>
      <c r="H133" s="16">
        <f>('Summary Data'!AE28-('Summary Data'!AE$40*'Summary Data'!AE12+'Summary Data'!AE$39*'Summary Data'!AE29)/17*$A133)</f>
        <v>-0.028000048778208525</v>
      </c>
      <c r="I133" s="16">
        <f>('Summary Data'!AF28-('Summary Data'!AF$40*'Summary Data'!AF12+'Summary Data'!AF$39*'Summary Data'!AF29)/17*$A133)</f>
        <v>-0.06085504619181732</v>
      </c>
      <c r="J133" s="16">
        <f>('Summary Data'!AG28-('Summary Data'!AG$40*'Summary Data'!AG12+'Summary Data'!AG$39*'Summary Data'!AG29)/17*$A133)</f>
        <v>-0.04852193088318987</v>
      </c>
      <c r="K133" s="16">
        <f>('Summary Data'!AH28-('Summary Data'!AH$40*'Summary Data'!AH12+'Summary Data'!AH$39*'Summary Data'!AH29)/17*$A133)</f>
        <v>-0.024688683887377275</v>
      </c>
      <c r="L133" s="16">
        <f>('Summary Data'!AI28-('Summary Data'!AI$40*'Summary Data'!AI12+'Summary Data'!AI$39*'Summary Data'!AI29)/17*$A133)</f>
        <v>-0.0412220413456014</v>
      </c>
      <c r="M133" s="16">
        <f>('Summary Data'!AJ28-('Summary Data'!AJ$40*'Summary Data'!AJ12+'Summary Data'!AJ$39*'Summary Data'!AJ29)/17*$A133)</f>
        <v>-0.024340382142949916</v>
      </c>
      <c r="N133" s="16">
        <f>('Summary Data'!AK28-('Summary Data'!AK$40*'Summary Data'!AK12+'Summary Data'!AK$39*'Summary Data'!AK29)/17*$A133)</f>
        <v>0.10876909984452475</v>
      </c>
      <c r="O133" s="16">
        <f>('Summary Data'!AL28-('Summary Data'!AL$40*'Summary Data'!AL12+'Summary Data'!AL$39*'Summary Data'!AL29)/17*$A133)</f>
        <v>0.07880069848904768</v>
      </c>
      <c r="P133" s="16">
        <f>('Summary Data'!AM28-('Summary Data'!AM$40*'Summary Data'!AM12+'Summary Data'!AM$39*'Summary Data'!AM29)/17*$A133)</f>
        <v>-0.07361524643807363</v>
      </c>
      <c r="Q133" s="16">
        <f>('Summary Data'!AN28-('Summary Data'!AN$40*'Summary Data'!AN12+'Summary Data'!AN$39*'Summary Data'!AN29)/17*$A133)</f>
        <v>-0.09293461112077872</v>
      </c>
      <c r="R133" s="16">
        <f>('Summary Data'!AO28-('Summary Data'!AO$40*'Summary Data'!AO12+'Summary Data'!AO$39*'Summary Data'!AO29)/17*$A133)</f>
        <v>0.007893683789789331</v>
      </c>
      <c r="S133" s="16">
        <f>('Summary Data'!AP28-('Summary Data'!AP$40*'Summary Data'!AP12+'Summary Data'!AP$39*'Summary Data'!AP29)/17*$A133)</f>
        <v>0.06617601275881968</v>
      </c>
      <c r="T133" s="16">
        <f>('Summary Data'!AQ28-('Summary Data'!AQ$40*'Summary Data'!AQ12+'Summary Data'!AQ$39*'Summary Data'!AQ29)/17*$A133)</f>
        <v>0.025092152209803275</v>
      </c>
      <c r="U133" s="16">
        <f>('Summary Data'!AR28-('Summary Data'!AR$40*'Summary Data'!AR12+'Summary Data'!AR$39*'Summary Data'!AR29)/17*$A133)</f>
        <v>-0.10686357343718078</v>
      </c>
      <c r="V133" s="82">
        <f>'Summary Data'!AS28</f>
        <v>-0.04637684151669775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-0.057898104857108126</v>
      </c>
      <c r="C134" s="16">
        <f>('Summary Data'!Z29-('Summary Data'!Z$40*'Summary Data'!Z13+'Summary Data'!Z$39*'Summary Data'!Z30)/17*$A134)</f>
        <v>-0.06635951363140101</v>
      </c>
      <c r="D134" s="16">
        <f>('Summary Data'!AA29-('Summary Data'!AA$40*'Summary Data'!AA13+'Summary Data'!AA$39*'Summary Data'!AA30)/17*$A134)</f>
        <v>-0.0009263979406417266</v>
      </c>
      <c r="E134" s="16">
        <f>('Summary Data'!AB29-('Summary Data'!AB$40*'Summary Data'!AB13+'Summary Data'!AB$39*'Summary Data'!AB30)/17*$A134)</f>
        <v>-0.029485392374756374</v>
      </c>
      <c r="F134" s="16">
        <f>('Summary Data'!AC29-('Summary Data'!AC$40*'Summary Data'!AC13+'Summary Data'!AC$39*'Summary Data'!AC30)/17*$A134)</f>
        <v>-0.011235024112700637</v>
      </c>
      <c r="G134" s="16">
        <f>('Summary Data'!AD29-('Summary Data'!AD$40*'Summary Data'!AD13+'Summary Data'!AD$39*'Summary Data'!AD30)/17*$A134)</f>
        <v>0.01496678623753174</v>
      </c>
      <c r="H134" s="16">
        <f>('Summary Data'!AE29-('Summary Data'!AE$40*'Summary Data'!AE13+'Summary Data'!AE$39*'Summary Data'!AE30)/17*$A134)</f>
        <v>0.007932406866506682</v>
      </c>
      <c r="I134" s="16">
        <f>('Summary Data'!AF29-('Summary Data'!AF$40*'Summary Data'!AF13+'Summary Data'!AF$39*'Summary Data'!AF30)/17*$A134)</f>
        <v>0.03832200768352593</v>
      </c>
      <c r="J134" s="16">
        <f>('Summary Data'!AG29-('Summary Data'!AG$40*'Summary Data'!AG13+'Summary Data'!AG$39*'Summary Data'!AG30)/17*$A134)</f>
        <v>0.07176141207492935</v>
      </c>
      <c r="K134" s="16">
        <f>('Summary Data'!AH29-('Summary Data'!AH$40*'Summary Data'!AH13+'Summary Data'!AH$39*'Summary Data'!AH30)/17*$A134)</f>
        <v>0.049317062218424856</v>
      </c>
      <c r="L134" s="16">
        <f>('Summary Data'!AI29-('Summary Data'!AI$40*'Summary Data'!AI13+'Summary Data'!AI$39*'Summary Data'!AI30)/17*$A134)</f>
        <v>0.01828447477934453</v>
      </c>
      <c r="M134" s="16">
        <f>('Summary Data'!AJ29-('Summary Data'!AJ$40*'Summary Data'!AJ13+'Summary Data'!AJ$39*'Summary Data'!AJ30)/17*$A134)</f>
        <v>0.021532263796044962</v>
      </c>
      <c r="N134" s="16">
        <f>('Summary Data'!AK29-('Summary Data'!AK$40*'Summary Data'!AK13+'Summary Data'!AK$39*'Summary Data'!AK30)/17*$A134)</f>
        <v>0.03206621629514133</v>
      </c>
      <c r="O134" s="16">
        <f>('Summary Data'!AL29-('Summary Data'!AL$40*'Summary Data'!AL13+'Summary Data'!AL$39*'Summary Data'!AL30)/17*$A134)</f>
        <v>0.07646401951578057</v>
      </c>
      <c r="P134" s="16">
        <f>('Summary Data'!AM29-('Summary Data'!AM$40*'Summary Data'!AM13+'Summary Data'!AM$39*'Summary Data'!AM30)/17*$A134)</f>
        <v>0.006644811034067721</v>
      </c>
      <c r="Q134" s="16">
        <f>('Summary Data'!AN29-('Summary Data'!AN$40*'Summary Data'!AN13+'Summary Data'!AN$39*'Summary Data'!AN30)/17*$A134)</f>
        <v>0.0036592114841169088</v>
      </c>
      <c r="R134" s="16">
        <f>('Summary Data'!AO29-('Summary Data'!AO$40*'Summary Data'!AO13+'Summary Data'!AO$39*'Summary Data'!AO30)/17*$A134)</f>
        <v>-0.036022799413587867</v>
      </c>
      <c r="S134" s="16">
        <f>('Summary Data'!AP29-('Summary Data'!AP$40*'Summary Data'!AP13+'Summary Data'!AP$39*'Summary Data'!AP30)/17*$A134)</f>
        <v>-0.026165062949372455</v>
      </c>
      <c r="T134" s="16">
        <f>('Summary Data'!AQ29-('Summary Data'!AQ$40*'Summary Data'!AQ13+'Summary Data'!AQ$39*'Summary Data'!AQ30)/17*$A134)</f>
        <v>0.0029145551780561593</v>
      </c>
      <c r="U134" s="16">
        <f>('Summary Data'!AR29-('Summary Data'!AR$40*'Summary Data'!AR13+'Summary Data'!AR$39*'Summary Data'!AR30)/17*$A134)</f>
        <v>-0.04461303909764086</v>
      </c>
      <c r="V134" s="82">
        <f>'Summary Data'!AS29</f>
        <v>0.009119717136324453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0.1117177392179181</v>
      </c>
      <c r="C135" s="16">
        <f>('Summary Data'!Z30-('Summary Data'!Z$40*'Summary Data'!Z14+'Summary Data'!Z$39*'Summary Data'!Z31)/17*$A135)</f>
        <v>0.020752759182698075</v>
      </c>
      <c r="D135" s="16">
        <f>('Summary Data'!AA30-('Summary Data'!AA$40*'Summary Data'!AA14+'Summary Data'!AA$39*'Summary Data'!AA31)/17*$A135)</f>
        <v>-0.04428173437776147</v>
      </c>
      <c r="E135" s="16">
        <f>('Summary Data'!AB30-('Summary Data'!AB$40*'Summary Data'!AB14+'Summary Data'!AB$39*'Summary Data'!AB31)/17*$A135)</f>
        <v>-0.015431465572399609</v>
      </c>
      <c r="F135" s="16">
        <f>('Summary Data'!AC30-('Summary Data'!AC$40*'Summary Data'!AC14+'Summary Data'!AC$39*'Summary Data'!AC31)/17*$A135)</f>
        <v>0.0016708468652308628</v>
      </c>
      <c r="G135" s="16">
        <f>('Summary Data'!AD30-('Summary Data'!AD$40*'Summary Data'!AD14+'Summary Data'!AD$39*'Summary Data'!AD31)/17*$A135)</f>
        <v>0.002583565732568377</v>
      </c>
      <c r="H135" s="16">
        <f>('Summary Data'!AE30-('Summary Data'!AE$40*'Summary Data'!AE14+'Summary Data'!AE$39*'Summary Data'!AE31)/17*$A135)</f>
        <v>0.0045245254704784355</v>
      </c>
      <c r="I135" s="16">
        <f>('Summary Data'!AF30-('Summary Data'!AF$40*'Summary Data'!AF14+'Summary Data'!AF$39*'Summary Data'!AF31)/17*$A135)</f>
        <v>-0.01847754052473186</v>
      </c>
      <c r="J135" s="16">
        <f>('Summary Data'!AG30-('Summary Data'!AG$40*'Summary Data'!AG14+'Summary Data'!AG$39*'Summary Data'!AG31)/17*$A135)</f>
        <v>-0.014066730626680016</v>
      </c>
      <c r="K135" s="16">
        <f>('Summary Data'!AH30-('Summary Data'!AH$40*'Summary Data'!AH14+'Summary Data'!AH$39*'Summary Data'!AH31)/17*$A135)</f>
        <v>-0.0088842058117386</v>
      </c>
      <c r="L135" s="16">
        <f>('Summary Data'!AI30-('Summary Data'!AI$40*'Summary Data'!AI14+'Summary Data'!AI$39*'Summary Data'!AI31)/17*$A135)</f>
        <v>-0.0013371703987527551</v>
      </c>
      <c r="M135" s="16">
        <f>('Summary Data'!AJ30-('Summary Data'!AJ$40*'Summary Data'!AJ14+'Summary Data'!AJ$39*'Summary Data'!AJ31)/17*$A135)</f>
        <v>-0.007812807161687401</v>
      </c>
      <c r="N135" s="16">
        <f>('Summary Data'!AK30-('Summary Data'!AK$40*'Summary Data'!AK14+'Summary Data'!AK$39*'Summary Data'!AK31)/17*$A135)</f>
        <v>-0.06221085406050809</v>
      </c>
      <c r="O135" s="16">
        <f>('Summary Data'!AL30-('Summary Data'!AL$40*'Summary Data'!AL14+'Summary Data'!AL$39*'Summary Data'!AL31)/17*$A135)</f>
        <v>-0.032655588522310666</v>
      </c>
      <c r="P135" s="16">
        <f>('Summary Data'!AM30-('Summary Data'!AM$40*'Summary Data'!AM14+'Summary Data'!AM$39*'Summary Data'!AM31)/17*$A135)</f>
        <v>0.004154843876030143</v>
      </c>
      <c r="Q135" s="16">
        <f>('Summary Data'!AN30-('Summary Data'!AN$40*'Summary Data'!AN14+'Summary Data'!AN$39*'Summary Data'!AN31)/17*$A135)</f>
        <v>-0.005327402063283013</v>
      </c>
      <c r="R135" s="16">
        <f>('Summary Data'!AO30-('Summary Data'!AO$40*'Summary Data'!AO14+'Summary Data'!AO$39*'Summary Data'!AO31)/17*$A135)</f>
        <v>-0.04088165788683154</v>
      </c>
      <c r="S135" s="16">
        <f>('Summary Data'!AP30-('Summary Data'!AP$40*'Summary Data'!AP14+'Summary Data'!AP$39*'Summary Data'!AP31)/17*$A135)</f>
        <v>-0.003963308647455234</v>
      </c>
      <c r="T135" s="16">
        <f>('Summary Data'!AQ30-('Summary Data'!AQ$40*'Summary Data'!AQ14+'Summary Data'!AQ$39*'Summary Data'!AQ31)/17*$A135)</f>
        <v>-0.028482569638221468</v>
      </c>
      <c r="U135" s="16">
        <f>('Summary Data'!AR30-('Summary Data'!AR$40*'Summary Data'!AR14+'Summary Data'!AR$39*'Summary Data'!AR31)/17*$A135)</f>
        <v>-0.025093800939612027</v>
      </c>
      <c r="V135" s="82">
        <f>'Summary Data'!AS30</f>
        <v>-0.025394951313817575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0</v>
      </c>
      <c r="C136" s="16">
        <f>('Summary Data'!Z31-('Summary Data'!Z$40*'Summary Data'!Z15+'Summary Data'!Z$39*'Summary Data'!Z32)/17*$A136)</f>
        <v>0</v>
      </c>
      <c r="D136" s="16">
        <f>('Summary Data'!AA31-('Summary Data'!AA$40*'Summary Data'!AA15+'Summary Data'!AA$39*'Summary Data'!AA32)/17*$A136)</f>
        <v>0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8.326672684688674E-17</v>
      </c>
      <c r="G136" s="16">
        <f>('Summary Data'!AD31-('Summary Data'!AD$40*'Summary Data'!AD15+'Summary Data'!AD$39*'Summary Data'!AD32)/17*$A136)</f>
        <v>2.7755575615628914E-17</v>
      </c>
      <c r="H136" s="16">
        <f>('Summary Data'!AE31-('Summary Data'!AE$40*'Summary Data'!AE15+'Summary Data'!AE$39*'Summary Data'!AE32)/17*$A136)</f>
        <v>0</v>
      </c>
      <c r="I136" s="16">
        <f>('Summary Data'!AF31-('Summary Data'!AF$40*'Summary Data'!AF15+'Summary Data'!AF$39*'Summary Data'!AF32)/17*$A136)</f>
        <v>0</v>
      </c>
      <c r="J136" s="16">
        <f>('Summary Data'!AG31-('Summary Data'!AG$40*'Summary Data'!AG15+'Summary Data'!AG$39*'Summary Data'!AG32)/17*$A136)</f>
        <v>2.7755575615628914E-17</v>
      </c>
      <c r="K136" s="16">
        <f>('Summary Data'!AH31-('Summary Data'!AH$40*'Summary Data'!AH15+'Summary Data'!AH$39*'Summary Data'!AH32)/17*$A136)</f>
        <v>0</v>
      </c>
      <c r="L136" s="16">
        <f>('Summary Data'!AI31-('Summary Data'!AI$40*'Summary Data'!AI15+'Summary Data'!AI$39*'Summary Data'!AI32)/17*$A136)</f>
        <v>5.551115123125783E-17</v>
      </c>
      <c r="M136" s="16">
        <f>('Summary Data'!AJ31-('Summary Data'!AJ$40*'Summary Data'!AJ15+'Summary Data'!AJ$39*'Summary Data'!AJ32)/17*$A136)</f>
        <v>-5.551115123125783E-17</v>
      </c>
      <c r="N136" s="16">
        <f>('Summary Data'!AK31-('Summary Data'!AK$40*'Summary Data'!AK15+'Summary Data'!AK$39*'Summary Data'!AK32)/17*$A136)</f>
        <v>-2.7755575615628914E-17</v>
      </c>
      <c r="O136" s="16">
        <f>('Summary Data'!AL31-('Summary Data'!AL$40*'Summary Data'!AL15+'Summary Data'!AL$39*'Summary Data'!AL32)/17*$A136)</f>
        <v>0</v>
      </c>
      <c r="P136" s="16">
        <f>('Summary Data'!AM31-('Summary Data'!AM$40*'Summary Data'!AM15+'Summary Data'!AM$39*'Summary Data'!AM32)/17*$A136)</f>
        <v>2.7755575615628914E-17</v>
      </c>
      <c r="Q136" s="16">
        <f>('Summary Data'!AN31-('Summary Data'!AN$40*'Summary Data'!AN15+'Summary Data'!AN$39*'Summary Data'!AN32)/17*$A136)</f>
        <v>0</v>
      </c>
      <c r="R136" s="16">
        <f>('Summary Data'!AO31-('Summary Data'!AO$40*'Summary Data'!AO15+'Summary Data'!AO$39*'Summary Data'!AO32)/17*$A136)</f>
        <v>0</v>
      </c>
      <c r="S136" s="16">
        <f>('Summary Data'!AP31-('Summary Data'!AP$40*'Summary Data'!AP15+'Summary Data'!AP$39*'Summary Data'!AP32)/17*$A136)</f>
        <v>0</v>
      </c>
      <c r="T136" s="16">
        <f>('Summary Data'!AQ31-('Summary Data'!AQ$40*'Summary Data'!AQ15+'Summary Data'!AQ$39*'Summary Data'!AQ32)/17*$A136)</f>
        <v>-2.7755575615628914E-17</v>
      </c>
      <c r="U136" s="16">
        <f>('Summary Data'!AR31-('Summary Data'!AR$40*'Summary Data'!AR15+'Summary Data'!AR$39*'Summary Data'!AR32)/17*$A136)</f>
        <v>4.163336342344337E-17</v>
      </c>
      <c r="V136" s="82">
        <f>'Summary Data'!AS31</f>
        <v>0.01337115529536994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-0.13224960389286697</v>
      </c>
      <c r="C137" s="16">
        <f>('Summary Data'!Z32-('Summary Data'!Z$40*'Summary Data'!Z16+'Summary Data'!Z$39*'Summary Data'!Z33)/17*$A137)</f>
        <v>-0.03532265768219056</v>
      </c>
      <c r="D137" s="16">
        <f>('Summary Data'!AA32-('Summary Data'!AA$40*'Summary Data'!AA16+'Summary Data'!AA$39*'Summary Data'!AA33)/17*$A137)</f>
        <v>-0.03150865905842326</v>
      </c>
      <c r="E137" s="16">
        <f>('Summary Data'!AB32-('Summary Data'!AB$40*'Summary Data'!AB16+'Summary Data'!AB$39*'Summary Data'!AB33)/17*$A137)</f>
        <v>-0.030519076106552724</v>
      </c>
      <c r="F137" s="16">
        <f>('Summary Data'!AC32-('Summary Data'!AC$40*'Summary Data'!AC16+'Summary Data'!AC$39*'Summary Data'!AC33)/17*$A137)</f>
        <v>-0.020160508421758042</v>
      </c>
      <c r="G137" s="16">
        <f>('Summary Data'!AD32-('Summary Data'!AD$40*'Summary Data'!AD16+'Summary Data'!AD$39*'Summary Data'!AD33)/17*$A137)</f>
        <v>-0.029230502911038347</v>
      </c>
      <c r="H137" s="16">
        <f>('Summary Data'!AE32-('Summary Data'!AE$40*'Summary Data'!AE16+'Summary Data'!AE$39*'Summary Data'!AE33)/17*$A137)</f>
        <v>-0.022975180800370157</v>
      </c>
      <c r="I137" s="16">
        <f>('Summary Data'!AF32-('Summary Data'!AF$40*'Summary Data'!AF16+'Summary Data'!AF$39*'Summary Data'!AF33)/17*$A137)</f>
        <v>-0.03751822257796763</v>
      </c>
      <c r="J137" s="16">
        <f>('Summary Data'!AG32-('Summary Data'!AG$40*'Summary Data'!AG16+'Summary Data'!AG$39*'Summary Data'!AG33)/17*$A137)</f>
        <v>-0.038186281281099195</v>
      </c>
      <c r="K137" s="16">
        <f>('Summary Data'!AH32-('Summary Data'!AH$40*'Summary Data'!AH16+'Summary Data'!AH$39*'Summary Data'!AH33)/17*$A137)</f>
        <v>-0.029298153307751536</v>
      </c>
      <c r="L137" s="16">
        <f>('Summary Data'!AI32-('Summary Data'!AI$40*'Summary Data'!AI16+'Summary Data'!AI$39*'Summary Data'!AI33)/17*$A137)</f>
        <v>-0.028253579373197404</v>
      </c>
      <c r="M137" s="16">
        <f>('Summary Data'!AJ32-('Summary Data'!AJ$40*'Summary Data'!AJ16+'Summary Data'!AJ$39*'Summary Data'!AJ33)/17*$A137)</f>
        <v>-0.031012006776441264</v>
      </c>
      <c r="N137" s="16">
        <f>('Summary Data'!AK32-('Summary Data'!AK$40*'Summary Data'!AK16+'Summary Data'!AK$39*'Summary Data'!AK33)/17*$A137)</f>
        <v>-0.033548490405433944</v>
      </c>
      <c r="O137" s="16">
        <f>('Summary Data'!AL32-('Summary Data'!AL$40*'Summary Data'!AL16+'Summary Data'!AL$39*'Summary Data'!AL33)/17*$A137)</f>
        <v>-0.03628494356013636</v>
      </c>
      <c r="P137" s="16">
        <f>('Summary Data'!AM32-('Summary Data'!AM$40*'Summary Data'!AM16+'Summary Data'!AM$39*'Summary Data'!AM33)/17*$A137)</f>
        <v>-0.03819925388453987</v>
      </c>
      <c r="Q137" s="16">
        <f>('Summary Data'!AN32-('Summary Data'!AN$40*'Summary Data'!AN16+'Summary Data'!AN$39*'Summary Data'!AN33)/17*$A137)</f>
        <v>-0.04089802090997592</v>
      </c>
      <c r="R137" s="16">
        <f>('Summary Data'!AO32-('Summary Data'!AO$40*'Summary Data'!AO16+'Summary Data'!AO$39*'Summary Data'!AO33)/17*$A137)</f>
        <v>-0.03755915647494773</v>
      </c>
      <c r="S137" s="16">
        <f>('Summary Data'!AP32-('Summary Data'!AP$40*'Summary Data'!AP16+'Summary Data'!AP$39*'Summary Data'!AP33)/17*$A137)</f>
        <v>-0.029883773433782693</v>
      </c>
      <c r="T137" s="16">
        <f>('Summary Data'!AQ32-('Summary Data'!AQ$40*'Summary Data'!AQ16+'Summary Data'!AQ$39*'Summary Data'!AQ33)/17*$A137)</f>
        <v>-0.041620037383824984</v>
      </c>
      <c r="U137" s="16">
        <f>('Summary Data'!AR32-('Summary Data'!AR$40*'Summary Data'!AR16+'Summary Data'!AR$39*'Summary Data'!AR33)/17*$A137)</f>
        <v>-0.005093124776115419</v>
      </c>
      <c r="V137" s="82">
        <f>'Summary Data'!AS32</f>
        <v>-0.039395572379320724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0.1499898793847615</v>
      </c>
      <c r="C138" s="16">
        <f>('Summary Data'!Z33-('Summary Data'!Z$40*'Summary Data'!Z17+'Summary Data'!Z$39*'Summary Data'!Z34)/17*$A138)*10</f>
        <v>0.08504216350898586</v>
      </c>
      <c r="D138" s="16">
        <f>('Summary Data'!AA33-('Summary Data'!AA$40*'Summary Data'!AA17+'Summary Data'!AA$39*'Summary Data'!AA34)/17*$A138)*10</f>
        <v>0.06089586296035385</v>
      </c>
      <c r="E138" s="16">
        <f>('Summary Data'!AB33-('Summary Data'!AB$40*'Summary Data'!AB17+'Summary Data'!AB$39*'Summary Data'!AB34)/17*$A138)*10</f>
        <v>0.06237361508984674</v>
      </c>
      <c r="F138" s="16">
        <f>('Summary Data'!AC33-('Summary Data'!AC$40*'Summary Data'!AC17+'Summary Data'!AC$39*'Summary Data'!AC34)/17*$A138)*10</f>
        <v>-0.024513298423622185</v>
      </c>
      <c r="G138" s="16">
        <f>('Summary Data'!AD33-('Summary Data'!AD$40*'Summary Data'!AD17+'Summary Data'!AD$39*'Summary Data'!AD34)/17*$A138)*10</f>
        <v>0.018041142006045945</v>
      </c>
      <c r="H138" s="16">
        <f>('Summary Data'!AE33-('Summary Data'!AE$40*'Summary Data'!AE17+'Summary Data'!AE$39*'Summary Data'!AE34)/17*$A138)*10</f>
        <v>0.0542900799591042</v>
      </c>
      <c r="I138" s="16">
        <f>('Summary Data'!AF33-('Summary Data'!AF$40*'Summary Data'!AF17+'Summary Data'!AF$39*'Summary Data'!AF34)/17*$A138)*10</f>
        <v>0.03634045415794193</v>
      </c>
      <c r="J138" s="16">
        <f>('Summary Data'!AG33-('Summary Data'!AG$40*'Summary Data'!AG17+'Summary Data'!AG$39*'Summary Data'!AG34)/17*$A138)*10</f>
        <v>0.03560548404237227</v>
      </c>
      <c r="K138" s="16">
        <f>('Summary Data'!AH33-('Summary Data'!AH$40*'Summary Data'!AH17+'Summary Data'!AH$39*'Summary Data'!AH34)/17*$A138)*10</f>
        <v>0.04995601395565735</v>
      </c>
      <c r="L138" s="16">
        <f>('Summary Data'!AI33-('Summary Data'!AI$40*'Summary Data'!AI17+'Summary Data'!AI$39*'Summary Data'!AI34)/17*$A138)*10</f>
        <v>0.11493550460327295</v>
      </c>
      <c r="M138" s="16">
        <f>('Summary Data'!AJ33-('Summary Data'!AJ$40*'Summary Data'!AJ17+'Summary Data'!AJ$39*'Summary Data'!AJ34)/17*$A138)*10</f>
        <v>0.10424354420922724</v>
      </c>
      <c r="N138" s="16">
        <f>('Summary Data'!AK33-('Summary Data'!AK$40*'Summary Data'!AK17+'Summary Data'!AK$39*'Summary Data'!AK34)/17*$A138)*10</f>
        <v>0.03846458869228863</v>
      </c>
      <c r="O138" s="16">
        <f>('Summary Data'!AL33-('Summary Data'!AL$40*'Summary Data'!AL17+'Summary Data'!AL$39*'Summary Data'!AL34)/17*$A138)*10</f>
        <v>0.07591600041688983</v>
      </c>
      <c r="P138" s="16">
        <f>('Summary Data'!AM33-('Summary Data'!AM$40*'Summary Data'!AM17+'Summary Data'!AM$39*'Summary Data'!AM34)/17*$A138)*10</f>
        <v>0.09977753702192561</v>
      </c>
      <c r="Q138" s="16">
        <f>('Summary Data'!AN33-('Summary Data'!AN$40*'Summary Data'!AN17+'Summary Data'!AN$39*'Summary Data'!AN34)/17*$A138)*10</f>
        <v>0.017778875401933715</v>
      </c>
      <c r="R138" s="16">
        <f>('Summary Data'!AO33-('Summary Data'!AO$40*'Summary Data'!AO17+'Summary Data'!AO$39*'Summary Data'!AO34)/17*$A138)*10</f>
        <v>0.03895052894226352</v>
      </c>
      <c r="S138" s="16">
        <f>('Summary Data'!AP33-('Summary Data'!AP$40*'Summary Data'!AP17+'Summary Data'!AP$39*'Summary Data'!AP34)/17*$A138)*10</f>
        <v>-0.005180865965903978</v>
      </c>
      <c r="T138" s="16">
        <f>('Summary Data'!AQ33-('Summary Data'!AQ$40*'Summary Data'!AQ17+'Summary Data'!AQ$39*'Summary Data'!AQ34)/17*$A138)*10</f>
        <v>0.054957318070032214</v>
      </c>
      <c r="U138" s="16">
        <f>('Summary Data'!AR33-('Summary Data'!AR$40*'Summary Data'!AR17+'Summary Data'!AR$39*'Summary Data'!AR34)/17*$A138)*10</f>
        <v>0.004855562929651329</v>
      </c>
      <c r="V138" s="82">
        <f>'Summary Data'!AS33*10</f>
        <v>0.06972339409737978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0.051348871502016696</v>
      </c>
      <c r="C139" s="16">
        <f>('Summary Data'!Z34-('Summary Data'!Z$40*'Summary Data'!Z18+'Summary Data'!Z$39*'Summary Data'!Z35)/17*$A139)*10</f>
        <v>0.029833252805679694</v>
      </c>
      <c r="D139" s="16">
        <f>('Summary Data'!AA34-('Summary Data'!AA$40*'Summary Data'!AA18+'Summary Data'!AA$39*'Summary Data'!AA35)/17*$A139)*10</f>
        <v>-0.02245051498225835</v>
      </c>
      <c r="E139" s="16">
        <f>('Summary Data'!AB34-('Summary Data'!AB$40*'Summary Data'!AB18+'Summary Data'!AB$39*'Summary Data'!AB35)/17*$A139)*10</f>
        <v>-0.034969278648685286</v>
      </c>
      <c r="F139" s="16">
        <f>('Summary Data'!AC34-('Summary Data'!AC$40*'Summary Data'!AC18+'Summary Data'!AC$39*'Summary Data'!AC35)/17*$A139)*10</f>
        <v>0.024819395782013594</v>
      </c>
      <c r="G139" s="16">
        <f>('Summary Data'!AD34-('Summary Data'!AD$40*'Summary Data'!AD18+'Summary Data'!AD$39*'Summary Data'!AD35)/17*$A139)*10</f>
        <v>0.009016898210282082</v>
      </c>
      <c r="H139" s="16">
        <f>('Summary Data'!AE34-('Summary Data'!AE$40*'Summary Data'!AE18+'Summary Data'!AE$39*'Summary Data'!AE35)/17*$A139)*10</f>
        <v>0.018862002845137463</v>
      </c>
      <c r="I139" s="16">
        <f>('Summary Data'!AF34-('Summary Data'!AF$40*'Summary Data'!AF18+'Summary Data'!AF$39*'Summary Data'!AF35)/17*$A139)*10</f>
        <v>-0.014734139515184666</v>
      </c>
      <c r="J139" s="16">
        <f>('Summary Data'!AG34-('Summary Data'!AG$40*'Summary Data'!AG18+'Summary Data'!AG$39*'Summary Data'!AG35)/17*$A139)*10</f>
        <v>-0.00969315439552992</v>
      </c>
      <c r="K139" s="16">
        <f>('Summary Data'!AH34-('Summary Data'!AH$40*'Summary Data'!AH18+'Summary Data'!AH$39*'Summary Data'!AH35)/17*$A139)*10</f>
        <v>0.006790931992245396</v>
      </c>
      <c r="L139" s="16">
        <f>('Summary Data'!AI34-('Summary Data'!AI$40*'Summary Data'!AI18+'Summary Data'!AI$39*'Summary Data'!AI35)/17*$A139)*10</f>
        <v>-0.02746041782541772</v>
      </c>
      <c r="M139" s="16">
        <f>('Summary Data'!AJ34-('Summary Data'!AJ$40*'Summary Data'!AJ18+'Summary Data'!AJ$39*'Summary Data'!AJ35)/17*$A139)*10</f>
        <v>0.0010544506013611355</v>
      </c>
      <c r="N139" s="16">
        <f>('Summary Data'!AK34-('Summary Data'!AK$40*'Summary Data'!AK18+'Summary Data'!AK$39*'Summary Data'!AK35)/17*$A139)*10</f>
        <v>-0.030106296507593017</v>
      </c>
      <c r="O139" s="16">
        <f>('Summary Data'!AL34-('Summary Data'!AL$40*'Summary Data'!AL18+'Summary Data'!AL$39*'Summary Data'!AL35)/17*$A139)*10</f>
        <v>-0.012352495728707837</v>
      </c>
      <c r="P139" s="16">
        <f>('Summary Data'!AM34-('Summary Data'!AM$40*'Summary Data'!AM18+'Summary Data'!AM$39*'Summary Data'!AM35)/17*$A139)*10</f>
        <v>0.008133232482424547</v>
      </c>
      <c r="Q139" s="16">
        <f>('Summary Data'!AN34-('Summary Data'!AN$40*'Summary Data'!AN18+'Summary Data'!AN$39*'Summary Data'!AN35)/17*$A139)*10</f>
        <v>-0.009082547015758353</v>
      </c>
      <c r="R139" s="16">
        <f>('Summary Data'!AO34-('Summary Data'!AO$40*'Summary Data'!AO18+'Summary Data'!AO$39*'Summary Data'!AO35)/17*$A139)*10</f>
        <v>-0.03809320674651312</v>
      </c>
      <c r="S139" s="16">
        <f>('Summary Data'!AP34-('Summary Data'!AP$40*'Summary Data'!AP18+'Summary Data'!AP$39*'Summary Data'!AP35)/17*$A139)*10</f>
        <v>-0.015142104799607349</v>
      </c>
      <c r="T139" s="16">
        <f>('Summary Data'!AQ34-('Summary Data'!AQ$40*'Summary Data'!AQ18+'Summary Data'!AQ$39*'Summary Data'!AQ35)/17*$A139)*10</f>
        <v>-0.04529597982348647</v>
      </c>
      <c r="U139" s="16">
        <f>('Summary Data'!AR34-('Summary Data'!AR$40*'Summary Data'!AR18+'Summary Data'!AR$39*'Summary Data'!AR35)/17*$A139)*10</f>
        <v>-0.014516579663149313</v>
      </c>
      <c r="V139" s="82">
        <f>'Summary Data'!AS34*10</f>
        <v>-0.020367852603942294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0.03980034478929076</v>
      </c>
      <c r="C140" s="16">
        <f>('Summary Data'!Z35-('Summary Data'!Z$40*'Summary Data'!Z19+'Summary Data'!Z$39*'Summary Data'!Z36)/17*$A140)*10</f>
        <v>0.022651312743751737</v>
      </c>
      <c r="D140" s="16">
        <f>('Summary Data'!AA35-('Summary Data'!AA$40*'Summary Data'!AA19+'Summary Data'!AA$39*'Summary Data'!AA36)/17*$A140)*10</f>
        <v>0.014996037011385174</v>
      </c>
      <c r="E140" s="16">
        <f>('Summary Data'!AB35-('Summary Data'!AB$40*'Summary Data'!AB19+'Summary Data'!AB$39*'Summary Data'!AB36)/17*$A140)*10</f>
        <v>0.029585434311223263</v>
      </c>
      <c r="F140" s="16">
        <f>('Summary Data'!AC35-('Summary Data'!AC$40*'Summary Data'!AC19+'Summary Data'!AC$39*'Summary Data'!AC36)/17*$A140)*10</f>
        <v>0.05034686211705098</v>
      </c>
      <c r="G140" s="16">
        <f>('Summary Data'!AD35-('Summary Data'!AD$40*'Summary Data'!AD19+'Summary Data'!AD$39*'Summary Data'!AD36)/17*$A140)*10</f>
        <v>0.05760416590218996</v>
      </c>
      <c r="H140" s="16">
        <f>('Summary Data'!AE35-('Summary Data'!AE$40*'Summary Data'!AE19+'Summary Data'!AE$39*'Summary Data'!AE36)/17*$A140)*10</f>
        <v>0.02128183418129438</v>
      </c>
      <c r="I140" s="16">
        <f>('Summary Data'!AF35-('Summary Data'!AF$40*'Summary Data'!AF19+'Summary Data'!AF$39*'Summary Data'!AF36)/17*$A140)*10</f>
        <v>0.02830801674393998</v>
      </c>
      <c r="J140" s="16">
        <f>('Summary Data'!AG35-('Summary Data'!AG$40*'Summary Data'!AG19+'Summary Data'!AG$39*'Summary Data'!AG36)/17*$A140)*10</f>
        <v>0.008768381283486941</v>
      </c>
      <c r="K140" s="16">
        <f>('Summary Data'!AH35-('Summary Data'!AH$40*'Summary Data'!AH19+'Summary Data'!AH$39*'Summary Data'!AH36)/17*$A140)*10</f>
        <v>0.007884907524459295</v>
      </c>
      <c r="L140" s="16">
        <f>('Summary Data'!AI35-('Summary Data'!AI$40*'Summary Data'!AI19+'Summary Data'!AI$39*'Summary Data'!AI36)/17*$A140)*10</f>
        <v>0.024601185489247016</v>
      </c>
      <c r="M140" s="16">
        <f>('Summary Data'!AJ35-('Summary Data'!AJ$40*'Summary Data'!AJ19+'Summary Data'!AJ$39*'Summary Data'!AJ36)/17*$A140)*10</f>
        <v>0.035555268278136626</v>
      </c>
      <c r="N140" s="16">
        <f>('Summary Data'!AK35-('Summary Data'!AK$40*'Summary Data'!AK19+'Summary Data'!AK$39*'Summary Data'!AK36)/17*$A140)*10</f>
        <v>0.02448941054643196</v>
      </c>
      <c r="O140" s="16">
        <f>('Summary Data'!AL35-('Summary Data'!AL$40*'Summary Data'!AL19+'Summary Data'!AL$39*'Summary Data'!AL36)/17*$A140)*10</f>
        <v>0.038453347877841645</v>
      </c>
      <c r="P140" s="16">
        <f>('Summary Data'!AM35-('Summary Data'!AM$40*'Summary Data'!AM19+'Summary Data'!AM$39*'Summary Data'!AM36)/17*$A140)*10</f>
        <v>0.03036885261677561</v>
      </c>
      <c r="Q140" s="16">
        <f>('Summary Data'!AN35-('Summary Data'!AN$40*'Summary Data'!AN19+'Summary Data'!AN$39*'Summary Data'!AN36)/17*$A140)*10</f>
        <v>0.025955096160654393</v>
      </c>
      <c r="R140" s="16">
        <f>('Summary Data'!AO35-('Summary Data'!AO$40*'Summary Data'!AO19+'Summary Data'!AO$39*'Summary Data'!AO36)/17*$A140)*10</f>
        <v>0.0052329564535329946</v>
      </c>
      <c r="S140" s="16">
        <f>('Summary Data'!AP35-('Summary Data'!AP$40*'Summary Data'!AP19+'Summary Data'!AP$39*'Summary Data'!AP36)/17*$A140)*10</f>
        <v>0.023392981500288443</v>
      </c>
      <c r="T140" s="16">
        <f>('Summary Data'!AQ35-('Summary Data'!AQ$40*'Summary Data'!AQ19+'Summary Data'!AQ$39*'Summary Data'!AQ36)/17*$A140)*10</f>
        <v>0.01139195020192451</v>
      </c>
      <c r="U140" s="16">
        <f>('Summary Data'!AR35-('Summary Data'!AR$40*'Summary Data'!AR19+'Summary Data'!AR$39*'Summary Data'!AR36)/17*$A140)*10</f>
        <v>0.06451405882808006</v>
      </c>
      <c r="V140" s="82">
        <f>'Summary Data'!AS35*10</f>
        <v>0.03129964083224538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-0.08088723825271771</v>
      </c>
      <c r="C141" s="16">
        <f>('Summary Data'!Z36-('Summary Data'!Z$40*'Summary Data'!Z20+'Summary Data'!Z$39*'Summary Data'!Z37)/17*$A141)*10</f>
        <v>-0.10303018303644715</v>
      </c>
      <c r="D141" s="16">
        <f>('Summary Data'!AA36-('Summary Data'!AA$40*'Summary Data'!AA20+'Summary Data'!AA$39*'Summary Data'!AA37)/17*$A141)*10</f>
        <v>-0.09582829301399401</v>
      </c>
      <c r="E141" s="16">
        <f>('Summary Data'!AB36-('Summary Data'!AB$40*'Summary Data'!AB20+'Summary Data'!AB$39*'Summary Data'!AB37)/17*$A141)*10</f>
        <v>-0.105640413534061</v>
      </c>
      <c r="F141" s="16">
        <f>('Summary Data'!AC36-('Summary Data'!AC$40*'Summary Data'!AC20+'Summary Data'!AC$39*'Summary Data'!AC37)/17*$A141)*10</f>
        <v>-0.10801647748133499</v>
      </c>
      <c r="G141" s="16">
        <f>('Summary Data'!AD36-('Summary Data'!AD$40*'Summary Data'!AD20+'Summary Data'!AD$39*'Summary Data'!AD37)/17*$A141)*10</f>
        <v>-0.10851233699098754</v>
      </c>
      <c r="H141" s="16">
        <f>('Summary Data'!AE36-('Summary Data'!AE$40*'Summary Data'!AE20+'Summary Data'!AE$39*'Summary Data'!AE37)/17*$A141)*10</f>
        <v>-0.10093245242431319</v>
      </c>
      <c r="I141" s="16">
        <f>('Summary Data'!AF36-('Summary Data'!AF$40*'Summary Data'!AF20+'Summary Data'!AF$39*'Summary Data'!AF37)/17*$A141)*10</f>
        <v>-0.08660322266669454</v>
      </c>
      <c r="J141" s="16">
        <f>('Summary Data'!AG36-('Summary Data'!AG$40*'Summary Data'!AG20+'Summary Data'!AG$39*'Summary Data'!AG37)/17*$A141)*10</f>
        <v>-0.07582855260488255</v>
      </c>
      <c r="K141" s="16">
        <f>('Summary Data'!AH36-('Summary Data'!AH$40*'Summary Data'!AH20+'Summary Data'!AH$39*'Summary Data'!AH37)/17*$A141)*10</f>
        <v>-0.0608951253062237</v>
      </c>
      <c r="L141" s="16">
        <f>('Summary Data'!AI36-('Summary Data'!AI$40*'Summary Data'!AI20+'Summary Data'!AI$39*'Summary Data'!AI37)/17*$A141)*10</f>
        <v>-0.09590878749887471</v>
      </c>
      <c r="M141" s="16">
        <f>('Summary Data'!AJ36-('Summary Data'!AJ$40*'Summary Data'!AJ20+'Summary Data'!AJ$39*'Summary Data'!AJ37)/17*$A141)*10</f>
        <v>-0.10869752178220386</v>
      </c>
      <c r="N141" s="16">
        <f>('Summary Data'!AK36-('Summary Data'!AK$40*'Summary Data'!AK20+'Summary Data'!AK$39*'Summary Data'!AK37)/17*$A141)*10</f>
        <v>-0.11754116766681993</v>
      </c>
      <c r="O141" s="16">
        <f>('Summary Data'!AL36-('Summary Data'!AL$40*'Summary Data'!AL20+'Summary Data'!AL$39*'Summary Data'!AL37)/17*$A141)*10</f>
        <v>-0.08507282249637202</v>
      </c>
      <c r="P141" s="16">
        <f>('Summary Data'!AM36-('Summary Data'!AM$40*'Summary Data'!AM20+'Summary Data'!AM$39*'Summary Data'!AM37)/17*$A141)*10</f>
        <v>-0.09078681976945696</v>
      </c>
      <c r="Q141" s="16">
        <f>('Summary Data'!AN36-('Summary Data'!AN$40*'Summary Data'!AN20+'Summary Data'!AN$39*'Summary Data'!AN37)/17*$A141)*10</f>
        <v>-0.08580965213414787</v>
      </c>
      <c r="R141" s="16">
        <f>('Summary Data'!AO36-('Summary Data'!AO$40*'Summary Data'!AO20+'Summary Data'!AO$39*'Summary Data'!AO37)/17*$A141)*10</f>
        <v>-0.07427551911570449</v>
      </c>
      <c r="S141" s="16">
        <f>('Summary Data'!AP36-('Summary Data'!AP$40*'Summary Data'!AP20+'Summary Data'!AP$39*'Summary Data'!AP37)/17*$A141)*10</f>
        <v>-0.09849602886049628</v>
      </c>
      <c r="T141" s="16">
        <f>('Summary Data'!AQ36-('Summary Data'!AQ$40*'Summary Data'!AQ20+'Summary Data'!AQ$39*'Summary Data'!AQ37)/17*$A141)*10</f>
        <v>-0.06960212438400809</v>
      </c>
      <c r="U141" s="16">
        <f>('Summary Data'!AR36-('Summary Data'!AR$40*'Summary Data'!AR20+'Summary Data'!AR$39*'Summary Data'!AR37)/17*$A141)*10</f>
        <v>0.030598247155428082</v>
      </c>
      <c r="V141" s="82">
        <f>'Summary Data'!AS36*10</f>
        <v>-0.04456974849499916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-0.02453039491131525</v>
      </c>
      <c r="C142" s="16">
        <f>('Summary Data'!Z37-('Summary Data'!Z$40*'Summary Data'!Z21+'Summary Data'!Z$39*'Summary Data'!Z38)/17*$A142)*10</f>
        <v>-0.00014542441158532649</v>
      </c>
      <c r="D142" s="16">
        <f>('Summary Data'!AA37-('Summary Data'!AA$40*'Summary Data'!AA21+'Summary Data'!AA$39*'Summary Data'!AA38)/17*$A142)*10</f>
        <v>0.025636892189981886</v>
      </c>
      <c r="E142" s="16">
        <f>('Summary Data'!AB37-('Summary Data'!AB$40*'Summary Data'!AB21+'Summary Data'!AB$39*'Summary Data'!AB38)/17*$A142)*10</f>
        <v>0.02694708625609478</v>
      </c>
      <c r="F142" s="16">
        <f>('Summary Data'!AC37-('Summary Data'!AC$40*'Summary Data'!AC21+'Summary Data'!AC$39*'Summary Data'!AC38)/17*$A142)*10</f>
        <v>0.018296024368572687</v>
      </c>
      <c r="G142" s="16">
        <f>('Summary Data'!AD37-('Summary Data'!AD$40*'Summary Data'!AD21+'Summary Data'!AD$39*'Summary Data'!AD38)/17*$A142)*10</f>
        <v>0.024497569027734575</v>
      </c>
      <c r="H142" s="16">
        <f>('Summary Data'!AE37-('Summary Data'!AE$40*'Summary Data'!AE21+'Summary Data'!AE$39*'Summary Data'!AE38)/17*$A142)*10</f>
        <v>0.019742960042215367</v>
      </c>
      <c r="I142" s="16">
        <f>('Summary Data'!AF37-('Summary Data'!AF$40*'Summary Data'!AF21+'Summary Data'!AF$39*'Summary Data'!AF38)/17*$A142)*10</f>
        <v>0.027281998221251602</v>
      </c>
      <c r="J142" s="16">
        <f>('Summary Data'!AG37-('Summary Data'!AG$40*'Summary Data'!AG21+'Summary Data'!AG$39*'Summary Data'!AG38)/17*$A142)*10</f>
        <v>0.031165010472599432</v>
      </c>
      <c r="K142" s="16">
        <f>('Summary Data'!AH37-('Summary Data'!AH$40*'Summary Data'!AH21+'Summary Data'!AH$39*'Summary Data'!AH38)/17*$A142)*10</f>
        <v>0.03931182836376109</v>
      </c>
      <c r="L142" s="16">
        <f>('Summary Data'!AI37-('Summary Data'!AI$40*'Summary Data'!AI21+'Summary Data'!AI$39*'Summary Data'!AI38)/17*$A142)*10</f>
        <v>0.04813889112111145</v>
      </c>
      <c r="M142" s="16">
        <f>('Summary Data'!AJ37-('Summary Data'!AJ$40*'Summary Data'!AJ21+'Summary Data'!AJ$39*'Summary Data'!AJ38)/17*$A142)*10</f>
        <v>0.04245887245173573</v>
      </c>
      <c r="N142" s="16">
        <f>('Summary Data'!AK37-('Summary Data'!AK$40*'Summary Data'!AK21+'Summary Data'!AK$39*'Summary Data'!AK38)/17*$A142)*10</f>
        <v>0.03442194977954293</v>
      </c>
      <c r="O142" s="16">
        <f>('Summary Data'!AL37-('Summary Data'!AL$40*'Summary Data'!AL21+'Summary Data'!AL$39*'Summary Data'!AL38)/17*$A142)*10</f>
        <v>0.025033913854195997</v>
      </c>
      <c r="P142" s="16">
        <f>('Summary Data'!AM37-('Summary Data'!AM$40*'Summary Data'!AM21+'Summary Data'!AM$39*'Summary Data'!AM38)/17*$A142)*10</f>
        <v>0.0012864204150033615</v>
      </c>
      <c r="Q142" s="16">
        <f>('Summary Data'!AN37-('Summary Data'!AN$40*'Summary Data'!AN21+'Summary Data'!AN$39*'Summary Data'!AN38)/17*$A142)*10</f>
        <v>-0.007396564128121716</v>
      </c>
      <c r="R142" s="16">
        <f>('Summary Data'!AO37-('Summary Data'!AO$40*'Summary Data'!AO21+'Summary Data'!AO$39*'Summary Data'!AO38)/17*$A142)*10</f>
        <v>-0.017260550237056978</v>
      </c>
      <c r="S142" s="16">
        <f>('Summary Data'!AP37-('Summary Data'!AP$40*'Summary Data'!AP21+'Summary Data'!AP$39*'Summary Data'!AP38)/17*$A142)*10</f>
        <v>-0.041089628687006816</v>
      </c>
      <c r="T142" s="16">
        <f>('Summary Data'!AQ37-('Summary Data'!AQ$40*'Summary Data'!AQ21+'Summary Data'!AQ$39*'Summary Data'!AQ38)/17*$A142)*10</f>
        <v>-0.016731326862448603</v>
      </c>
      <c r="U142" s="16">
        <f>('Summary Data'!AR37-('Summary Data'!AR$40*'Summary Data'!AR21+'Summary Data'!AR$39*'Summary Data'!AR38)/17*$A142)*10</f>
        <v>0.013455736572078186</v>
      </c>
      <c r="V142" s="82">
        <f>'Summary Data'!AS37*10</f>
        <v>-0.010186837930694675</v>
      </c>
      <c r="W142" s="42" t="s">
        <v>90</v>
      </c>
    </row>
    <row r="143" spans="1:23" ht="12" thickBot="1">
      <c r="A143" s="84">
        <v>17</v>
      </c>
      <c r="B143" s="18">
        <f>'Summary Data'!Y38*10</f>
        <v>-0.022415</v>
      </c>
      <c r="C143" s="18">
        <f>'Summary Data'!Z38*10</f>
        <v>-0.0033713</v>
      </c>
      <c r="D143" s="18">
        <f>'Summary Data'!AA38*10</f>
        <v>0.0056558</v>
      </c>
      <c r="E143" s="18">
        <f>'Summary Data'!AB38*10</f>
        <v>-0.0039069000000000005</v>
      </c>
      <c r="F143" s="18">
        <f>'Summary Data'!AC38*10</f>
        <v>-0.0024400999999999997</v>
      </c>
      <c r="G143" s="18">
        <f>'Summary Data'!AD38*10</f>
        <v>-0.00043685</v>
      </c>
      <c r="H143" s="18">
        <f>'Summary Data'!AE38*10</f>
        <v>-0.0023197</v>
      </c>
      <c r="I143" s="18">
        <f>'Summary Data'!AF38*10</f>
        <v>-0.00013955</v>
      </c>
      <c r="J143" s="18">
        <f>'Summary Data'!AG38*10</f>
        <v>0.00043441</v>
      </c>
      <c r="K143" s="18">
        <f>'Summary Data'!AH38*10</f>
        <v>0.0014946</v>
      </c>
      <c r="L143" s="18">
        <f>'Summary Data'!AI38*10</f>
        <v>0.0015374</v>
      </c>
      <c r="M143" s="18">
        <f>'Summary Data'!AJ38*10</f>
        <v>0.006799599999999999</v>
      </c>
      <c r="N143" s="18">
        <f>'Summary Data'!AK38*10</f>
        <v>0.01585</v>
      </c>
      <c r="O143" s="18">
        <f>'Summary Data'!AL38*10</f>
        <v>0.010106</v>
      </c>
      <c r="P143" s="18">
        <f>'Summary Data'!AM38*10</f>
        <v>0.0006470900000000001</v>
      </c>
      <c r="Q143" s="18">
        <f>'Summary Data'!AN38*10</f>
        <v>0.0055385</v>
      </c>
      <c r="R143" s="18">
        <f>'Summary Data'!AO38*10</f>
        <v>0.015674</v>
      </c>
      <c r="S143" s="18">
        <f>'Summary Data'!AP38*10</f>
        <v>0.015326000000000001</v>
      </c>
      <c r="T143" s="18">
        <f>'Summary Data'!AQ38*10</f>
        <v>0.010666</v>
      </c>
      <c r="U143" s="18">
        <f>'Summary Data'!AR38*10</f>
        <v>-0.0015567</v>
      </c>
      <c r="V143" s="35">
        <f>'Summary Data'!AS38*10</f>
        <v>0.0026571901149105145</v>
      </c>
      <c r="W143" s="42" t="s">
        <v>90</v>
      </c>
    </row>
    <row r="144" ht="12" thickBot="1"/>
    <row r="145" spans="1:22" ht="11.25">
      <c r="A145" s="131" t="s">
        <v>130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3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>
        <f>'Summary Data'!C2/'Work sheet'!$V147-1</f>
        <v>-0.00029513864552510594</v>
      </c>
      <c r="D147" s="106">
        <f>'Summary Data'!D2/'Work sheet'!$V147-1</f>
        <v>0.00019074253724160606</v>
      </c>
      <c r="E147" s="106">
        <f>'Summary Data'!E2/'Work sheet'!$V147-1</f>
        <v>0.0002885040832045771</v>
      </c>
      <c r="F147" s="106">
        <f>'Summary Data'!F2/'Work sheet'!$V147-1</f>
        <v>0.00031503739648375273</v>
      </c>
      <c r="G147" s="106">
        <f>'Summary Data'!G2/'Work sheet'!$V147-1</f>
        <v>0.00023339579981107583</v>
      </c>
      <c r="H147" s="106">
        <f>'Summary Data'!H2/'Work sheet'!$V147-1</f>
        <v>0.00021740611763121365</v>
      </c>
      <c r="I147" s="106">
        <f>'Summary Data'!I2/'Work sheet'!$V147-1</f>
        <v>2.0200844916606897E-05</v>
      </c>
      <c r="J147" s="106">
        <f>'Summary Data'!J2/'Work sheet'!$V147-1</f>
        <v>-0.00017830700997800708</v>
      </c>
      <c r="K147" s="106">
        <f>'Summary Data'!K2/'Work sheet'!$V147-1</f>
        <v>-0.00014616057266414462</v>
      </c>
      <c r="L147" s="106">
        <f>'Summary Data'!L2/'Work sheet'!$V147-1</f>
        <v>-7.919281312995796E-05</v>
      </c>
      <c r="M147" s="106">
        <f>'Summary Data'!M2/'Work sheet'!$V147-1</f>
        <v>-0.00021054589928459766</v>
      </c>
      <c r="N147" s="106">
        <f>'Summary Data'!N2/'Work sheet'!$V147-1</f>
        <v>-8.72502709428069E-05</v>
      </c>
      <c r="O147" s="106">
        <f>'Summary Data'!O2/'Work sheet'!$V147-1</f>
        <v>-0.000128897702608044</v>
      </c>
      <c r="P147" s="106">
        <f>'Summary Data'!P2/'Work sheet'!$V147-1</f>
        <v>6.405953523747066E-05</v>
      </c>
      <c r="Q147" s="106">
        <f>'Summary Data'!Q2/'Work sheet'!$V147-1</f>
        <v>-4.058751800528615E-05</v>
      </c>
      <c r="R147" s="106">
        <f>'Summary Data'!R2/'Work sheet'!$V147-1</f>
        <v>-6.843551397162084E-05</v>
      </c>
      <c r="S147" s="106">
        <f>'Summary Data'!S2/'Work sheet'!$V147-1</f>
        <v>4.394552145292607E-05</v>
      </c>
      <c r="T147" s="106">
        <f>'Summary Data'!T2/'Work sheet'!$V147-1</f>
        <v>-0.0001387758898745428</v>
      </c>
      <c r="U147" s="44"/>
      <c r="V147" s="55">
        <f>AVERAGE('Summary Data'!C2:T2)</f>
        <v>64.83412315628395</v>
      </c>
    </row>
    <row r="148" spans="1:22" ht="12" thickBot="1">
      <c r="A148" s="107"/>
      <c r="B148" s="73"/>
      <c r="C148" s="108">
        <f>'Summary Data'!Z2/'Work sheet'!$V148-1</f>
        <v>-0.0003845792576148144</v>
      </c>
      <c r="D148" s="108">
        <f>'Summary Data'!AA2/'Work sheet'!$V148-1</f>
        <v>6.776786292927994E-05</v>
      </c>
      <c r="E148" s="108">
        <f>'Summary Data'!AB2/'Work sheet'!$V148-1</f>
        <v>7.801549384089945E-05</v>
      </c>
      <c r="F148" s="108">
        <f>'Summary Data'!AC2/'Work sheet'!$V148-1</f>
        <v>0.00034889029366613755</v>
      </c>
      <c r="G148" s="108">
        <f>'Summary Data'!AD2/'Work sheet'!$V148-1</f>
        <v>0.00025915913740282015</v>
      </c>
      <c r="H148" s="108">
        <f>'Summary Data'!AE2/'Work sheet'!$V148-1</f>
        <v>0.00021966524664751574</v>
      </c>
      <c r="I148" s="108">
        <f>'Summary Data'!AF2/'Work sheet'!$V148-1</f>
        <v>9.9277164425704E-05</v>
      </c>
      <c r="J148" s="108">
        <f>'Summary Data'!AG2/'Work sheet'!$V148-1</f>
        <v>5.787498457499041E-05</v>
      </c>
      <c r="K148" s="108">
        <f>'Summary Data'!AH2/'Work sheet'!$V148-1</f>
        <v>0.0001654822536132361</v>
      </c>
      <c r="L148" s="108">
        <f>'Summary Data'!AI2/'Work sheet'!$V148-1</f>
        <v>0.00014064651719358778</v>
      </c>
      <c r="M148" s="108">
        <f>'Summary Data'!AJ2/'Work sheet'!$V148-1</f>
        <v>7.390244624483344E-06</v>
      </c>
      <c r="N148" s="108">
        <f>'Summary Data'!AK2/'Work sheet'!$V148-1</f>
        <v>0.00014409078188437618</v>
      </c>
      <c r="O148" s="108">
        <f>'Summary Data'!AL2/'Work sheet'!$V148-1</f>
        <v>9.04937655317184E-05</v>
      </c>
      <c r="P148" s="108">
        <f>'Summary Data'!AM2/'Work sheet'!$V148-1</f>
        <v>-0.0002469650345943153</v>
      </c>
      <c r="Q148" s="108">
        <f>'Summary Data'!AN2/'Work sheet'!$V148-1</f>
        <v>-0.00045249582192807836</v>
      </c>
      <c r="R148" s="108">
        <f>'Summary Data'!AO2/'Work sheet'!$V148-1</f>
        <v>-0.00035887030151582344</v>
      </c>
      <c r="S148" s="108">
        <f>'Summary Data'!AP2/'Work sheet'!$V148-1</f>
        <v>-0.00027766829517794633</v>
      </c>
      <c r="T148" s="108">
        <f>'Summary Data'!AQ2/'Work sheet'!$V148-1</f>
        <v>4.182496449844919E-05</v>
      </c>
      <c r="U148" s="73"/>
      <c r="V148" s="61">
        <f>AVERAGE('Summary Data'!Z2:AQ2)</f>
        <v>64.8115858277516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2001-03-13T13:58:24Z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