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16" windowWidth="15480" windowHeight="6135" tabRatio="818" activeTab="2"/>
  </bookViews>
  <sheets>
    <sheet name="limits" sheetId="1" r:id="rId1"/>
    <sheet name="plots" sheetId="2" r:id="rId2"/>
    <sheet name="data-125" sheetId="3" r:id="rId3"/>
    <sheet name="data-750" sheetId="4" r:id="rId4"/>
  </sheets>
  <definedNames/>
  <calcPr fullCalcOnLoad="1"/>
</workbook>
</file>

<file path=xl/comments1.xml><?xml version="1.0" encoding="utf-8"?>
<comments xmlns="http://schemas.openxmlformats.org/spreadsheetml/2006/main">
  <authors>
    <author>voelling</author>
  </authors>
  <commentList>
    <comment ref="S163" authorId="0">
      <text>
        <r>
          <rPr>
            <sz val="12"/>
            <rFont val="Arial"/>
            <family val="2"/>
          </rPr>
          <t>5.0s</t>
        </r>
      </text>
    </comment>
    <comment ref="S168" authorId="0">
      <text>
        <r>
          <rPr>
            <sz val="12"/>
            <rFont val="Arial"/>
            <family val="2"/>
          </rPr>
          <t>4.7s</t>
        </r>
      </text>
    </comment>
    <comment ref="B170" authorId="0">
      <text>
        <r>
          <rPr>
            <sz val="12"/>
            <rFont val="Arial"/>
            <family val="2"/>
          </rPr>
          <t>5.9s</t>
        </r>
      </text>
    </comment>
    <comment ref="C170" authorId="0">
      <text>
        <r>
          <rPr>
            <sz val="12"/>
            <rFont val="Arial"/>
            <family val="2"/>
          </rPr>
          <t>3.8s</t>
        </r>
      </text>
    </comment>
    <comment ref="W170" authorId="0">
      <text>
        <r>
          <rPr>
            <sz val="12"/>
            <rFont val="Arial"/>
            <family val="2"/>
          </rPr>
          <t>3.8s</t>
        </r>
      </text>
    </comment>
    <comment ref="S175" authorId="0">
      <text>
        <r>
          <rPr>
            <sz val="12"/>
            <rFont val="Arial"/>
            <family val="2"/>
          </rPr>
          <t>5.0s</t>
        </r>
      </text>
    </comment>
    <comment ref="S178" authorId="0">
      <text>
        <r>
          <rPr>
            <sz val="12"/>
            <rFont val="Arial"/>
            <family val="2"/>
          </rPr>
          <t>4.3s</t>
        </r>
      </text>
    </comment>
    <comment ref="S181" authorId="0">
      <text>
        <r>
          <rPr>
            <sz val="12"/>
            <rFont val="Arial"/>
            <family val="2"/>
          </rPr>
          <t>4.8s</t>
        </r>
      </text>
    </comment>
    <comment ref="S183" authorId="0">
      <text>
        <r>
          <rPr>
            <sz val="12"/>
            <rFont val="Arial"/>
            <family val="2"/>
          </rPr>
          <t>4.3s</t>
        </r>
      </text>
    </comment>
    <comment ref="B205" authorId="0">
      <text>
        <r>
          <rPr>
            <sz val="12"/>
            <rFont val="Arial"/>
            <family val="2"/>
          </rPr>
          <t>4.0s</t>
        </r>
      </text>
    </comment>
  </commentList>
</comments>
</file>

<file path=xl/sharedStrings.xml><?xml version="1.0" encoding="utf-8"?>
<sst xmlns="http://schemas.openxmlformats.org/spreadsheetml/2006/main" count="313" uniqueCount="219">
  <si>
    <t>Cn (mT)</t>
  </si>
  <si>
    <t>Phase (mrad)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</si>
  <si>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</si>
  <si>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</si>
  <si>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</si>
  <si>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</si>
  <si>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</si>
  <si>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</si>
  <si>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</si>
  <si>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</si>
  <si>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</si>
  <si>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</si>
  <si>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</si>
  <si>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</si>
  <si>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</si>
  <si>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</si>
  <si>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</si>
  <si>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</si>
  <si>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</si>
  <si>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</si>
  <si>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</si>
  <si>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</si>
  <si>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</si>
  <si>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</si>
  <si>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</si>
  <si>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</si>
  <si>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</si>
  <si>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</si>
  <si>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</si>
  <si>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</si>
  <si>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</si>
  <si>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</si>
  <si>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Level Average</t>
  </si>
  <si>
    <t>Level Sigma2</t>
  </si>
  <si>
    <t>Dx moy (m)</t>
  </si>
  <si>
    <t>Dy moy (m)</t>
  </si>
  <si>
    <t>`</t>
  </si>
  <si>
    <t>Position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</si>
  <si>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</si>
  <si>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</si>
  <si>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</si>
  <si>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</si>
  <si>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</si>
  <si>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</si>
  <si>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</si>
  <si>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</si>
  <si>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</si>
  <si>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</si>
  <si>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</si>
  <si>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</si>
  <si>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</si>
  <si>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</si>
  <si>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</si>
  <si>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</si>
  <si>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</si>
  <si>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</si>
  <si>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</si>
  <si>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</si>
  <si>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Position 21</t>
  </si>
  <si>
    <t>Position 22</t>
  </si>
  <si>
    <t>Position 23</t>
  </si>
  <si>
    <t>Position 24</t>
  </si>
  <si>
    <t>Position 25</t>
  </si>
  <si>
    <t>Position 26</t>
  </si>
  <si>
    <t>Position 27</t>
  </si>
  <si>
    <t>Position 28</t>
  </si>
  <si>
    <t>Position 29</t>
  </si>
  <si>
    <t>Position 30</t>
  </si>
  <si>
    <t>Position 31</t>
  </si>
  <si>
    <t>Position 32</t>
  </si>
  <si>
    <t>Position 33</t>
  </si>
  <si>
    <t>Position 34</t>
  </si>
  <si>
    <t>Position 35</t>
  </si>
  <si>
    <t>Position 36</t>
  </si>
  <si>
    <t>Position 37</t>
  </si>
  <si>
    <t>Position 38</t>
  </si>
  <si>
    <t>Position 39</t>
  </si>
  <si>
    <t>Position 40</t>
  </si>
  <si>
    <t>Position 41</t>
  </si>
  <si>
    <t>Position 42</t>
  </si>
  <si>
    <t>Position 43</t>
  </si>
  <si>
    <t>Position 44</t>
  </si>
  <si>
    <t>Position 45</t>
  </si>
  <si>
    <t>Position 46</t>
  </si>
  <si>
    <t>Position 47</t>
  </si>
  <si>
    <t>Position 48</t>
  </si>
  <si>
    <t>Position 49</t>
  </si>
  <si>
    <t>Position 50</t>
  </si>
  <si>
    <t>Position 51</t>
  </si>
  <si>
    <t>Position 52</t>
  </si>
  <si>
    <t>Position 53</t>
  </si>
  <si>
    <t>Position 54</t>
  </si>
  <si>
    <t>Position 55</t>
  </si>
  <si>
    <t>Position 56</t>
  </si>
  <si>
    <t>Position 57</t>
  </si>
  <si>
    <t>Position 58</t>
  </si>
  <si>
    <t>Position 59</t>
  </si>
  <si>
    <t>Position 60</t>
  </si>
  <si>
    <t>Position 61</t>
  </si>
  <si>
    <t>Position 62</t>
  </si>
  <si>
    <t>Position 63</t>
  </si>
  <si>
    <t>Position 64</t>
  </si>
  <si>
    <t>Position 65</t>
  </si>
  <si>
    <t>Position 66</t>
  </si>
  <si>
    <t>Position 67</t>
  </si>
  <si>
    <t>Position 68</t>
  </si>
  <si>
    <t>Position 69</t>
  </si>
  <si>
    <t>Position 70</t>
  </si>
  <si>
    <t>Position 71</t>
  </si>
  <si>
    <t>Position 72</t>
  </si>
  <si>
    <t>Position 73</t>
  </si>
  <si>
    <t>Position 74</t>
  </si>
  <si>
    <t>Position 75</t>
  </si>
  <si>
    <t>Position 76</t>
  </si>
  <si>
    <t>Position 77</t>
  </si>
  <si>
    <t>Position 78</t>
  </si>
  <si>
    <t>Position 79</t>
  </si>
  <si>
    <t>Position 80</t>
  </si>
  <si>
    <t>Position 81</t>
  </si>
  <si>
    <t>Position 82</t>
  </si>
  <si>
    <t>Position 83</t>
  </si>
  <si>
    <t>Position 84</t>
  </si>
  <si>
    <t>Position 85</t>
  </si>
  <si>
    <t>Position 86</t>
  </si>
  <si>
    <t>Position 87</t>
  </si>
  <si>
    <t>Position 88</t>
  </si>
  <si>
    <t>Position 89</t>
  </si>
  <si>
    <t>Position 90</t>
  </si>
  <si>
    <t>Position 91</t>
  </si>
  <si>
    <t>Position 92</t>
  </si>
  <si>
    <t>Position 93</t>
  </si>
  <si>
    <t>Position 94</t>
  </si>
  <si>
    <t>Position 95</t>
  </si>
  <si>
    <t>Position 96</t>
  </si>
  <si>
    <t>Position 97</t>
  </si>
  <si>
    <t>Position 98</t>
  </si>
  <si>
    <t>Position 99</t>
  </si>
  <si>
    <t>Position 100</t>
  </si>
  <si>
    <t>Position 101</t>
  </si>
  <si>
    <t>Position 102</t>
  </si>
  <si>
    <t>Position 103</t>
  </si>
  <si>
    <t>Position 104</t>
  </si>
  <si>
    <t>Position 105</t>
  </si>
  <si>
    <t>Position 106</t>
  </si>
  <si>
    <t>Position 107</t>
  </si>
  <si>
    <t>Position 108</t>
  </si>
  <si>
    <t>Position 109</t>
  </si>
  <si>
    <t>Position 110</t>
  </si>
  <si>
    <t>Position 111</t>
  </si>
  <si>
    <t>Position 112</t>
  </si>
  <si>
    <t>Position 113</t>
  </si>
  <si>
    <t>Position 114</t>
  </si>
  <si>
    <t>Position 115</t>
  </si>
  <si>
    <t>Position 116</t>
  </si>
  <si>
    <t>Position 117</t>
  </si>
  <si>
    <t>Position (mm)</t>
  </si>
  <si>
    <t>dx (mm)</t>
  </si>
  <si>
    <t>dy (mm)</t>
  </si>
  <si>
    <t>Average</t>
  </si>
  <si>
    <t>Firm1</t>
  </si>
  <si>
    <t>Firm2</t>
  </si>
  <si>
    <t>Firm3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</si>
  <si>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</si>
  <si>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</si>
  <si>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</si>
  <si>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</si>
  <si>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</si>
  <si>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</si>
  <si>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</si>
  <si>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</si>
  <si>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</si>
  <si>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</si>
  <si>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</si>
  <si>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</si>
  <si>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</si>
  <si>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</si>
  <si>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</si>
  <si>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</si>
  <si>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</si>
  <si>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</si>
  <si>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</si>
  <si>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</si>
  <si>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</si>
  <si>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</si>
  <si>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</si>
  <si>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</si>
  <si>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</si>
  <si>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</si>
  <si>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</si>
  <si>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</si>
  <si>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Delta Angle (mrad)</t>
  </si>
  <si>
    <t xml:space="preserve">Main Field Component </t>
  </si>
  <si>
    <t>Offset (m)</t>
  </si>
  <si>
    <t>Position 118</t>
  </si>
  <si>
    <t>Position 119</t>
  </si>
  <si>
    <t>Position 120</t>
  </si>
  <si>
    <t>Min Red</t>
  </si>
  <si>
    <t>Min Yellow</t>
  </si>
  <si>
    <t>Max yellow</t>
  </si>
  <si>
    <t>Max Red</t>
  </si>
  <si>
    <t>This case</t>
  </si>
  <si>
    <t>Signs</t>
  </si>
  <si>
    <t>Odd normal</t>
  </si>
  <si>
    <t>Odd skew</t>
  </si>
  <si>
    <t>Even normal</t>
  </si>
  <si>
    <t>Even skew</t>
  </si>
  <si>
    <t>Number of positions</t>
  </si>
  <si>
    <t>C1</t>
  </si>
  <si>
    <t>ang</t>
  </si>
  <si>
    <t>pos</t>
  </si>
  <si>
    <t>Dc1 (units)</t>
  </si>
  <si>
    <t>C1 (mT)</t>
  </si>
  <si>
    <t>HCMB__A001-03000175_cc</t>
  </si>
  <si>
    <t>Err. pos 78</t>
  </si>
  <si>
    <t>Err. pos 79</t>
  </si>
  <si>
    <t>for inverse calculation</t>
  </si>
  <si>
    <t>Magnet name</t>
  </si>
  <si>
    <t>Answer to PE on</t>
  </si>
  <si>
    <t>by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</si>
</sst>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0000000"/>
    <numFmt numFmtId="170" formatCode="0.0"/>
    <numFmt numFmtId="171" formatCode="0.0E+00"/>
    <numFmt numFmtId="172" formatCode="0E+00"/>
    <numFmt numFmtId="173" formatCode="0.0000000000"/>
    <numFmt numFmtId="174" formatCode="0.00000000000"/>
    <numFmt numFmtId="175" formatCode="0.000000000000"/>
    <numFmt numFmtId="176" formatCode="0.000000000"/>
    <numFmt numFmtId="177" formatCode="0.00000000000000"/>
    <numFmt numFmtId="178" formatCode="0.0000000000000"/>
    <numFmt numFmtId="179" formatCode="0.000000000000000"/>
    <numFmt numFmtId="180" formatCode="0.000000000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\ &quot;chf&quot;_-;\-* #,##0\ &quot;chf&quot;_-;_-* &quot;-&quot;\ &quot;chf&quot;_-;_-@_-"/>
    <numFmt numFmtId="190" formatCode="_-* #,##0\ _C_H_F_-;\-* #,##0\ _C_H_F_-;_-* &quot;-&quot;\ _C_H_F_-;_-@_-"/>
    <numFmt numFmtId="191" formatCode="_-* #,##0.00\ &quot;chf&quot;_-;\-* #,##0.00\ &quot;chf&quot;_-;_-* &quot;-&quot;??\ &quot;chf&quot;_-;_-@_-"/>
    <numFmt numFmtId="192" formatCode="_-* #,##0.00\ _C_H_F_-;\-* #,##0.00\ _C_H_F_-;_-* &quot;-&quot;??\ _C_H_F_-;_-@_-"/>
    <numFmt numFmtId="193" formatCode="d\-mmm\-yyyy"/>
    <numFmt numFmtId="194" formatCode="dd\-mmm\-yyyy"/>
    <numFmt numFmtId="195" formatCode="mmm/yyyy"/>
    <numFmt numFmtId="196" formatCode="[$-409]dddd\,\ mmmm\ dd\,\ yyyy"/>
    <numFmt numFmtId="197" formatCode="[$-409]d\-mmm\-yyyy;@"/>
    <numFmt numFmtId="198" formatCode="0.000E+00"/>
    <numFmt numFmtId="199" formatCode="0.00000000000000000"/>
    <numFmt numFmtId="200" formatCode="0.000000000000000000"/>
    <numFmt numFmtId="201" formatCode="0.0000000000000000000"/>
  </numFmts>
  <fonts count="1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4.7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4" fontId="1" fillId="0" borderId="7" xfId="0" applyNumberFormat="1" applyFont="1" applyFill="1" applyBorder="1" applyAlignment="1">
      <alignment/>
    </xf>
    <xf numFmtId="18" fontId="1" fillId="0" borderId="7" xfId="0" applyNumberFormat="1" applyFont="1" applyFill="1" applyBorder="1" applyAlignment="1">
      <alignment/>
    </xf>
    <xf numFmtId="9" fontId="1" fillId="0" borderId="7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1" fontId="1" fillId="0" borderId="0" xfId="0" applyNumberFormat="1" applyFont="1" applyFill="1" applyBorder="1" applyAlignment="1">
      <alignment/>
    </xf>
    <xf numFmtId="11" fontId="1" fillId="0" borderId="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11" fontId="1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5"/>
          <c:w val="0.9115"/>
          <c:h val="0.8637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'data-125'!$I$55:$DX$55</c:f>
              <c:numCache>
                <c:ptCount val="120"/>
                <c:pt idx="0">
                  <c:v>2.6597528016886045</c:v>
                </c:pt>
                <c:pt idx="1">
                  <c:v>-0.805633796339508</c:v>
                </c:pt>
                <c:pt idx="2">
                  <c:v>-1.0688291672844477</c:v>
                </c:pt>
                <c:pt idx="3">
                  <c:v>-1.062869330175682</c:v>
                </c:pt>
                <c:pt idx="4">
                  <c:v>0.3480793362465472</c:v>
                </c:pt>
                <c:pt idx="5">
                  <c:v>-0.6830068469043451</c:v>
                </c:pt>
                <c:pt idx="6">
                  <c:v>-0.8619042916258071</c:v>
                </c:pt>
                <c:pt idx="7">
                  <c:v>-0.8534561416713403</c:v>
                </c:pt>
                <c:pt idx="8">
                  <c:v>-0.6335457630248627</c:v>
                </c:pt>
                <c:pt idx="9">
                  <c:v>-0.22436531627438833</c:v>
                </c:pt>
                <c:pt idx="10">
                  <c:v>-0.4440580375776145</c:v>
                </c:pt>
                <c:pt idx="11">
                  <c:v>-0.7470868000469525</c:v>
                </c:pt>
                <c:pt idx="12">
                  <c:v>-0.8301853151706126</c:v>
                </c:pt>
                <c:pt idx="13">
                  <c:v>-1.179175054983783</c:v>
                </c:pt>
                <c:pt idx="14">
                  <c:v>-1.5873870143006292</c:v>
                </c:pt>
                <c:pt idx="15">
                  <c:v>-0.7585005295169885</c:v>
                </c:pt>
                <c:pt idx="16">
                  <c:v>-0.44467275970207004</c:v>
                </c:pt>
                <c:pt idx="17">
                  <c:v>0.13491797016634724</c:v>
                </c:pt>
                <c:pt idx="18">
                  <c:v>-0.04948482994112392</c:v>
                </c:pt>
                <c:pt idx="19">
                  <c:v>0.3218462395185789</c:v>
                </c:pt>
                <c:pt idx="20">
                  <c:v>0.9472325455616424</c:v>
                </c:pt>
                <c:pt idx="21">
                  <c:v>0.6085429669638535</c:v>
                </c:pt>
                <c:pt idx="22">
                  <c:v>0.14839892513396427</c:v>
                </c:pt>
                <c:pt idx="23">
                  <c:v>0.88794353623997</c:v>
                </c:pt>
                <c:pt idx="24">
                  <c:v>0.6311807741315123</c:v>
                </c:pt>
                <c:pt idx="25">
                  <c:v>-0.11602332900681309</c:v>
                </c:pt>
                <c:pt idx="26">
                  <c:v>-0.5811089229731391</c:v>
                </c:pt>
                <c:pt idx="27">
                  <c:v>-0.2385938470212018</c:v>
                </c:pt>
                <c:pt idx="28">
                  <c:v>-0.28903489229391055</c:v>
                </c:pt>
                <c:pt idx="29">
                  <c:v>0.20455274493279268</c:v>
                </c:pt>
                <c:pt idx="30">
                  <c:v>-0.3619747027490757</c:v>
                </c:pt>
                <c:pt idx="31">
                  <c:v>-0.23938539756012228</c:v>
                </c:pt>
                <c:pt idx="32">
                  <c:v>-0.08138177762544206</c:v>
                </c:pt>
                <c:pt idx="33">
                  <c:v>0.4116870198964524</c:v>
                </c:pt>
                <c:pt idx="34">
                  <c:v>0.17728134080024674</c:v>
                </c:pt>
                <c:pt idx="35">
                  <c:v>-0.3949669291748699</c:v>
                </c:pt>
                <c:pt idx="36">
                  <c:v>0.09529686434774168</c:v>
                </c:pt>
                <c:pt idx="37">
                  <c:v>0.033816532096984014</c:v>
                </c:pt>
                <c:pt idx="38">
                  <c:v>-0.3784496423048374</c:v>
                </c:pt>
                <c:pt idx="39">
                  <c:v>-0.14047113287469942</c:v>
                </c:pt>
                <c:pt idx="40">
                  <c:v>0.654678414704897</c:v>
                </c:pt>
                <c:pt idx="41">
                  <c:v>0.7145516821062948</c:v>
                </c:pt>
                <c:pt idx="42">
                  <c:v>0.7769285993190378</c:v>
                </c:pt>
                <c:pt idx="43">
                  <c:v>0.826239236030339</c:v>
                </c:pt>
                <c:pt idx="44">
                  <c:v>1.0056763001521123</c:v>
                </c:pt>
                <c:pt idx="45">
                  <c:v>0.5554404160743944</c:v>
                </c:pt>
                <c:pt idx="46">
                  <c:v>0.28858696279008134</c:v>
                </c:pt>
                <c:pt idx="47">
                  <c:v>0.1788800155709751</c:v>
                </c:pt>
                <c:pt idx="48">
                  <c:v>0.9337445716873476</c:v>
                </c:pt>
                <c:pt idx="49">
                  <c:v>0.7656879356177515</c:v>
                </c:pt>
                <c:pt idx="50">
                  <c:v>0.5812984996716926</c:v>
                </c:pt>
                <c:pt idx="51">
                  <c:v>0.5346882571739267</c:v>
                </c:pt>
                <c:pt idx="52">
                  <c:v>0.5964896951640628</c:v>
                </c:pt>
                <c:pt idx="53">
                  <c:v>0.6392416735576134</c:v>
                </c:pt>
                <c:pt idx="54">
                  <c:v>0.4445179158524312</c:v>
                </c:pt>
                <c:pt idx="55">
                  <c:v>-0.012918864919512725</c:v>
                </c:pt>
                <c:pt idx="56">
                  <c:v>-0.10248627525547326</c:v>
                </c:pt>
                <c:pt idx="57">
                  <c:v>-0.05438432097517381</c:v>
                </c:pt>
                <c:pt idx="58">
                  <c:v>0.5913313513694429</c:v>
                </c:pt>
                <c:pt idx="59">
                  <c:v>0.4850044124106119</c:v>
                </c:pt>
                <c:pt idx="60">
                  <c:v>0.9222677119252104</c:v>
                </c:pt>
                <c:pt idx="61">
                  <c:v>0.59897301084522</c:v>
                </c:pt>
                <c:pt idx="62">
                  <c:v>0.4445349964032677</c:v>
                </c:pt>
                <c:pt idx="63">
                  <c:v>0.6844984420615304</c:v>
                </c:pt>
                <c:pt idx="64">
                  <c:v>0.08768680844484547</c:v>
                </c:pt>
                <c:pt idx="65">
                  <c:v>-0.5608288205377315</c:v>
                </c:pt>
                <c:pt idx="66">
                  <c:v>-0.38232720603942216</c:v>
                </c:pt>
                <c:pt idx="67">
                  <c:v>-0.328542508213755</c:v>
                </c:pt>
                <c:pt idx="68">
                  <c:v>-0.2683444879491538</c:v>
                </c:pt>
                <c:pt idx="69">
                  <c:v>0.09455956968606641</c:v>
                </c:pt>
                <c:pt idx="70">
                  <c:v>-0.056579020148375986</c:v>
                </c:pt>
                <c:pt idx="71">
                  <c:v>-0.43340494544070435</c:v>
                </c:pt>
                <c:pt idx="72">
                  <c:v>-0.5678409639021622</c:v>
                </c:pt>
                <c:pt idx="73">
                  <c:v>0.1255795684819146</c:v>
                </c:pt>
                <c:pt idx="74">
                  <c:v>-0.1885558009889849</c:v>
                </c:pt>
                <c:pt idx="75">
                  <c:v>1.0077673484911138</c:v>
                </c:pt>
                <c:pt idx="76">
                  <c:v>0.6500983413422721</c:v>
                </c:pt>
                <c:pt idx="77">
                  <c:v>2.0168095810065223</c:v>
                </c:pt>
                <c:pt idx="78">
                  <c:v>2.4365743562429603</c:v>
                </c:pt>
                <c:pt idx="79">
                  <c:v>1.6765136479720184</c:v>
                </c:pt>
                <c:pt idx="80">
                  <c:v>0.9711851021134174</c:v>
                </c:pt>
                <c:pt idx="81">
                  <c:v>0.2170984636123332</c:v>
                </c:pt>
                <c:pt idx="82">
                  <c:v>0.34473512734552325</c:v>
                </c:pt>
                <c:pt idx="83">
                  <c:v>0.8514618797038824</c:v>
                </c:pt>
                <c:pt idx="84">
                  <c:v>0.739694408436852</c:v>
                </c:pt>
                <c:pt idx="85">
                  <c:v>0.5163725221883544</c:v>
                </c:pt>
                <c:pt idx="86">
                  <c:v>0.0178537797790555</c:v>
                </c:pt>
                <c:pt idx="87">
                  <c:v>0.2784043719477106</c:v>
                </c:pt>
                <c:pt idx="88">
                  <c:v>0.4403128372532408</c:v>
                </c:pt>
                <c:pt idx="89">
                  <c:v>0.5992938846973949</c:v>
                </c:pt>
                <c:pt idx="90">
                  <c:v>0.26393833529146876</c:v>
                </c:pt>
                <c:pt idx="91">
                  <c:v>-0.021210877554424825</c:v>
                </c:pt>
                <c:pt idx="92">
                  <c:v>0.3052832037464136</c:v>
                </c:pt>
                <c:pt idx="93">
                  <c:v>-0.2852654489761766</c:v>
                </c:pt>
                <c:pt idx="94">
                  <c:v>-0.5755105056461277</c:v>
                </c:pt>
                <c:pt idx="95">
                  <c:v>0.025795602320680233</c:v>
                </c:pt>
                <c:pt idx="96">
                  <c:v>0.016157642455764037</c:v>
                </c:pt>
                <c:pt idx="97">
                  <c:v>0.10914042453465306</c:v>
                </c:pt>
                <c:pt idx="98">
                  <c:v>0.19421361222429123</c:v>
                </c:pt>
                <c:pt idx="99">
                  <c:v>0.2766519540893926</c:v>
                </c:pt>
                <c:pt idx="100">
                  <c:v>-0.1296814247993806</c:v>
                </c:pt>
                <c:pt idx="101">
                  <c:v>-0.5226875954680149</c:v>
                </c:pt>
                <c:pt idx="102">
                  <c:v>-0.13865906348370685</c:v>
                </c:pt>
                <c:pt idx="103">
                  <c:v>0.31159242431389284</c:v>
                </c:pt>
                <c:pt idx="104">
                  <c:v>-0.26070362298660094</c:v>
                </c:pt>
                <c:pt idx="105">
                  <c:v>-0.7480829344145662</c:v>
                </c:pt>
                <c:pt idx="106">
                  <c:v>-0.9388352465038443</c:v>
                </c:pt>
                <c:pt idx="107">
                  <c:v>-0.5337568513464077</c:v>
                </c:pt>
                <c:pt idx="108">
                  <c:v>-0.36401604400560306</c:v>
                </c:pt>
                <c:pt idx="109">
                  <c:v>0.20265921124021868</c:v>
                </c:pt>
                <c:pt idx="110">
                  <c:v>-0.12948463604687516</c:v>
                </c:pt>
                <c:pt idx="111">
                  <c:v>-0.383169076933978</c:v>
                </c:pt>
                <c:pt idx="112">
                  <c:v>0.0810532876796993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'data-750'!$B$3:$U$3</c:f>
              <c:numCache>
                <c:ptCount val="20"/>
                <c:pt idx="0">
                  <c:v>1.5074267623439948</c:v>
                </c:pt>
                <c:pt idx="1">
                  <c:v>-0.4441618939898358</c:v>
                </c:pt>
                <c:pt idx="2">
                  <c:v>-0.8932657529941849</c:v>
                </c:pt>
                <c:pt idx="3">
                  <c:v>0.2702046014005729</c:v>
                </c:pt>
                <c:pt idx="4">
                  <c:v>0.14843340723608575</c:v>
                </c:pt>
                <c:pt idx="5">
                  <c:v>-0.057931696736334026</c:v>
                </c:pt>
                <c:pt idx="6">
                  <c:v>-0.053439258093004774</c:v>
                </c:pt>
                <c:pt idx="7">
                  <c:v>0.7670980849047244</c:v>
                </c:pt>
                <c:pt idx="8">
                  <c:v>0.5638380642889018</c:v>
                </c:pt>
                <c:pt idx="9">
                  <c:v>0.2845883799893564</c:v>
                </c:pt>
                <c:pt idx="10">
                  <c:v>0.6185511088476549</c:v>
                </c:pt>
                <c:pt idx="11">
                  <c:v>-0.1730419115318057</c:v>
                </c:pt>
                <c:pt idx="12">
                  <c:v>0.0035159023995637636</c:v>
                </c:pt>
                <c:pt idx="13">
                  <c:v>1.3696283091741124</c:v>
                </c:pt>
                <c:pt idx="14">
                  <c:v>0.47413292870160617</c:v>
                </c:pt>
                <c:pt idx="15">
                  <c:v>0.26365696787478277</c:v>
                </c:pt>
                <c:pt idx="16">
                  <c:v>0.0196690379072117</c:v>
                </c:pt>
                <c:pt idx="17">
                  <c:v>-0.20971615245911068</c:v>
                </c:pt>
                <c:pt idx="18">
                  <c:v>-0.3430862921592395</c:v>
                </c:pt>
                <c:pt idx="19">
                  <c:v>0.1623191298136007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limits!$F$4:$G$4</c:f>
              <c:numCache>
                <c:ptCount val="2"/>
                <c:pt idx="0">
                  <c:v>-4.062807123110388</c:v>
                </c:pt>
                <c:pt idx="1">
                  <c:v>-4.062807123110388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limits!$H$4:$I$4</c:f>
              <c:numCache>
                <c:ptCount val="2"/>
                <c:pt idx="0">
                  <c:v>-1.9828071231103883</c:v>
                </c:pt>
                <c:pt idx="1">
                  <c:v>-1.9828071231103883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limits!$J$4:$K$4</c:f>
              <c:numCache>
                <c:ptCount val="2"/>
                <c:pt idx="0">
                  <c:v>2.177192876889612</c:v>
                </c:pt>
                <c:pt idx="1">
                  <c:v>2.177192876889612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limits!$L$4:$M$4</c:f>
              <c:numCache>
                <c:ptCount val="2"/>
                <c:pt idx="0">
                  <c:v>4.257192876889612</c:v>
                </c:pt>
                <c:pt idx="1">
                  <c:v>4.257192876889612</c:v>
                </c:pt>
              </c:numCache>
            </c:numRef>
          </c:yVal>
          <c:smooth val="0"/>
        </c:ser>
        <c:axId val="44829344"/>
        <c:axId val="810913"/>
      </c:scatterChart>
      <c:valAx>
        <c:axId val="4482934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810913"/>
        <c:crossesAt val="-1000"/>
        <c:crossBetween val="midCat"/>
        <c:dispUnits/>
        <c:minorUnit val="1"/>
      </c:valAx>
      <c:valAx>
        <c:axId val="81091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4829344"/>
        <c:crossesAt val="-10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32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'data-125'!$O$48:$DS$48</c:f>
              <c:numCache>
                <c:ptCount val="109"/>
                <c:pt idx="0">
                  <c:v>-6.3875</c:v>
                </c:pt>
                <c:pt idx="1">
                  <c:v>-6.2625</c:v>
                </c:pt>
                <c:pt idx="2">
                  <c:v>-6.1375</c:v>
                </c:pt>
                <c:pt idx="3">
                  <c:v>-6.0125</c:v>
                </c:pt>
                <c:pt idx="4">
                  <c:v>-5.8875</c:v>
                </c:pt>
                <c:pt idx="5">
                  <c:v>-5.7625</c:v>
                </c:pt>
                <c:pt idx="6">
                  <c:v>-5.6375</c:v>
                </c:pt>
                <c:pt idx="7">
                  <c:v>-5.5125</c:v>
                </c:pt>
                <c:pt idx="8">
                  <c:v>-5.3875</c:v>
                </c:pt>
                <c:pt idx="9">
                  <c:v>-5.2625</c:v>
                </c:pt>
                <c:pt idx="10">
                  <c:v>-5.1375</c:v>
                </c:pt>
                <c:pt idx="11">
                  <c:v>-5.0125</c:v>
                </c:pt>
                <c:pt idx="12">
                  <c:v>-4.8875</c:v>
                </c:pt>
                <c:pt idx="13">
                  <c:v>-4.7625</c:v>
                </c:pt>
                <c:pt idx="14">
                  <c:v>-4.6375</c:v>
                </c:pt>
                <c:pt idx="15">
                  <c:v>-4.5125</c:v>
                </c:pt>
                <c:pt idx="16">
                  <c:v>-4.3875</c:v>
                </c:pt>
                <c:pt idx="17">
                  <c:v>-4.2625</c:v>
                </c:pt>
                <c:pt idx="18">
                  <c:v>-4.1375</c:v>
                </c:pt>
                <c:pt idx="19">
                  <c:v>-4.0125</c:v>
                </c:pt>
                <c:pt idx="20">
                  <c:v>-3.8875</c:v>
                </c:pt>
                <c:pt idx="21">
                  <c:v>-3.7625</c:v>
                </c:pt>
                <c:pt idx="22">
                  <c:v>-3.6375</c:v>
                </c:pt>
                <c:pt idx="23">
                  <c:v>-3.5125</c:v>
                </c:pt>
                <c:pt idx="24">
                  <c:v>-3.3875</c:v>
                </c:pt>
                <c:pt idx="25">
                  <c:v>-3.2625</c:v>
                </c:pt>
                <c:pt idx="26">
                  <c:v>-3.1375</c:v>
                </c:pt>
                <c:pt idx="27">
                  <c:v>-3.0125</c:v>
                </c:pt>
                <c:pt idx="28">
                  <c:v>-2.8875</c:v>
                </c:pt>
                <c:pt idx="29">
                  <c:v>-2.7625</c:v>
                </c:pt>
                <c:pt idx="30">
                  <c:v>-2.6375</c:v>
                </c:pt>
                <c:pt idx="31">
                  <c:v>-2.5125</c:v>
                </c:pt>
                <c:pt idx="32">
                  <c:v>-2.3875</c:v>
                </c:pt>
                <c:pt idx="33">
                  <c:v>-2.2625</c:v>
                </c:pt>
                <c:pt idx="34">
                  <c:v>-2.1375</c:v>
                </c:pt>
                <c:pt idx="35">
                  <c:v>-2.0125</c:v>
                </c:pt>
                <c:pt idx="36">
                  <c:v>-1.8875000000000002</c:v>
                </c:pt>
                <c:pt idx="37">
                  <c:v>-1.7625000000000002</c:v>
                </c:pt>
                <c:pt idx="38">
                  <c:v>-1.6375000000000002</c:v>
                </c:pt>
                <c:pt idx="39">
                  <c:v>-1.5125000000000002</c:v>
                </c:pt>
                <c:pt idx="40">
                  <c:v>-1.3875000000000002</c:v>
                </c:pt>
                <c:pt idx="41">
                  <c:v>-1.2625000000000002</c:v>
                </c:pt>
                <c:pt idx="42">
                  <c:v>-1.1375000000000002</c:v>
                </c:pt>
                <c:pt idx="43">
                  <c:v>-1.0125000000000002</c:v>
                </c:pt>
                <c:pt idx="44">
                  <c:v>-0.8875000000000002</c:v>
                </c:pt>
                <c:pt idx="45">
                  <c:v>-0.7625000000000002</c:v>
                </c:pt>
                <c:pt idx="46">
                  <c:v>-0.6375000000000002</c:v>
                </c:pt>
                <c:pt idx="47">
                  <c:v>-0.5125000000000002</c:v>
                </c:pt>
                <c:pt idx="48">
                  <c:v>-0.3875000000000002</c:v>
                </c:pt>
                <c:pt idx="49">
                  <c:v>-0.2625000000000002</c:v>
                </c:pt>
                <c:pt idx="50">
                  <c:v>-0.13750000000000018</c:v>
                </c:pt>
                <c:pt idx="51">
                  <c:v>-0.012500000000000178</c:v>
                </c:pt>
                <c:pt idx="52">
                  <c:v>0.11249999999999982</c:v>
                </c:pt>
                <c:pt idx="53">
                  <c:v>0.23749999999999982</c:v>
                </c:pt>
                <c:pt idx="54">
                  <c:v>0.3624999999999998</c:v>
                </c:pt>
                <c:pt idx="55">
                  <c:v>0.4874999999999998</c:v>
                </c:pt>
                <c:pt idx="56">
                  <c:v>0.6124999999999998</c:v>
                </c:pt>
                <c:pt idx="57">
                  <c:v>0.7374999999999998</c:v>
                </c:pt>
                <c:pt idx="58">
                  <c:v>0.8624999999999998</c:v>
                </c:pt>
                <c:pt idx="59">
                  <c:v>0.9874999999999998</c:v>
                </c:pt>
                <c:pt idx="60">
                  <c:v>1.1124999999999998</c:v>
                </c:pt>
                <c:pt idx="61">
                  <c:v>1.2374999999999998</c:v>
                </c:pt>
                <c:pt idx="62">
                  <c:v>1.3624999999999998</c:v>
                </c:pt>
                <c:pt idx="63">
                  <c:v>1.4874999999999998</c:v>
                </c:pt>
                <c:pt idx="64">
                  <c:v>1.6124999999999998</c:v>
                </c:pt>
                <c:pt idx="65">
                  <c:v>1.7374999999999998</c:v>
                </c:pt>
                <c:pt idx="66">
                  <c:v>1.8624999999999998</c:v>
                </c:pt>
                <c:pt idx="67">
                  <c:v>1.9874999999999998</c:v>
                </c:pt>
                <c:pt idx="68">
                  <c:v>2.1125</c:v>
                </c:pt>
                <c:pt idx="69">
                  <c:v>2.2375</c:v>
                </c:pt>
                <c:pt idx="70">
                  <c:v>2.3625</c:v>
                </c:pt>
                <c:pt idx="71">
                  <c:v>2.4875</c:v>
                </c:pt>
                <c:pt idx="72">
                  <c:v>2.6125</c:v>
                </c:pt>
                <c:pt idx="73">
                  <c:v>2.7375</c:v>
                </c:pt>
                <c:pt idx="74">
                  <c:v>2.8625</c:v>
                </c:pt>
                <c:pt idx="75">
                  <c:v>2.9875</c:v>
                </c:pt>
                <c:pt idx="76">
                  <c:v>3.1125</c:v>
                </c:pt>
                <c:pt idx="77">
                  <c:v>3.2375</c:v>
                </c:pt>
                <c:pt idx="78">
                  <c:v>3.3625</c:v>
                </c:pt>
                <c:pt idx="79">
                  <c:v>3.4875</c:v>
                </c:pt>
                <c:pt idx="80">
                  <c:v>3.6125</c:v>
                </c:pt>
                <c:pt idx="81">
                  <c:v>3.7375</c:v>
                </c:pt>
                <c:pt idx="82">
                  <c:v>3.8625</c:v>
                </c:pt>
                <c:pt idx="83">
                  <c:v>3.9875</c:v>
                </c:pt>
                <c:pt idx="84">
                  <c:v>4.1125</c:v>
                </c:pt>
                <c:pt idx="85">
                  <c:v>4.2375</c:v>
                </c:pt>
                <c:pt idx="86">
                  <c:v>4.3625</c:v>
                </c:pt>
                <c:pt idx="87">
                  <c:v>4.4875</c:v>
                </c:pt>
                <c:pt idx="88">
                  <c:v>4.6125</c:v>
                </c:pt>
                <c:pt idx="89">
                  <c:v>4.7375</c:v>
                </c:pt>
                <c:pt idx="90">
                  <c:v>4.8625</c:v>
                </c:pt>
                <c:pt idx="91">
                  <c:v>4.9875</c:v>
                </c:pt>
                <c:pt idx="92">
                  <c:v>5.1125</c:v>
                </c:pt>
                <c:pt idx="93">
                  <c:v>5.2375</c:v>
                </c:pt>
                <c:pt idx="94">
                  <c:v>5.3625</c:v>
                </c:pt>
                <c:pt idx="95">
                  <c:v>5.4875</c:v>
                </c:pt>
                <c:pt idx="96">
                  <c:v>5.6125</c:v>
                </c:pt>
                <c:pt idx="97">
                  <c:v>5.7375</c:v>
                </c:pt>
                <c:pt idx="98">
                  <c:v>5.8625</c:v>
                </c:pt>
                <c:pt idx="99">
                  <c:v>5.9875</c:v>
                </c:pt>
                <c:pt idx="100">
                  <c:v>6.1125</c:v>
                </c:pt>
                <c:pt idx="101">
                  <c:v>6.2375</c:v>
                </c:pt>
                <c:pt idx="102">
                  <c:v>6.3625</c:v>
                </c:pt>
                <c:pt idx="103">
                  <c:v>6.4875</c:v>
                </c:pt>
                <c:pt idx="104">
                  <c:v>6.6125</c:v>
                </c:pt>
                <c:pt idx="105">
                  <c:v>6.7375</c:v>
                </c:pt>
                <c:pt idx="106">
                  <c:v>6.8625</c:v>
                </c:pt>
                <c:pt idx="107">
                  <c:v>6.9875</c:v>
                </c:pt>
                <c:pt idx="108">
                  <c:v>7.1125</c:v>
                </c:pt>
              </c:numCache>
            </c:numRef>
          </c:xVal>
          <c:yVal>
            <c:numRef>
              <c:f>'data-125'!$O$55:$DS$55</c:f>
              <c:numCache>
                <c:ptCount val="109"/>
                <c:pt idx="0">
                  <c:v>-0.8619042916258071</c:v>
                </c:pt>
                <c:pt idx="1">
                  <c:v>-0.8534561416713403</c:v>
                </c:pt>
                <c:pt idx="2">
                  <c:v>-0.6335457630248627</c:v>
                </c:pt>
                <c:pt idx="3">
                  <c:v>-0.22436531627438833</c:v>
                </c:pt>
                <c:pt idx="4">
                  <c:v>-0.4440580375776145</c:v>
                </c:pt>
                <c:pt idx="5">
                  <c:v>-0.7470868000469525</c:v>
                </c:pt>
                <c:pt idx="6">
                  <c:v>-0.8301853151706126</c:v>
                </c:pt>
                <c:pt idx="7">
                  <c:v>-1.179175054983783</c:v>
                </c:pt>
                <c:pt idx="8">
                  <c:v>-1.5873870143006292</c:v>
                </c:pt>
                <c:pt idx="9">
                  <c:v>-0.7585005295169885</c:v>
                </c:pt>
                <c:pt idx="10">
                  <c:v>-0.44467275970207004</c:v>
                </c:pt>
                <c:pt idx="11">
                  <c:v>0.13491797016634724</c:v>
                </c:pt>
                <c:pt idx="12">
                  <c:v>-0.04948482994112392</c:v>
                </c:pt>
                <c:pt idx="13">
                  <c:v>0.3218462395185789</c:v>
                </c:pt>
                <c:pt idx="14">
                  <c:v>0.9472325455616424</c:v>
                </c:pt>
                <c:pt idx="15">
                  <c:v>0.6085429669638535</c:v>
                </c:pt>
                <c:pt idx="16">
                  <c:v>0.14839892513396427</c:v>
                </c:pt>
                <c:pt idx="17">
                  <c:v>0.88794353623997</c:v>
                </c:pt>
                <c:pt idx="18">
                  <c:v>0.6311807741315123</c:v>
                </c:pt>
                <c:pt idx="19">
                  <c:v>-0.11602332900681309</c:v>
                </c:pt>
                <c:pt idx="20">
                  <c:v>-0.5811089229731391</c:v>
                </c:pt>
                <c:pt idx="21">
                  <c:v>-0.2385938470212018</c:v>
                </c:pt>
                <c:pt idx="22">
                  <c:v>-0.28903489229391055</c:v>
                </c:pt>
                <c:pt idx="23">
                  <c:v>0.20455274493279268</c:v>
                </c:pt>
                <c:pt idx="24">
                  <c:v>-0.3619747027490757</c:v>
                </c:pt>
                <c:pt idx="25">
                  <c:v>-0.23938539756012228</c:v>
                </c:pt>
                <c:pt idx="26">
                  <c:v>-0.08138177762544206</c:v>
                </c:pt>
                <c:pt idx="27">
                  <c:v>0.4116870198964524</c:v>
                </c:pt>
                <c:pt idx="28">
                  <c:v>0.17728134080024674</c:v>
                </c:pt>
                <c:pt idx="29">
                  <c:v>-0.3949669291748699</c:v>
                </c:pt>
                <c:pt idx="30">
                  <c:v>0.09529686434774168</c:v>
                </c:pt>
                <c:pt idx="31">
                  <c:v>0.033816532096984014</c:v>
                </c:pt>
                <c:pt idx="32">
                  <c:v>-0.3784496423048374</c:v>
                </c:pt>
                <c:pt idx="33">
                  <c:v>-0.14047113287469942</c:v>
                </c:pt>
                <c:pt idx="34">
                  <c:v>0.654678414704897</c:v>
                </c:pt>
                <c:pt idx="35">
                  <c:v>0.7145516821062948</c:v>
                </c:pt>
                <c:pt idx="36">
                  <c:v>0.7769285993190378</c:v>
                </c:pt>
                <c:pt idx="37">
                  <c:v>0.826239236030339</c:v>
                </c:pt>
                <c:pt idx="38">
                  <c:v>1.0056763001521123</c:v>
                </c:pt>
                <c:pt idx="39">
                  <c:v>0.5554404160743944</c:v>
                </c:pt>
                <c:pt idx="40">
                  <c:v>0.28858696279008134</c:v>
                </c:pt>
                <c:pt idx="41">
                  <c:v>0.1788800155709751</c:v>
                </c:pt>
                <c:pt idx="42">
                  <c:v>0.9337445716873476</c:v>
                </c:pt>
                <c:pt idx="43">
                  <c:v>0.7656879356177515</c:v>
                </c:pt>
                <c:pt idx="44">
                  <c:v>0.5812984996716926</c:v>
                </c:pt>
                <c:pt idx="45">
                  <c:v>0.5346882571739267</c:v>
                </c:pt>
                <c:pt idx="46">
                  <c:v>0.5964896951640628</c:v>
                </c:pt>
                <c:pt idx="47">
                  <c:v>0.6392416735576134</c:v>
                </c:pt>
                <c:pt idx="48">
                  <c:v>0.4445179158524312</c:v>
                </c:pt>
                <c:pt idx="49">
                  <c:v>-0.012918864919512725</c:v>
                </c:pt>
                <c:pt idx="50">
                  <c:v>-0.10248627525547326</c:v>
                </c:pt>
                <c:pt idx="51">
                  <c:v>-0.05438432097517381</c:v>
                </c:pt>
                <c:pt idx="52">
                  <c:v>0.5913313513694429</c:v>
                </c:pt>
                <c:pt idx="53">
                  <c:v>0.4850044124106119</c:v>
                </c:pt>
                <c:pt idx="54">
                  <c:v>0.9222677119252104</c:v>
                </c:pt>
                <c:pt idx="55">
                  <c:v>0.59897301084522</c:v>
                </c:pt>
                <c:pt idx="56">
                  <c:v>0.4445349964032677</c:v>
                </c:pt>
                <c:pt idx="57">
                  <c:v>0.6844984420615304</c:v>
                </c:pt>
                <c:pt idx="58">
                  <c:v>0.08768680844484547</c:v>
                </c:pt>
                <c:pt idx="59">
                  <c:v>-0.5608288205377315</c:v>
                </c:pt>
                <c:pt idx="60">
                  <c:v>-0.38232720603942216</c:v>
                </c:pt>
                <c:pt idx="61">
                  <c:v>-0.328542508213755</c:v>
                </c:pt>
                <c:pt idx="62">
                  <c:v>-0.2683444879491538</c:v>
                </c:pt>
                <c:pt idx="63">
                  <c:v>0.09455956968606641</c:v>
                </c:pt>
                <c:pt idx="64">
                  <c:v>-0.056579020148375986</c:v>
                </c:pt>
                <c:pt idx="65">
                  <c:v>-0.43340494544070435</c:v>
                </c:pt>
                <c:pt idx="66">
                  <c:v>-0.5678409639021622</c:v>
                </c:pt>
                <c:pt idx="67">
                  <c:v>0.1255795684819146</c:v>
                </c:pt>
                <c:pt idx="68">
                  <c:v>-0.1885558009889849</c:v>
                </c:pt>
                <c:pt idx="69">
                  <c:v>1.0077673484911138</c:v>
                </c:pt>
                <c:pt idx="70">
                  <c:v>0.6500983413422721</c:v>
                </c:pt>
                <c:pt idx="71">
                  <c:v>2.0168095810065223</c:v>
                </c:pt>
                <c:pt idx="72">
                  <c:v>2.4365743562429603</c:v>
                </c:pt>
                <c:pt idx="73">
                  <c:v>1.6765136479720184</c:v>
                </c:pt>
                <c:pt idx="74">
                  <c:v>0.9711851021134174</c:v>
                </c:pt>
                <c:pt idx="75">
                  <c:v>0.2170984636123332</c:v>
                </c:pt>
                <c:pt idx="76">
                  <c:v>0.34473512734552325</c:v>
                </c:pt>
                <c:pt idx="77">
                  <c:v>0.8514618797038824</c:v>
                </c:pt>
                <c:pt idx="78">
                  <c:v>0.739694408436852</c:v>
                </c:pt>
                <c:pt idx="79">
                  <c:v>0.5163725221883544</c:v>
                </c:pt>
                <c:pt idx="80">
                  <c:v>0.0178537797790555</c:v>
                </c:pt>
                <c:pt idx="81">
                  <c:v>0.2784043719477106</c:v>
                </c:pt>
                <c:pt idx="82">
                  <c:v>0.4403128372532408</c:v>
                </c:pt>
                <c:pt idx="83">
                  <c:v>0.5992938846973949</c:v>
                </c:pt>
                <c:pt idx="84">
                  <c:v>0.26393833529146876</c:v>
                </c:pt>
                <c:pt idx="85">
                  <c:v>-0.021210877554424825</c:v>
                </c:pt>
                <c:pt idx="86">
                  <c:v>0.3052832037464136</c:v>
                </c:pt>
                <c:pt idx="87">
                  <c:v>-0.2852654489761766</c:v>
                </c:pt>
                <c:pt idx="88">
                  <c:v>-0.5755105056461277</c:v>
                </c:pt>
                <c:pt idx="89">
                  <c:v>0.025795602320680233</c:v>
                </c:pt>
                <c:pt idx="90">
                  <c:v>0.016157642455764037</c:v>
                </c:pt>
                <c:pt idx="91">
                  <c:v>0.10914042453465306</c:v>
                </c:pt>
                <c:pt idx="92">
                  <c:v>0.19421361222429123</c:v>
                </c:pt>
                <c:pt idx="93">
                  <c:v>0.2766519540893926</c:v>
                </c:pt>
                <c:pt idx="94">
                  <c:v>-0.1296814247993806</c:v>
                </c:pt>
                <c:pt idx="95">
                  <c:v>-0.5226875954680149</c:v>
                </c:pt>
                <c:pt idx="96">
                  <c:v>-0.13865906348370685</c:v>
                </c:pt>
                <c:pt idx="97">
                  <c:v>0.31159242431389284</c:v>
                </c:pt>
                <c:pt idx="98">
                  <c:v>-0.26070362298660094</c:v>
                </c:pt>
                <c:pt idx="99">
                  <c:v>-0.7480829344145662</c:v>
                </c:pt>
                <c:pt idx="100">
                  <c:v>-0.9388352465038443</c:v>
                </c:pt>
                <c:pt idx="101">
                  <c:v>-0.5337568513464077</c:v>
                </c:pt>
                <c:pt idx="102">
                  <c:v>-0.36401604400560306</c:v>
                </c:pt>
                <c:pt idx="103">
                  <c:v>0.20265921124021868</c:v>
                </c:pt>
                <c:pt idx="104">
                  <c:v>-0.12948463604687516</c:v>
                </c:pt>
                <c:pt idx="105">
                  <c:v>-0.383169076933978</c:v>
                </c:pt>
                <c:pt idx="106">
                  <c:v>0.0810532876796993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'data-750'!$C$20:$U$20</c:f>
              <c:numCache>
                <c:ptCount val="19"/>
                <c:pt idx="0">
                  <c:v>-6.375</c:v>
                </c:pt>
                <c:pt idx="1">
                  <c:v>-5.625</c:v>
                </c:pt>
                <c:pt idx="2">
                  <c:v>-4.875</c:v>
                </c:pt>
                <c:pt idx="3">
                  <c:v>-4.125</c:v>
                </c:pt>
                <c:pt idx="4">
                  <c:v>-3.375</c:v>
                </c:pt>
                <c:pt idx="5">
                  <c:v>-2.625</c:v>
                </c:pt>
                <c:pt idx="6">
                  <c:v>-1.875</c:v>
                </c:pt>
                <c:pt idx="7">
                  <c:v>-1.125</c:v>
                </c:pt>
                <c:pt idx="8">
                  <c:v>-0.375</c:v>
                </c:pt>
                <c:pt idx="9">
                  <c:v>0.375</c:v>
                </c:pt>
                <c:pt idx="10">
                  <c:v>1.125</c:v>
                </c:pt>
                <c:pt idx="11">
                  <c:v>1.875</c:v>
                </c:pt>
                <c:pt idx="12">
                  <c:v>2.625</c:v>
                </c:pt>
                <c:pt idx="13">
                  <c:v>3.375</c:v>
                </c:pt>
                <c:pt idx="14">
                  <c:v>4.125</c:v>
                </c:pt>
                <c:pt idx="15">
                  <c:v>4.875</c:v>
                </c:pt>
                <c:pt idx="16">
                  <c:v>5.625</c:v>
                </c:pt>
                <c:pt idx="17">
                  <c:v>6.375</c:v>
                </c:pt>
                <c:pt idx="18">
                  <c:v>7.125</c:v>
                </c:pt>
              </c:numCache>
            </c:numRef>
          </c:xVal>
          <c:yVal>
            <c:numRef>
              <c:f>'data-750'!$C$3:$T$3</c:f>
              <c:numCache>
                <c:ptCount val="18"/>
                <c:pt idx="0">
                  <c:v>-0.4441618939898358</c:v>
                </c:pt>
                <c:pt idx="1">
                  <c:v>-0.8932657529941849</c:v>
                </c:pt>
                <c:pt idx="2">
                  <c:v>0.2702046014005729</c:v>
                </c:pt>
                <c:pt idx="3">
                  <c:v>0.14843340723608575</c:v>
                </c:pt>
                <c:pt idx="4">
                  <c:v>-0.057931696736334026</c:v>
                </c:pt>
                <c:pt idx="5">
                  <c:v>-0.053439258093004774</c:v>
                </c:pt>
                <c:pt idx="6">
                  <c:v>0.7670980849047244</c:v>
                </c:pt>
                <c:pt idx="7">
                  <c:v>0.5638380642889018</c:v>
                </c:pt>
                <c:pt idx="8">
                  <c:v>0.2845883799893564</c:v>
                </c:pt>
                <c:pt idx="9">
                  <c:v>0.6185511088476549</c:v>
                </c:pt>
                <c:pt idx="10">
                  <c:v>-0.1730419115318057</c:v>
                </c:pt>
                <c:pt idx="11">
                  <c:v>0.0035159023995637636</c:v>
                </c:pt>
                <c:pt idx="12">
                  <c:v>1.3696283091741124</c:v>
                </c:pt>
                <c:pt idx="13">
                  <c:v>0.47413292870160617</c:v>
                </c:pt>
                <c:pt idx="14">
                  <c:v>0.26365696787478277</c:v>
                </c:pt>
                <c:pt idx="15">
                  <c:v>0.0196690379072117</c:v>
                </c:pt>
                <c:pt idx="16">
                  <c:v>-0.20971615245911068</c:v>
                </c:pt>
                <c:pt idx="17">
                  <c:v>-0.3430862921592395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limits!$F$4:$G$4</c:f>
              <c:numCache>
                <c:ptCount val="2"/>
                <c:pt idx="0">
                  <c:v>-4.062807123110388</c:v>
                </c:pt>
                <c:pt idx="1">
                  <c:v>-4.062807123110388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limits!$H$4:$I$4</c:f>
              <c:numCache>
                <c:ptCount val="2"/>
                <c:pt idx="0">
                  <c:v>-1.9828071231103883</c:v>
                </c:pt>
                <c:pt idx="1">
                  <c:v>-1.9828071231103883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limits!$J$4:$K$4</c:f>
              <c:numCache>
                <c:ptCount val="2"/>
                <c:pt idx="0">
                  <c:v>2.177192876889612</c:v>
                </c:pt>
                <c:pt idx="1">
                  <c:v>2.177192876889612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limits!$L$4:$M$4</c:f>
              <c:numCache>
                <c:ptCount val="2"/>
                <c:pt idx="0">
                  <c:v>4.257192876889612</c:v>
                </c:pt>
                <c:pt idx="1">
                  <c:v>4.257192876889612</c:v>
                </c:pt>
              </c:numCache>
            </c:numRef>
          </c:yVal>
          <c:smooth val="0"/>
        </c:ser>
        <c:axId val="12494202"/>
        <c:axId val="45338955"/>
      </c:scatterChart>
      <c:valAx>
        <c:axId val="1249420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At val="-10"/>
        <c:crossBetween val="midCat"/>
        <c:dispUnits/>
        <c:minorUnit val="1"/>
      </c:valAx>
      <c:valAx>
        <c:axId val="453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At val="-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32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'data-125'!$I$71:$DX$71</c:f>
              <c:numCache>
                <c:ptCount val="120"/>
                <c:pt idx="0">
                  <c:v>25.709354961607886</c:v>
                </c:pt>
                <c:pt idx="1">
                  <c:v>-16.36288621944891</c:v>
                </c:pt>
                <c:pt idx="2">
                  <c:v>-15.177700343283652</c:v>
                </c:pt>
                <c:pt idx="3">
                  <c:v>0.6801278312582175</c:v>
                </c:pt>
                <c:pt idx="4">
                  <c:v>1.0526107369909172</c:v>
                </c:pt>
                <c:pt idx="5">
                  <c:v>1.1026607101570323</c:v>
                </c:pt>
                <c:pt idx="6">
                  <c:v>1.3043647718641842</c:v>
                </c:pt>
                <c:pt idx="7">
                  <c:v>1.190056313356188</c:v>
                </c:pt>
                <c:pt idx="8">
                  <c:v>1.1677422232034975</c:v>
                </c:pt>
                <c:pt idx="9">
                  <c:v>1.2868976460660662</c:v>
                </c:pt>
                <c:pt idx="10">
                  <c:v>1.0909397444121096</c:v>
                </c:pt>
                <c:pt idx="11">
                  <c:v>0.8263440224127309</c:v>
                </c:pt>
                <c:pt idx="12">
                  <c:v>0.9522096489477171</c:v>
                </c:pt>
                <c:pt idx="13">
                  <c:v>1.1065314743928107</c:v>
                </c:pt>
                <c:pt idx="14">
                  <c:v>0.8992395688932033</c:v>
                </c:pt>
                <c:pt idx="15">
                  <c:v>0.9397923522630761</c:v>
                </c:pt>
                <c:pt idx="16">
                  <c:v>0.6556037787488264</c:v>
                </c:pt>
                <c:pt idx="17">
                  <c:v>0.6913215211404123</c:v>
                </c:pt>
                <c:pt idx="18">
                  <c:v>1.1947317270280815</c:v>
                </c:pt>
                <c:pt idx="19">
                  <c:v>0.8578860347475903</c:v>
                </c:pt>
                <c:pt idx="20">
                  <c:v>0.8268242096689464</c:v>
                </c:pt>
                <c:pt idx="21">
                  <c:v>1.0750885804509467</c:v>
                </c:pt>
                <c:pt idx="22">
                  <c:v>1.1783237113566942</c:v>
                </c:pt>
                <c:pt idx="23">
                  <c:v>0.8494103710807475</c:v>
                </c:pt>
                <c:pt idx="24">
                  <c:v>0.7461905145420771</c:v>
                </c:pt>
                <c:pt idx="25">
                  <c:v>0.679070506782591</c:v>
                </c:pt>
                <c:pt idx="26">
                  <c:v>0.9944931705581688</c:v>
                </c:pt>
                <c:pt idx="27">
                  <c:v>0.7923090856941435</c:v>
                </c:pt>
                <c:pt idx="28">
                  <c:v>0.6315268009976945</c:v>
                </c:pt>
                <c:pt idx="29">
                  <c:v>0.5177945055209351</c:v>
                </c:pt>
                <c:pt idx="30">
                  <c:v>0.7700212999854275</c:v>
                </c:pt>
                <c:pt idx="31">
                  <c:v>1.134908398005409</c:v>
                </c:pt>
                <c:pt idx="32">
                  <c:v>0.5220316507975978</c:v>
                </c:pt>
                <c:pt idx="33">
                  <c:v>0.6895681363534639</c:v>
                </c:pt>
                <c:pt idx="34">
                  <c:v>0.7528051965711975</c:v>
                </c:pt>
                <c:pt idx="35">
                  <c:v>0.5760400746528224</c:v>
                </c:pt>
                <c:pt idx="36">
                  <c:v>0.4296881780744989</c:v>
                </c:pt>
                <c:pt idx="37">
                  <c:v>0.26176382319065306</c:v>
                </c:pt>
                <c:pt idx="38">
                  <c:v>0.2608170910209565</c:v>
                </c:pt>
                <c:pt idx="39">
                  <c:v>0.5633475835000913</c:v>
                </c:pt>
                <c:pt idx="40">
                  <c:v>0.24996433790665498</c:v>
                </c:pt>
                <c:pt idx="41">
                  <c:v>0.5028003526349974</c:v>
                </c:pt>
                <c:pt idx="42">
                  <c:v>0.862349105979775</c:v>
                </c:pt>
                <c:pt idx="43">
                  <c:v>0.8537300014671759</c:v>
                </c:pt>
                <c:pt idx="44">
                  <c:v>0.5491075748181506</c:v>
                </c:pt>
                <c:pt idx="45">
                  <c:v>0.1593392562909165</c:v>
                </c:pt>
                <c:pt idx="46">
                  <c:v>0.1537124752114304</c:v>
                </c:pt>
                <c:pt idx="47">
                  <c:v>0.9154016107047589</c:v>
                </c:pt>
                <c:pt idx="48">
                  <c:v>0.5015365733390093</c:v>
                </c:pt>
                <c:pt idx="49">
                  <c:v>0.3906914154998714</c:v>
                </c:pt>
                <c:pt idx="50">
                  <c:v>0.30053742613932394</c:v>
                </c:pt>
                <c:pt idx="51">
                  <c:v>0.7623178982366545</c:v>
                </c:pt>
                <c:pt idx="52">
                  <c:v>0.9357288494536533</c:v>
                </c:pt>
                <c:pt idx="53">
                  <c:v>0.5899631820968202</c:v>
                </c:pt>
                <c:pt idx="54">
                  <c:v>0.5304978025951442</c:v>
                </c:pt>
                <c:pt idx="55">
                  <c:v>0.7041424993807506</c:v>
                </c:pt>
                <c:pt idx="56">
                  <c:v>0.596749010235096</c:v>
                </c:pt>
                <c:pt idx="57">
                  <c:v>0.04157669061762609</c:v>
                </c:pt>
                <c:pt idx="58">
                  <c:v>0.2883185341738276</c:v>
                </c:pt>
                <c:pt idx="59">
                  <c:v>0.8135398857785796</c:v>
                </c:pt>
                <c:pt idx="60">
                  <c:v>0.6741561700208212</c:v>
                </c:pt>
                <c:pt idx="61">
                  <c:v>0.5431118467886271</c:v>
                </c:pt>
                <c:pt idx="62">
                  <c:v>0.9335276802036551</c:v>
                </c:pt>
                <c:pt idx="63">
                  <c:v>1.253707285062157</c:v>
                </c:pt>
                <c:pt idx="64">
                  <c:v>0.7021524534297885</c:v>
                </c:pt>
                <c:pt idx="65">
                  <c:v>0.4161235072793013</c:v>
                </c:pt>
                <c:pt idx="66">
                  <c:v>0.2993668822799952</c:v>
                </c:pt>
                <c:pt idx="67">
                  <c:v>0.12377089669397123</c:v>
                </c:pt>
                <c:pt idx="68">
                  <c:v>-0.024305692244154235</c:v>
                </c:pt>
                <c:pt idx="69">
                  <c:v>-0.42330314803618396</c:v>
                </c:pt>
                <c:pt idx="70">
                  <c:v>0.018882508518513468</c:v>
                </c:pt>
                <c:pt idx="71">
                  <c:v>0.3633860750619998</c:v>
                </c:pt>
                <c:pt idx="72">
                  <c:v>0.20640123253578313</c:v>
                </c:pt>
                <c:pt idx="73">
                  <c:v>0.37331952055849416</c:v>
                </c:pt>
                <c:pt idx="74">
                  <c:v>0.26312694582492857</c:v>
                </c:pt>
                <c:pt idx="75">
                  <c:v>1.0203536923917964</c:v>
                </c:pt>
                <c:pt idx="76">
                  <c:v>0.9668218307239516</c:v>
                </c:pt>
                <c:pt idx="77">
                  <c:v>1.698775107505642</c:v>
                </c:pt>
                <c:pt idx="78">
                  <c:v>2.1819907359468536</c:v>
                </c:pt>
                <c:pt idx="79">
                  <c:v>1.4817447601729554</c:v>
                </c:pt>
                <c:pt idx="80">
                  <c:v>0.8169138182833855</c:v>
                </c:pt>
                <c:pt idx="81">
                  <c:v>0.493806891582949</c:v>
                </c:pt>
                <c:pt idx="82">
                  <c:v>0.1702207750597992</c:v>
                </c:pt>
                <c:pt idx="83">
                  <c:v>0.17838251057071255</c:v>
                </c:pt>
                <c:pt idx="84">
                  <c:v>0.44454668964368854</c:v>
                </c:pt>
                <c:pt idx="85">
                  <c:v>0.12370063808387395</c:v>
                </c:pt>
                <c:pt idx="86">
                  <c:v>0.2025413463439117</c:v>
                </c:pt>
                <c:pt idx="87">
                  <c:v>0.43567487154824536</c:v>
                </c:pt>
                <c:pt idx="88">
                  <c:v>0.8324378321908199</c:v>
                </c:pt>
                <c:pt idx="89">
                  <c:v>0.502929432646349</c:v>
                </c:pt>
                <c:pt idx="90">
                  <c:v>0.5628417318398461</c:v>
                </c:pt>
                <c:pt idx="91">
                  <c:v>0.5210756420798293</c:v>
                </c:pt>
                <c:pt idx="92">
                  <c:v>0.6128801140652257</c:v>
                </c:pt>
                <c:pt idx="93">
                  <c:v>0.24888353785843842</c:v>
                </c:pt>
                <c:pt idx="94">
                  <c:v>-0.023712579964461127</c:v>
                </c:pt>
                <c:pt idx="95">
                  <c:v>0.25876382301871886</c:v>
                </c:pt>
                <c:pt idx="96">
                  <c:v>0.3285525929412376</c:v>
                </c:pt>
                <c:pt idx="97">
                  <c:v>0.5923511119647323</c:v>
                </c:pt>
                <c:pt idx="98">
                  <c:v>0.3766606243306561</c:v>
                </c:pt>
                <c:pt idx="99">
                  <c:v>0.20671541032288338</c:v>
                </c:pt>
                <c:pt idx="100">
                  <c:v>-0.14036731283982493</c:v>
                </c:pt>
                <c:pt idx="101">
                  <c:v>0.03335178234270752</c:v>
                </c:pt>
                <c:pt idx="102">
                  <c:v>0.5321020087487269</c:v>
                </c:pt>
                <c:pt idx="103">
                  <c:v>0.8136346463136466</c:v>
                </c:pt>
                <c:pt idx="104">
                  <c:v>0.9503931107596693</c:v>
                </c:pt>
                <c:pt idx="105">
                  <c:v>0.7927944550322364</c:v>
                </c:pt>
                <c:pt idx="106">
                  <c:v>0.9789746827369008</c:v>
                </c:pt>
                <c:pt idx="107">
                  <c:v>0.9820793924932674</c:v>
                </c:pt>
                <c:pt idx="108">
                  <c:v>1.2254262315667597</c:v>
                </c:pt>
                <c:pt idx="109">
                  <c:v>1.3359777305143676</c:v>
                </c:pt>
                <c:pt idx="110">
                  <c:v>1.455847483241426</c:v>
                </c:pt>
                <c:pt idx="111">
                  <c:v>1.3023125203671817</c:v>
                </c:pt>
                <c:pt idx="112">
                  <c:v>0.8689925221290973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'data-750'!$B$25:$U$25</c:f>
              <c:numCache>
                <c:ptCount val="20"/>
                <c:pt idx="0">
                  <c:v>-2.0832078948804806</c:v>
                </c:pt>
                <c:pt idx="1">
                  <c:v>1.2785059639997771</c:v>
                </c:pt>
                <c:pt idx="2">
                  <c:v>1.0537826039946916</c:v>
                </c:pt>
                <c:pt idx="3">
                  <c:v>0.9918530102917925</c:v>
                </c:pt>
                <c:pt idx="4">
                  <c:v>0.9512743634549182</c:v>
                </c:pt>
                <c:pt idx="5">
                  <c:v>0.8111465545434159</c:v>
                </c:pt>
                <c:pt idx="6">
                  <c:v>0.5633449294808597</c:v>
                </c:pt>
                <c:pt idx="7">
                  <c:v>0.6044786765534519</c:v>
                </c:pt>
                <c:pt idx="8">
                  <c:v>0.5684957737640618</c:v>
                </c:pt>
                <c:pt idx="9">
                  <c:v>0.6703361374760938</c:v>
                </c:pt>
                <c:pt idx="10">
                  <c:v>0.8651968278078137</c:v>
                </c:pt>
                <c:pt idx="11">
                  <c:v>0.29380711588194286</c:v>
                </c:pt>
                <c:pt idx="12">
                  <c:v>0.444343825128524</c:v>
                </c:pt>
                <c:pt idx="13">
                  <c:v>1.475515387688059</c:v>
                </c:pt>
                <c:pt idx="14">
                  <c:v>0.35815305387784946</c:v>
                </c:pt>
                <c:pt idx="15">
                  <c:v>0.6298031834801885</c:v>
                </c:pt>
                <c:pt idx="16">
                  <c:v>0.36949498697358235</c:v>
                </c:pt>
                <c:pt idx="17">
                  <c:v>0.5643422233871654</c:v>
                </c:pt>
                <c:pt idx="18">
                  <c:v>1.3074594509405884</c:v>
                </c:pt>
                <c:pt idx="19">
                  <c:v>-0.20630119063328406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limits!$F$19:$G$19</c:f>
              <c:numCache>
                <c:ptCount val="2"/>
                <c:pt idx="0">
                  <c:v>-1.9777501596529636</c:v>
                </c:pt>
                <c:pt idx="1">
                  <c:v>-1.9777501596529636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limits!$H$19:$I$19</c:f>
              <c:numCache>
                <c:ptCount val="2"/>
                <c:pt idx="0">
                  <c:v>-0.6977501596529636</c:v>
                </c:pt>
                <c:pt idx="1">
                  <c:v>-0.6977501596529636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limits!$J$19:$K$19</c:f>
              <c:numCache>
                <c:ptCount val="2"/>
                <c:pt idx="0">
                  <c:v>1.8622498403470364</c:v>
                </c:pt>
                <c:pt idx="1">
                  <c:v>1.8622498403470364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limits!$L$19:$M$19</c:f>
              <c:numCache>
                <c:ptCount val="2"/>
                <c:pt idx="0">
                  <c:v>3.1422498403470365</c:v>
                </c:pt>
                <c:pt idx="1">
                  <c:v>3.1422498403470365</c:v>
                </c:pt>
              </c:numCache>
            </c:numRef>
          </c:yVal>
          <c:smooth val="0"/>
        </c:ser>
        <c:axId val="5397412"/>
        <c:axId val="48576709"/>
      </c:scatterChart>
      <c:valAx>
        <c:axId val="539741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576709"/>
        <c:crossesAt val="-100"/>
        <c:crossBetween val="midCat"/>
        <c:dispUnits/>
        <c:minorUnit val="1"/>
      </c:valAx>
      <c:valAx>
        <c:axId val="48576709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97412"/>
        <c:crossesAt val="-10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32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'data-125'!$I$72:$DX$72</c:f>
              <c:numCache>
                <c:ptCount val="120"/>
                <c:pt idx="0">
                  <c:v>2.603099261730784</c:v>
                </c:pt>
                <c:pt idx="1">
                  <c:v>-0.10297179480374151</c:v>
                </c:pt>
                <c:pt idx="2">
                  <c:v>-0.15566343062070626</c:v>
                </c:pt>
                <c:pt idx="3">
                  <c:v>-0.18499148582293853</c:v>
                </c:pt>
                <c:pt idx="4">
                  <c:v>0.1750612786669475</c:v>
                </c:pt>
                <c:pt idx="5">
                  <c:v>0.017973350900451254</c:v>
                </c:pt>
                <c:pt idx="6">
                  <c:v>0.010083065370328098</c:v>
                </c:pt>
                <c:pt idx="7">
                  <c:v>-0.24620193284086506</c:v>
                </c:pt>
                <c:pt idx="8">
                  <c:v>-0.014746481004820261</c:v>
                </c:pt>
                <c:pt idx="9">
                  <c:v>-0.040487963020212306</c:v>
                </c:pt>
                <c:pt idx="10">
                  <c:v>-0.34945152363673193</c:v>
                </c:pt>
                <c:pt idx="11">
                  <c:v>-0.30167044890539857</c:v>
                </c:pt>
                <c:pt idx="12">
                  <c:v>-0.035788826296063905</c:v>
                </c:pt>
                <c:pt idx="13">
                  <c:v>0.02520418859655648</c:v>
                </c:pt>
                <c:pt idx="14">
                  <c:v>0.0638026591523283</c:v>
                </c:pt>
                <c:pt idx="15">
                  <c:v>0.16221469357764357</c:v>
                </c:pt>
                <c:pt idx="16">
                  <c:v>0.343754324087243</c:v>
                </c:pt>
                <c:pt idx="17">
                  <c:v>0.9319927575363384</c:v>
                </c:pt>
                <c:pt idx="18">
                  <c:v>0.37161068568881744</c:v>
                </c:pt>
                <c:pt idx="19">
                  <c:v>-0.26165200840237907</c:v>
                </c:pt>
                <c:pt idx="20">
                  <c:v>-0.13408245742147487</c:v>
                </c:pt>
                <c:pt idx="21">
                  <c:v>-0.46650208764649786</c:v>
                </c:pt>
                <c:pt idx="22">
                  <c:v>-0.33154555595692353</c:v>
                </c:pt>
                <c:pt idx="23">
                  <c:v>-0.27301772140405917</c:v>
                </c:pt>
                <c:pt idx="24">
                  <c:v>-0.6301821946625938</c:v>
                </c:pt>
                <c:pt idx="25">
                  <c:v>-0.768236025906896</c:v>
                </c:pt>
                <c:pt idx="26">
                  <c:v>-0.3932570271567934</c:v>
                </c:pt>
                <c:pt idx="27">
                  <c:v>-0.40359180848007453</c:v>
                </c:pt>
                <c:pt idx="28">
                  <c:v>0.006442604848950146</c:v>
                </c:pt>
                <c:pt idx="29">
                  <c:v>0.15715337604845772</c:v>
                </c:pt>
                <c:pt idx="30">
                  <c:v>0.15781754079828192</c:v>
                </c:pt>
                <c:pt idx="31">
                  <c:v>0.10201567014654975</c:v>
                </c:pt>
                <c:pt idx="32">
                  <c:v>-0.07158764420165147</c:v>
                </c:pt>
                <c:pt idx="33">
                  <c:v>0.17080292022377946</c:v>
                </c:pt>
                <c:pt idx="34">
                  <c:v>-0.08054763461418112</c:v>
                </c:pt>
                <c:pt idx="35">
                  <c:v>-0.2125128888042217</c:v>
                </c:pt>
                <c:pt idx="36">
                  <c:v>-0.2899423542816038</c:v>
                </c:pt>
                <c:pt idx="37">
                  <c:v>-0.39824014745671393</c:v>
                </c:pt>
                <c:pt idx="38">
                  <c:v>-0.4035449781117928</c:v>
                </c:pt>
                <c:pt idx="39">
                  <c:v>-0.2124814324045373</c:v>
                </c:pt>
                <c:pt idx="40">
                  <c:v>-0.2386316632588367</c:v>
                </c:pt>
                <c:pt idx="41">
                  <c:v>-0.21337015495038783</c:v>
                </c:pt>
                <c:pt idx="42">
                  <c:v>-0.3916086270791486</c:v>
                </c:pt>
                <c:pt idx="43">
                  <c:v>0.04526088374019272</c:v>
                </c:pt>
                <c:pt idx="44">
                  <c:v>0.2622274949848893</c:v>
                </c:pt>
                <c:pt idx="45">
                  <c:v>0.10501750727815337</c:v>
                </c:pt>
                <c:pt idx="46">
                  <c:v>0.1152225443520685</c:v>
                </c:pt>
                <c:pt idx="47">
                  <c:v>0.3847441673867714</c:v>
                </c:pt>
                <c:pt idx="48">
                  <c:v>0.015550486717170204</c:v>
                </c:pt>
                <c:pt idx="49">
                  <c:v>-0.24862346018698417</c:v>
                </c:pt>
                <c:pt idx="50">
                  <c:v>-0.26191900280670377</c:v>
                </c:pt>
                <c:pt idx="51">
                  <c:v>-0.3200884965529606</c:v>
                </c:pt>
                <c:pt idx="52">
                  <c:v>-0.3962991923129182</c:v>
                </c:pt>
                <c:pt idx="53">
                  <c:v>-0.890364201587248</c:v>
                </c:pt>
                <c:pt idx="54">
                  <c:v>-0.7565453306162637</c:v>
                </c:pt>
                <c:pt idx="55">
                  <c:v>-0.3874203863146736</c:v>
                </c:pt>
                <c:pt idx="56">
                  <c:v>-0.35256570987259284</c:v>
                </c:pt>
                <c:pt idx="57">
                  <c:v>-0.18732012789467917</c:v>
                </c:pt>
                <c:pt idx="58">
                  <c:v>-0.19477967775615235</c:v>
                </c:pt>
                <c:pt idx="59">
                  <c:v>0.014644145398480225</c:v>
                </c:pt>
                <c:pt idx="60">
                  <c:v>0.0009083623494658276</c:v>
                </c:pt>
                <c:pt idx="61">
                  <c:v>-0.014454489930279478</c:v>
                </c:pt>
                <c:pt idx="62">
                  <c:v>-0.19402744091080293</c:v>
                </c:pt>
                <c:pt idx="63">
                  <c:v>-0.24075551700632106</c:v>
                </c:pt>
                <c:pt idx="64">
                  <c:v>-0.5580806041963143</c:v>
                </c:pt>
                <c:pt idx="65">
                  <c:v>-1.0595542090541297</c:v>
                </c:pt>
                <c:pt idx="66">
                  <c:v>-0.9391547921272342</c:v>
                </c:pt>
                <c:pt idx="67">
                  <c:v>-0.8748483182823129</c:v>
                </c:pt>
                <c:pt idx="68">
                  <c:v>-0.5853067544010423</c:v>
                </c:pt>
                <c:pt idx="69">
                  <c:v>-0.9303212189691153</c:v>
                </c:pt>
                <c:pt idx="70">
                  <c:v>-1.0492750551634726</c:v>
                </c:pt>
                <c:pt idx="71">
                  <c:v>-1.0829487873521586</c:v>
                </c:pt>
                <c:pt idx="72">
                  <c:v>-0.8509101231055701</c:v>
                </c:pt>
                <c:pt idx="73">
                  <c:v>-0.5639697815922987</c:v>
                </c:pt>
                <c:pt idx="74">
                  <c:v>-0.4362011794353614</c:v>
                </c:pt>
                <c:pt idx="75">
                  <c:v>-0.8816410101038514</c:v>
                </c:pt>
                <c:pt idx="76">
                  <c:v>-0.42979497356072033</c:v>
                </c:pt>
                <c:pt idx="77">
                  <c:v>-1.6677241429585519</c:v>
                </c:pt>
                <c:pt idx="78">
                  <c:v>-1.062615195874682</c:v>
                </c:pt>
                <c:pt idx="79">
                  <c:v>-0.9287363509056425</c:v>
                </c:pt>
                <c:pt idx="80">
                  <c:v>-0.2033714193218793</c:v>
                </c:pt>
                <c:pt idx="81">
                  <c:v>0.09300911161924451</c:v>
                </c:pt>
                <c:pt idx="82">
                  <c:v>0.20634500709045572</c:v>
                </c:pt>
                <c:pt idx="83">
                  <c:v>-0.279169953455056</c:v>
                </c:pt>
                <c:pt idx="84">
                  <c:v>-0.35413116301117625</c:v>
                </c:pt>
                <c:pt idx="85">
                  <c:v>-0.07375287881339491</c:v>
                </c:pt>
                <c:pt idx="86">
                  <c:v>-0.2181957573386862</c:v>
                </c:pt>
                <c:pt idx="87">
                  <c:v>-0.2747752548411229</c:v>
                </c:pt>
                <c:pt idx="88">
                  <c:v>-0.17382607923015822</c:v>
                </c:pt>
                <c:pt idx="89">
                  <c:v>-0.4116193824560214</c:v>
                </c:pt>
                <c:pt idx="90">
                  <c:v>-0.37514665060434566</c:v>
                </c:pt>
                <c:pt idx="91">
                  <c:v>-0.3738869938637202</c:v>
                </c:pt>
                <c:pt idx="92">
                  <c:v>0.0777287662465509</c:v>
                </c:pt>
                <c:pt idx="93">
                  <c:v>0.16017798024587207</c:v>
                </c:pt>
                <c:pt idx="94">
                  <c:v>0.19785690887625001</c:v>
                </c:pt>
                <c:pt idx="95">
                  <c:v>-0.09436098647731386</c:v>
                </c:pt>
                <c:pt idx="96">
                  <c:v>0.34557403972610445</c:v>
                </c:pt>
                <c:pt idx="97">
                  <c:v>-0.04886697570434608</c:v>
                </c:pt>
                <c:pt idx="98">
                  <c:v>-0.4700080036833319</c:v>
                </c:pt>
                <c:pt idx="99">
                  <c:v>-0.4686536499362334</c:v>
                </c:pt>
                <c:pt idx="100">
                  <c:v>-0.3737264815603631</c:v>
                </c:pt>
                <c:pt idx="101">
                  <c:v>-0.38042760824988175</c:v>
                </c:pt>
                <c:pt idx="102">
                  <c:v>-0.2966535099608936</c:v>
                </c:pt>
                <c:pt idx="103">
                  <c:v>-0.34122518500108534</c:v>
                </c:pt>
                <c:pt idx="104">
                  <c:v>-0.2106289267102274</c:v>
                </c:pt>
                <c:pt idx="105">
                  <c:v>-0.7299619038528627</c:v>
                </c:pt>
                <c:pt idx="106">
                  <c:v>-0.837613933554337</c:v>
                </c:pt>
                <c:pt idx="107">
                  <c:v>-0.8420633647528226</c:v>
                </c:pt>
                <c:pt idx="108">
                  <c:v>-0.6564460015457002</c:v>
                </c:pt>
                <c:pt idx="109">
                  <c:v>-0.48016900773410975</c:v>
                </c:pt>
                <c:pt idx="110">
                  <c:v>-0.4850660054512939</c:v>
                </c:pt>
                <c:pt idx="111">
                  <c:v>-0.015239355464710246</c:v>
                </c:pt>
                <c:pt idx="112">
                  <c:v>-0.04398345201889197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'data-750'!$B$26:$U$26</c:f>
              <c:numCache>
                <c:ptCount val="20"/>
                <c:pt idx="0">
                  <c:v>2.990058913454766</c:v>
                </c:pt>
                <c:pt idx="1">
                  <c:v>-0.008150965259154336</c:v>
                </c:pt>
                <c:pt idx="2">
                  <c:v>-0.07457360832041904</c:v>
                </c:pt>
                <c:pt idx="3">
                  <c:v>0.15261528202070068</c:v>
                </c:pt>
                <c:pt idx="4">
                  <c:v>-0.5018838923803915</c:v>
                </c:pt>
                <c:pt idx="5">
                  <c:v>0.10922425211634208</c:v>
                </c:pt>
                <c:pt idx="6">
                  <c:v>-0.2548325093201976</c:v>
                </c:pt>
                <c:pt idx="7">
                  <c:v>-0.07973435435023536</c:v>
                </c:pt>
                <c:pt idx="8">
                  <c:v>-0.0554144051144204</c:v>
                </c:pt>
                <c:pt idx="9">
                  <c:v>-0.5023232772249318</c:v>
                </c:pt>
                <c:pt idx="10">
                  <c:v>-0.11597772910598267</c:v>
                </c:pt>
                <c:pt idx="11">
                  <c:v>-0.8345781007472017</c:v>
                </c:pt>
                <c:pt idx="12">
                  <c:v>-0.8308186386426158</c:v>
                </c:pt>
                <c:pt idx="13">
                  <c:v>-0.750694137795139</c:v>
                </c:pt>
                <c:pt idx="14">
                  <c:v>-0.1608286202807674</c:v>
                </c:pt>
                <c:pt idx="15">
                  <c:v>-0.1889574683764757</c:v>
                </c:pt>
                <c:pt idx="16">
                  <c:v>-0.07357974116211795</c:v>
                </c:pt>
                <c:pt idx="17">
                  <c:v>-0.3946214132737878</c:v>
                </c:pt>
                <c:pt idx="18">
                  <c:v>-0.5667858198950301</c:v>
                </c:pt>
                <c:pt idx="19">
                  <c:v>0.3261702805680546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limits!$F$20:$G$20</c:f>
              <c:numCache>
                <c:ptCount val="2"/>
                <c:pt idx="0">
                  <c:v>-2.4604750961731394</c:v>
                </c:pt>
                <c:pt idx="1">
                  <c:v>-2.4604750961731394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limits!$H$20:$I$20</c:f>
              <c:numCache>
                <c:ptCount val="2"/>
                <c:pt idx="0">
                  <c:v>-1.3404750961731395</c:v>
                </c:pt>
                <c:pt idx="1">
                  <c:v>-1.3404750961731395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limits!$J$20:$K$20</c:f>
              <c:numCache>
                <c:ptCount val="2"/>
                <c:pt idx="0">
                  <c:v>0.8995249038268607</c:v>
                </c:pt>
                <c:pt idx="1">
                  <c:v>0.8995249038268607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limits!$L$4:$M$4</c:f>
              <c:numCache>
                <c:ptCount val="2"/>
                <c:pt idx="0">
                  <c:v>4.257192876889612</c:v>
                </c:pt>
                <c:pt idx="1">
                  <c:v>4.257192876889612</c:v>
                </c:pt>
              </c:numCache>
            </c:numRef>
          </c:yVal>
          <c:smooth val="0"/>
        </c:ser>
        <c:axId val="34537198"/>
        <c:axId val="42399327"/>
      </c:scatterChart>
      <c:valAx>
        <c:axId val="3453719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2399327"/>
        <c:crossesAt val="-10"/>
        <c:crossBetween val="midCat"/>
        <c:dispUnits/>
        <c:minorUnit val="1"/>
      </c:valAx>
      <c:valAx>
        <c:axId val="42399327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At val="-10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4"/>
          <c:y val="0.0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'data-125'!$I$73:$DX$73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'data-750'!$B$27:$U$27</c:f>
              <c:numCache>
                <c:ptCount val="20"/>
                <c:pt idx="0">
                  <c:v>2.3710194020264166</c:v>
                </c:pt>
                <c:pt idx="1">
                  <c:v>0.14967386924995707</c:v>
                </c:pt>
                <c:pt idx="2">
                  <c:v>0.07098352096725571</c:v>
                </c:pt>
                <c:pt idx="3">
                  <c:v>0.011871492567502532</c:v>
                </c:pt>
                <c:pt idx="4">
                  <c:v>0.31421764736993046</c:v>
                </c:pt>
                <c:pt idx="5">
                  <c:v>0.06000655111964841</c:v>
                </c:pt>
                <c:pt idx="6">
                  <c:v>-0.16912225440193385</c:v>
                </c:pt>
                <c:pt idx="7">
                  <c:v>-0.06647763742912476</c:v>
                </c:pt>
                <c:pt idx="8">
                  <c:v>0.007318902861667937</c:v>
                </c:pt>
                <c:pt idx="9">
                  <c:v>0.03518438802850424</c:v>
                </c:pt>
                <c:pt idx="10">
                  <c:v>0.08173771312542416</c:v>
                </c:pt>
                <c:pt idx="11">
                  <c:v>-0.12133791907252293</c:v>
                </c:pt>
                <c:pt idx="12">
                  <c:v>-0.09764343682935246</c:v>
                </c:pt>
                <c:pt idx="13">
                  <c:v>0.06689725150449616</c:v>
                </c:pt>
                <c:pt idx="14">
                  <c:v>0.16455960482243917</c:v>
                </c:pt>
                <c:pt idx="15">
                  <c:v>0.34585115930109395</c:v>
                </c:pt>
                <c:pt idx="16">
                  <c:v>0.1819788465223415</c:v>
                </c:pt>
                <c:pt idx="17">
                  <c:v>0.18699957286721552</c:v>
                </c:pt>
                <c:pt idx="18">
                  <c:v>0.4015780882757223</c:v>
                </c:pt>
                <c:pt idx="19">
                  <c:v>-0.042377394623883666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limits!$F$21:$G$21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limits!$H$21:$I$21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limits!$J$21:$K$21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limits!$L$21:$M$21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6049624"/>
        <c:axId val="11793433"/>
      </c:scatterChart>
      <c:valAx>
        <c:axId val="4604962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1793433"/>
        <c:crossesAt val="-10"/>
        <c:crossBetween val="midCat"/>
        <c:dispUnits/>
        <c:minorUnit val="1"/>
      </c:valAx>
      <c:valAx>
        <c:axId val="11793433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6049624"/>
        <c:crossesAt val="-10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875"/>
          <c:y val="0.0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'data-125'!$I$74:$DX$74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'data-750'!$B$28:$U$28</c:f>
              <c:numCache>
                <c:ptCount val="20"/>
                <c:pt idx="0">
                  <c:v>0.34373568948563565</c:v>
                </c:pt>
                <c:pt idx="1">
                  <c:v>0.04300796603957173</c:v>
                </c:pt>
                <c:pt idx="2">
                  <c:v>0.016507378450359437</c:v>
                </c:pt>
                <c:pt idx="3">
                  <c:v>0.03777402033603126</c:v>
                </c:pt>
                <c:pt idx="4">
                  <c:v>-0.06944436580425764</c:v>
                </c:pt>
                <c:pt idx="5">
                  <c:v>-0.0631938117967001</c:v>
                </c:pt>
                <c:pt idx="6">
                  <c:v>-0.08277703231256965</c:v>
                </c:pt>
                <c:pt idx="7">
                  <c:v>-0.02903731594005922</c:v>
                </c:pt>
                <c:pt idx="8">
                  <c:v>-0.030606253960343152</c:v>
                </c:pt>
                <c:pt idx="9">
                  <c:v>0.018443223145977718</c:v>
                </c:pt>
                <c:pt idx="10">
                  <c:v>0.03264702162729344</c:v>
                </c:pt>
                <c:pt idx="11">
                  <c:v>0.1878384519394372</c:v>
                </c:pt>
                <c:pt idx="12">
                  <c:v>0.09561331773682748</c:v>
                </c:pt>
                <c:pt idx="13">
                  <c:v>0.4393990197387103</c:v>
                </c:pt>
                <c:pt idx="14">
                  <c:v>0.008737987915274047</c:v>
                </c:pt>
                <c:pt idx="15">
                  <c:v>-0.09336354821086565</c:v>
                </c:pt>
                <c:pt idx="16">
                  <c:v>0.03258945861104584</c:v>
                </c:pt>
                <c:pt idx="17">
                  <c:v>0.02635838794138571</c:v>
                </c:pt>
                <c:pt idx="18">
                  <c:v>0.0003555824653859261</c:v>
                </c:pt>
                <c:pt idx="19">
                  <c:v>0.046160092811071654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limits!$F$22:$G$22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limits!$H$22:$I$22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limits!$J$22:$K$22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limits!$L$22:$M$22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9032034"/>
        <c:axId val="15743987"/>
      </c:scatterChart>
      <c:valAx>
        <c:axId val="3903203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5743987"/>
        <c:crossesAt val="-10"/>
        <c:crossBetween val="midCat"/>
        <c:dispUnits/>
        <c:minorUnit val="1"/>
      </c:valAx>
      <c:valAx>
        <c:axId val="1574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9032034"/>
        <c:crossesAt val="-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875"/>
          <c:y val="0.0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'data-125'!$I$75:$DX$75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'data-750'!$B$29:$U$29</c:f>
              <c:numCache>
                <c:ptCount val="20"/>
                <c:pt idx="0">
                  <c:v>1.4469950844718158</c:v>
                </c:pt>
                <c:pt idx="1">
                  <c:v>-0.13583824727474153</c:v>
                </c:pt>
                <c:pt idx="2">
                  <c:v>-0.05961092795168963</c:v>
                </c:pt>
                <c:pt idx="3">
                  <c:v>-0.05607195655881754</c:v>
                </c:pt>
                <c:pt idx="4">
                  <c:v>-0.031497386103327335</c:v>
                </c:pt>
                <c:pt idx="5">
                  <c:v>-0.09935994669080382</c:v>
                </c:pt>
                <c:pt idx="6">
                  <c:v>-0.11363807814931144</c:v>
                </c:pt>
                <c:pt idx="7">
                  <c:v>-0.02027713561146334</c:v>
                </c:pt>
                <c:pt idx="8">
                  <c:v>-0.04263708664025859</c:v>
                </c:pt>
                <c:pt idx="9">
                  <c:v>-0.06607647393766325</c:v>
                </c:pt>
                <c:pt idx="10">
                  <c:v>-0.0798171249503496</c:v>
                </c:pt>
                <c:pt idx="11">
                  <c:v>-0.04090367081338258</c:v>
                </c:pt>
                <c:pt idx="12">
                  <c:v>-0.12351466540227182</c:v>
                </c:pt>
                <c:pt idx="13">
                  <c:v>-0.18758767613490437</c:v>
                </c:pt>
                <c:pt idx="14">
                  <c:v>-0.06823010080845321</c:v>
                </c:pt>
                <c:pt idx="15">
                  <c:v>-0.13116799867674828</c:v>
                </c:pt>
                <c:pt idx="16">
                  <c:v>-0.07980104411629835</c:v>
                </c:pt>
                <c:pt idx="17">
                  <c:v>-0.03729365604099863</c:v>
                </c:pt>
                <c:pt idx="18">
                  <c:v>0.0005211083297799353</c:v>
                </c:pt>
                <c:pt idx="19">
                  <c:v>-0.02709329853659749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limits!$F$23:$G$23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limits!$H$23:$I$23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limits!$J$23:$K$23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limits!$L$23:$M$23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7478156"/>
        <c:axId val="194541"/>
      </c:scatterChart>
      <c:valAx>
        <c:axId val="747815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4541"/>
        <c:crossesAt val="-10"/>
        <c:crossBetween val="midCat"/>
        <c:dispUnits/>
        <c:minorUnit val="1"/>
      </c:valAx>
      <c:valAx>
        <c:axId val="19454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478156"/>
        <c:crossesAt val="-10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875"/>
          <c:y val="0.0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'data-125'!$I$76:$DX$76</c:f>
              <c:numCache>
                <c:ptCount val="120"/>
                <c:pt idx="0">
                  <c:v>0.03338112500446785</c:v>
                </c:pt>
                <c:pt idx="1">
                  <c:v>0.0017880104962848808</c:v>
                </c:pt>
                <c:pt idx="2">
                  <c:v>-0.021641971083536216</c:v>
                </c:pt>
                <c:pt idx="3">
                  <c:v>0.0008673420072131122</c:v>
                </c:pt>
                <c:pt idx="4">
                  <c:v>-0.022447491519241664</c:v>
                </c:pt>
                <c:pt idx="5">
                  <c:v>-0.001573167164705477</c:v>
                </c:pt>
                <c:pt idx="6">
                  <c:v>0.0074921807570190405</c:v>
                </c:pt>
                <c:pt idx="7">
                  <c:v>-0.0013655854887044691</c:v>
                </c:pt>
                <c:pt idx="8">
                  <c:v>-0.014005359423274953</c:v>
                </c:pt>
                <c:pt idx="9">
                  <c:v>0.024829760367446916</c:v>
                </c:pt>
                <c:pt idx="10">
                  <c:v>0.02349011641284979</c:v>
                </c:pt>
                <c:pt idx="11">
                  <c:v>0.011396090435323946</c:v>
                </c:pt>
                <c:pt idx="12">
                  <c:v>-0.010515780966616003</c:v>
                </c:pt>
                <c:pt idx="13">
                  <c:v>0.008700251142809456</c:v>
                </c:pt>
                <c:pt idx="14">
                  <c:v>0.02149485226843221</c:v>
                </c:pt>
                <c:pt idx="15">
                  <c:v>-0.018699401543522967</c:v>
                </c:pt>
                <c:pt idx="16">
                  <c:v>-0.016126606946937697</c:v>
                </c:pt>
                <c:pt idx="17">
                  <c:v>-0.0032891194323866196</c:v>
                </c:pt>
                <c:pt idx="18">
                  <c:v>0.028545165403454194</c:v>
                </c:pt>
                <c:pt idx="19">
                  <c:v>0.05260221843916921</c:v>
                </c:pt>
                <c:pt idx="20">
                  <c:v>0.028399120339538068</c:v>
                </c:pt>
                <c:pt idx="21">
                  <c:v>0.03116622553203918</c:v>
                </c:pt>
                <c:pt idx="22">
                  <c:v>0.039755540015795364</c:v>
                </c:pt>
                <c:pt idx="23">
                  <c:v>0.05541725026126129</c:v>
                </c:pt>
                <c:pt idx="24">
                  <c:v>0.000881582290768141</c:v>
                </c:pt>
                <c:pt idx="25">
                  <c:v>-0.00781883191965365</c:v>
                </c:pt>
                <c:pt idx="26">
                  <c:v>-0.0027673054321839434</c:v>
                </c:pt>
                <c:pt idx="27">
                  <c:v>-0.014000049156578175</c:v>
                </c:pt>
                <c:pt idx="28">
                  <c:v>-0.01812713490971241</c:v>
                </c:pt>
                <c:pt idx="29">
                  <c:v>-0.043304250883785</c:v>
                </c:pt>
                <c:pt idx="30">
                  <c:v>-0.01978638905072748</c:v>
                </c:pt>
                <c:pt idx="31">
                  <c:v>0.01269770136245978</c:v>
                </c:pt>
                <c:pt idx="32">
                  <c:v>0.03788625185012201</c:v>
                </c:pt>
                <c:pt idx="33">
                  <c:v>0.025375924633447462</c:v>
                </c:pt>
                <c:pt idx="34">
                  <c:v>0.032184327099847254</c:v>
                </c:pt>
                <c:pt idx="35">
                  <c:v>0.02623329470442497</c:v>
                </c:pt>
                <c:pt idx="36">
                  <c:v>-0.017156910843126153</c:v>
                </c:pt>
                <c:pt idx="37">
                  <c:v>0.0027544638156907237</c:v>
                </c:pt>
                <c:pt idx="38">
                  <c:v>0.036406447558872075</c:v>
                </c:pt>
                <c:pt idx="39">
                  <c:v>0.009012972404352133</c:v>
                </c:pt>
                <c:pt idx="40">
                  <c:v>-0.0003146700281790489</c:v>
                </c:pt>
                <c:pt idx="41">
                  <c:v>-0.01375642468337435</c:v>
                </c:pt>
                <c:pt idx="42">
                  <c:v>0.006877096285208557</c:v>
                </c:pt>
                <c:pt idx="43">
                  <c:v>-0.019888822160438597</c:v>
                </c:pt>
                <c:pt idx="44">
                  <c:v>0.011603227279710934</c:v>
                </c:pt>
                <c:pt idx="45">
                  <c:v>0.015946166019203255</c:v>
                </c:pt>
                <c:pt idx="46">
                  <c:v>-0.01575952160708284</c:v>
                </c:pt>
                <c:pt idx="47">
                  <c:v>-0.004372369677321148</c:v>
                </c:pt>
                <c:pt idx="48">
                  <c:v>-0.042598318209691816</c:v>
                </c:pt>
                <c:pt idx="49">
                  <c:v>-0.029770840554291602</c:v>
                </c:pt>
                <c:pt idx="50">
                  <c:v>0.003960269441442207</c:v>
                </c:pt>
                <c:pt idx="51">
                  <c:v>0.02338176965533458</c:v>
                </c:pt>
                <c:pt idx="52">
                  <c:v>0.008186516952743937</c:v>
                </c:pt>
                <c:pt idx="53">
                  <c:v>-0.009801154348006887</c:v>
                </c:pt>
                <c:pt idx="54">
                  <c:v>0.007108859688961243</c:v>
                </c:pt>
                <c:pt idx="55">
                  <c:v>0.013277854870372235</c:v>
                </c:pt>
                <c:pt idx="56">
                  <c:v>-0.01274909725081792</c:v>
                </c:pt>
                <c:pt idx="57">
                  <c:v>-0.007274988381652975</c:v>
                </c:pt>
                <c:pt idx="58">
                  <c:v>-0.010995060489546992</c:v>
                </c:pt>
                <c:pt idx="59">
                  <c:v>-0.052412071726563515</c:v>
                </c:pt>
                <c:pt idx="60">
                  <c:v>-0.030011125038349174</c:v>
                </c:pt>
                <c:pt idx="61">
                  <c:v>-0.027050713213588796</c:v>
                </c:pt>
                <c:pt idx="62">
                  <c:v>-0.04390821989504154</c:v>
                </c:pt>
                <c:pt idx="63">
                  <c:v>-0.06187610745047597</c:v>
                </c:pt>
                <c:pt idx="64">
                  <c:v>-0.07587511856639662</c:v>
                </c:pt>
                <c:pt idx="65">
                  <c:v>-0.08275077402639755</c:v>
                </c:pt>
                <c:pt idx="66">
                  <c:v>-0.044515655779717826</c:v>
                </c:pt>
                <c:pt idx="67">
                  <c:v>-0.027773536804201675</c:v>
                </c:pt>
                <c:pt idx="68">
                  <c:v>0.016561569125544035</c:v>
                </c:pt>
                <c:pt idx="69">
                  <c:v>0.014153269708853439</c:v>
                </c:pt>
                <c:pt idx="70">
                  <c:v>0.025263293190886507</c:v>
                </c:pt>
                <c:pt idx="71">
                  <c:v>0.03053418118397079</c:v>
                </c:pt>
                <c:pt idx="72">
                  <c:v>0.017814379335808997</c:v>
                </c:pt>
                <c:pt idx="73">
                  <c:v>0.005568059729304621</c:v>
                </c:pt>
                <c:pt idx="74">
                  <c:v>-0.00437448865534072</c:v>
                </c:pt>
                <c:pt idx="75">
                  <c:v>-0.07675142524641221</c:v>
                </c:pt>
                <c:pt idx="76">
                  <c:v>-0.05393704971964426</c:v>
                </c:pt>
                <c:pt idx="77">
                  <c:v>-0.11724667411844515</c:v>
                </c:pt>
                <c:pt idx="78">
                  <c:v>-0.07135077074111072</c:v>
                </c:pt>
                <c:pt idx="79">
                  <c:v>-0.0426767714959569</c:v>
                </c:pt>
                <c:pt idx="80">
                  <c:v>0.007803822497353289</c:v>
                </c:pt>
                <c:pt idx="81">
                  <c:v>0.007857572123863395</c:v>
                </c:pt>
                <c:pt idx="82">
                  <c:v>-0.033086198980916685</c:v>
                </c:pt>
                <c:pt idx="83">
                  <c:v>-0.003314203229679083</c:v>
                </c:pt>
                <c:pt idx="84">
                  <c:v>-0.028154615409258295</c:v>
                </c:pt>
                <c:pt idx="85">
                  <c:v>-0.03245077297648285</c:v>
                </c:pt>
                <c:pt idx="86">
                  <c:v>-0.011469038140560588</c:v>
                </c:pt>
                <c:pt idx="87">
                  <c:v>-0.044767950731479794</c:v>
                </c:pt>
                <c:pt idx="88">
                  <c:v>-0.01620668238811255</c:v>
                </c:pt>
                <c:pt idx="89">
                  <c:v>0.060633891062471</c:v>
                </c:pt>
                <c:pt idx="90">
                  <c:v>0.04750653796536103</c:v>
                </c:pt>
                <c:pt idx="91">
                  <c:v>0.029841940926478412</c:v>
                </c:pt>
                <c:pt idx="92">
                  <c:v>0.009649368421023513</c:v>
                </c:pt>
                <c:pt idx="93">
                  <c:v>0.000678800647059879</c:v>
                </c:pt>
                <c:pt idx="94">
                  <c:v>0.016101763695801206</c:v>
                </c:pt>
                <c:pt idx="95">
                  <c:v>0.02072961640787348</c:v>
                </c:pt>
                <c:pt idx="96">
                  <c:v>0.00581301462299821</c:v>
                </c:pt>
                <c:pt idx="97">
                  <c:v>0.018730995259725047</c:v>
                </c:pt>
                <c:pt idx="98">
                  <c:v>0.011867021266616647</c:v>
                </c:pt>
                <c:pt idx="99">
                  <c:v>-0.014383726866384432</c:v>
                </c:pt>
                <c:pt idx="100">
                  <c:v>-0.026342338161156907</c:v>
                </c:pt>
                <c:pt idx="101">
                  <c:v>-0.014400253681571436</c:v>
                </c:pt>
                <c:pt idx="102">
                  <c:v>0.030880700686339184</c:v>
                </c:pt>
                <c:pt idx="103">
                  <c:v>-0.0026334478544732566</c:v>
                </c:pt>
                <c:pt idx="104">
                  <c:v>-0.049567906998388624</c:v>
                </c:pt>
                <c:pt idx="105">
                  <c:v>-0.020241353921816786</c:v>
                </c:pt>
                <c:pt idx="106">
                  <c:v>-0.0009133156972882129</c:v>
                </c:pt>
                <c:pt idx="107">
                  <c:v>-0.02098213370381115</c:v>
                </c:pt>
                <c:pt idx="108">
                  <c:v>-0.04217549429249039</c:v>
                </c:pt>
                <c:pt idx="109">
                  <c:v>-0.0378175198999821</c:v>
                </c:pt>
                <c:pt idx="110">
                  <c:v>-0.01851382798440465</c:v>
                </c:pt>
                <c:pt idx="111">
                  <c:v>-0.03787585393264046</c:v>
                </c:pt>
                <c:pt idx="112">
                  <c:v>-0.028843994430746207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'data-750'!$B$30:$U$30</c:f>
              <c:numCache>
                <c:ptCount val="20"/>
                <c:pt idx="0">
                  <c:v>0.04330718994947823</c:v>
                </c:pt>
                <c:pt idx="1">
                  <c:v>-0.002411616893890212</c:v>
                </c:pt>
                <c:pt idx="2">
                  <c:v>0.00851655286126269</c:v>
                </c:pt>
                <c:pt idx="3">
                  <c:v>0.019644474642336793</c:v>
                </c:pt>
                <c:pt idx="4">
                  <c:v>0.013421239572569278</c:v>
                </c:pt>
                <c:pt idx="5">
                  <c:v>-0.00444993742573386</c:v>
                </c:pt>
                <c:pt idx="6">
                  <c:v>0.010745257258936509</c:v>
                </c:pt>
                <c:pt idx="7">
                  <c:v>-0.0015403375728792953</c:v>
                </c:pt>
                <c:pt idx="8">
                  <c:v>-0.015304202264133641</c:v>
                </c:pt>
                <c:pt idx="9">
                  <c:v>-0.00044443079020252494</c:v>
                </c:pt>
                <c:pt idx="10">
                  <c:v>-0.041164258609065786</c:v>
                </c:pt>
                <c:pt idx="11">
                  <c:v>-0.038769236745410864</c:v>
                </c:pt>
                <c:pt idx="12">
                  <c:v>-0.0029909183426289334</c:v>
                </c:pt>
                <c:pt idx="13">
                  <c:v>-0.06417098095128806</c:v>
                </c:pt>
                <c:pt idx="14">
                  <c:v>-0.029157516759125608</c:v>
                </c:pt>
                <c:pt idx="15">
                  <c:v>0.01976377433195958</c:v>
                </c:pt>
                <c:pt idx="16">
                  <c:v>0.0048363711284330705</c:v>
                </c:pt>
                <c:pt idx="17">
                  <c:v>-0.01740448704390734</c:v>
                </c:pt>
                <c:pt idx="18">
                  <c:v>-0.028665003149552944</c:v>
                </c:pt>
                <c:pt idx="19">
                  <c:v>-0.012103761342096661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limits!$F$24:$G$24</c:f>
              <c:numCache>
                <c:ptCount val="2"/>
                <c:pt idx="0">
                  <c:v>-0.19128631351433759</c:v>
                </c:pt>
                <c:pt idx="1">
                  <c:v>-0.19128631351433759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limits!$H$24:$I$24</c:f>
              <c:numCache>
                <c:ptCount val="2"/>
                <c:pt idx="0">
                  <c:v>-0.0952863135143376</c:v>
                </c:pt>
                <c:pt idx="1">
                  <c:v>-0.0952863135143376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limits!$J$24:$K$24</c:f>
              <c:numCache>
                <c:ptCount val="2"/>
                <c:pt idx="0">
                  <c:v>0.0967136864856624</c:v>
                </c:pt>
                <c:pt idx="1">
                  <c:v>0.0967136864856624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limits!$L$24:$M$24</c:f>
              <c:numCache>
                <c:ptCount val="2"/>
                <c:pt idx="0">
                  <c:v>0.19271368648566242</c:v>
                </c:pt>
                <c:pt idx="1">
                  <c:v>0.19271368648566242</c:v>
                </c:pt>
              </c:numCache>
            </c:numRef>
          </c:yVal>
          <c:smooth val="0"/>
        </c:ser>
        <c:axId val="1750870"/>
        <c:axId val="15757831"/>
      </c:scatterChart>
      <c:valAx>
        <c:axId val="175087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5757831"/>
        <c:crossesAt val="-10"/>
        <c:crossBetween val="midCat"/>
        <c:dispUnits/>
        <c:minorUnit val="1"/>
      </c:valAx>
      <c:valAx>
        <c:axId val="15757831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750870"/>
        <c:crossesAt val="-10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875"/>
          <c:y val="0.0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'data-125'!$I$77:$DX$77</c:f>
              <c:numCache>
                <c:ptCount val="120"/>
                <c:pt idx="0">
                  <c:v>3.238553125471208</c:v>
                </c:pt>
                <c:pt idx="1">
                  <c:v>-0.2117678261633308</c:v>
                </c:pt>
                <c:pt idx="2">
                  <c:v>-0.7546409478419269</c:v>
                </c:pt>
                <c:pt idx="3">
                  <c:v>-0.3824311381760493</c:v>
                </c:pt>
                <c:pt idx="4">
                  <c:v>0.10260850353362032</c:v>
                </c:pt>
                <c:pt idx="5">
                  <c:v>0.06300757402955788</c:v>
                </c:pt>
                <c:pt idx="6">
                  <c:v>0.030777589049281278</c:v>
                </c:pt>
                <c:pt idx="7">
                  <c:v>-0.006672187105428749</c:v>
                </c:pt>
                <c:pt idx="8">
                  <c:v>-0.05972320908347936</c:v>
                </c:pt>
                <c:pt idx="9">
                  <c:v>-0.025585977038691622</c:v>
                </c:pt>
                <c:pt idx="10">
                  <c:v>-0.045274616710521805</c:v>
                </c:pt>
                <c:pt idx="11">
                  <c:v>0.001673543373534985</c:v>
                </c:pt>
                <c:pt idx="12">
                  <c:v>-0.04112594792495004</c:v>
                </c:pt>
                <c:pt idx="13">
                  <c:v>-0.00238623861380839</c:v>
                </c:pt>
                <c:pt idx="14">
                  <c:v>-0.032250233895878506</c:v>
                </c:pt>
                <c:pt idx="15">
                  <c:v>0.002481824513437816</c:v>
                </c:pt>
                <c:pt idx="16">
                  <c:v>-0.019089735515917913</c:v>
                </c:pt>
                <c:pt idx="17">
                  <c:v>0.012834471969113281</c:v>
                </c:pt>
                <c:pt idx="18">
                  <c:v>-0.004426716784888017</c:v>
                </c:pt>
                <c:pt idx="19">
                  <c:v>0.000847449934747611</c:v>
                </c:pt>
                <c:pt idx="20">
                  <c:v>-0.062016111957593385</c:v>
                </c:pt>
                <c:pt idx="21">
                  <c:v>-0.019147803140541746</c:v>
                </c:pt>
                <c:pt idx="22">
                  <c:v>-0.03555863819326532</c:v>
                </c:pt>
                <c:pt idx="23">
                  <c:v>-0.0011016657509716442</c:v>
                </c:pt>
                <c:pt idx="24">
                  <c:v>0.019830857590577233</c:v>
                </c:pt>
                <c:pt idx="25">
                  <c:v>-0.003385787191298951</c:v>
                </c:pt>
                <c:pt idx="26">
                  <c:v>0.00034947842918234745</c:v>
                </c:pt>
                <c:pt idx="27">
                  <c:v>0.02905460576950435</c:v>
                </c:pt>
                <c:pt idx="28">
                  <c:v>0.04637858335852244</c:v>
                </c:pt>
                <c:pt idx="29">
                  <c:v>0.05447317524460145</c:v>
                </c:pt>
                <c:pt idx="30">
                  <c:v>0.03176452699949256</c:v>
                </c:pt>
                <c:pt idx="31">
                  <c:v>0.008623380638523914</c:v>
                </c:pt>
                <c:pt idx="32">
                  <c:v>0.05650113348888527</c:v>
                </c:pt>
                <c:pt idx="33">
                  <c:v>0.05742290142758768</c:v>
                </c:pt>
                <c:pt idx="34">
                  <c:v>0.042615485257753646</c:v>
                </c:pt>
                <c:pt idx="35">
                  <c:v>0.01973032268506153</c:v>
                </c:pt>
                <c:pt idx="36">
                  <c:v>-0.030215967348599274</c:v>
                </c:pt>
                <c:pt idx="37">
                  <c:v>-0.055297540637532595</c:v>
                </c:pt>
                <c:pt idx="38">
                  <c:v>-0.050188847946587116</c:v>
                </c:pt>
                <c:pt idx="39">
                  <c:v>-0.03217825759457335</c:v>
                </c:pt>
                <c:pt idx="40">
                  <c:v>0.008350826173874292</c:v>
                </c:pt>
                <c:pt idx="41">
                  <c:v>0.037089050051730035</c:v>
                </c:pt>
                <c:pt idx="42">
                  <c:v>0.01688552952446715</c:v>
                </c:pt>
                <c:pt idx="43">
                  <c:v>0.014990705939969061</c:v>
                </c:pt>
                <c:pt idx="44">
                  <c:v>0.013301444974520099</c:v>
                </c:pt>
                <c:pt idx="45">
                  <c:v>0.02369210696582321</c:v>
                </c:pt>
                <c:pt idx="46">
                  <c:v>0.05451676441200571</c:v>
                </c:pt>
                <c:pt idx="47">
                  <c:v>0.02774949467690135</c:v>
                </c:pt>
                <c:pt idx="48">
                  <c:v>0.06826401621964646</c:v>
                </c:pt>
                <c:pt idx="49">
                  <c:v>0.009548139032112114</c:v>
                </c:pt>
                <c:pt idx="50">
                  <c:v>0.013284226190245385</c:v>
                </c:pt>
                <c:pt idx="51">
                  <c:v>0.03454999018747744</c:v>
                </c:pt>
                <c:pt idx="52">
                  <c:v>0.0315163007805675</c:v>
                </c:pt>
                <c:pt idx="53">
                  <c:v>0.024956256458142503</c:v>
                </c:pt>
                <c:pt idx="54">
                  <c:v>-0.04269908616172125</c:v>
                </c:pt>
                <c:pt idx="55">
                  <c:v>-0.03906516809087676</c:v>
                </c:pt>
                <c:pt idx="56">
                  <c:v>-0.06059348742420594</c:v>
                </c:pt>
                <c:pt idx="57">
                  <c:v>-0.04278101164338034</c:v>
                </c:pt>
                <c:pt idx="58">
                  <c:v>-0.08051822333130836</c:v>
                </c:pt>
                <c:pt idx="59">
                  <c:v>0.036149204114600986</c:v>
                </c:pt>
                <c:pt idx="60">
                  <c:v>0.03388014444016684</c:v>
                </c:pt>
                <c:pt idx="61">
                  <c:v>0.005419852204571681</c:v>
                </c:pt>
                <c:pt idx="62">
                  <c:v>-0.018436377583347274</c:v>
                </c:pt>
                <c:pt idx="63">
                  <c:v>-0.01632592746087999</c:v>
                </c:pt>
                <c:pt idx="64">
                  <c:v>0.015773687575133383</c:v>
                </c:pt>
                <c:pt idx="65">
                  <c:v>0.03555896121197343</c:v>
                </c:pt>
                <c:pt idx="66">
                  <c:v>0.030721055905101415</c:v>
                </c:pt>
                <c:pt idx="67">
                  <c:v>0.062354994422791354</c:v>
                </c:pt>
                <c:pt idx="68">
                  <c:v>0.05409213978503052</c:v>
                </c:pt>
                <c:pt idx="69">
                  <c:v>0.04196483680274238</c:v>
                </c:pt>
                <c:pt idx="70">
                  <c:v>0.022510776266772465</c:v>
                </c:pt>
                <c:pt idx="71">
                  <c:v>0.0746437042782723</c:v>
                </c:pt>
                <c:pt idx="72">
                  <c:v>0.029096970624929584</c:v>
                </c:pt>
                <c:pt idx="73">
                  <c:v>0.060067149798229254</c:v>
                </c:pt>
                <c:pt idx="74">
                  <c:v>0.06321149893034632</c:v>
                </c:pt>
                <c:pt idx="75">
                  <c:v>0.04689640021324727</c:v>
                </c:pt>
                <c:pt idx="76">
                  <c:v>0.027001575858840464</c:v>
                </c:pt>
                <c:pt idx="77">
                  <c:v>0.05037826392621846</c:v>
                </c:pt>
                <c:pt idx="78">
                  <c:v>0.05849580711109134</c:v>
                </c:pt>
                <c:pt idx="79">
                  <c:v>0.08116253509311841</c:v>
                </c:pt>
                <c:pt idx="80">
                  <c:v>0.028301509279431425</c:v>
                </c:pt>
                <c:pt idx="81">
                  <c:v>0.024563355894487937</c:v>
                </c:pt>
                <c:pt idx="82">
                  <c:v>0.0367668589080636</c:v>
                </c:pt>
                <c:pt idx="83">
                  <c:v>0.049546970956104594</c:v>
                </c:pt>
                <c:pt idx="84">
                  <c:v>0.07367417740164292</c:v>
                </c:pt>
                <c:pt idx="85">
                  <c:v>0.03521484039980768</c:v>
                </c:pt>
                <c:pt idx="86">
                  <c:v>0.024934523378475532</c:v>
                </c:pt>
                <c:pt idx="87">
                  <c:v>0.08510475997669412</c:v>
                </c:pt>
                <c:pt idx="88">
                  <c:v>0.027071539180718203</c:v>
                </c:pt>
                <c:pt idx="89">
                  <c:v>0.16811005493630946</c:v>
                </c:pt>
                <c:pt idx="90">
                  <c:v>0.21351175038999312</c:v>
                </c:pt>
                <c:pt idx="91">
                  <c:v>0.12364743936708673</c:v>
                </c:pt>
                <c:pt idx="92">
                  <c:v>0.06999516413092127</c:v>
                </c:pt>
                <c:pt idx="93">
                  <c:v>0.05309056154765236</c:v>
                </c:pt>
                <c:pt idx="94">
                  <c:v>0.045031564917788036</c:v>
                </c:pt>
                <c:pt idx="95">
                  <c:v>0.03829215748246341</c:v>
                </c:pt>
                <c:pt idx="96">
                  <c:v>0.033950366220501835</c:v>
                </c:pt>
                <c:pt idx="97">
                  <c:v>0.06965786503540311</c:v>
                </c:pt>
                <c:pt idx="98">
                  <c:v>0.0787633868581984</c:v>
                </c:pt>
                <c:pt idx="99">
                  <c:v>0.07157668990506054</c:v>
                </c:pt>
                <c:pt idx="100">
                  <c:v>0.036150081373743065</c:v>
                </c:pt>
                <c:pt idx="101">
                  <c:v>0.04768928118385832</c:v>
                </c:pt>
                <c:pt idx="102">
                  <c:v>0.05414260970420115</c:v>
                </c:pt>
                <c:pt idx="103">
                  <c:v>0.03231124419445621</c:v>
                </c:pt>
                <c:pt idx="104">
                  <c:v>0.02693664422799055</c:v>
                </c:pt>
                <c:pt idx="105">
                  <c:v>0.01736475259210336</c:v>
                </c:pt>
                <c:pt idx="106">
                  <c:v>0.028935119306302493</c:v>
                </c:pt>
                <c:pt idx="107">
                  <c:v>0.021823287462566426</c:v>
                </c:pt>
                <c:pt idx="108">
                  <c:v>0.0020392985183034923</c:v>
                </c:pt>
                <c:pt idx="109">
                  <c:v>0.004909079062167675</c:v>
                </c:pt>
                <c:pt idx="110">
                  <c:v>0.007369061833152253</c:v>
                </c:pt>
                <c:pt idx="111">
                  <c:v>-0.020475252601986845</c:v>
                </c:pt>
                <c:pt idx="112">
                  <c:v>0.010211053661230464</c:v>
                </c:pt>
                <c:pt idx="113">
                  <c:v>0.046296261195653096</c:v>
                </c:pt>
                <c:pt idx="114">
                  <c:v>7.879150882935098E-05</c:v>
                </c:pt>
                <c:pt idx="115">
                  <c:v>0.017007992062390915</c:v>
                </c:pt>
                <c:pt idx="116">
                  <c:v>-0.07770702787060878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'data-750'!$B$31:$U$31</c:f>
              <c:numCache>
                <c:ptCount val="20"/>
                <c:pt idx="0">
                  <c:v>-0.19450741449395512</c:v>
                </c:pt>
                <c:pt idx="1">
                  <c:v>0.022299656845265872</c:v>
                </c:pt>
                <c:pt idx="2">
                  <c:v>-0.010473054640944734</c:v>
                </c:pt>
                <c:pt idx="3">
                  <c:v>-0.012408274496451828</c:v>
                </c:pt>
                <c:pt idx="4">
                  <c:v>0.013218207572065255</c:v>
                </c:pt>
                <c:pt idx="5">
                  <c:v>0.04900219652947793</c:v>
                </c:pt>
                <c:pt idx="6">
                  <c:v>-0.0151286480530706</c:v>
                </c:pt>
                <c:pt idx="7">
                  <c:v>0.02202707322377242</c:v>
                </c:pt>
                <c:pt idx="8">
                  <c:v>0.04416255519250392</c:v>
                </c:pt>
                <c:pt idx="9">
                  <c:v>-0.03491962450181569</c:v>
                </c:pt>
                <c:pt idx="10">
                  <c:v>0.013780984770390131</c:v>
                </c:pt>
                <c:pt idx="11">
                  <c:v>0.04657035395524195</c:v>
                </c:pt>
                <c:pt idx="12">
                  <c:v>0.055350715372053494</c:v>
                </c:pt>
                <c:pt idx="13">
                  <c:v>0.05163414439194258</c:v>
                </c:pt>
                <c:pt idx="14">
                  <c:v>0.05343440425303408</c:v>
                </c:pt>
                <c:pt idx="15">
                  <c:v>0.11956882557124544</c:v>
                </c:pt>
                <c:pt idx="16">
                  <c:v>0.06279972891019513</c:v>
                </c:pt>
                <c:pt idx="17">
                  <c:v>0.04597462114353145</c:v>
                </c:pt>
                <c:pt idx="18">
                  <c:v>0.010853140690112333</c:v>
                </c:pt>
                <c:pt idx="19">
                  <c:v>0.017250232319208813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limits!$F$25:$G$25</c:f>
              <c:numCache>
                <c:ptCount val="2"/>
                <c:pt idx="0">
                  <c:v>-0.14110800576316437</c:v>
                </c:pt>
                <c:pt idx="1">
                  <c:v>-0.14110800576316437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limits!$H$25:$I$25</c:f>
              <c:numCache>
                <c:ptCount val="2"/>
                <c:pt idx="0">
                  <c:v>-0.06110800576316436</c:v>
                </c:pt>
                <c:pt idx="1">
                  <c:v>-0.06110800576316436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limits!$J$25:$K$25</c:f>
              <c:numCache>
                <c:ptCount val="2"/>
                <c:pt idx="0">
                  <c:v>0.09889199423683565</c:v>
                </c:pt>
                <c:pt idx="1">
                  <c:v>0.09889199423683565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limits!$L$25:$M$25</c:f>
              <c:numCache>
                <c:ptCount val="2"/>
                <c:pt idx="0">
                  <c:v>0.17889199423683563</c:v>
                </c:pt>
                <c:pt idx="1">
                  <c:v>0.17889199423683563</c:v>
                </c:pt>
              </c:numCache>
            </c:numRef>
          </c:yVal>
          <c:smooth val="0"/>
        </c:ser>
        <c:axId val="7602752"/>
        <c:axId val="1315905"/>
      </c:scatterChart>
      <c:valAx>
        <c:axId val="760275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315905"/>
        <c:crossesAt val="-10"/>
        <c:crossBetween val="midCat"/>
        <c:dispUnits/>
        <c:minorUnit val="1"/>
      </c:valAx>
      <c:valAx>
        <c:axId val="1315905"/>
        <c:scaling>
          <c:orientation val="minMax"/>
          <c:max val="0.4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602752"/>
        <c:crossesAt val="-10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875"/>
          <c:y val="0.0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'data-125'!$I$54:$DX$54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'data-750'!$B$39:$U$39</c:f>
              <c:numCache>
                <c:ptCount val="20"/>
                <c:pt idx="0">
                  <c:v>-4130.743643553508</c:v>
                </c:pt>
                <c:pt idx="1">
                  <c:v>4.150833491094867</c:v>
                </c:pt>
                <c:pt idx="2">
                  <c:v>-0.8324053499902901</c:v>
                </c:pt>
                <c:pt idx="3">
                  <c:v>0.28244323170698277</c:v>
                </c:pt>
                <c:pt idx="4">
                  <c:v>-1.3277070542084637</c:v>
                </c:pt>
                <c:pt idx="5">
                  <c:v>-0.42944803130600073</c:v>
                </c:pt>
                <c:pt idx="6">
                  <c:v>-0.1658467853314844</c:v>
                </c:pt>
                <c:pt idx="7">
                  <c:v>0.26229536577200474</c:v>
                </c:pt>
                <c:pt idx="8">
                  <c:v>-0.2968079139040693</c:v>
                </c:pt>
                <c:pt idx="9">
                  <c:v>-0.9986252439486095</c:v>
                </c:pt>
                <c:pt idx="10">
                  <c:v>-1.3780767190449543</c:v>
                </c:pt>
                <c:pt idx="11">
                  <c:v>-0.5268293833202891</c:v>
                </c:pt>
                <c:pt idx="12">
                  <c:v>-1.9489329205150008</c:v>
                </c:pt>
                <c:pt idx="13">
                  <c:v>-0.8777380483425591</c:v>
                </c:pt>
                <c:pt idx="14">
                  <c:v>-0.7165551208684616</c:v>
                </c:pt>
                <c:pt idx="15">
                  <c:v>-0.10876116518333448</c:v>
                </c:pt>
                <c:pt idx="16">
                  <c:v>-1.0657847970632939</c:v>
                </c:pt>
                <c:pt idx="17">
                  <c:v>-0.8844540036542184</c:v>
                </c:pt>
                <c:pt idx="18">
                  <c:v>6.862400448088087</c:v>
                </c:pt>
                <c:pt idx="19">
                  <c:v>-3830.58913180831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limits!$F$2:$G$2</c:f>
              <c:numCache>
                <c:ptCount val="2"/>
                <c:pt idx="0">
                  <c:v>-9.6</c:v>
                </c:pt>
                <c:pt idx="1">
                  <c:v>-9.6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limits!$H$2:$I$2</c:f>
              <c:numCache>
                <c:ptCount val="2"/>
                <c:pt idx="0">
                  <c:v>-4.8</c:v>
                </c:pt>
                <c:pt idx="1">
                  <c:v>-4.8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limits!$J$2:$K$2</c:f>
              <c:numCache>
                <c:ptCount val="2"/>
                <c:pt idx="0">
                  <c:v>4.8</c:v>
                </c:pt>
                <c:pt idx="1">
                  <c:v>4.8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limits!$L$2:$M$2</c:f>
              <c:numCache>
                <c:ptCount val="2"/>
                <c:pt idx="0">
                  <c:v>9.6</c:v>
                </c:pt>
                <c:pt idx="1">
                  <c:v>9.6</c:v>
                </c:pt>
              </c:numCache>
            </c:numRef>
          </c:yVal>
          <c:smooth val="0"/>
        </c:ser>
        <c:axId val="11843146"/>
        <c:axId val="39479451"/>
      </c:scatterChart>
      <c:valAx>
        <c:axId val="1184314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9479451"/>
        <c:crossesAt val="-100"/>
        <c:crossBetween val="midCat"/>
        <c:dispUnits/>
        <c:minorUnit val="1"/>
      </c:valAx>
      <c:valAx>
        <c:axId val="39479451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main field module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1843146"/>
        <c:crossesAt val="-10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3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'data-125'!$I$3:$DX$3</c:f>
              <c:numCache>
                <c:ptCount val="120"/>
                <c:pt idx="0">
                  <c:v>3.210983</c:v>
                </c:pt>
                <c:pt idx="1">
                  <c:v>4.790541</c:v>
                </c:pt>
                <c:pt idx="2">
                  <c:v>3.494792</c:v>
                </c:pt>
                <c:pt idx="3">
                  <c:v>-0.521199</c:v>
                </c:pt>
                <c:pt idx="4">
                  <c:v>-0.840887</c:v>
                </c:pt>
                <c:pt idx="5">
                  <c:v>-0.878816</c:v>
                </c:pt>
                <c:pt idx="6">
                  <c:v>-0.736673</c:v>
                </c:pt>
                <c:pt idx="7">
                  <c:v>-0.945691</c:v>
                </c:pt>
                <c:pt idx="8">
                  <c:v>-0.80032</c:v>
                </c:pt>
                <c:pt idx="9">
                  <c:v>-0.60659</c:v>
                </c:pt>
                <c:pt idx="10">
                  <c:v>-0.657516</c:v>
                </c:pt>
                <c:pt idx="11">
                  <c:v>-0.556233</c:v>
                </c:pt>
                <c:pt idx="12">
                  <c:v>-0.472257</c:v>
                </c:pt>
                <c:pt idx="13">
                  <c:v>-0.134696</c:v>
                </c:pt>
                <c:pt idx="14">
                  <c:v>0.049981</c:v>
                </c:pt>
                <c:pt idx="15">
                  <c:v>-0.177837</c:v>
                </c:pt>
                <c:pt idx="16">
                  <c:v>-0.268855</c:v>
                </c:pt>
                <c:pt idx="17">
                  <c:v>-0.819274</c:v>
                </c:pt>
                <c:pt idx="18">
                  <c:v>-0.872743</c:v>
                </c:pt>
                <c:pt idx="19">
                  <c:v>-0.958009</c:v>
                </c:pt>
                <c:pt idx="20">
                  <c:v>-1.029995</c:v>
                </c:pt>
                <c:pt idx="21">
                  <c:v>-0.286293</c:v>
                </c:pt>
                <c:pt idx="22">
                  <c:v>-0.251915</c:v>
                </c:pt>
                <c:pt idx="23">
                  <c:v>-0.242108</c:v>
                </c:pt>
                <c:pt idx="24">
                  <c:v>-0.190506</c:v>
                </c:pt>
                <c:pt idx="25">
                  <c:v>-0.161703</c:v>
                </c:pt>
                <c:pt idx="26">
                  <c:v>-0.041555</c:v>
                </c:pt>
                <c:pt idx="27">
                  <c:v>-0.008677</c:v>
                </c:pt>
                <c:pt idx="28">
                  <c:v>-0.00445</c:v>
                </c:pt>
                <c:pt idx="29">
                  <c:v>0.014969</c:v>
                </c:pt>
                <c:pt idx="30">
                  <c:v>0.223067</c:v>
                </c:pt>
                <c:pt idx="31">
                  <c:v>0.304542</c:v>
                </c:pt>
                <c:pt idx="32">
                  <c:v>0.203443</c:v>
                </c:pt>
                <c:pt idx="33">
                  <c:v>0.609403</c:v>
                </c:pt>
                <c:pt idx="34">
                  <c:v>0.336613</c:v>
                </c:pt>
                <c:pt idx="35">
                  <c:v>0.253305</c:v>
                </c:pt>
                <c:pt idx="36">
                  <c:v>0.40901</c:v>
                </c:pt>
                <c:pt idx="37">
                  <c:v>0.355706</c:v>
                </c:pt>
                <c:pt idx="38">
                  <c:v>0.431425</c:v>
                </c:pt>
                <c:pt idx="39">
                  <c:v>0.333745</c:v>
                </c:pt>
                <c:pt idx="40">
                  <c:v>0.246486</c:v>
                </c:pt>
                <c:pt idx="41">
                  <c:v>0.266767</c:v>
                </c:pt>
                <c:pt idx="42">
                  <c:v>0.53499</c:v>
                </c:pt>
                <c:pt idx="43">
                  <c:v>0.641518</c:v>
                </c:pt>
                <c:pt idx="44">
                  <c:v>0.474465</c:v>
                </c:pt>
                <c:pt idx="45">
                  <c:v>0.446422</c:v>
                </c:pt>
                <c:pt idx="46">
                  <c:v>0.268612</c:v>
                </c:pt>
                <c:pt idx="47">
                  <c:v>0.415713</c:v>
                </c:pt>
                <c:pt idx="48">
                  <c:v>-0.221418</c:v>
                </c:pt>
                <c:pt idx="49">
                  <c:v>-0.133781</c:v>
                </c:pt>
                <c:pt idx="50">
                  <c:v>-0.471167</c:v>
                </c:pt>
                <c:pt idx="51">
                  <c:v>-0.516696</c:v>
                </c:pt>
                <c:pt idx="52">
                  <c:v>0.155236</c:v>
                </c:pt>
                <c:pt idx="53">
                  <c:v>0.077266</c:v>
                </c:pt>
                <c:pt idx="54">
                  <c:v>0.120796</c:v>
                </c:pt>
                <c:pt idx="55">
                  <c:v>0.163884</c:v>
                </c:pt>
                <c:pt idx="56">
                  <c:v>0.974222</c:v>
                </c:pt>
                <c:pt idx="57">
                  <c:v>-0.21295</c:v>
                </c:pt>
                <c:pt idx="58">
                  <c:v>-0.542088</c:v>
                </c:pt>
                <c:pt idx="59">
                  <c:v>-0.158367</c:v>
                </c:pt>
                <c:pt idx="60">
                  <c:v>0.117636</c:v>
                </c:pt>
                <c:pt idx="61">
                  <c:v>0.112347</c:v>
                </c:pt>
                <c:pt idx="62">
                  <c:v>0.230471</c:v>
                </c:pt>
                <c:pt idx="63">
                  <c:v>0.41729</c:v>
                </c:pt>
                <c:pt idx="64">
                  <c:v>0.66034</c:v>
                </c:pt>
                <c:pt idx="65">
                  <c:v>0.981898</c:v>
                </c:pt>
                <c:pt idx="66">
                  <c:v>0.813614</c:v>
                </c:pt>
                <c:pt idx="67">
                  <c:v>0.760303</c:v>
                </c:pt>
                <c:pt idx="68">
                  <c:v>0.590256</c:v>
                </c:pt>
                <c:pt idx="69">
                  <c:v>0.785759</c:v>
                </c:pt>
                <c:pt idx="70">
                  <c:v>0.092035</c:v>
                </c:pt>
                <c:pt idx="71">
                  <c:v>0.592013</c:v>
                </c:pt>
                <c:pt idx="72">
                  <c:v>0.532131</c:v>
                </c:pt>
                <c:pt idx="73">
                  <c:v>0.15671</c:v>
                </c:pt>
                <c:pt idx="74">
                  <c:v>0.106449</c:v>
                </c:pt>
                <c:pt idx="75">
                  <c:v>-0.052594</c:v>
                </c:pt>
                <c:pt idx="76">
                  <c:v>0.124875</c:v>
                </c:pt>
                <c:pt idx="77">
                  <c:v>-0.19315</c:v>
                </c:pt>
                <c:pt idx="78">
                  <c:v>-0.26234</c:v>
                </c:pt>
                <c:pt idx="79">
                  <c:v>0.49828</c:v>
                </c:pt>
                <c:pt idx="80">
                  <c:v>0.802011</c:v>
                </c:pt>
                <c:pt idx="81">
                  <c:v>0.80349</c:v>
                </c:pt>
                <c:pt idx="82">
                  <c:v>0.446269</c:v>
                </c:pt>
                <c:pt idx="83">
                  <c:v>0.442161</c:v>
                </c:pt>
                <c:pt idx="84">
                  <c:v>0.24535</c:v>
                </c:pt>
                <c:pt idx="85">
                  <c:v>0.160095</c:v>
                </c:pt>
                <c:pt idx="86">
                  <c:v>-0.055153</c:v>
                </c:pt>
                <c:pt idx="87">
                  <c:v>0.027892</c:v>
                </c:pt>
                <c:pt idx="88">
                  <c:v>-0.084017</c:v>
                </c:pt>
                <c:pt idx="89">
                  <c:v>-0.178997</c:v>
                </c:pt>
                <c:pt idx="90">
                  <c:v>-0.647533</c:v>
                </c:pt>
                <c:pt idx="91">
                  <c:v>-0.895409</c:v>
                </c:pt>
                <c:pt idx="92">
                  <c:v>-0.616925</c:v>
                </c:pt>
                <c:pt idx="93">
                  <c:v>-1.186249</c:v>
                </c:pt>
                <c:pt idx="94">
                  <c:v>-1.440599</c:v>
                </c:pt>
                <c:pt idx="95">
                  <c:v>-0.579893</c:v>
                </c:pt>
                <c:pt idx="96">
                  <c:v>-0.479266</c:v>
                </c:pt>
                <c:pt idx="97">
                  <c:v>-0.433439</c:v>
                </c:pt>
                <c:pt idx="98">
                  <c:v>-0.400929</c:v>
                </c:pt>
                <c:pt idx="99">
                  <c:v>-0.570984</c:v>
                </c:pt>
                <c:pt idx="100">
                  <c:v>-0.445771</c:v>
                </c:pt>
                <c:pt idx="101">
                  <c:v>-0.39678</c:v>
                </c:pt>
                <c:pt idx="102">
                  <c:v>-0.379893</c:v>
                </c:pt>
                <c:pt idx="103">
                  <c:v>-0.000469</c:v>
                </c:pt>
                <c:pt idx="104">
                  <c:v>-0.050563</c:v>
                </c:pt>
                <c:pt idx="105">
                  <c:v>-0.109617</c:v>
                </c:pt>
                <c:pt idx="106">
                  <c:v>-0.210492</c:v>
                </c:pt>
                <c:pt idx="107">
                  <c:v>-0.503859</c:v>
                </c:pt>
                <c:pt idx="108">
                  <c:v>-0.527034</c:v>
                </c:pt>
                <c:pt idx="109">
                  <c:v>-0.575645</c:v>
                </c:pt>
                <c:pt idx="110">
                  <c:v>-0.392109</c:v>
                </c:pt>
                <c:pt idx="111">
                  <c:v>-1.252743</c:v>
                </c:pt>
                <c:pt idx="112">
                  <c:v>-1.272963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'data-750'!$B$40:$U$40</c:f>
              <c:numCache>
                <c:ptCount val="20"/>
                <c:pt idx="0">
                  <c:v>2.85175330468672</c:v>
                </c:pt>
                <c:pt idx="1">
                  <c:v>-0.7465676046814878</c:v>
                </c:pt>
                <c:pt idx="2">
                  <c:v>-0.20820615788489252</c:v>
                </c:pt>
                <c:pt idx="3">
                  <c:v>-0.5157855536065469</c:v>
                </c:pt>
                <c:pt idx="4">
                  <c:v>-0.027011238169249698</c:v>
                </c:pt>
                <c:pt idx="5">
                  <c:v>0.17987067250482341</c:v>
                </c:pt>
                <c:pt idx="6">
                  <c:v>0.4905230522222245</c:v>
                </c:pt>
                <c:pt idx="7">
                  <c:v>0.5200584620892796</c:v>
                </c:pt>
                <c:pt idx="8">
                  <c:v>0.4072928906470453</c:v>
                </c:pt>
                <c:pt idx="9">
                  <c:v>0.25614050362540164</c:v>
                </c:pt>
                <c:pt idx="10">
                  <c:v>0.1111243130344031</c:v>
                </c:pt>
                <c:pt idx="11">
                  <c:v>1.0409356752372583</c:v>
                </c:pt>
                <c:pt idx="12">
                  <c:v>0.6008909233914359</c:v>
                </c:pt>
                <c:pt idx="13">
                  <c:v>0.4711134231254025</c:v>
                </c:pt>
                <c:pt idx="14">
                  <c:v>0.2705840472819697</c:v>
                </c:pt>
                <c:pt idx="15">
                  <c:v>-1.4798885790842027</c:v>
                </c:pt>
                <c:pt idx="16">
                  <c:v>-0.7194799940035742</c:v>
                </c:pt>
                <c:pt idx="17">
                  <c:v>-0.5148778147571695</c:v>
                </c:pt>
                <c:pt idx="18">
                  <c:v>-1.3226008407096486</c:v>
                </c:pt>
                <c:pt idx="19">
                  <c:v>-0.821596977576293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limits!$F$4:$G$4</c:f>
              <c:numCache>
                <c:ptCount val="2"/>
                <c:pt idx="0">
                  <c:v>-4.062807123110388</c:v>
                </c:pt>
                <c:pt idx="1">
                  <c:v>-4.062807123110388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limits!$H$4:$I$4</c:f>
              <c:numCache>
                <c:ptCount val="2"/>
                <c:pt idx="0">
                  <c:v>-1.9828071231103883</c:v>
                </c:pt>
                <c:pt idx="1">
                  <c:v>-1.9828071231103883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limits!$J$4:$K$4</c:f>
              <c:numCache>
                <c:ptCount val="2"/>
                <c:pt idx="0">
                  <c:v>2.177192876889612</c:v>
                </c:pt>
                <c:pt idx="1">
                  <c:v>2.177192876889612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limits!$L$4:$M$4</c:f>
              <c:numCache>
                <c:ptCount val="2"/>
                <c:pt idx="0">
                  <c:v>4.257192876889612</c:v>
                </c:pt>
                <c:pt idx="1">
                  <c:v>4.257192876889612</c:v>
                </c:pt>
              </c:numCache>
            </c:numRef>
          </c:yVal>
          <c:smooth val="0"/>
        </c:ser>
        <c:axId val="19770740"/>
        <c:axId val="43718933"/>
      </c:scatterChart>
      <c:valAx>
        <c:axId val="1977074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3718933"/>
        <c:crossesAt val="-10"/>
        <c:crossBetween val="midCat"/>
        <c:dispUnits/>
        <c:minorUnit val="1"/>
      </c:valAx>
      <c:valAx>
        <c:axId val="4371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field 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770740"/>
        <c:crossesAt val="-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32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'data-125'!$I$56:$DX$56</c:f>
              <c:numCache>
                <c:ptCount val="120"/>
                <c:pt idx="0">
                  <c:v>33.30232753366392</c:v>
                </c:pt>
                <c:pt idx="1">
                  <c:v>32.45708910628835</c:v>
                </c:pt>
                <c:pt idx="2">
                  <c:v>18.61622022428183</c:v>
                </c:pt>
                <c:pt idx="3">
                  <c:v>0.2961007502867861</c:v>
                </c:pt>
                <c:pt idx="4">
                  <c:v>-2.7468970726176436</c:v>
                </c:pt>
                <c:pt idx="5">
                  <c:v>-2.9772043457122765</c:v>
                </c:pt>
                <c:pt idx="6">
                  <c:v>-2.7330565842413708</c:v>
                </c:pt>
                <c:pt idx="7">
                  <c:v>-2.3083167418261867</c:v>
                </c:pt>
                <c:pt idx="8">
                  <c:v>-3.2891252937762214</c:v>
                </c:pt>
                <c:pt idx="9">
                  <c:v>-2.4020154673163585</c:v>
                </c:pt>
                <c:pt idx="10">
                  <c:v>-2.40798633078486</c:v>
                </c:pt>
                <c:pt idx="11">
                  <c:v>-2.4354578991979796</c:v>
                </c:pt>
                <c:pt idx="12">
                  <c:v>-2.768146915517223</c:v>
                </c:pt>
                <c:pt idx="13">
                  <c:v>-2.4867154552190054</c:v>
                </c:pt>
                <c:pt idx="14">
                  <c:v>-1.9997624431972076</c:v>
                </c:pt>
                <c:pt idx="15">
                  <c:v>-2.15782790755133</c:v>
                </c:pt>
                <c:pt idx="16">
                  <c:v>-4.148406480402062</c:v>
                </c:pt>
                <c:pt idx="17">
                  <c:v>-4.1020915521469385</c:v>
                </c:pt>
                <c:pt idx="18">
                  <c:v>-3.51133654183825</c:v>
                </c:pt>
                <c:pt idx="19">
                  <c:v>-4.21134564204405</c:v>
                </c:pt>
                <c:pt idx="20">
                  <c:v>-4.542541834140052</c:v>
                </c:pt>
                <c:pt idx="21">
                  <c:v>-2.655581888879523</c:v>
                </c:pt>
                <c:pt idx="22">
                  <c:v>-0.8607682621402851</c:v>
                </c:pt>
                <c:pt idx="23">
                  <c:v>-0.9286262034945101</c:v>
                </c:pt>
                <c:pt idx="24">
                  <c:v>-2.806669293027041</c:v>
                </c:pt>
                <c:pt idx="25">
                  <c:v>-2.4807021218229446</c:v>
                </c:pt>
                <c:pt idx="26">
                  <c:v>-2.109905962718899</c:v>
                </c:pt>
                <c:pt idx="27">
                  <c:v>-2.2793834111741353</c:v>
                </c:pt>
                <c:pt idx="28">
                  <c:v>-3.4956119605569893</c:v>
                </c:pt>
                <c:pt idx="29">
                  <c:v>-4.429985857268506</c:v>
                </c:pt>
                <c:pt idx="30">
                  <c:v>-4.64216991975817</c:v>
                </c:pt>
                <c:pt idx="31">
                  <c:v>-3.1690833931076887</c:v>
                </c:pt>
                <c:pt idx="32">
                  <c:v>-3.073053270171641</c:v>
                </c:pt>
                <c:pt idx="33">
                  <c:v>-1.9265749162538899</c:v>
                </c:pt>
                <c:pt idx="34">
                  <c:v>-1.86776500329205</c:v>
                </c:pt>
                <c:pt idx="35">
                  <c:v>-2.7870309867649357</c:v>
                </c:pt>
                <c:pt idx="36">
                  <c:v>-3.414215841744939</c:v>
                </c:pt>
                <c:pt idx="37">
                  <c:v>-2.682857995837955</c:v>
                </c:pt>
                <c:pt idx="38">
                  <c:v>-1.843477348065166</c:v>
                </c:pt>
                <c:pt idx="39">
                  <c:v>-2.500722354743318</c:v>
                </c:pt>
                <c:pt idx="40">
                  <c:v>-2.9651779831126595</c:v>
                </c:pt>
                <c:pt idx="41">
                  <c:v>-2.281067663023756</c:v>
                </c:pt>
                <c:pt idx="42">
                  <c:v>-1.5838659928747743</c:v>
                </c:pt>
                <c:pt idx="43">
                  <c:v>-2.154498283780659</c:v>
                </c:pt>
                <c:pt idx="44">
                  <c:v>-2.4162493366605786</c:v>
                </c:pt>
                <c:pt idx="45">
                  <c:v>-1.6445218337298837</c:v>
                </c:pt>
                <c:pt idx="46">
                  <c:v>-2.0171833753185284</c:v>
                </c:pt>
                <c:pt idx="47">
                  <c:v>-3.087073833319402</c:v>
                </c:pt>
                <c:pt idx="48">
                  <c:v>-3.8758903997687004</c:v>
                </c:pt>
                <c:pt idx="49">
                  <c:v>-2.5978056783154333</c:v>
                </c:pt>
                <c:pt idx="50">
                  <c:v>-1.3530392110435858</c:v>
                </c:pt>
                <c:pt idx="51">
                  <c:v>-1.7893749862210961</c:v>
                </c:pt>
                <c:pt idx="52">
                  <c:v>-3.2552326887266156</c:v>
                </c:pt>
                <c:pt idx="53">
                  <c:v>-2.4638271082137573</c:v>
                </c:pt>
                <c:pt idx="54">
                  <c:v>-2.0997835742117754</c:v>
                </c:pt>
                <c:pt idx="55">
                  <c:v>-2.6754177862265793</c:v>
                </c:pt>
                <c:pt idx="56">
                  <c:v>-3.6190249740883855</c:v>
                </c:pt>
                <c:pt idx="57">
                  <c:v>-4.178768347050399</c:v>
                </c:pt>
                <c:pt idx="58">
                  <c:v>-6.041702164150005</c:v>
                </c:pt>
                <c:pt idx="59">
                  <c:v>-6.108288728837684</c:v>
                </c:pt>
                <c:pt idx="60">
                  <c:v>-5.875214445879412</c:v>
                </c:pt>
                <c:pt idx="61">
                  <c:v>-3.5108518841694867</c:v>
                </c:pt>
                <c:pt idx="62">
                  <c:v>-2.1698802776285264</c:v>
                </c:pt>
                <c:pt idx="63">
                  <c:v>-2.459921619952333</c:v>
                </c:pt>
                <c:pt idx="64">
                  <c:v>-3.45195892473365</c:v>
                </c:pt>
                <c:pt idx="65">
                  <c:v>-3.5848751742747673</c:v>
                </c:pt>
                <c:pt idx="66">
                  <c:v>-3.375831477567756</c:v>
                </c:pt>
                <c:pt idx="67">
                  <c:v>-3.6722418710611</c:v>
                </c:pt>
                <c:pt idx="68">
                  <c:v>-3.2881215641309516</c:v>
                </c:pt>
                <c:pt idx="69">
                  <c:v>-3.5071887416892786</c:v>
                </c:pt>
                <c:pt idx="70">
                  <c:v>-3.2645987168304313</c:v>
                </c:pt>
                <c:pt idx="71">
                  <c:v>-3.3901276084806757</c:v>
                </c:pt>
                <c:pt idx="72">
                  <c:v>-4.230274126079255</c:v>
                </c:pt>
                <c:pt idx="73">
                  <c:v>-2.964199478106595</c:v>
                </c:pt>
                <c:pt idx="74">
                  <c:v>-2.4286372475655957</c:v>
                </c:pt>
                <c:pt idx="75">
                  <c:v>-4.139109433939535</c:v>
                </c:pt>
                <c:pt idx="76">
                  <c:v>-6.593807652941949</c:v>
                </c:pt>
                <c:pt idx="77">
                  <c:v>-7.498234374748694</c:v>
                </c:pt>
                <c:pt idx="78">
                  <c:v>-6.624152507032213</c:v>
                </c:pt>
                <c:pt idx="79">
                  <c:v>-6.041303168719556</c:v>
                </c:pt>
                <c:pt idx="80">
                  <c:v>-5.177158495161933</c:v>
                </c:pt>
                <c:pt idx="81">
                  <c:v>-2.754447662662709</c:v>
                </c:pt>
                <c:pt idx="82">
                  <c:v>-2.6292957894726987</c:v>
                </c:pt>
                <c:pt idx="83">
                  <c:v>-2.9473848053884377</c:v>
                </c:pt>
                <c:pt idx="84">
                  <c:v>-4.771163556456095</c:v>
                </c:pt>
                <c:pt idx="85">
                  <c:v>-5.061650771682455</c:v>
                </c:pt>
                <c:pt idx="86">
                  <c:v>-3.937108028772223</c:v>
                </c:pt>
                <c:pt idx="87">
                  <c:v>-2.61718579082234</c:v>
                </c:pt>
                <c:pt idx="88">
                  <c:v>-2.8810269735207856</c:v>
                </c:pt>
                <c:pt idx="89">
                  <c:v>-1.0458476628365025</c:v>
                </c:pt>
                <c:pt idx="90">
                  <c:v>-1.353397467674908</c:v>
                </c:pt>
                <c:pt idx="91">
                  <c:v>-2.2194474181633166</c:v>
                </c:pt>
                <c:pt idx="92">
                  <c:v>-3.6646571154254306</c:v>
                </c:pt>
                <c:pt idx="93">
                  <c:v>-2.2127099813692337</c:v>
                </c:pt>
                <c:pt idx="94">
                  <c:v>-1.4037564748320335</c:v>
                </c:pt>
                <c:pt idx="95">
                  <c:v>-1.8623605078886063</c:v>
                </c:pt>
                <c:pt idx="96">
                  <c:v>-3.6668855425593443</c:v>
                </c:pt>
                <c:pt idx="97">
                  <c:v>-3.261148290611375</c:v>
                </c:pt>
                <c:pt idx="98">
                  <c:v>-2.987768040484182</c:v>
                </c:pt>
                <c:pt idx="99">
                  <c:v>-2.753041091462399</c:v>
                </c:pt>
                <c:pt idx="100">
                  <c:v>-2.832346038661011</c:v>
                </c:pt>
                <c:pt idx="101">
                  <c:v>-1.9858961402289954</c:v>
                </c:pt>
                <c:pt idx="102">
                  <c:v>-1.5603225160430603</c:v>
                </c:pt>
                <c:pt idx="103">
                  <c:v>-1.7418995151559515</c:v>
                </c:pt>
                <c:pt idx="104">
                  <c:v>-3.111394226265268</c:v>
                </c:pt>
                <c:pt idx="105">
                  <c:v>-2.7203650423643198</c:v>
                </c:pt>
                <c:pt idx="106">
                  <c:v>-1.8334131582742712</c:v>
                </c:pt>
                <c:pt idx="107">
                  <c:v>-2.067079290506851</c:v>
                </c:pt>
                <c:pt idx="108">
                  <c:v>-2.981636605998526</c:v>
                </c:pt>
                <c:pt idx="109">
                  <c:v>-2.46458942927249</c:v>
                </c:pt>
                <c:pt idx="110">
                  <c:v>-1.814600051500089</c:v>
                </c:pt>
                <c:pt idx="111">
                  <c:v>-2.252160251207601</c:v>
                </c:pt>
                <c:pt idx="112">
                  <c:v>-2.7810054788391634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'data-750'!$B$4:$U$4</c:f>
              <c:numCache>
                <c:ptCount val="20"/>
                <c:pt idx="0">
                  <c:v>35.69761726982889</c:v>
                </c:pt>
                <c:pt idx="1">
                  <c:v>-2.825597967418679</c:v>
                </c:pt>
                <c:pt idx="2">
                  <c:v>-2.429262840176926</c:v>
                </c:pt>
                <c:pt idx="3">
                  <c:v>-3.980797915175031</c:v>
                </c:pt>
                <c:pt idx="4">
                  <c:v>-1.945662613141634</c:v>
                </c:pt>
                <c:pt idx="5">
                  <c:v>-3.5797685918667597</c:v>
                </c:pt>
                <c:pt idx="6">
                  <c:v>-2.578274263629561</c:v>
                </c:pt>
                <c:pt idx="7">
                  <c:v>-2.255444567008735</c:v>
                </c:pt>
                <c:pt idx="8">
                  <c:v>-2.520355872189531</c:v>
                </c:pt>
                <c:pt idx="9">
                  <c:v>-3.112290533249036</c:v>
                </c:pt>
                <c:pt idx="10">
                  <c:v>-4.527954432617536</c:v>
                </c:pt>
                <c:pt idx="11">
                  <c:v>-3.5881030465902692</c:v>
                </c:pt>
                <c:pt idx="12">
                  <c:v>-3.5002984632508096</c:v>
                </c:pt>
                <c:pt idx="13">
                  <c:v>-5.994966298813488</c:v>
                </c:pt>
                <c:pt idx="14">
                  <c:v>-3.723589194264652</c:v>
                </c:pt>
                <c:pt idx="15">
                  <c:v>-2.3356568031339413</c:v>
                </c:pt>
                <c:pt idx="16">
                  <c:v>-2.7062021605484783</c:v>
                </c:pt>
                <c:pt idx="17">
                  <c:v>-2.4001080561636927</c:v>
                </c:pt>
                <c:pt idx="18">
                  <c:v>-2.292417136292529</c:v>
                </c:pt>
                <c:pt idx="19">
                  <c:v>0.5168703539492764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limits!$F$5:$G$5</c:f>
              <c:numCache>
                <c:ptCount val="2"/>
                <c:pt idx="0">
                  <c:v>-8.819275624493295</c:v>
                </c:pt>
                <c:pt idx="1">
                  <c:v>-8.819275624493295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limits!$H$5:$I$5</c:f>
              <c:numCache>
                <c:ptCount val="2"/>
                <c:pt idx="0">
                  <c:v>-5.8592756244932955</c:v>
                </c:pt>
                <c:pt idx="1">
                  <c:v>-5.8592756244932955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limits!$J$5:$K$5</c:f>
              <c:numCache>
                <c:ptCount val="2"/>
                <c:pt idx="0">
                  <c:v>0.0607243755067044</c:v>
                </c:pt>
                <c:pt idx="1">
                  <c:v>0.0607243755067044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limits!$L$5:$M$5</c:f>
              <c:numCache>
                <c:ptCount val="2"/>
                <c:pt idx="0">
                  <c:v>3.0207243755067044</c:v>
                </c:pt>
                <c:pt idx="1">
                  <c:v>3.0207243755067044</c:v>
                </c:pt>
              </c:numCache>
            </c:numRef>
          </c:yVal>
          <c:smooth val="0"/>
        </c:ser>
        <c:axId val="7298218"/>
        <c:axId val="65683963"/>
      </c:scatterChart>
      <c:valAx>
        <c:axId val="729821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At val="-1000"/>
        <c:crossBetween val="midCat"/>
        <c:dispUnits/>
        <c:minorUnit val="1"/>
      </c:valAx>
      <c:valAx>
        <c:axId val="6568396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298218"/>
        <c:crossesAt val="-10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3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'data-125'!$I$57:$DX$57</c:f>
              <c:numCache>
                <c:ptCount val="120"/>
                <c:pt idx="0">
                  <c:v>-1.2355190328809793</c:v>
                </c:pt>
                <c:pt idx="1">
                  <c:v>-0.20108285649808544</c:v>
                </c:pt>
                <c:pt idx="2">
                  <c:v>-0.33061642458409135</c:v>
                </c:pt>
                <c:pt idx="3">
                  <c:v>-0.09500623357635443</c:v>
                </c:pt>
                <c:pt idx="4">
                  <c:v>0.1736003378927625</c:v>
                </c:pt>
                <c:pt idx="5">
                  <c:v>-0.22695341272841285</c:v>
                </c:pt>
                <c:pt idx="6">
                  <c:v>-0.337813100891439</c:v>
                </c:pt>
                <c:pt idx="7">
                  <c:v>-0.15564980690125296</c:v>
                </c:pt>
                <c:pt idx="8">
                  <c:v>0.04384621812504784</c:v>
                </c:pt>
                <c:pt idx="9">
                  <c:v>0.11683078343888977</c:v>
                </c:pt>
                <c:pt idx="10">
                  <c:v>0.033797352994722786</c:v>
                </c:pt>
                <c:pt idx="11">
                  <c:v>0.03591908374696965</c:v>
                </c:pt>
                <c:pt idx="12">
                  <c:v>-0.07921537107438696</c:v>
                </c:pt>
                <c:pt idx="13">
                  <c:v>-0.15994759125643787</c:v>
                </c:pt>
                <c:pt idx="14">
                  <c:v>-0.14213335472951777</c:v>
                </c:pt>
                <c:pt idx="15">
                  <c:v>-0.0537326152766318</c:v>
                </c:pt>
                <c:pt idx="16">
                  <c:v>0.16011270862973792</c:v>
                </c:pt>
                <c:pt idx="17">
                  <c:v>0.17689096826380327</c:v>
                </c:pt>
                <c:pt idx="18">
                  <c:v>0.06161074750830729</c:v>
                </c:pt>
                <c:pt idx="19">
                  <c:v>0.06536129907301469</c:v>
                </c:pt>
                <c:pt idx="20">
                  <c:v>0.30495627493372773</c:v>
                </c:pt>
                <c:pt idx="21">
                  <c:v>0.16482757479508095</c:v>
                </c:pt>
                <c:pt idx="22">
                  <c:v>0.08170169512780942</c:v>
                </c:pt>
                <c:pt idx="23">
                  <c:v>0.2004324692690662</c:v>
                </c:pt>
                <c:pt idx="24">
                  <c:v>0.16028910994679801</c:v>
                </c:pt>
                <c:pt idx="25">
                  <c:v>-0.059920133411249014</c:v>
                </c:pt>
                <c:pt idx="26">
                  <c:v>-0.012971054723669415</c:v>
                </c:pt>
                <c:pt idx="27">
                  <c:v>-0.011610748495674133</c:v>
                </c:pt>
                <c:pt idx="28">
                  <c:v>-0.051275006504835054</c:v>
                </c:pt>
                <c:pt idx="29">
                  <c:v>-0.03636467001397213</c:v>
                </c:pt>
                <c:pt idx="30">
                  <c:v>-0.318819103731004</c:v>
                </c:pt>
                <c:pt idx="31">
                  <c:v>-0.439197183518688</c:v>
                </c:pt>
                <c:pt idx="32">
                  <c:v>-0.3463551893915797</c:v>
                </c:pt>
                <c:pt idx="33">
                  <c:v>-0.5292488970314316</c:v>
                </c:pt>
                <c:pt idx="34">
                  <c:v>-0.6042375241818297</c:v>
                </c:pt>
                <c:pt idx="35">
                  <c:v>-0.6460583748515659</c:v>
                </c:pt>
                <c:pt idx="36">
                  <c:v>-0.3293663150169322</c:v>
                </c:pt>
                <c:pt idx="37">
                  <c:v>-0.2488705456893185</c:v>
                </c:pt>
                <c:pt idx="38">
                  <c:v>-0.3901448566499835</c:v>
                </c:pt>
                <c:pt idx="39">
                  <c:v>-0.24125049047920932</c:v>
                </c:pt>
                <c:pt idx="40">
                  <c:v>0.12174735133297757</c:v>
                </c:pt>
                <c:pt idx="41">
                  <c:v>0.0019693887003085714</c:v>
                </c:pt>
                <c:pt idx="42">
                  <c:v>0.10339476386192037</c:v>
                </c:pt>
                <c:pt idx="43">
                  <c:v>0.20527866606888243</c:v>
                </c:pt>
                <c:pt idx="44">
                  <c:v>0.19688978533203233</c:v>
                </c:pt>
                <c:pt idx="45">
                  <c:v>0.1380076815614947</c:v>
                </c:pt>
                <c:pt idx="46">
                  <c:v>0.09773556932081555</c:v>
                </c:pt>
                <c:pt idx="47">
                  <c:v>0.04197514653501101</c:v>
                </c:pt>
                <c:pt idx="48">
                  <c:v>0.010859370472905227</c:v>
                </c:pt>
                <c:pt idx="49">
                  <c:v>0.07921663147186252</c:v>
                </c:pt>
                <c:pt idx="50">
                  <c:v>0.08006932798162371</c:v>
                </c:pt>
                <c:pt idx="51">
                  <c:v>-0.12608989286583405</c:v>
                </c:pt>
                <c:pt idx="52">
                  <c:v>-0.17780020534179178</c:v>
                </c:pt>
                <c:pt idx="53">
                  <c:v>-0.1710281899628362</c:v>
                </c:pt>
                <c:pt idx="54">
                  <c:v>-0.014226475744291452</c:v>
                </c:pt>
                <c:pt idx="55">
                  <c:v>-0.02794095536820625</c:v>
                </c:pt>
                <c:pt idx="56">
                  <c:v>0.008066237820069933</c:v>
                </c:pt>
                <c:pt idx="57">
                  <c:v>-0.3159578017847127</c:v>
                </c:pt>
                <c:pt idx="58">
                  <c:v>-0.18956157326151218</c:v>
                </c:pt>
                <c:pt idx="59">
                  <c:v>0.050575112564128534</c:v>
                </c:pt>
                <c:pt idx="60">
                  <c:v>0.031620477406182845</c:v>
                </c:pt>
                <c:pt idx="61">
                  <c:v>0.09627736711403316</c:v>
                </c:pt>
                <c:pt idx="62">
                  <c:v>0.0856642140641249</c:v>
                </c:pt>
                <c:pt idx="63">
                  <c:v>0.10118999250888219</c:v>
                </c:pt>
                <c:pt idx="64">
                  <c:v>0.14547001097439133</c:v>
                </c:pt>
                <c:pt idx="65">
                  <c:v>0.19499586089353324</c:v>
                </c:pt>
                <c:pt idx="66">
                  <c:v>0.0845287896423392</c:v>
                </c:pt>
                <c:pt idx="67">
                  <c:v>-1.627126101496658E-05</c:v>
                </c:pt>
                <c:pt idx="68">
                  <c:v>-0.20348932893005456</c:v>
                </c:pt>
                <c:pt idx="69">
                  <c:v>0.00603247592466118</c:v>
                </c:pt>
                <c:pt idx="70">
                  <c:v>0.029213328312530006</c:v>
                </c:pt>
                <c:pt idx="71">
                  <c:v>-0.005413516239114797</c:v>
                </c:pt>
                <c:pt idx="72">
                  <c:v>-0.04052953970862109</c:v>
                </c:pt>
                <c:pt idx="73">
                  <c:v>0.07394975826048669</c:v>
                </c:pt>
                <c:pt idx="74">
                  <c:v>0.08946360401760904</c:v>
                </c:pt>
                <c:pt idx="75">
                  <c:v>-0.04180679032797027</c:v>
                </c:pt>
                <c:pt idx="76">
                  <c:v>-0.4685144394091518</c:v>
                </c:pt>
                <c:pt idx="77">
                  <c:v>-0.5950772623733748</c:v>
                </c:pt>
                <c:pt idx="78">
                  <c:v>-0.46244949477005387</c:v>
                </c:pt>
                <c:pt idx="79">
                  <c:v>-0.39085988497653407</c:v>
                </c:pt>
                <c:pt idx="80">
                  <c:v>-0.15196283063394564</c:v>
                </c:pt>
                <c:pt idx="81">
                  <c:v>-0.07897682492671261</c:v>
                </c:pt>
                <c:pt idx="82">
                  <c:v>0.08958287673441749</c:v>
                </c:pt>
                <c:pt idx="83">
                  <c:v>0.2645170645039867</c:v>
                </c:pt>
                <c:pt idx="84">
                  <c:v>0.1773875491422104</c:v>
                </c:pt>
                <c:pt idx="85">
                  <c:v>-0.016337324287940474</c:v>
                </c:pt>
                <c:pt idx="86">
                  <c:v>-0.08712569069932986</c:v>
                </c:pt>
                <c:pt idx="87">
                  <c:v>0.013614886545895571</c:v>
                </c:pt>
                <c:pt idx="88">
                  <c:v>0.06804179262312772</c:v>
                </c:pt>
                <c:pt idx="89">
                  <c:v>-0.05790541228390319</c:v>
                </c:pt>
                <c:pt idx="90">
                  <c:v>0.033756921603384796</c:v>
                </c:pt>
                <c:pt idx="91">
                  <c:v>-0.013909463954369868</c:v>
                </c:pt>
                <c:pt idx="92">
                  <c:v>-0.060330730938761463</c:v>
                </c:pt>
                <c:pt idx="93">
                  <c:v>-0.22550765051928942</c:v>
                </c:pt>
                <c:pt idx="94">
                  <c:v>-0.164622394150331</c:v>
                </c:pt>
                <c:pt idx="95">
                  <c:v>-0.14040231151345287</c:v>
                </c:pt>
                <c:pt idx="96">
                  <c:v>-0.19188697574556435</c:v>
                </c:pt>
                <c:pt idx="97">
                  <c:v>-0.08004078900087096</c:v>
                </c:pt>
                <c:pt idx="98">
                  <c:v>-0.09135906288788517</c:v>
                </c:pt>
                <c:pt idx="99">
                  <c:v>-0.17383014045939765</c:v>
                </c:pt>
                <c:pt idx="100">
                  <c:v>-0.19593856375096066</c:v>
                </c:pt>
                <c:pt idx="101">
                  <c:v>-0.14289890868801225</c:v>
                </c:pt>
                <c:pt idx="102">
                  <c:v>-0.110081051659644</c:v>
                </c:pt>
                <c:pt idx="103">
                  <c:v>-0.058424362598389075</c:v>
                </c:pt>
                <c:pt idx="104">
                  <c:v>0.005744581756090912</c:v>
                </c:pt>
                <c:pt idx="105">
                  <c:v>-0.07780103371408037</c:v>
                </c:pt>
                <c:pt idx="106">
                  <c:v>-0.08587848801760013</c:v>
                </c:pt>
                <c:pt idx="107">
                  <c:v>-0.01248294587467728</c:v>
                </c:pt>
                <c:pt idx="108">
                  <c:v>-0.03757368523105015</c:v>
                </c:pt>
                <c:pt idx="109">
                  <c:v>-0.04784813106259398</c:v>
                </c:pt>
                <c:pt idx="110">
                  <c:v>-0.10813966831257807</c:v>
                </c:pt>
                <c:pt idx="111">
                  <c:v>0.12562046741340843</c:v>
                </c:pt>
                <c:pt idx="112">
                  <c:v>0.04906159570780899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'data-750'!$B$5:$U$5</c:f>
              <c:numCache>
                <c:ptCount val="20"/>
                <c:pt idx="0">
                  <c:v>-0.6932161383077545</c:v>
                </c:pt>
                <c:pt idx="1">
                  <c:v>-0.07121613934192628</c:v>
                </c:pt>
                <c:pt idx="2">
                  <c:v>-0.06610970570251531</c:v>
                </c:pt>
                <c:pt idx="3">
                  <c:v>0.15837229996602034</c:v>
                </c:pt>
                <c:pt idx="4">
                  <c:v>0.05169667330908646</c:v>
                </c:pt>
                <c:pt idx="5">
                  <c:v>-0.27850214682255114</c:v>
                </c:pt>
                <c:pt idx="6">
                  <c:v>-0.43675533647723075</c:v>
                </c:pt>
                <c:pt idx="7">
                  <c:v>0.12881469491651187</c:v>
                </c:pt>
                <c:pt idx="8">
                  <c:v>0.03384045629404225</c:v>
                </c:pt>
                <c:pt idx="9">
                  <c:v>-0.12971805011358664</c:v>
                </c:pt>
                <c:pt idx="10">
                  <c:v>0.025264770696891894</c:v>
                </c:pt>
                <c:pt idx="11">
                  <c:v>0.020200343385146265</c:v>
                </c:pt>
                <c:pt idx="12">
                  <c:v>-0.005957106944516281</c:v>
                </c:pt>
                <c:pt idx="13">
                  <c:v>-0.4049020618705986</c:v>
                </c:pt>
                <c:pt idx="14">
                  <c:v>0.060503509208872666</c:v>
                </c:pt>
                <c:pt idx="15">
                  <c:v>-0.04191821758607309</c:v>
                </c:pt>
                <c:pt idx="16">
                  <c:v>-0.14614115934336455</c:v>
                </c:pt>
                <c:pt idx="17">
                  <c:v>-0.12517831995517914</c:v>
                </c:pt>
                <c:pt idx="18">
                  <c:v>-0.047220466633682706</c:v>
                </c:pt>
                <c:pt idx="19">
                  <c:v>-0.05013639028855224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limits!$F$6:$G$6</c:f>
              <c:numCache>
                <c:ptCount val="2"/>
                <c:pt idx="0">
                  <c:v>-1.0790290518531886</c:v>
                </c:pt>
                <c:pt idx="1">
                  <c:v>-1.0790290518531886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limits!$H$6:$I$6</c:f>
              <c:numCache>
                <c:ptCount val="2"/>
                <c:pt idx="0">
                  <c:v>-0.5590290518531887</c:v>
                </c:pt>
                <c:pt idx="1">
                  <c:v>-0.5590290518531887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limits!$J$6:$K$6</c:f>
              <c:numCache>
                <c:ptCount val="2"/>
                <c:pt idx="0">
                  <c:v>0.4809709481468113</c:v>
                </c:pt>
                <c:pt idx="1">
                  <c:v>0.4809709481468113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limits!$L$6:$M$6</c:f>
              <c:numCache>
                <c:ptCount val="2"/>
                <c:pt idx="0">
                  <c:v>1.0009709481468114</c:v>
                </c:pt>
                <c:pt idx="1">
                  <c:v>1.0009709481468114</c:v>
                </c:pt>
              </c:numCache>
            </c:numRef>
          </c:yVal>
          <c:smooth val="0"/>
        </c:ser>
        <c:axId val="54284756"/>
        <c:axId val="18800757"/>
      </c:scatterChart>
      <c:valAx>
        <c:axId val="5428475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8800757"/>
        <c:crossesAt val="-10"/>
        <c:crossBetween val="midCat"/>
        <c:dispUnits/>
        <c:minorUnit val="1"/>
      </c:valAx>
      <c:valAx>
        <c:axId val="1880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284756"/>
        <c:crossesAt val="-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9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'data-125'!$I$58:$DX$58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'data-750'!$B$6:$U$6</c:f>
              <c:numCache>
                <c:ptCount val="20"/>
                <c:pt idx="0">
                  <c:v>-5.316803664008069</c:v>
                </c:pt>
                <c:pt idx="1">
                  <c:v>-0.3916303611503029</c:v>
                </c:pt>
                <c:pt idx="2">
                  <c:v>-0.5811269591570659</c:v>
                </c:pt>
                <c:pt idx="3">
                  <c:v>-0.08897255331152686</c:v>
                </c:pt>
                <c:pt idx="4">
                  <c:v>-0.03057849215200536</c:v>
                </c:pt>
                <c:pt idx="5">
                  <c:v>-0.01976804057920986</c:v>
                </c:pt>
                <c:pt idx="6">
                  <c:v>0.009714574205202543</c:v>
                </c:pt>
                <c:pt idx="7">
                  <c:v>0.10359660132279874</c:v>
                </c:pt>
                <c:pt idx="8">
                  <c:v>-0.14699117451981897</c:v>
                </c:pt>
                <c:pt idx="9">
                  <c:v>0.059918890007608513</c:v>
                </c:pt>
                <c:pt idx="10">
                  <c:v>0.39492059649357236</c:v>
                </c:pt>
                <c:pt idx="11">
                  <c:v>0.32107637091649766</c:v>
                </c:pt>
                <c:pt idx="12">
                  <c:v>0.18775041474339768</c:v>
                </c:pt>
                <c:pt idx="13">
                  <c:v>0.6496050840610152</c:v>
                </c:pt>
                <c:pt idx="14">
                  <c:v>0.006497954362031837</c:v>
                </c:pt>
                <c:pt idx="15">
                  <c:v>-0.08333970905401383</c:v>
                </c:pt>
                <c:pt idx="16">
                  <c:v>-0.055294955519245875</c:v>
                </c:pt>
                <c:pt idx="17">
                  <c:v>-0.14994677424755118</c:v>
                </c:pt>
                <c:pt idx="18">
                  <c:v>-0.09987874324079932</c:v>
                </c:pt>
                <c:pt idx="19">
                  <c:v>-3.6400133364645892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limits!$F$7:$G$7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limits!$H$7:$I$7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limits!$J$7:$K$7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limits!$L$7:$M$7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4989086"/>
        <c:axId val="46466319"/>
      </c:scatterChart>
      <c:valAx>
        <c:axId val="3498908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6466319"/>
        <c:crossesAt val="-10"/>
        <c:crossBetween val="midCat"/>
        <c:dispUnits/>
        <c:minorUnit val="1"/>
      </c:valAx>
      <c:valAx>
        <c:axId val="46466319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989086"/>
        <c:crossesAt val="-10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325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'data-125'!$I$59:$DX$59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'data-750'!$B$7:$U$7</c:f>
              <c:numCache>
                <c:ptCount val="20"/>
                <c:pt idx="0">
                  <c:v>-0.1899925952709286</c:v>
                </c:pt>
                <c:pt idx="1">
                  <c:v>-0.04397140355770175</c:v>
                </c:pt>
                <c:pt idx="2">
                  <c:v>-0.05844764453116922</c:v>
                </c:pt>
                <c:pt idx="3">
                  <c:v>-0.013415157495803362</c:v>
                </c:pt>
                <c:pt idx="4">
                  <c:v>-0.014022595477214381</c:v>
                </c:pt>
                <c:pt idx="5">
                  <c:v>-0.042606114517796015</c:v>
                </c:pt>
                <c:pt idx="6">
                  <c:v>-0.12496475370030236</c:v>
                </c:pt>
                <c:pt idx="7">
                  <c:v>-0.08917819290406762</c:v>
                </c:pt>
                <c:pt idx="8">
                  <c:v>-0.06632851962914178</c:v>
                </c:pt>
                <c:pt idx="9">
                  <c:v>-0.07746035148418087</c:v>
                </c:pt>
                <c:pt idx="10">
                  <c:v>-0.07926769702554468</c:v>
                </c:pt>
                <c:pt idx="11">
                  <c:v>0.03601030853563236</c:v>
                </c:pt>
                <c:pt idx="12">
                  <c:v>-0.07430430153389958</c:v>
                </c:pt>
                <c:pt idx="13">
                  <c:v>-0.17566858932086454</c:v>
                </c:pt>
                <c:pt idx="14">
                  <c:v>-0.023257891879747764</c:v>
                </c:pt>
                <c:pt idx="15">
                  <c:v>-0.01049998004877062</c:v>
                </c:pt>
                <c:pt idx="16">
                  <c:v>-0.05339717508613348</c:v>
                </c:pt>
                <c:pt idx="17">
                  <c:v>0.0025160246045981185</c:v>
                </c:pt>
                <c:pt idx="18">
                  <c:v>0.0030732497120323082</c:v>
                </c:pt>
                <c:pt idx="19">
                  <c:v>0.021657718603624698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limits!$F$8:$G$8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limits!$H$8:$I$8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limits!$J$8:$K$8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limits!$L$8:$M$8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5543688"/>
        <c:axId val="5675465"/>
      </c:scatterChart>
      <c:valAx>
        <c:axId val="15543688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At val="-10"/>
        <c:crossBetween val="midCat"/>
        <c:dispUnits/>
        <c:minorUnit val="1"/>
      </c:valAx>
      <c:valAx>
        <c:axId val="567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5543688"/>
        <c:crossesAt val="-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9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'data-125'!$I$60:$DX$60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'data-750'!$B$8:$U$8</c:f>
              <c:numCache>
                <c:ptCount val="20"/>
                <c:pt idx="0">
                  <c:v>2.9969759005635015</c:v>
                </c:pt>
                <c:pt idx="1">
                  <c:v>1.0019579637481035</c:v>
                </c:pt>
                <c:pt idx="2">
                  <c:v>1.0827959697274174</c:v>
                </c:pt>
                <c:pt idx="3">
                  <c:v>1.2411542529213788</c:v>
                </c:pt>
                <c:pt idx="4">
                  <c:v>1.1923267244978897</c:v>
                </c:pt>
                <c:pt idx="5">
                  <c:v>1.1650155358774128</c:v>
                </c:pt>
                <c:pt idx="6">
                  <c:v>1.1312010633639096</c:v>
                </c:pt>
                <c:pt idx="7">
                  <c:v>1.1190503779967775</c:v>
                </c:pt>
                <c:pt idx="8">
                  <c:v>1.1268800457653314</c:v>
                </c:pt>
                <c:pt idx="9">
                  <c:v>1.1091130989847042</c:v>
                </c:pt>
                <c:pt idx="10">
                  <c:v>1.149487206958841</c:v>
                </c:pt>
                <c:pt idx="11">
                  <c:v>1.0841733199640924</c:v>
                </c:pt>
                <c:pt idx="12">
                  <c:v>1.1565822649577664</c:v>
                </c:pt>
                <c:pt idx="13">
                  <c:v>1.045606048201689</c:v>
                </c:pt>
                <c:pt idx="14">
                  <c:v>1.1488412950434037</c:v>
                </c:pt>
                <c:pt idx="15">
                  <c:v>1.2254462279952232</c:v>
                </c:pt>
                <c:pt idx="16">
                  <c:v>1.1983349781063326</c:v>
                </c:pt>
                <c:pt idx="17">
                  <c:v>1.1971059963793782</c:v>
                </c:pt>
                <c:pt idx="18">
                  <c:v>1.1847256501941865</c:v>
                </c:pt>
                <c:pt idx="19">
                  <c:v>1.0346007980014162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limits!$F$9:$G$9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limits!$H$9:$I$9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limits!$J$9:$K$9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limits!$L$9:$M$9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1079186"/>
        <c:axId val="57059491"/>
      </c:scatterChart>
      <c:valAx>
        <c:axId val="5107918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7059491"/>
        <c:crossesAt val="-10"/>
        <c:crossBetween val="midCat"/>
        <c:dispUnits/>
        <c:minorUnit val="1"/>
      </c:valAx>
      <c:valAx>
        <c:axId val="5705949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At val="-10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9"/>
          <c:y val="0.00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0925"/>
          <c:w val="0.9117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'data-125'!$I$61:$DX$61</c:f>
              <c:numCache>
                <c:ptCount val="120"/>
                <c:pt idx="0">
                  <c:v>0.007399888478177241</c:v>
                </c:pt>
                <c:pt idx="1">
                  <c:v>0.014299744755029703</c:v>
                </c:pt>
                <c:pt idx="2">
                  <c:v>-0.005653077542313086</c:v>
                </c:pt>
                <c:pt idx="3">
                  <c:v>-0.035636925591907564</c:v>
                </c:pt>
                <c:pt idx="4">
                  <c:v>0.008278419449216264</c:v>
                </c:pt>
                <c:pt idx="5">
                  <c:v>-0.008409715195288665</c:v>
                </c:pt>
                <c:pt idx="6">
                  <c:v>-0.011934916124264165</c:v>
                </c:pt>
                <c:pt idx="7">
                  <c:v>0.0013307250128686207</c:v>
                </c:pt>
                <c:pt idx="8">
                  <c:v>0.017066877027847135</c:v>
                </c:pt>
                <c:pt idx="9">
                  <c:v>0.02754154846449409</c:v>
                </c:pt>
                <c:pt idx="10">
                  <c:v>0.039304409589667785</c:v>
                </c:pt>
                <c:pt idx="11">
                  <c:v>0.01778005323293847</c:v>
                </c:pt>
                <c:pt idx="12">
                  <c:v>0.006934392888525947</c:v>
                </c:pt>
                <c:pt idx="13">
                  <c:v>-0.010347651755476008</c:v>
                </c:pt>
                <c:pt idx="14">
                  <c:v>0.00036145683030065247</c:v>
                </c:pt>
                <c:pt idx="15">
                  <c:v>0.009784919973599987</c:v>
                </c:pt>
                <c:pt idx="16">
                  <c:v>0.005348970667580403</c:v>
                </c:pt>
                <c:pt idx="17">
                  <c:v>0.01321707500086578</c:v>
                </c:pt>
                <c:pt idx="18">
                  <c:v>-0.004586574669802395</c:v>
                </c:pt>
                <c:pt idx="19">
                  <c:v>0.005875818155949196</c:v>
                </c:pt>
                <c:pt idx="20">
                  <c:v>0.019510787916193692</c:v>
                </c:pt>
                <c:pt idx="21">
                  <c:v>0.02423693790357085</c:v>
                </c:pt>
                <c:pt idx="22">
                  <c:v>0.005515283749981293</c:v>
                </c:pt>
                <c:pt idx="23">
                  <c:v>0.006658553103686487</c:v>
                </c:pt>
                <c:pt idx="24">
                  <c:v>0.009194643871335267</c:v>
                </c:pt>
                <c:pt idx="25">
                  <c:v>0.012505772108241768</c:v>
                </c:pt>
                <c:pt idx="26">
                  <c:v>-0.004981188367279067</c:v>
                </c:pt>
                <c:pt idx="27">
                  <c:v>0.01486497159605532</c:v>
                </c:pt>
                <c:pt idx="28">
                  <c:v>0.014180845469791734</c:v>
                </c:pt>
                <c:pt idx="29">
                  <c:v>0.052721320499934866</c:v>
                </c:pt>
                <c:pt idx="30">
                  <c:v>0.037506401642829104</c:v>
                </c:pt>
                <c:pt idx="31">
                  <c:v>0.016616266083871005</c:v>
                </c:pt>
                <c:pt idx="32">
                  <c:v>0.03210302331253533</c:v>
                </c:pt>
                <c:pt idx="33">
                  <c:v>0.054556011819337946</c:v>
                </c:pt>
                <c:pt idx="34">
                  <c:v>0.06351196337459367</c:v>
                </c:pt>
                <c:pt idx="35">
                  <c:v>0.054021933547336566</c:v>
                </c:pt>
                <c:pt idx="36">
                  <c:v>0.06814646381896586</c:v>
                </c:pt>
                <c:pt idx="37">
                  <c:v>0.054009368183671955</c:v>
                </c:pt>
                <c:pt idx="38">
                  <c:v>0.019689092147094703</c:v>
                </c:pt>
                <c:pt idx="39">
                  <c:v>0.015517123692455281</c:v>
                </c:pt>
                <c:pt idx="40">
                  <c:v>0.058108763719056815</c:v>
                </c:pt>
                <c:pt idx="41">
                  <c:v>0.041890278330559486</c:v>
                </c:pt>
                <c:pt idx="42">
                  <c:v>0.038434273131580085</c:v>
                </c:pt>
                <c:pt idx="43">
                  <c:v>0.04698308507478739</c:v>
                </c:pt>
                <c:pt idx="44">
                  <c:v>0.04961355544094687</c:v>
                </c:pt>
                <c:pt idx="45">
                  <c:v>0.03736934276052253</c:v>
                </c:pt>
                <c:pt idx="46">
                  <c:v>0.044543765292391624</c:v>
                </c:pt>
                <c:pt idx="47">
                  <c:v>0.033339555984978717</c:v>
                </c:pt>
                <c:pt idx="48">
                  <c:v>0.0858772737102298</c:v>
                </c:pt>
                <c:pt idx="49">
                  <c:v>0.030258504768488056</c:v>
                </c:pt>
                <c:pt idx="50">
                  <c:v>0.028425254796495193</c:v>
                </c:pt>
                <c:pt idx="51">
                  <c:v>0.02835601202267644</c:v>
                </c:pt>
                <c:pt idx="52">
                  <c:v>0.05638207695978423</c:v>
                </c:pt>
                <c:pt idx="53">
                  <c:v>0.05822718744868636</c:v>
                </c:pt>
                <c:pt idx="54">
                  <c:v>0.040255295821295</c:v>
                </c:pt>
                <c:pt idx="55">
                  <c:v>0.025615060605426173</c:v>
                </c:pt>
                <c:pt idx="56">
                  <c:v>0.04243788971252152</c:v>
                </c:pt>
                <c:pt idx="57">
                  <c:v>0.08698442556066177</c:v>
                </c:pt>
                <c:pt idx="58">
                  <c:v>0.05946078981677216</c:v>
                </c:pt>
                <c:pt idx="59">
                  <c:v>0.05204957326158803</c:v>
                </c:pt>
                <c:pt idx="60">
                  <c:v>0.05643140873547135</c:v>
                </c:pt>
                <c:pt idx="61">
                  <c:v>0.039028156459318036</c:v>
                </c:pt>
                <c:pt idx="62">
                  <c:v>0.014980727819337611</c:v>
                </c:pt>
                <c:pt idx="63">
                  <c:v>0.029302024474829123</c:v>
                </c:pt>
                <c:pt idx="64">
                  <c:v>-0.018840549623914883</c:v>
                </c:pt>
                <c:pt idx="65">
                  <c:v>-0.1250355211437442</c:v>
                </c:pt>
                <c:pt idx="66">
                  <c:v>-0.06827479175380327</c:v>
                </c:pt>
                <c:pt idx="67">
                  <c:v>-0.04488605601603991</c:v>
                </c:pt>
                <c:pt idx="68">
                  <c:v>0.029279743418591592</c:v>
                </c:pt>
                <c:pt idx="69">
                  <c:v>0.015625583001961398</c:v>
                </c:pt>
                <c:pt idx="70">
                  <c:v>0.03446263375756329</c:v>
                </c:pt>
                <c:pt idx="71">
                  <c:v>0.04082250058502892</c:v>
                </c:pt>
                <c:pt idx="72">
                  <c:v>0.05202313024170689</c:v>
                </c:pt>
                <c:pt idx="73">
                  <c:v>0.05553239582431984</c:v>
                </c:pt>
                <c:pt idx="74">
                  <c:v>0.03798222807362592</c:v>
                </c:pt>
                <c:pt idx="75">
                  <c:v>0.14915311643866655</c:v>
                </c:pt>
                <c:pt idx="76">
                  <c:v>0.12820984458721657</c:v>
                </c:pt>
                <c:pt idx="77">
                  <c:v>0.2907120889285723</c:v>
                </c:pt>
                <c:pt idx="78">
                  <c:v>0.25390188283871246</c:v>
                </c:pt>
                <c:pt idx="79">
                  <c:v>0.18418343612195492</c:v>
                </c:pt>
                <c:pt idx="80">
                  <c:v>0.0675669060030087</c:v>
                </c:pt>
                <c:pt idx="81">
                  <c:v>0.01923572424365104</c:v>
                </c:pt>
                <c:pt idx="82">
                  <c:v>-0.0032908109219091618</c:v>
                </c:pt>
                <c:pt idx="83">
                  <c:v>-0.0055332584181938555</c:v>
                </c:pt>
                <c:pt idx="84">
                  <c:v>-0.017075540408220905</c:v>
                </c:pt>
                <c:pt idx="85">
                  <c:v>0.010398540544531445</c:v>
                </c:pt>
                <c:pt idx="86">
                  <c:v>0.0009248652218608309</c:v>
                </c:pt>
                <c:pt idx="87">
                  <c:v>0.007935848081397258</c:v>
                </c:pt>
                <c:pt idx="88">
                  <c:v>0.018438381168588036</c:v>
                </c:pt>
                <c:pt idx="89">
                  <c:v>0.04452629711743153</c:v>
                </c:pt>
                <c:pt idx="90">
                  <c:v>0.026377875269223167</c:v>
                </c:pt>
                <c:pt idx="91">
                  <c:v>0.014559123151976876</c:v>
                </c:pt>
                <c:pt idx="92">
                  <c:v>0.02750565210131171</c:v>
                </c:pt>
                <c:pt idx="93">
                  <c:v>0.009761520872200667</c:v>
                </c:pt>
                <c:pt idx="94">
                  <c:v>0.02235798490053315</c:v>
                </c:pt>
                <c:pt idx="95">
                  <c:v>0.0299346221269967</c:v>
                </c:pt>
                <c:pt idx="96">
                  <c:v>0.0630663119828131</c:v>
                </c:pt>
                <c:pt idx="97">
                  <c:v>0.05916484212575669</c:v>
                </c:pt>
                <c:pt idx="98">
                  <c:v>0.06547432312844763</c:v>
                </c:pt>
                <c:pt idx="99">
                  <c:v>0.051601197768182026</c:v>
                </c:pt>
                <c:pt idx="100">
                  <c:v>0.048860441632522324</c:v>
                </c:pt>
                <c:pt idx="101">
                  <c:v>0.030210809911846277</c:v>
                </c:pt>
                <c:pt idx="102">
                  <c:v>0.036592876400125963</c:v>
                </c:pt>
                <c:pt idx="103">
                  <c:v>0.041153216688583544</c:v>
                </c:pt>
                <c:pt idx="104">
                  <c:v>0.036436119888063</c:v>
                </c:pt>
                <c:pt idx="105">
                  <c:v>0.007848616508817453</c:v>
                </c:pt>
                <c:pt idx="106">
                  <c:v>0.021740578784256854</c:v>
                </c:pt>
                <c:pt idx="107">
                  <c:v>0.008362792235256336</c:v>
                </c:pt>
                <c:pt idx="108">
                  <c:v>0.004609434647834899</c:v>
                </c:pt>
                <c:pt idx="109">
                  <c:v>-0.00012613162798053024</c:v>
                </c:pt>
                <c:pt idx="110">
                  <c:v>-0.02639633705859115</c:v>
                </c:pt>
                <c:pt idx="111">
                  <c:v>-0.0275971244908852</c:v>
                </c:pt>
                <c:pt idx="112">
                  <c:v>-0.0038408494484160893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'data-750'!$B$9:$U$9</c:f>
              <c:numCache>
                <c:ptCount val="20"/>
                <c:pt idx="0">
                  <c:v>-0.06350759486394295</c:v>
                </c:pt>
                <c:pt idx="1">
                  <c:v>0.007621014873208758</c:v>
                </c:pt>
                <c:pt idx="2">
                  <c:v>0.01012663521121666</c:v>
                </c:pt>
                <c:pt idx="3">
                  <c:v>0.01291737931683401</c:v>
                </c:pt>
                <c:pt idx="4">
                  <c:v>0.009311385518148294</c:v>
                </c:pt>
                <c:pt idx="5">
                  <c:v>0.03649056195341594</c:v>
                </c:pt>
                <c:pt idx="6">
                  <c:v>0.050281250061662945</c:v>
                </c:pt>
                <c:pt idx="7">
                  <c:v>0.04951199218896378</c:v>
                </c:pt>
                <c:pt idx="8">
                  <c:v>0.043636565011806364</c:v>
                </c:pt>
                <c:pt idx="9">
                  <c:v>0.05474134601733058</c:v>
                </c:pt>
                <c:pt idx="10">
                  <c:v>0.04292497964121708</c:v>
                </c:pt>
                <c:pt idx="11">
                  <c:v>-0.03899209662465351</c:v>
                </c:pt>
                <c:pt idx="12">
                  <c:v>0.06136278802384644</c:v>
                </c:pt>
                <c:pt idx="13">
                  <c:v>0.17735923512896842</c:v>
                </c:pt>
                <c:pt idx="14">
                  <c:v>-0.003382173614453309</c:v>
                </c:pt>
                <c:pt idx="15">
                  <c:v>0.023310557065175465</c:v>
                </c:pt>
                <c:pt idx="16">
                  <c:v>0.05315918148202101</c:v>
                </c:pt>
                <c:pt idx="17">
                  <c:v>0.03648665453634699</c:v>
                </c:pt>
                <c:pt idx="18">
                  <c:v>-0.0052410142860897305</c:v>
                </c:pt>
                <c:pt idx="19">
                  <c:v>0.02449231923335866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limits!$F$10:$G$10</c:f>
              <c:numCache>
                <c:ptCount val="2"/>
                <c:pt idx="0">
                  <c:v>-0.1547593233131503</c:v>
                </c:pt>
                <c:pt idx="1">
                  <c:v>-0.1547593233131503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limits!$H$10:$I$10</c:f>
              <c:numCache>
                <c:ptCount val="2"/>
                <c:pt idx="0">
                  <c:v>-0.06275932331315029</c:v>
                </c:pt>
                <c:pt idx="1">
                  <c:v>-0.06275932331315029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limits!$J$10:$K$10</c:f>
              <c:numCache>
                <c:ptCount val="2"/>
                <c:pt idx="0">
                  <c:v>0.12124067668684971</c:v>
                </c:pt>
                <c:pt idx="1">
                  <c:v>0.12124067668684971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limits!$L$10:$M$10</c:f>
              <c:numCache>
                <c:ptCount val="2"/>
                <c:pt idx="0">
                  <c:v>0.2132406766868497</c:v>
                </c:pt>
                <c:pt idx="1">
                  <c:v>0.2132406766868497</c:v>
                </c:pt>
              </c:numCache>
            </c:numRef>
          </c:yVal>
          <c:smooth val="0"/>
        </c:ser>
        <c:axId val="43773372"/>
        <c:axId val="58416029"/>
      </c:scatterChart>
      <c:valAx>
        <c:axId val="4377337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416029"/>
        <c:crossesAt val="-10"/>
        <c:crossBetween val="midCat"/>
        <c:dispUnits/>
        <c:minorUnit val="1"/>
      </c:valAx>
      <c:valAx>
        <c:axId val="5841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3773372"/>
        <c:crossesAt val="-10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9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'data-125'!$I$62:$DX$62</c:f>
              <c:numCache>
                <c:ptCount val="120"/>
                <c:pt idx="0">
                  <c:v>-1.8054078300546559</c:v>
                </c:pt>
                <c:pt idx="1">
                  <c:v>0.6222155726454964</c:v>
                </c:pt>
                <c:pt idx="2">
                  <c:v>0.0799416265010563</c:v>
                </c:pt>
                <c:pt idx="3">
                  <c:v>0.41233638512198856</c:v>
                </c:pt>
                <c:pt idx="4">
                  <c:v>0.5745941434668755</c:v>
                </c:pt>
                <c:pt idx="5">
                  <c:v>0.5575441027230412</c:v>
                </c:pt>
                <c:pt idx="6">
                  <c:v>0.4950320052651149</c:v>
                </c:pt>
                <c:pt idx="7">
                  <c:v>0.4803462091405236</c:v>
                </c:pt>
                <c:pt idx="8">
                  <c:v>0.5108180732238891</c:v>
                </c:pt>
                <c:pt idx="9">
                  <c:v>0.513516152779949</c:v>
                </c:pt>
                <c:pt idx="10">
                  <c:v>0.4870705476305213</c:v>
                </c:pt>
                <c:pt idx="11">
                  <c:v>0.4769049846044727</c:v>
                </c:pt>
                <c:pt idx="12">
                  <c:v>0.5062133640818692</c:v>
                </c:pt>
                <c:pt idx="13">
                  <c:v>0.4798866097180086</c:v>
                </c:pt>
                <c:pt idx="14">
                  <c:v>0.45578962584792365</c:v>
                </c:pt>
                <c:pt idx="15">
                  <c:v>0.4670038436693904</c:v>
                </c:pt>
                <c:pt idx="16">
                  <c:v>0.46120693000840746</c:v>
                </c:pt>
                <c:pt idx="17">
                  <c:v>0.46555309227058056</c:v>
                </c:pt>
                <c:pt idx="18">
                  <c:v>0.4639459519853212</c:v>
                </c:pt>
                <c:pt idx="19">
                  <c:v>0.46564300648507956</c:v>
                </c:pt>
                <c:pt idx="20">
                  <c:v>0.4713402015956578</c:v>
                </c:pt>
                <c:pt idx="21">
                  <c:v>0.48964423846684646</c:v>
                </c:pt>
                <c:pt idx="22">
                  <c:v>0.47566325307531004</c:v>
                </c:pt>
                <c:pt idx="23">
                  <c:v>0.4791801304547725</c:v>
                </c:pt>
                <c:pt idx="24">
                  <c:v>0.4560379343643918</c:v>
                </c:pt>
                <c:pt idx="25">
                  <c:v>0.46717769153326605</c:v>
                </c:pt>
                <c:pt idx="26">
                  <c:v>0.46432428712597607</c:v>
                </c:pt>
                <c:pt idx="27">
                  <c:v>0.4613449447997784</c:v>
                </c:pt>
                <c:pt idx="28">
                  <c:v>0.48307434797910587</c:v>
                </c:pt>
                <c:pt idx="29">
                  <c:v>0.4706309118779432</c:v>
                </c:pt>
                <c:pt idx="30">
                  <c:v>0.4511252926390255</c:v>
                </c:pt>
                <c:pt idx="31">
                  <c:v>0.45857894452717407</c:v>
                </c:pt>
                <c:pt idx="32">
                  <c:v>0.4549060939725519</c:v>
                </c:pt>
                <c:pt idx="33">
                  <c:v>0.44643590724807086</c:v>
                </c:pt>
                <c:pt idx="34">
                  <c:v>0.4385164996769612</c:v>
                </c:pt>
                <c:pt idx="35">
                  <c:v>0.441640410087963</c:v>
                </c:pt>
                <c:pt idx="36">
                  <c:v>0.44237616440613253</c:v>
                </c:pt>
                <c:pt idx="37">
                  <c:v>0.443107006778496</c:v>
                </c:pt>
                <c:pt idx="38">
                  <c:v>0.48351747209651014</c:v>
                </c:pt>
                <c:pt idx="39">
                  <c:v>0.4585085683693333</c:v>
                </c:pt>
                <c:pt idx="40">
                  <c:v>0.4356240798051599</c:v>
                </c:pt>
                <c:pt idx="41">
                  <c:v>0.4334643883738696</c:v>
                </c:pt>
                <c:pt idx="42">
                  <c:v>0.4466414425235352</c:v>
                </c:pt>
                <c:pt idx="43">
                  <c:v>0.4568916770686194</c:v>
                </c:pt>
                <c:pt idx="44">
                  <c:v>0.46073970448032037</c:v>
                </c:pt>
                <c:pt idx="45">
                  <c:v>0.4517381542141312</c:v>
                </c:pt>
                <c:pt idx="46">
                  <c:v>0.46052497127155884</c:v>
                </c:pt>
                <c:pt idx="47">
                  <c:v>0.43366514674512446</c:v>
                </c:pt>
                <c:pt idx="48">
                  <c:v>0.4399876293666779</c:v>
                </c:pt>
                <c:pt idx="49">
                  <c:v>0.4546242021435737</c:v>
                </c:pt>
                <c:pt idx="50">
                  <c:v>0.46322890981802994</c:v>
                </c:pt>
                <c:pt idx="51">
                  <c:v>0.45368743152161056</c:v>
                </c:pt>
                <c:pt idx="52">
                  <c:v>0.4517950199733744</c:v>
                </c:pt>
                <c:pt idx="53">
                  <c:v>0.44401307423579994</c:v>
                </c:pt>
                <c:pt idx="54">
                  <c:v>0.4708657654686851</c:v>
                </c:pt>
                <c:pt idx="55">
                  <c:v>0.46568978084174834</c:v>
                </c:pt>
                <c:pt idx="56">
                  <c:v>0.47272771213747955</c:v>
                </c:pt>
                <c:pt idx="57">
                  <c:v>0.463755136348362</c:v>
                </c:pt>
                <c:pt idx="58">
                  <c:v>0.48071903492688783</c:v>
                </c:pt>
                <c:pt idx="59">
                  <c:v>0.45955042273338553</c:v>
                </c:pt>
                <c:pt idx="60">
                  <c:v>0.47870442035563693</c:v>
                </c:pt>
                <c:pt idx="61">
                  <c:v>0.47949385893541624</c:v>
                </c:pt>
                <c:pt idx="62">
                  <c:v>0.4684432831292682</c:v>
                </c:pt>
                <c:pt idx="63">
                  <c:v>0.47602561073466687</c:v>
                </c:pt>
                <c:pt idx="64">
                  <c:v>0.4736024348041051</c:v>
                </c:pt>
                <c:pt idx="65">
                  <c:v>0.4536696457802959</c:v>
                </c:pt>
                <c:pt idx="66">
                  <c:v>0.473368289572877</c:v>
                </c:pt>
                <c:pt idx="67">
                  <c:v>0.46227147812601727</c:v>
                </c:pt>
                <c:pt idx="68">
                  <c:v>0.4541968810228551</c:v>
                </c:pt>
                <c:pt idx="69">
                  <c:v>0.4670003443487297</c:v>
                </c:pt>
                <c:pt idx="70">
                  <c:v>0.47602794406298216</c:v>
                </c:pt>
                <c:pt idx="71">
                  <c:v>0.46125952471235265</c:v>
                </c:pt>
                <c:pt idx="72">
                  <c:v>0.43650162363827394</c:v>
                </c:pt>
                <c:pt idx="73">
                  <c:v>0.4599201973325523</c:v>
                </c:pt>
                <c:pt idx="74">
                  <c:v>0.46692089899251177</c:v>
                </c:pt>
                <c:pt idx="75">
                  <c:v>0.46794639455784753</c:v>
                </c:pt>
                <c:pt idx="76">
                  <c:v>0.47696342482517334</c:v>
                </c:pt>
                <c:pt idx="77">
                  <c:v>0.47061722987144794</c:v>
                </c:pt>
                <c:pt idx="78">
                  <c:v>0.4677377604491405</c:v>
                </c:pt>
                <c:pt idx="79">
                  <c:v>0.4568635737683956</c:v>
                </c:pt>
                <c:pt idx="80">
                  <c:v>0.46649062875163627</c:v>
                </c:pt>
                <c:pt idx="81">
                  <c:v>0.46458296601277016</c:v>
                </c:pt>
                <c:pt idx="82">
                  <c:v>0.46987916599562163</c:v>
                </c:pt>
                <c:pt idx="83">
                  <c:v>0.46974820770944314</c:v>
                </c:pt>
                <c:pt idx="84">
                  <c:v>0.45314243670753723</c:v>
                </c:pt>
                <c:pt idx="85">
                  <c:v>0.4474913909439435</c:v>
                </c:pt>
                <c:pt idx="86">
                  <c:v>0.4640904983106276</c:v>
                </c:pt>
                <c:pt idx="87">
                  <c:v>0.4984490031330749</c:v>
                </c:pt>
                <c:pt idx="88">
                  <c:v>0.49292495953126714</c:v>
                </c:pt>
                <c:pt idx="89">
                  <c:v>0.5230070580313128</c:v>
                </c:pt>
                <c:pt idx="90">
                  <c:v>0.5218508321978933</c:v>
                </c:pt>
                <c:pt idx="91">
                  <c:v>0.5141959919513931</c:v>
                </c:pt>
                <c:pt idx="92">
                  <c:v>0.4913002947622148</c:v>
                </c:pt>
                <c:pt idx="93">
                  <c:v>0.4785319227240664</c:v>
                </c:pt>
                <c:pt idx="94">
                  <c:v>0.49488979788332804</c:v>
                </c:pt>
                <c:pt idx="95">
                  <c:v>0.4999335442269583</c:v>
                </c:pt>
                <c:pt idx="96">
                  <c:v>0.4697300595712097</c:v>
                </c:pt>
                <c:pt idx="97">
                  <c:v>0.47731238433495565</c:v>
                </c:pt>
                <c:pt idx="98">
                  <c:v>0.48255031714482155</c:v>
                </c:pt>
                <c:pt idx="99">
                  <c:v>0.49356286618143885</c:v>
                </c:pt>
                <c:pt idx="100">
                  <c:v>0.47152722898526406</c:v>
                </c:pt>
                <c:pt idx="101">
                  <c:v>0.4704803514522006</c:v>
                </c:pt>
                <c:pt idx="102">
                  <c:v>0.4707146881115201</c:v>
                </c:pt>
                <c:pt idx="103">
                  <c:v>0.4643575408280045</c:v>
                </c:pt>
                <c:pt idx="104">
                  <c:v>0.4746505706731501</c:v>
                </c:pt>
                <c:pt idx="105">
                  <c:v>0.4796962572120831</c:v>
                </c:pt>
                <c:pt idx="106">
                  <c:v>0.47072248133088823</c:v>
                </c:pt>
                <c:pt idx="107">
                  <c:v>0.4843594301396375</c:v>
                </c:pt>
                <c:pt idx="108">
                  <c:v>0.505995181882302</c:v>
                </c:pt>
                <c:pt idx="109">
                  <c:v>0.4820935633877586</c:v>
                </c:pt>
                <c:pt idx="110">
                  <c:v>0.4970341391524894</c:v>
                </c:pt>
                <c:pt idx="111">
                  <c:v>0.495297106453084</c:v>
                </c:pt>
                <c:pt idx="112">
                  <c:v>0.4856794311519249</c:v>
                </c:pt>
                <c:pt idx="113">
                  <c:v>0.4509759738901225</c:v>
                </c:pt>
                <c:pt idx="114">
                  <c:v>0.4267476335916437</c:v>
                </c:pt>
                <c:pt idx="115">
                  <c:v>0.3629773207494799</c:v>
                </c:pt>
                <c:pt idx="116">
                  <c:v>-0.2210286798288105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'data-750'!$B$10:$U$10</c:f>
              <c:numCache>
                <c:ptCount val="20"/>
                <c:pt idx="0">
                  <c:v>0.32651051872576903</c:v>
                </c:pt>
                <c:pt idx="1">
                  <c:v>0.5345771862381777</c:v>
                </c:pt>
                <c:pt idx="2">
                  <c:v>0.49806030356855285</c:v>
                </c:pt>
                <c:pt idx="3">
                  <c:v>0.49519612691502385</c:v>
                </c:pt>
                <c:pt idx="4">
                  <c:v>0.49157265525078836</c:v>
                </c:pt>
                <c:pt idx="5">
                  <c:v>0.4764751316866926</c:v>
                </c:pt>
                <c:pt idx="6">
                  <c:v>0.4689754167214665</c:v>
                </c:pt>
                <c:pt idx="7">
                  <c:v>0.47256864498739043</c:v>
                </c:pt>
                <c:pt idx="8">
                  <c:v>0.46598657504261093</c:v>
                </c:pt>
                <c:pt idx="9">
                  <c:v>0.486213895285901</c:v>
                </c:pt>
                <c:pt idx="10">
                  <c:v>0.4930379460315185</c:v>
                </c:pt>
                <c:pt idx="11">
                  <c:v>0.4833042272865843</c:v>
                </c:pt>
                <c:pt idx="12">
                  <c:v>0.47996433724648757</c:v>
                </c:pt>
                <c:pt idx="13">
                  <c:v>0.4875065135757961</c:v>
                </c:pt>
                <c:pt idx="14">
                  <c:v>0.4907716026732708</c:v>
                </c:pt>
                <c:pt idx="15">
                  <c:v>0.5255318746639464</c:v>
                </c:pt>
                <c:pt idx="16">
                  <c:v>0.5048658446349772</c:v>
                </c:pt>
                <c:pt idx="17">
                  <c:v>0.49647612088962195</c:v>
                </c:pt>
                <c:pt idx="18">
                  <c:v>0.5116407594947393</c:v>
                </c:pt>
                <c:pt idx="19">
                  <c:v>0.3890359590030761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limits!$F$11:$G$11</c:f>
              <c:numCache>
                <c:ptCount val="2"/>
                <c:pt idx="0">
                  <c:v>0.3463427967642971</c:v>
                </c:pt>
                <c:pt idx="1">
                  <c:v>0.3463427967642971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limits!$H$11:$I$11</c:f>
              <c:numCache>
                <c:ptCount val="2"/>
                <c:pt idx="0">
                  <c:v>0.4063427967642971</c:v>
                </c:pt>
                <c:pt idx="1">
                  <c:v>0.4063427967642971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limits!$J$11:$K$11</c:f>
              <c:numCache>
                <c:ptCount val="2"/>
                <c:pt idx="0">
                  <c:v>0.5263427967642971</c:v>
                </c:pt>
                <c:pt idx="1">
                  <c:v>0.5263427967642971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limits!$L$11:$M$11</c:f>
              <c:numCache>
                <c:ptCount val="2"/>
                <c:pt idx="0">
                  <c:v>0.5863427967642971</c:v>
                </c:pt>
                <c:pt idx="1">
                  <c:v>0.5863427967642971</c:v>
                </c:pt>
              </c:numCache>
            </c:numRef>
          </c:yVal>
          <c:smooth val="0"/>
        </c:ser>
        <c:axId val="55982214"/>
        <c:axId val="34077879"/>
      </c:scatterChart>
      <c:valAx>
        <c:axId val="5598221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077879"/>
        <c:crossesAt val="-10"/>
        <c:crossBetween val="midCat"/>
        <c:dispUnits/>
        <c:minorUnit val="1"/>
      </c:valAx>
      <c:valAx>
        <c:axId val="34077879"/>
        <c:scaling>
          <c:orientation val="minMax"/>
          <c:max val="0.7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At val="-10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0375"/>
          <c:y val="0.021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25"/>
          <c:w val="0.9115"/>
          <c:h val="0.86425"/>
        </c:manualLayout>
      </c:layout>
      <c:scatterChart>
        <c:scatterStyle val="lineMarker"/>
        <c:varyColors val="0"/>
        <c:ser>
          <c:idx val="0"/>
          <c:order val="0"/>
          <c:tx>
            <c:v>0.125 m mole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'data-125'!$I$48:$DX$48</c:f>
              <c:numCache>
                <c:ptCount val="120"/>
                <c:pt idx="0">
                  <c:v>-7.1375</c:v>
                </c:pt>
                <c:pt idx="1">
                  <c:v>-7.0125</c:v>
                </c:pt>
                <c:pt idx="2">
                  <c:v>-6.8875</c:v>
                </c:pt>
                <c:pt idx="3">
                  <c:v>-6.7625</c:v>
                </c:pt>
                <c:pt idx="4">
                  <c:v>-6.6375</c:v>
                </c:pt>
                <c:pt idx="5">
                  <c:v>-6.5125</c:v>
                </c:pt>
                <c:pt idx="6">
                  <c:v>-6.3875</c:v>
                </c:pt>
                <c:pt idx="7">
                  <c:v>-6.2625</c:v>
                </c:pt>
                <c:pt idx="8">
                  <c:v>-6.1375</c:v>
                </c:pt>
                <c:pt idx="9">
                  <c:v>-6.0125</c:v>
                </c:pt>
                <c:pt idx="10">
                  <c:v>-5.8875</c:v>
                </c:pt>
                <c:pt idx="11">
                  <c:v>-5.7625</c:v>
                </c:pt>
                <c:pt idx="12">
                  <c:v>-5.6375</c:v>
                </c:pt>
                <c:pt idx="13">
                  <c:v>-5.5125</c:v>
                </c:pt>
                <c:pt idx="14">
                  <c:v>-5.3875</c:v>
                </c:pt>
                <c:pt idx="15">
                  <c:v>-5.2625</c:v>
                </c:pt>
                <c:pt idx="16">
                  <c:v>-5.1375</c:v>
                </c:pt>
                <c:pt idx="17">
                  <c:v>-5.0125</c:v>
                </c:pt>
                <c:pt idx="18">
                  <c:v>-4.8875</c:v>
                </c:pt>
                <c:pt idx="19">
                  <c:v>-4.7625</c:v>
                </c:pt>
                <c:pt idx="20">
                  <c:v>-4.6375</c:v>
                </c:pt>
                <c:pt idx="21">
                  <c:v>-4.5125</c:v>
                </c:pt>
                <c:pt idx="22">
                  <c:v>-4.3875</c:v>
                </c:pt>
                <c:pt idx="23">
                  <c:v>-4.2625</c:v>
                </c:pt>
                <c:pt idx="24">
                  <c:v>-4.1375</c:v>
                </c:pt>
                <c:pt idx="25">
                  <c:v>-4.0125</c:v>
                </c:pt>
                <c:pt idx="26">
                  <c:v>-3.8875</c:v>
                </c:pt>
                <c:pt idx="27">
                  <c:v>-3.7625</c:v>
                </c:pt>
                <c:pt idx="28">
                  <c:v>-3.6375</c:v>
                </c:pt>
                <c:pt idx="29">
                  <c:v>-3.5125</c:v>
                </c:pt>
                <c:pt idx="30">
                  <c:v>-3.3875</c:v>
                </c:pt>
                <c:pt idx="31">
                  <c:v>-3.2625</c:v>
                </c:pt>
                <c:pt idx="32">
                  <c:v>-3.1375</c:v>
                </c:pt>
                <c:pt idx="33">
                  <c:v>-3.0125</c:v>
                </c:pt>
                <c:pt idx="34">
                  <c:v>-2.8875</c:v>
                </c:pt>
                <c:pt idx="35">
                  <c:v>-2.7625</c:v>
                </c:pt>
                <c:pt idx="36">
                  <c:v>-2.6375</c:v>
                </c:pt>
                <c:pt idx="37">
                  <c:v>-2.5125</c:v>
                </c:pt>
                <c:pt idx="38">
                  <c:v>-2.3875</c:v>
                </c:pt>
                <c:pt idx="39">
                  <c:v>-2.2625</c:v>
                </c:pt>
                <c:pt idx="40">
                  <c:v>-2.1375</c:v>
                </c:pt>
                <c:pt idx="41">
                  <c:v>-2.0125</c:v>
                </c:pt>
                <c:pt idx="42">
                  <c:v>-1.8875000000000002</c:v>
                </c:pt>
                <c:pt idx="43">
                  <c:v>-1.7625000000000002</c:v>
                </c:pt>
                <c:pt idx="44">
                  <c:v>-1.6375000000000002</c:v>
                </c:pt>
                <c:pt idx="45">
                  <c:v>-1.5125000000000002</c:v>
                </c:pt>
                <c:pt idx="46">
                  <c:v>-1.3875000000000002</c:v>
                </c:pt>
                <c:pt idx="47">
                  <c:v>-1.2625000000000002</c:v>
                </c:pt>
                <c:pt idx="48">
                  <c:v>-1.1375000000000002</c:v>
                </c:pt>
                <c:pt idx="49">
                  <c:v>-1.0125000000000002</c:v>
                </c:pt>
                <c:pt idx="50">
                  <c:v>-0.8875000000000002</c:v>
                </c:pt>
                <c:pt idx="51">
                  <c:v>-0.7625000000000002</c:v>
                </c:pt>
                <c:pt idx="52">
                  <c:v>-0.6375000000000002</c:v>
                </c:pt>
                <c:pt idx="53">
                  <c:v>-0.5125000000000002</c:v>
                </c:pt>
                <c:pt idx="54">
                  <c:v>-0.3875000000000002</c:v>
                </c:pt>
                <c:pt idx="55">
                  <c:v>-0.2625000000000002</c:v>
                </c:pt>
                <c:pt idx="56">
                  <c:v>-0.13750000000000018</c:v>
                </c:pt>
                <c:pt idx="57">
                  <c:v>-0.012500000000000178</c:v>
                </c:pt>
                <c:pt idx="58">
                  <c:v>0.11249999999999982</c:v>
                </c:pt>
                <c:pt idx="59">
                  <c:v>0.23749999999999982</c:v>
                </c:pt>
                <c:pt idx="60">
                  <c:v>0.3624999999999998</c:v>
                </c:pt>
                <c:pt idx="61">
                  <c:v>0.4874999999999998</c:v>
                </c:pt>
                <c:pt idx="62">
                  <c:v>0.6124999999999998</c:v>
                </c:pt>
                <c:pt idx="63">
                  <c:v>0.7374999999999998</c:v>
                </c:pt>
                <c:pt idx="64">
                  <c:v>0.8624999999999998</c:v>
                </c:pt>
                <c:pt idx="65">
                  <c:v>0.9874999999999998</c:v>
                </c:pt>
                <c:pt idx="66">
                  <c:v>1.1124999999999998</c:v>
                </c:pt>
                <c:pt idx="67">
                  <c:v>1.2374999999999998</c:v>
                </c:pt>
                <c:pt idx="68">
                  <c:v>1.3624999999999998</c:v>
                </c:pt>
                <c:pt idx="69">
                  <c:v>1.4874999999999998</c:v>
                </c:pt>
                <c:pt idx="70">
                  <c:v>1.6124999999999998</c:v>
                </c:pt>
                <c:pt idx="71">
                  <c:v>1.7374999999999998</c:v>
                </c:pt>
                <c:pt idx="72">
                  <c:v>1.8624999999999998</c:v>
                </c:pt>
                <c:pt idx="73">
                  <c:v>1.9874999999999998</c:v>
                </c:pt>
                <c:pt idx="74">
                  <c:v>2.1125</c:v>
                </c:pt>
                <c:pt idx="75">
                  <c:v>2.2375</c:v>
                </c:pt>
                <c:pt idx="76">
                  <c:v>2.3625</c:v>
                </c:pt>
                <c:pt idx="77">
                  <c:v>2.4875</c:v>
                </c:pt>
                <c:pt idx="78">
                  <c:v>2.6125</c:v>
                </c:pt>
                <c:pt idx="79">
                  <c:v>2.7375</c:v>
                </c:pt>
                <c:pt idx="80">
                  <c:v>2.8625</c:v>
                </c:pt>
                <c:pt idx="81">
                  <c:v>2.9875</c:v>
                </c:pt>
                <c:pt idx="82">
                  <c:v>3.1125</c:v>
                </c:pt>
                <c:pt idx="83">
                  <c:v>3.2375</c:v>
                </c:pt>
                <c:pt idx="84">
                  <c:v>3.3625</c:v>
                </c:pt>
                <c:pt idx="85">
                  <c:v>3.4875</c:v>
                </c:pt>
                <c:pt idx="86">
                  <c:v>3.6125</c:v>
                </c:pt>
                <c:pt idx="87">
                  <c:v>3.7375</c:v>
                </c:pt>
                <c:pt idx="88">
                  <c:v>3.8625</c:v>
                </c:pt>
                <c:pt idx="89">
                  <c:v>3.9875</c:v>
                </c:pt>
                <c:pt idx="90">
                  <c:v>4.1125</c:v>
                </c:pt>
                <c:pt idx="91">
                  <c:v>4.2375</c:v>
                </c:pt>
                <c:pt idx="92">
                  <c:v>4.3625</c:v>
                </c:pt>
                <c:pt idx="93">
                  <c:v>4.4875</c:v>
                </c:pt>
                <c:pt idx="94">
                  <c:v>4.6125</c:v>
                </c:pt>
                <c:pt idx="95">
                  <c:v>4.7375</c:v>
                </c:pt>
                <c:pt idx="96">
                  <c:v>4.8625</c:v>
                </c:pt>
                <c:pt idx="97">
                  <c:v>4.9875</c:v>
                </c:pt>
                <c:pt idx="98">
                  <c:v>5.1125</c:v>
                </c:pt>
                <c:pt idx="99">
                  <c:v>5.2375</c:v>
                </c:pt>
                <c:pt idx="100">
                  <c:v>5.3625</c:v>
                </c:pt>
                <c:pt idx="101">
                  <c:v>5.4875</c:v>
                </c:pt>
                <c:pt idx="102">
                  <c:v>5.6125</c:v>
                </c:pt>
                <c:pt idx="103">
                  <c:v>5.7375</c:v>
                </c:pt>
                <c:pt idx="104">
                  <c:v>5.8625</c:v>
                </c:pt>
                <c:pt idx="105">
                  <c:v>5.9875</c:v>
                </c:pt>
                <c:pt idx="106">
                  <c:v>6.1125</c:v>
                </c:pt>
                <c:pt idx="107">
                  <c:v>6.2375</c:v>
                </c:pt>
                <c:pt idx="108">
                  <c:v>6.3625</c:v>
                </c:pt>
                <c:pt idx="109">
                  <c:v>6.4875</c:v>
                </c:pt>
                <c:pt idx="110">
                  <c:v>6.6125</c:v>
                </c:pt>
                <c:pt idx="111">
                  <c:v>6.7375</c:v>
                </c:pt>
                <c:pt idx="112">
                  <c:v>6.8625</c:v>
                </c:pt>
                <c:pt idx="113">
                  <c:v>6.9875</c:v>
                </c:pt>
                <c:pt idx="114">
                  <c:v>7.1125</c:v>
                </c:pt>
                <c:pt idx="115">
                  <c:v>7.2375</c:v>
                </c:pt>
                <c:pt idx="116">
                  <c:v>7.3625</c:v>
                </c:pt>
                <c:pt idx="117">
                  <c:v>7.4875</c:v>
                </c:pt>
                <c:pt idx="118">
                  <c:v>7.6125</c:v>
                </c:pt>
                <c:pt idx="119">
                  <c:v>7.7375</c:v>
                </c:pt>
              </c:numCache>
            </c:numRef>
          </c:xVal>
          <c:yVal>
            <c:numRef>
              <c:f>'data-125'!$I$70:$DX$70</c:f>
              <c:numCache>
                <c:ptCount val="120"/>
                <c:pt idx="0">
                  <c:v>12.314424901324996</c:v>
                </c:pt>
                <c:pt idx="1">
                  <c:v>1.3560261454949614</c:v>
                </c:pt>
                <c:pt idx="2">
                  <c:v>-0.5080321957098202</c:v>
                </c:pt>
                <c:pt idx="3">
                  <c:v>-1.480682629605485</c:v>
                </c:pt>
                <c:pt idx="4">
                  <c:v>-1.2416003561616364</c:v>
                </c:pt>
                <c:pt idx="5">
                  <c:v>-0.3171664373142044</c:v>
                </c:pt>
                <c:pt idx="6">
                  <c:v>0.6001391383040408</c:v>
                </c:pt>
                <c:pt idx="7">
                  <c:v>0.4592539282465632</c:v>
                </c:pt>
                <c:pt idx="8">
                  <c:v>-0.10434545262971286</c:v>
                </c:pt>
                <c:pt idx="9">
                  <c:v>0.028775933884626573</c:v>
                </c:pt>
                <c:pt idx="10">
                  <c:v>0.38693910830068956</c:v>
                </c:pt>
                <c:pt idx="11">
                  <c:v>0.3620776364659603</c:v>
                </c:pt>
                <c:pt idx="12">
                  <c:v>0.35434759899913293</c:v>
                </c:pt>
                <c:pt idx="13">
                  <c:v>0.7013000188961509</c:v>
                </c:pt>
                <c:pt idx="14">
                  <c:v>0.25376977929365074</c:v>
                </c:pt>
                <c:pt idx="15">
                  <c:v>-0.9273255863664152</c:v>
                </c:pt>
                <c:pt idx="16">
                  <c:v>-1.3875853984871291</c:v>
                </c:pt>
                <c:pt idx="17">
                  <c:v>-2.134404916630393</c:v>
                </c:pt>
                <c:pt idx="18">
                  <c:v>-0.4496729455623424</c:v>
                </c:pt>
                <c:pt idx="19">
                  <c:v>0.9903546199483512</c:v>
                </c:pt>
                <c:pt idx="20">
                  <c:v>0.22800220221163467</c:v>
                </c:pt>
                <c:pt idx="21">
                  <c:v>2.0059260035415765</c:v>
                </c:pt>
                <c:pt idx="22">
                  <c:v>2.2336632778062846</c:v>
                </c:pt>
                <c:pt idx="23">
                  <c:v>1.4473387572924605</c:v>
                </c:pt>
                <c:pt idx="24">
                  <c:v>-0.9452793925218302</c:v>
                </c:pt>
                <c:pt idx="25">
                  <c:v>-0.5027004973527924</c:v>
                </c:pt>
                <c:pt idx="26">
                  <c:v>-0.725623049267152</c:v>
                </c:pt>
                <c:pt idx="27">
                  <c:v>-1.8058908204427084</c:v>
                </c:pt>
                <c:pt idx="28">
                  <c:v>-1.7467879410481653</c:v>
                </c:pt>
                <c:pt idx="29">
                  <c:v>-2.0084646438815366</c:v>
                </c:pt>
                <c:pt idx="30">
                  <c:v>-0.5704275623078062</c:v>
                </c:pt>
                <c:pt idx="31">
                  <c:v>-0.09592618306263102</c:v>
                </c:pt>
                <c:pt idx="32">
                  <c:v>-0.22394361875458105</c:v>
                </c:pt>
                <c:pt idx="33">
                  <c:v>-1.2620487785509047</c:v>
                </c:pt>
                <c:pt idx="34">
                  <c:v>-1.030877279199964</c:v>
                </c:pt>
                <c:pt idx="35">
                  <c:v>-0.5009074265546476</c:v>
                </c:pt>
                <c:pt idx="36">
                  <c:v>0.06655561480519899</c:v>
                </c:pt>
                <c:pt idx="37">
                  <c:v>0.05304218590589304</c:v>
                </c:pt>
                <c:pt idx="38">
                  <c:v>0.7032570360174608</c:v>
                </c:pt>
                <c:pt idx="39">
                  <c:v>0.9687775869367825</c:v>
                </c:pt>
                <c:pt idx="40">
                  <c:v>-0.12508818597658838</c:v>
                </c:pt>
                <c:pt idx="41">
                  <c:v>-0.6251877193261826</c:v>
                </c:pt>
                <c:pt idx="42">
                  <c:v>-1.7345577258407887</c:v>
                </c:pt>
                <c:pt idx="43">
                  <c:v>-3.500194363928617</c:v>
                </c:pt>
                <c:pt idx="44">
                  <c:v>-1.5549359353169188</c:v>
                </c:pt>
                <c:pt idx="45">
                  <c:v>-0.7803340368038771</c:v>
                </c:pt>
                <c:pt idx="46">
                  <c:v>-1.1661285346634729</c:v>
                </c:pt>
                <c:pt idx="47">
                  <c:v>-1.470276015731915</c:v>
                </c:pt>
                <c:pt idx="48">
                  <c:v>-1.5148541573873375</c:v>
                </c:pt>
                <c:pt idx="49">
                  <c:v>-1.5635021166020457</c:v>
                </c:pt>
                <c:pt idx="50">
                  <c:v>-0.8099612826230869</c:v>
                </c:pt>
                <c:pt idx="51">
                  <c:v>-0.09690412103535165</c:v>
                </c:pt>
                <c:pt idx="52">
                  <c:v>-0.7786128611179642</c:v>
                </c:pt>
                <c:pt idx="53">
                  <c:v>-0.4176690536615311</c:v>
                </c:pt>
                <c:pt idx="54">
                  <c:v>0.096936191910031</c:v>
                </c:pt>
                <c:pt idx="55">
                  <c:v>-0.2822804387559609</c:v>
                </c:pt>
                <c:pt idx="56">
                  <c:v>-0.7196145255106077</c:v>
                </c:pt>
                <c:pt idx="57">
                  <c:v>-0.9425546979758433</c:v>
                </c:pt>
                <c:pt idx="58">
                  <c:v>-0.7568872465572429</c:v>
                </c:pt>
                <c:pt idx="59">
                  <c:v>-0.8589466290991437</c:v>
                </c:pt>
                <c:pt idx="60">
                  <c:v>-2.9593885578871473</c:v>
                </c:pt>
                <c:pt idx="61">
                  <c:v>-2.3606018258101993</c:v>
                </c:pt>
                <c:pt idx="62">
                  <c:v>-1.800203366091696</c:v>
                </c:pt>
                <c:pt idx="63">
                  <c:v>-2.13495277672117</c:v>
                </c:pt>
                <c:pt idx="64">
                  <c:v>-0.9402310577024691</c:v>
                </c:pt>
                <c:pt idx="65">
                  <c:v>0.24464796790298277</c:v>
                </c:pt>
                <c:pt idx="66">
                  <c:v>0.624837294039652</c:v>
                </c:pt>
                <c:pt idx="67">
                  <c:v>0.9955275879330416</c:v>
                </c:pt>
                <c:pt idx="68">
                  <c:v>0.10398721625956453</c:v>
                </c:pt>
                <c:pt idx="69">
                  <c:v>-0.04662645408712767</c:v>
                </c:pt>
                <c:pt idx="70">
                  <c:v>-0.5246127591706231</c:v>
                </c:pt>
                <c:pt idx="71">
                  <c:v>-0.25513379003214376</c:v>
                </c:pt>
                <c:pt idx="72">
                  <c:v>0.06143344764485194</c:v>
                </c:pt>
                <c:pt idx="73">
                  <c:v>-0.275914990759627</c:v>
                </c:pt>
                <c:pt idx="74">
                  <c:v>-0.5673147853307081</c:v>
                </c:pt>
                <c:pt idx="75">
                  <c:v>-0.9070821659685808</c:v>
                </c:pt>
                <c:pt idx="76">
                  <c:v>-1.4084919325134895</c:v>
                </c:pt>
                <c:pt idx="77">
                  <c:v>1.2435050285961644</c:v>
                </c:pt>
                <c:pt idx="78">
                  <c:v>1.2858933045414598</c:v>
                </c:pt>
                <c:pt idx="79">
                  <c:v>0.12623021576362078</c:v>
                </c:pt>
                <c:pt idx="80">
                  <c:v>-0.769341384095157</c:v>
                </c:pt>
                <c:pt idx="81">
                  <c:v>-0.4497424294109673</c:v>
                </c:pt>
                <c:pt idx="82">
                  <c:v>-1.301621098131382</c:v>
                </c:pt>
                <c:pt idx="83">
                  <c:v>-1.6425908525641746</c:v>
                </c:pt>
                <c:pt idx="84">
                  <c:v>-1.7279930748216494</c:v>
                </c:pt>
                <c:pt idx="85">
                  <c:v>-0.6185506353042125</c:v>
                </c:pt>
                <c:pt idx="86">
                  <c:v>-0.07207161103983362</c:v>
                </c:pt>
                <c:pt idx="87">
                  <c:v>-1.3724974882950225</c:v>
                </c:pt>
                <c:pt idx="88">
                  <c:v>-1.2849867012204454</c:v>
                </c:pt>
                <c:pt idx="89">
                  <c:v>-0.3785907092084684</c:v>
                </c:pt>
                <c:pt idx="90">
                  <c:v>-0.35447897531695116</c:v>
                </c:pt>
                <c:pt idx="91">
                  <c:v>-0.6419986292315464</c:v>
                </c:pt>
                <c:pt idx="92">
                  <c:v>-1.252761803967963</c:v>
                </c:pt>
                <c:pt idx="93">
                  <c:v>-1.9927505715031109</c:v>
                </c:pt>
                <c:pt idx="94">
                  <c:v>-0.8142657960465329</c:v>
                </c:pt>
                <c:pt idx="95">
                  <c:v>0.3883777932078385</c:v>
                </c:pt>
                <c:pt idx="96">
                  <c:v>-1.1057980548728243</c:v>
                </c:pt>
                <c:pt idx="97">
                  <c:v>0.17661799402904205</c:v>
                </c:pt>
                <c:pt idx="98">
                  <c:v>0.35395700717269063</c:v>
                </c:pt>
                <c:pt idx="99">
                  <c:v>-0.34678089645268895</c:v>
                </c:pt>
                <c:pt idx="100">
                  <c:v>-0.37734271663324853</c:v>
                </c:pt>
                <c:pt idx="101">
                  <c:v>-0.48250009204257954</c:v>
                </c:pt>
                <c:pt idx="102">
                  <c:v>-0.35499887904487093</c:v>
                </c:pt>
                <c:pt idx="103">
                  <c:v>-0.6247657896930598</c:v>
                </c:pt>
                <c:pt idx="104">
                  <c:v>0.03536111992685571</c:v>
                </c:pt>
                <c:pt idx="105">
                  <c:v>0.7643187138652335</c:v>
                </c:pt>
                <c:pt idx="106">
                  <c:v>0.3553813747471742</c:v>
                </c:pt>
                <c:pt idx="107">
                  <c:v>-0.420190867577956</c:v>
                </c:pt>
                <c:pt idx="108">
                  <c:v>-1.506190036583835</c:v>
                </c:pt>
                <c:pt idx="109">
                  <c:v>-1.4788935955297968</c:v>
                </c:pt>
                <c:pt idx="110">
                  <c:v>-1.1084608268832283</c:v>
                </c:pt>
                <c:pt idx="111">
                  <c:v>-1.2293820413579206</c:v>
                </c:pt>
                <c:pt idx="112">
                  <c:v>-2.0796203621833635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0.750 m mole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'data-750'!$B$20:$U$20</c:f>
              <c:numCache>
                <c:ptCount val="20"/>
                <c:pt idx="0">
                  <c:v>-7.125</c:v>
                </c:pt>
                <c:pt idx="1">
                  <c:v>-6.375</c:v>
                </c:pt>
                <c:pt idx="2">
                  <c:v>-5.625</c:v>
                </c:pt>
                <c:pt idx="3">
                  <c:v>-4.875</c:v>
                </c:pt>
                <c:pt idx="4">
                  <c:v>-4.125</c:v>
                </c:pt>
                <c:pt idx="5">
                  <c:v>-3.375</c:v>
                </c:pt>
                <c:pt idx="6">
                  <c:v>-2.625</c:v>
                </c:pt>
                <c:pt idx="7">
                  <c:v>-1.875</c:v>
                </c:pt>
                <c:pt idx="8">
                  <c:v>-1.125</c:v>
                </c:pt>
                <c:pt idx="9">
                  <c:v>-0.375</c:v>
                </c:pt>
                <c:pt idx="10">
                  <c:v>0.375</c:v>
                </c:pt>
                <c:pt idx="11">
                  <c:v>1.125</c:v>
                </c:pt>
                <c:pt idx="12">
                  <c:v>1.875</c:v>
                </c:pt>
                <c:pt idx="13">
                  <c:v>2.625</c:v>
                </c:pt>
                <c:pt idx="14">
                  <c:v>3.375</c:v>
                </c:pt>
                <c:pt idx="15">
                  <c:v>4.125</c:v>
                </c:pt>
                <c:pt idx="16">
                  <c:v>4.875</c:v>
                </c:pt>
                <c:pt idx="17">
                  <c:v>5.625</c:v>
                </c:pt>
                <c:pt idx="18">
                  <c:v>6.375</c:v>
                </c:pt>
                <c:pt idx="19">
                  <c:v>7.125</c:v>
                </c:pt>
              </c:numCache>
            </c:numRef>
          </c:xVal>
          <c:yVal>
            <c:numRef>
              <c:f>'data-750'!$B$24:$U$24</c:f>
              <c:numCache>
                <c:ptCount val="20"/>
                <c:pt idx="0">
                  <c:v>18.199334962404524</c:v>
                </c:pt>
                <c:pt idx="1">
                  <c:v>-0.09581455288258953</c:v>
                </c:pt>
                <c:pt idx="2">
                  <c:v>0.20541616174167632</c:v>
                </c:pt>
                <c:pt idx="3">
                  <c:v>-0.1384294449630915</c:v>
                </c:pt>
                <c:pt idx="4">
                  <c:v>-0.011112824700392493</c:v>
                </c:pt>
                <c:pt idx="5">
                  <c:v>-0.9491501039354406</c:v>
                </c:pt>
                <c:pt idx="6">
                  <c:v>0.04050838484057488</c:v>
                </c:pt>
                <c:pt idx="7">
                  <c:v>-1.3459495241004529</c:v>
                </c:pt>
                <c:pt idx="8">
                  <c:v>-1.0911488190175078</c:v>
                </c:pt>
                <c:pt idx="9">
                  <c:v>-0.457449738180539</c:v>
                </c:pt>
                <c:pt idx="10">
                  <c:v>-1.7461903132946142</c:v>
                </c:pt>
                <c:pt idx="11">
                  <c:v>0.16318348420235038</c:v>
                </c:pt>
                <c:pt idx="12">
                  <c:v>-0.4036787663202309</c:v>
                </c:pt>
                <c:pt idx="13">
                  <c:v>0.046991566829550364</c:v>
                </c:pt>
                <c:pt idx="14">
                  <c:v>-1.0942857470506198</c:v>
                </c:pt>
                <c:pt idx="15">
                  <c:v>-0.9608677340950581</c:v>
                </c:pt>
                <c:pt idx="16">
                  <c:v>-0.1956728016827618</c:v>
                </c:pt>
                <c:pt idx="17">
                  <c:v>-0.14748284689412436</c:v>
                </c:pt>
                <c:pt idx="18">
                  <c:v>-0.8684417468299344</c:v>
                </c:pt>
                <c:pt idx="19">
                  <c:v>1.7024008420717558</c:v>
                </c:pt>
              </c:numCache>
            </c:numRef>
          </c:yVal>
          <c:smooth val="0"/>
        </c:ser>
        <c:ser>
          <c:idx val="2"/>
          <c:order val="2"/>
          <c:tx>
            <c:v>MinRed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limits!$F$18:$G$18</c:f>
              <c:numCache>
                <c:ptCount val="2"/>
                <c:pt idx="0">
                  <c:v>-6.126963034024406</c:v>
                </c:pt>
                <c:pt idx="1">
                  <c:v>-6.126963034024406</c:v>
                </c:pt>
              </c:numCache>
            </c:numRef>
          </c:yVal>
          <c:smooth val="0"/>
        </c:ser>
        <c:ser>
          <c:idx val="3"/>
          <c:order val="3"/>
          <c:tx>
            <c:v>MinYellow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limits!$H$18:$I$18</c:f>
              <c:numCache>
                <c:ptCount val="2"/>
                <c:pt idx="0">
                  <c:v>-3.326963034024406</c:v>
                </c:pt>
                <c:pt idx="1">
                  <c:v>-3.326963034024406</c:v>
                </c:pt>
              </c:numCache>
            </c:numRef>
          </c:yVal>
          <c:smooth val="0"/>
        </c:ser>
        <c:ser>
          <c:idx val="4"/>
          <c:order val="4"/>
          <c:tx>
            <c:v>MaxYelllow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limits!$J$18:$K$18</c:f>
              <c:numCache>
                <c:ptCount val="2"/>
                <c:pt idx="0">
                  <c:v>2.2730369659755936</c:v>
                </c:pt>
                <c:pt idx="1">
                  <c:v>2.2730369659755936</c:v>
                </c:pt>
              </c:numCache>
            </c:numRef>
          </c:yVal>
          <c:smooth val="0"/>
        </c:ser>
        <c:ser>
          <c:idx val="5"/>
          <c:order val="5"/>
          <c:tx>
            <c:v>MaxRed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limits!$B$32:$C$32</c:f>
              <c:numCache>
                <c:ptCount val="2"/>
                <c:pt idx="0">
                  <c:v>-8</c:v>
                </c:pt>
                <c:pt idx="1">
                  <c:v>8</c:v>
                </c:pt>
              </c:numCache>
            </c:numRef>
          </c:xVal>
          <c:yVal>
            <c:numRef>
              <c:f>limits!$L$18:$M$18</c:f>
              <c:numCache>
                <c:ptCount val="2"/>
                <c:pt idx="0">
                  <c:v>5.073036965975593</c:v>
                </c:pt>
                <c:pt idx="1">
                  <c:v>5.073036965975593</c:v>
                </c:pt>
              </c:numCache>
            </c:numRef>
          </c:yVal>
          <c:smooth val="0"/>
        </c:ser>
        <c:axId val="38265456"/>
        <c:axId val="8844785"/>
      </c:scatterChart>
      <c:valAx>
        <c:axId val="3826545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collared coil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At val="-1000"/>
        <c:crossBetween val="midCat"/>
        <c:dispUnits/>
        <c:minorUnit val="1"/>
      </c:valAx>
      <c:valAx>
        <c:axId val="884478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a2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265456"/>
        <c:crossesAt val="-10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3"/>
          <c:y val="0.01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13</xdr:col>
      <xdr:colOff>504825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0" y="4676775"/>
        <a:ext cx="7886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87</xdr:row>
      <xdr:rowOff>9525</xdr:rowOff>
    </xdr:to>
    <xdr:graphicFrame>
      <xdr:nvGraphicFramePr>
        <xdr:cNvPr id="2" name="Chart 22"/>
        <xdr:cNvGraphicFramePr/>
      </xdr:nvGraphicFramePr>
      <xdr:xfrm>
        <a:off x="0" y="8839200"/>
        <a:ext cx="78962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14</xdr:col>
      <xdr:colOff>0</xdr:colOff>
      <xdr:row>116</xdr:row>
      <xdr:rowOff>9525</xdr:rowOff>
    </xdr:to>
    <xdr:graphicFrame>
      <xdr:nvGraphicFramePr>
        <xdr:cNvPr id="3" name="Chart 23"/>
        <xdr:cNvGraphicFramePr/>
      </xdr:nvGraphicFramePr>
      <xdr:xfrm>
        <a:off x="0" y="13325475"/>
        <a:ext cx="78962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14</xdr:col>
      <xdr:colOff>0</xdr:colOff>
      <xdr:row>145</xdr:row>
      <xdr:rowOff>9525</xdr:rowOff>
    </xdr:to>
    <xdr:graphicFrame>
      <xdr:nvGraphicFramePr>
        <xdr:cNvPr id="4" name="Chart 24"/>
        <xdr:cNvGraphicFramePr/>
      </xdr:nvGraphicFramePr>
      <xdr:xfrm>
        <a:off x="0" y="17964150"/>
        <a:ext cx="78962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14</xdr:col>
      <xdr:colOff>0</xdr:colOff>
      <xdr:row>174</xdr:row>
      <xdr:rowOff>9525</xdr:rowOff>
    </xdr:to>
    <xdr:graphicFrame>
      <xdr:nvGraphicFramePr>
        <xdr:cNvPr id="5" name="Chart 25"/>
        <xdr:cNvGraphicFramePr/>
      </xdr:nvGraphicFramePr>
      <xdr:xfrm>
        <a:off x="0" y="22659975"/>
        <a:ext cx="78962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14</xdr:col>
      <xdr:colOff>0</xdr:colOff>
      <xdr:row>203</xdr:row>
      <xdr:rowOff>9525</xdr:rowOff>
    </xdr:to>
    <xdr:graphicFrame>
      <xdr:nvGraphicFramePr>
        <xdr:cNvPr id="6" name="Chart 26"/>
        <xdr:cNvGraphicFramePr/>
      </xdr:nvGraphicFramePr>
      <xdr:xfrm>
        <a:off x="0" y="27355800"/>
        <a:ext cx="789622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14</xdr:col>
      <xdr:colOff>0</xdr:colOff>
      <xdr:row>232</xdr:row>
      <xdr:rowOff>9525</xdr:rowOff>
    </xdr:to>
    <xdr:graphicFrame>
      <xdr:nvGraphicFramePr>
        <xdr:cNvPr id="7" name="Chart 27"/>
        <xdr:cNvGraphicFramePr/>
      </xdr:nvGraphicFramePr>
      <xdr:xfrm>
        <a:off x="0" y="32051625"/>
        <a:ext cx="7896225" cy="470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14</xdr:col>
      <xdr:colOff>0</xdr:colOff>
      <xdr:row>261</xdr:row>
      <xdr:rowOff>9525</xdr:rowOff>
    </xdr:to>
    <xdr:graphicFrame>
      <xdr:nvGraphicFramePr>
        <xdr:cNvPr id="8" name="Chart 28"/>
        <xdr:cNvGraphicFramePr/>
      </xdr:nvGraphicFramePr>
      <xdr:xfrm>
        <a:off x="0" y="36747450"/>
        <a:ext cx="7896225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29</xdr:col>
      <xdr:colOff>466725</xdr:colOff>
      <xdr:row>58</xdr:row>
      <xdr:rowOff>9525</xdr:rowOff>
    </xdr:to>
    <xdr:graphicFrame>
      <xdr:nvGraphicFramePr>
        <xdr:cNvPr id="9" name="Chart 29"/>
        <xdr:cNvGraphicFramePr/>
      </xdr:nvGraphicFramePr>
      <xdr:xfrm>
        <a:off x="7896225" y="4676775"/>
        <a:ext cx="7896225" cy="4171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58</xdr:row>
      <xdr:rowOff>0</xdr:rowOff>
    </xdr:from>
    <xdr:to>
      <xdr:col>29</xdr:col>
      <xdr:colOff>466725</xdr:colOff>
      <xdr:row>87</xdr:row>
      <xdr:rowOff>9525</xdr:rowOff>
    </xdr:to>
    <xdr:graphicFrame>
      <xdr:nvGraphicFramePr>
        <xdr:cNvPr id="10" name="Chart 30"/>
        <xdr:cNvGraphicFramePr/>
      </xdr:nvGraphicFramePr>
      <xdr:xfrm>
        <a:off x="7896225" y="8839200"/>
        <a:ext cx="7896225" cy="449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58</xdr:row>
      <xdr:rowOff>0</xdr:rowOff>
    </xdr:from>
    <xdr:to>
      <xdr:col>29</xdr:col>
      <xdr:colOff>466725</xdr:colOff>
      <xdr:row>87</xdr:row>
      <xdr:rowOff>9525</xdr:rowOff>
    </xdr:to>
    <xdr:graphicFrame>
      <xdr:nvGraphicFramePr>
        <xdr:cNvPr id="11" name="Chart 31"/>
        <xdr:cNvGraphicFramePr/>
      </xdr:nvGraphicFramePr>
      <xdr:xfrm>
        <a:off x="7896225" y="8839200"/>
        <a:ext cx="7896225" cy="4495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87</xdr:row>
      <xdr:rowOff>0</xdr:rowOff>
    </xdr:from>
    <xdr:to>
      <xdr:col>29</xdr:col>
      <xdr:colOff>476250</xdr:colOff>
      <xdr:row>116</xdr:row>
      <xdr:rowOff>19050</xdr:rowOff>
    </xdr:to>
    <xdr:graphicFrame>
      <xdr:nvGraphicFramePr>
        <xdr:cNvPr id="12" name="Chart 32"/>
        <xdr:cNvGraphicFramePr/>
      </xdr:nvGraphicFramePr>
      <xdr:xfrm>
        <a:off x="7896225" y="13325475"/>
        <a:ext cx="7905750" cy="4657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116</xdr:row>
      <xdr:rowOff>0</xdr:rowOff>
    </xdr:from>
    <xdr:to>
      <xdr:col>29</xdr:col>
      <xdr:colOff>476250</xdr:colOff>
      <xdr:row>145</xdr:row>
      <xdr:rowOff>19050</xdr:rowOff>
    </xdr:to>
    <xdr:graphicFrame>
      <xdr:nvGraphicFramePr>
        <xdr:cNvPr id="13" name="Chart 33"/>
        <xdr:cNvGraphicFramePr/>
      </xdr:nvGraphicFramePr>
      <xdr:xfrm>
        <a:off x="7896225" y="17964150"/>
        <a:ext cx="7905750" cy="4714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145</xdr:row>
      <xdr:rowOff>0</xdr:rowOff>
    </xdr:from>
    <xdr:to>
      <xdr:col>29</xdr:col>
      <xdr:colOff>476250</xdr:colOff>
      <xdr:row>174</xdr:row>
      <xdr:rowOff>19050</xdr:rowOff>
    </xdr:to>
    <xdr:graphicFrame>
      <xdr:nvGraphicFramePr>
        <xdr:cNvPr id="14" name="Chart 34"/>
        <xdr:cNvGraphicFramePr/>
      </xdr:nvGraphicFramePr>
      <xdr:xfrm>
        <a:off x="7896225" y="22659975"/>
        <a:ext cx="7905750" cy="4714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174</xdr:row>
      <xdr:rowOff>0</xdr:rowOff>
    </xdr:from>
    <xdr:to>
      <xdr:col>29</xdr:col>
      <xdr:colOff>476250</xdr:colOff>
      <xdr:row>203</xdr:row>
      <xdr:rowOff>19050</xdr:rowOff>
    </xdr:to>
    <xdr:graphicFrame>
      <xdr:nvGraphicFramePr>
        <xdr:cNvPr id="15" name="Chart 35"/>
        <xdr:cNvGraphicFramePr/>
      </xdr:nvGraphicFramePr>
      <xdr:xfrm>
        <a:off x="7896225" y="27355800"/>
        <a:ext cx="7905750" cy="4714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203</xdr:row>
      <xdr:rowOff>0</xdr:rowOff>
    </xdr:from>
    <xdr:to>
      <xdr:col>29</xdr:col>
      <xdr:colOff>476250</xdr:colOff>
      <xdr:row>232</xdr:row>
      <xdr:rowOff>19050</xdr:rowOff>
    </xdr:to>
    <xdr:graphicFrame>
      <xdr:nvGraphicFramePr>
        <xdr:cNvPr id="16" name="Chart 36"/>
        <xdr:cNvGraphicFramePr/>
      </xdr:nvGraphicFramePr>
      <xdr:xfrm>
        <a:off x="7896225" y="32051625"/>
        <a:ext cx="7905750" cy="4714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0</xdr:colOff>
      <xdr:row>232</xdr:row>
      <xdr:rowOff>0</xdr:rowOff>
    </xdr:from>
    <xdr:to>
      <xdr:col>29</xdr:col>
      <xdr:colOff>476250</xdr:colOff>
      <xdr:row>261</xdr:row>
      <xdr:rowOff>19050</xdr:rowOff>
    </xdr:to>
    <xdr:graphicFrame>
      <xdr:nvGraphicFramePr>
        <xdr:cNvPr id="17" name="Chart 37"/>
        <xdr:cNvGraphicFramePr/>
      </xdr:nvGraphicFramePr>
      <xdr:xfrm>
        <a:off x="7896225" y="36747450"/>
        <a:ext cx="7905750" cy="4714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29</xdr:row>
      <xdr:rowOff>9525</xdr:rowOff>
    </xdr:to>
    <xdr:graphicFrame>
      <xdr:nvGraphicFramePr>
        <xdr:cNvPr id="18" name="Chart 38"/>
        <xdr:cNvGraphicFramePr/>
      </xdr:nvGraphicFramePr>
      <xdr:xfrm>
        <a:off x="0" y="0"/>
        <a:ext cx="7896225" cy="4686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29</xdr:col>
      <xdr:colOff>466725</xdr:colOff>
      <xdr:row>29</xdr:row>
      <xdr:rowOff>9525</xdr:rowOff>
    </xdr:to>
    <xdr:graphicFrame>
      <xdr:nvGraphicFramePr>
        <xdr:cNvPr id="19" name="Chart 39"/>
        <xdr:cNvGraphicFramePr/>
      </xdr:nvGraphicFramePr>
      <xdr:xfrm>
        <a:off x="7896225" y="0"/>
        <a:ext cx="7896225" cy="4686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41"/>
  <sheetViews>
    <sheetView workbookViewId="0" topLeftCell="B1">
      <selection activeCell="F38" sqref="F38"/>
    </sheetView>
  </sheetViews>
  <sheetFormatPr defaultColWidth="9.140625" defaultRowHeight="12.75"/>
  <cols>
    <col min="1" max="1" width="22.57421875" style="24" bestFit="1" customWidth="1"/>
    <col min="2" max="4" width="6.140625" style="24" bestFit="1" customWidth="1"/>
    <col min="5" max="5" width="7.7109375" style="24" bestFit="1" customWidth="1"/>
    <col min="6" max="7" width="6.421875" style="24" bestFit="1" customWidth="1"/>
    <col min="8" max="9" width="8.57421875" style="24" bestFit="1" customWidth="1"/>
    <col min="10" max="11" width="8.8515625" style="24" bestFit="1" customWidth="1"/>
    <col min="12" max="13" width="7.00390625" style="24" bestFit="1" customWidth="1"/>
    <col min="14" max="16384" width="22.7109375" style="24" customWidth="1"/>
  </cols>
  <sheetData>
    <row r="1" spans="1:18" ht="11.25">
      <c r="A1" s="16"/>
      <c r="B1" s="16" t="s">
        <v>159</v>
      </c>
      <c r="C1" s="16" t="s">
        <v>160</v>
      </c>
      <c r="D1" s="16" t="s">
        <v>161</v>
      </c>
      <c r="E1" s="16" t="s">
        <v>200</v>
      </c>
      <c r="F1" s="16" t="s">
        <v>196</v>
      </c>
      <c r="G1" s="16" t="s">
        <v>196</v>
      </c>
      <c r="H1" s="16" t="s">
        <v>197</v>
      </c>
      <c r="I1" s="16" t="s">
        <v>197</v>
      </c>
      <c r="J1" s="16" t="s">
        <v>198</v>
      </c>
      <c r="K1" s="16" t="s">
        <v>198</v>
      </c>
      <c r="L1" s="16" t="s">
        <v>199</v>
      </c>
      <c r="M1" s="16" t="s">
        <v>199</v>
      </c>
      <c r="N1" s="22"/>
      <c r="O1" s="22"/>
      <c r="P1" s="22"/>
      <c r="Q1" s="22"/>
      <c r="R1" s="22"/>
    </row>
    <row r="2" spans="1:18" ht="13.5" thickBot="1">
      <c r="A2" s="44" t="s">
        <v>191</v>
      </c>
      <c r="B2" s="42">
        <v>1.6</v>
      </c>
      <c r="C2" s="42">
        <v>1.2</v>
      </c>
      <c r="D2" s="42">
        <v>1.1</v>
      </c>
      <c r="E2" s="42">
        <v>1.2</v>
      </c>
      <c r="F2" s="25">
        <f>-8*$E2</f>
        <v>-9.6</v>
      </c>
      <c r="G2" s="25">
        <f>-8*$E2</f>
        <v>-9.6</v>
      </c>
      <c r="H2" s="25">
        <f>-4*$E2</f>
        <v>-4.8</v>
      </c>
      <c r="I2" s="25">
        <f>-4*$E2</f>
        <v>-4.8</v>
      </c>
      <c r="J2" s="25">
        <f>4*$E2</f>
        <v>4.8</v>
      </c>
      <c r="K2" s="25">
        <f>4*$E2</f>
        <v>4.8</v>
      </c>
      <c r="L2" s="25">
        <f>8*$E2</f>
        <v>9.6</v>
      </c>
      <c r="M2" s="25">
        <f>8*$E2</f>
        <v>9.6</v>
      </c>
      <c r="N2" s="16"/>
      <c r="O2" s="16"/>
      <c r="P2" s="16"/>
      <c r="Q2" s="16"/>
      <c r="R2" s="16"/>
    </row>
    <row r="3" spans="1:18" ht="13.5" thickBot="1">
      <c r="A3" s="46" t="s">
        <v>190</v>
      </c>
      <c r="B3" s="43">
        <v>0.47</v>
      </c>
      <c r="C3" s="43">
        <v>0.61</v>
      </c>
      <c r="D3" s="43">
        <v>0.56</v>
      </c>
      <c r="E3" s="43">
        <v>0.61</v>
      </c>
      <c r="F3" s="25">
        <f>'data-125'!$F53-8*$E3</f>
        <v>-4.88</v>
      </c>
      <c r="G3" s="25">
        <f>'data-125'!$F53-8*$E3</f>
        <v>-4.88</v>
      </c>
      <c r="H3" s="25">
        <f>'data-125'!$F53-4*$E3</f>
        <v>-2.44</v>
      </c>
      <c r="I3" s="25">
        <f>'data-125'!$F53-4*$E3</f>
        <v>-2.44</v>
      </c>
      <c r="J3" s="25">
        <f>'data-125'!$F53+4*$E3</f>
        <v>2.44</v>
      </c>
      <c r="K3" s="25">
        <f>'data-125'!$F53+4*$E3</f>
        <v>2.44</v>
      </c>
      <c r="L3" s="25">
        <f>'data-125'!$F53+8*$E3</f>
        <v>4.88</v>
      </c>
      <c r="M3" s="25">
        <f>'data-125'!$F53+8*$E3</f>
        <v>4.88</v>
      </c>
      <c r="N3" s="16"/>
      <c r="O3" s="16"/>
      <c r="P3" s="16"/>
      <c r="Q3" s="16"/>
      <c r="R3" s="16"/>
    </row>
    <row r="4" spans="1:13" ht="12.75">
      <c r="A4" s="44" t="s">
        <v>162</v>
      </c>
      <c r="B4" s="39">
        <v>0.52</v>
      </c>
      <c r="C4" s="39">
        <v>0.52</v>
      </c>
      <c r="D4" s="39">
        <v>0.52</v>
      </c>
      <c r="E4" s="39">
        <v>0.52</v>
      </c>
      <c r="F4" s="25" t="e">
        <f>'data-125'!$F55-8*$E4</f>
        <v>#DIV/0!</v>
      </c>
      <c r="G4" s="25" t="e">
        <f>'data-125'!$F55-8*$E4</f>
        <v>#DIV/0!</v>
      </c>
      <c r="H4" s="25" t="e">
        <f>'data-125'!$F55-4*$E4</f>
        <v>#DIV/0!</v>
      </c>
      <c r="I4" s="25" t="e">
        <f>'data-125'!$F55-4*$E4</f>
        <v>#DIV/0!</v>
      </c>
      <c r="J4" s="25" t="e">
        <f>'data-125'!$F55+4*$E4</f>
        <v>#DIV/0!</v>
      </c>
      <c r="K4" s="25" t="e">
        <f>'data-125'!$F55+4*$E4</f>
        <v>#DIV/0!</v>
      </c>
      <c r="L4" s="25" t="e">
        <f>'data-125'!$F55+8*$E4</f>
        <v>#DIV/0!</v>
      </c>
      <c r="M4" s="25" t="e">
        <f>'data-125'!$F55+8*$E4</f>
        <v>#DIV/0!</v>
      </c>
    </row>
    <row r="5" spans="1:18" ht="12.75">
      <c r="A5" s="44" t="s">
        <v>163</v>
      </c>
      <c r="B5" s="39">
        <v>0.74</v>
      </c>
      <c r="C5" s="39">
        <v>0.74</v>
      </c>
      <c r="D5" s="39">
        <v>0.74</v>
      </c>
      <c r="E5" s="39">
        <v>0.74</v>
      </c>
      <c r="F5" s="25" t="e">
        <f>'data-125'!$F56-8*$E5</f>
        <v>#DIV/0!</v>
      </c>
      <c r="G5" s="25" t="e">
        <f>'data-125'!$F56-8*$E5</f>
        <v>#DIV/0!</v>
      </c>
      <c r="H5" s="25" t="e">
        <f>'data-125'!$F56-4*$E5</f>
        <v>#DIV/0!</v>
      </c>
      <c r="I5" s="25" t="e">
        <f>'data-125'!$F56-4*$E5</f>
        <v>#DIV/0!</v>
      </c>
      <c r="J5" s="25" t="e">
        <f>'data-125'!$F56+4*$E5</f>
        <v>#DIV/0!</v>
      </c>
      <c r="K5" s="25" t="e">
        <f>'data-125'!$F56+4*$E5</f>
        <v>#DIV/0!</v>
      </c>
      <c r="L5" s="25" t="e">
        <f>'data-125'!$F56+8*$E5</f>
        <v>#DIV/0!</v>
      </c>
      <c r="M5" s="25" t="e">
        <f>'data-125'!$F56+8*$E5</f>
        <v>#DIV/0!</v>
      </c>
      <c r="N5" s="25"/>
      <c r="O5" s="25"/>
      <c r="P5" s="25"/>
      <c r="Q5" s="25"/>
      <c r="R5" s="25"/>
    </row>
    <row r="6" spans="1:18" ht="12.75">
      <c r="A6" s="44" t="s">
        <v>164</v>
      </c>
      <c r="B6" s="39">
        <v>0.13</v>
      </c>
      <c r="C6" s="39">
        <v>0.13</v>
      </c>
      <c r="D6" s="39">
        <v>0.13</v>
      </c>
      <c r="E6" s="39">
        <v>0.13</v>
      </c>
      <c r="F6" s="25" t="e">
        <f>'data-125'!$F57-8*$E6</f>
        <v>#DIV/0!</v>
      </c>
      <c r="G6" s="25" t="e">
        <f>'data-125'!$F57-8*$E6</f>
        <v>#DIV/0!</v>
      </c>
      <c r="H6" s="25" t="e">
        <f>'data-125'!$F57-4*$E6</f>
        <v>#DIV/0!</v>
      </c>
      <c r="I6" s="25" t="e">
        <f>'data-125'!$F57-4*$E6</f>
        <v>#DIV/0!</v>
      </c>
      <c r="J6" s="25" t="e">
        <f>'data-125'!$F57+4*$E6</f>
        <v>#DIV/0!</v>
      </c>
      <c r="K6" s="25" t="e">
        <f>'data-125'!$F57+4*$E6</f>
        <v>#DIV/0!</v>
      </c>
      <c r="L6" s="25" t="e">
        <f>'data-125'!$F57+8*$E6</f>
        <v>#DIV/0!</v>
      </c>
      <c r="M6" s="25" t="e">
        <f>'data-125'!$F57+8*$E6</f>
        <v>#DIV/0!</v>
      </c>
      <c r="N6" s="25"/>
      <c r="O6" s="25"/>
      <c r="P6" s="25"/>
      <c r="Q6" s="25"/>
      <c r="R6" s="25"/>
    </row>
    <row r="7" spans="1:18" ht="12.75">
      <c r="A7" s="44" t="s">
        <v>165</v>
      </c>
      <c r="B7" s="39">
        <v>0.2</v>
      </c>
      <c r="C7" s="39">
        <v>0.2</v>
      </c>
      <c r="D7" s="39">
        <v>0.2</v>
      </c>
      <c r="E7" s="39">
        <v>0.2</v>
      </c>
      <c r="F7" s="25" t="e">
        <f>'data-125'!$F58-8*$E7</f>
        <v>#DIV/0!</v>
      </c>
      <c r="G7" s="25" t="e">
        <f>'data-125'!$F58-8*$E7</f>
        <v>#DIV/0!</v>
      </c>
      <c r="H7" s="25" t="e">
        <f>'data-125'!$F58-4*$E7</f>
        <v>#DIV/0!</v>
      </c>
      <c r="I7" s="25" t="e">
        <f>'data-125'!$F58-4*$E7</f>
        <v>#DIV/0!</v>
      </c>
      <c r="J7" s="25" t="e">
        <f>'data-125'!$F58+4*$E7</f>
        <v>#DIV/0!</v>
      </c>
      <c r="K7" s="25" t="e">
        <f>'data-125'!$F58+4*$E7</f>
        <v>#DIV/0!</v>
      </c>
      <c r="L7" s="25" t="e">
        <f>'data-125'!$F58+8*$E7</f>
        <v>#DIV/0!</v>
      </c>
      <c r="M7" s="25" t="e">
        <f>'data-125'!$F58+8*$E7</f>
        <v>#DIV/0!</v>
      </c>
      <c r="N7" s="25"/>
      <c r="O7" s="25"/>
      <c r="P7" s="25"/>
      <c r="Q7" s="25"/>
      <c r="R7" s="25"/>
    </row>
    <row r="8" spans="1:18" ht="12.75">
      <c r="A8" s="44" t="s">
        <v>166</v>
      </c>
      <c r="B8" s="39">
        <v>0.06</v>
      </c>
      <c r="C8" s="39">
        <v>0.06</v>
      </c>
      <c r="D8" s="39">
        <v>0.06</v>
      </c>
      <c r="E8" s="39">
        <v>0.06</v>
      </c>
      <c r="F8" s="25" t="e">
        <f>'data-125'!$F59-8*$E8</f>
        <v>#DIV/0!</v>
      </c>
      <c r="G8" s="25" t="e">
        <f>'data-125'!$F59-8*$E8</f>
        <v>#DIV/0!</v>
      </c>
      <c r="H8" s="25" t="e">
        <f>'data-125'!$F59-4*$E8</f>
        <v>#DIV/0!</v>
      </c>
      <c r="I8" s="25" t="e">
        <f>'data-125'!$F59-4*$E8</f>
        <v>#DIV/0!</v>
      </c>
      <c r="J8" s="25" t="e">
        <f>'data-125'!$F59+4*$E8</f>
        <v>#DIV/0!</v>
      </c>
      <c r="K8" s="25" t="e">
        <f>'data-125'!$F59+4*$E8</f>
        <v>#DIV/0!</v>
      </c>
      <c r="L8" s="25" t="e">
        <f>'data-125'!$F59+8*$E8</f>
        <v>#DIV/0!</v>
      </c>
      <c r="M8" s="25" t="e">
        <f>'data-125'!$F59+8*$E8</f>
        <v>#DIV/0!</v>
      </c>
      <c r="N8" s="25"/>
      <c r="O8" s="25"/>
      <c r="P8" s="25"/>
      <c r="Q8" s="25"/>
      <c r="R8" s="25"/>
    </row>
    <row r="9" spans="1:18" ht="12.75">
      <c r="A9" s="44" t="s">
        <v>167</v>
      </c>
      <c r="B9" s="39">
        <v>0.064</v>
      </c>
      <c r="C9" s="39">
        <v>0.064</v>
      </c>
      <c r="D9" s="39">
        <v>0.064</v>
      </c>
      <c r="E9" s="39">
        <v>0.064</v>
      </c>
      <c r="F9" s="25" t="e">
        <f>'data-125'!$F60-8*$E9</f>
        <v>#DIV/0!</v>
      </c>
      <c r="G9" s="25" t="e">
        <f>'data-125'!$F60-8*$E9</f>
        <v>#DIV/0!</v>
      </c>
      <c r="H9" s="25" t="e">
        <f>'data-125'!$F60-4*$E9</f>
        <v>#DIV/0!</v>
      </c>
      <c r="I9" s="25" t="e">
        <f>'data-125'!$F60-4*$E9</f>
        <v>#DIV/0!</v>
      </c>
      <c r="J9" s="25" t="e">
        <f>'data-125'!$F60+4*$E9</f>
        <v>#DIV/0!</v>
      </c>
      <c r="K9" s="25" t="e">
        <f>'data-125'!$F60+4*$E9</f>
        <v>#DIV/0!</v>
      </c>
      <c r="L9" s="25" t="e">
        <f>'data-125'!$F60+8*$E9</f>
        <v>#DIV/0!</v>
      </c>
      <c r="M9" s="25" t="e">
        <f>'data-125'!$F60+8*$E9</f>
        <v>#DIV/0!</v>
      </c>
      <c r="N9" s="25"/>
      <c r="O9" s="25"/>
      <c r="P9" s="25"/>
      <c r="Q9" s="25"/>
      <c r="R9" s="25"/>
    </row>
    <row r="10" spans="1:18" ht="12.75">
      <c r="A10" s="44" t="s">
        <v>168</v>
      </c>
      <c r="B10" s="39">
        <v>0.023</v>
      </c>
      <c r="C10" s="39">
        <v>0.023</v>
      </c>
      <c r="D10" s="39">
        <v>0.023</v>
      </c>
      <c r="E10" s="39">
        <v>0.023</v>
      </c>
      <c r="F10" s="25" t="e">
        <f>'data-125'!$F61-8*$E10</f>
        <v>#DIV/0!</v>
      </c>
      <c r="G10" s="25" t="e">
        <f>'data-125'!$F61-8*$E10</f>
        <v>#DIV/0!</v>
      </c>
      <c r="H10" s="25" t="e">
        <f>'data-125'!$F61-4*$E10</f>
        <v>#DIV/0!</v>
      </c>
      <c r="I10" s="25" t="e">
        <f>'data-125'!$F61-4*$E10</f>
        <v>#DIV/0!</v>
      </c>
      <c r="J10" s="25" t="e">
        <f>'data-125'!$F61+4*$E10</f>
        <v>#DIV/0!</v>
      </c>
      <c r="K10" s="25" t="e">
        <f>'data-125'!$F61+4*$E10</f>
        <v>#DIV/0!</v>
      </c>
      <c r="L10" s="25" t="e">
        <f>'data-125'!$F61+8*$E10</f>
        <v>#DIV/0!</v>
      </c>
      <c r="M10" s="25" t="e">
        <f>'data-125'!$F61+8*$E10</f>
        <v>#DIV/0!</v>
      </c>
      <c r="N10" s="25"/>
      <c r="O10" s="25"/>
      <c r="P10" s="25"/>
      <c r="Q10" s="25"/>
      <c r="R10" s="25"/>
    </row>
    <row r="11" spans="1:18" ht="12.75">
      <c r="A11" s="44" t="s">
        <v>169</v>
      </c>
      <c r="B11" s="39">
        <v>0.015</v>
      </c>
      <c r="C11" s="39">
        <v>0.015</v>
      </c>
      <c r="D11" s="39">
        <v>0.015</v>
      </c>
      <c r="E11" s="39">
        <v>0.015</v>
      </c>
      <c r="F11" s="25" t="e">
        <f>'data-125'!$F62-8*$E11</f>
        <v>#DIV/0!</v>
      </c>
      <c r="G11" s="25" t="e">
        <f>'data-125'!$F62-8*$E11</f>
        <v>#DIV/0!</v>
      </c>
      <c r="H11" s="25" t="e">
        <f>'data-125'!$F62-4*$E11</f>
        <v>#DIV/0!</v>
      </c>
      <c r="I11" s="25" t="e">
        <f>'data-125'!$F62-4*$E11</f>
        <v>#DIV/0!</v>
      </c>
      <c r="J11" s="25" t="e">
        <f>'data-125'!$F62+4*$E11</f>
        <v>#DIV/0!</v>
      </c>
      <c r="K11" s="25" t="e">
        <f>'data-125'!$F62+4*$E11</f>
        <v>#DIV/0!</v>
      </c>
      <c r="L11" s="25" t="e">
        <f>'data-125'!$F62+8*$E11</f>
        <v>#DIV/0!</v>
      </c>
      <c r="M11" s="25" t="e">
        <f>'data-125'!$F62+8*$E11</f>
        <v>#DIV/0!</v>
      </c>
      <c r="N11" s="25"/>
      <c r="O11" s="25"/>
      <c r="P11" s="25"/>
      <c r="Q11" s="25"/>
      <c r="R11" s="25"/>
    </row>
    <row r="12" spans="1:18" ht="12.75">
      <c r="A12" s="44" t="s">
        <v>170</v>
      </c>
      <c r="B12" s="40">
        <v>1</v>
      </c>
      <c r="C12" s="40">
        <v>1</v>
      </c>
      <c r="D12" s="40">
        <v>1</v>
      </c>
      <c r="E12" s="40">
        <v>1</v>
      </c>
      <c r="F12" s="25" t="e">
        <f>'data-125'!$F63-8*$E12</f>
        <v>#DIV/0!</v>
      </c>
      <c r="G12" s="25" t="e">
        <f>'data-125'!$F63-8*$E12</f>
        <v>#DIV/0!</v>
      </c>
      <c r="H12" s="25" t="e">
        <f>'data-125'!$F63-4*$E12</f>
        <v>#DIV/0!</v>
      </c>
      <c r="I12" s="25" t="e">
        <f>'data-125'!$F63-4*$E12</f>
        <v>#DIV/0!</v>
      </c>
      <c r="J12" s="25" t="e">
        <f>'data-125'!$F63+4*$E12</f>
        <v>#DIV/0!</v>
      </c>
      <c r="K12" s="25" t="e">
        <f>'data-125'!$F63+4*$E12</f>
        <v>#DIV/0!</v>
      </c>
      <c r="L12" s="25" t="e">
        <f>'data-125'!$F63+8*$E12</f>
        <v>#DIV/0!</v>
      </c>
      <c r="M12" s="25" t="e">
        <f>'data-125'!$F63+8*$E12</f>
        <v>#DIV/0!</v>
      </c>
      <c r="N12" s="25"/>
      <c r="O12" s="25"/>
      <c r="P12" s="25"/>
      <c r="Q12" s="25"/>
      <c r="R12" s="25"/>
    </row>
    <row r="13" spans="1:18" ht="12.75">
      <c r="A13" s="44" t="s">
        <v>171</v>
      </c>
      <c r="B13" s="39">
        <v>0.0061</v>
      </c>
      <c r="C13" s="39">
        <v>0.0061</v>
      </c>
      <c r="D13" s="39">
        <v>0.0061</v>
      </c>
      <c r="E13" s="39">
        <v>0.0061</v>
      </c>
      <c r="F13" s="25" t="e">
        <f>'data-125'!$F64-8*$E13</f>
        <v>#DIV/0!</v>
      </c>
      <c r="G13" s="25" t="e">
        <f>'data-125'!$F64-8*$E13</f>
        <v>#DIV/0!</v>
      </c>
      <c r="H13" s="25" t="e">
        <f>'data-125'!$F64-4*$E13</f>
        <v>#DIV/0!</v>
      </c>
      <c r="I13" s="25" t="e">
        <f>'data-125'!$F64-4*$E13</f>
        <v>#DIV/0!</v>
      </c>
      <c r="J13" s="25" t="e">
        <f>'data-125'!$F64+4*$E13</f>
        <v>#DIV/0!</v>
      </c>
      <c r="K13" s="25" t="e">
        <f>'data-125'!$F64+4*$E13</f>
        <v>#DIV/0!</v>
      </c>
      <c r="L13" s="25" t="e">
        <f>'data-125'!$F64+8*$E13</f>
        <v>#DIV/0!</v>
      </c>
      <c r="M13" s="25" t="e">
        <f>'data-125'!$F64+8*$E13</f>
        <v>#DIV/0!</v>
      </c>
      <c r="N13" s="25"/>
      <c r="O13" s="25"/>
      <c r="P13" s="25"/>
      <c r="Q13" s="25"/>
      <c r="R13" s="25"/>
    </row>
    <row r="14" spans="1:18" ht="12.75">
      <c r="A14" s="44" t="s">
        <v>172</v>
      </c>
      <c r="B14" s="39">
        <v>0.0029</v>
      </c>
      <c r="C14" s="39">
        <v>0.0029</v>
      </c>
      <c r="D14" s="39">
        <v>0.0029</v>
      </c>
      <c r="E14" s="39">
        <v>0.0029</v>
      </c>
      <c r="F14" s="25" t="e">
        <f>'data-125'!$F65-8*$E14</f>
        <v>#DIV/0!</v>
      </c>
      <c r="G14" s="25" t="e">
        <f>'data-125'!$F65-8*$E14</f>
        <v>#DIV/0!</v>
      </c>
      <c r="H14" s="25" t="e">
        <f>'data-125'!$F65-4*$E14</f>
        <v>#DIV/0!</v>
      </c>
      <c r="I14" s="25" t="e">
        <f>'data-125'!$F65-4*$E14</f>
        <v>#DIV/0!</v>
      </c>
      <c r="J14" s="25" t="e">
        <f>'data-125'!$F65+4*$E14</f>
        <v>#DIV/0!</v>
      </c>
      <c r="K14" s="25" t="e">
        <f>'data-125'!$F65+4*$E14</f>
        <v>#DIV/0!</v>
      </c>
      <c r="L14" s="25" t="e">
        <f>'data-125'!$F65+8*$E14</f>
        <v>#DIV/0!</v>
      </c>
      <c r="M14" s="25" t="e">
        <f>'data-125'!$F65+8*$E14</f>
        <v>#DIV/0!</v>
      </c>
      <c r="N14" s="25"/>
      <c r="O14" s="25"/>
      <c r="P14" s="25"/>
      <c r="Q14" s="25"/>
      <c r="R14" s="25"/>
    </row>
    <row r="15" spans="1:18" ht="12.75">
      <c r="A15" s="44" t="s">
        <v>173</v>
      </c>
      <c r="B15" s="39">
        <v>0.0026</v>
      </c>
      <c r="C15" s="39">
        <v>0.0026</v>
      </c>
      <c r="D15" s="39">
        <v>0.0026</v>
      </c>
      <c r="E15" s="39">
        <v>0.0026</v>
      </c>
      <c r="F15" s="25" t="e">
        <f>'data-125'!$F66-8*$E15</f>
        <v>#DIV/0!</v>
      </c>
      <c r="G15" s="25" t="e">
        <f>'data-125'!$F66-8*$E15</f>
        <v>#DIV/0!</v>
      </c>
      <c r="H15" s="25" t="e">
        <f>'data-125'!$F66-4*$E15</f>
        <v>#DIV/0!</v>
      </c>
      <c r="I15" s="25" t="e">
        <f>'data-125'!$F66-4*$E15</f>
        <v>#DIV/0!</v>
      </c>
      <c r="J15" s="25" t="e">
        <f>'data-125'!$F66+4*$E15</f>
        <v>#DIV/0!</v>
      </c>
      <c r="K15" s="25" t="e">
        <f>'data-125'!$F66+4*$E15</f>
        <v>#DIV/0!</v>
      </c>
      <c r="L15" s="25" t="e">
        <f>'data-125'!$F66+8*$E15</f>
        <v>#DIV/0!</v>
      </c>
      <c r="M15" s="25" t="e">
        <f>'data-125'!$F66+8*$E15</f>
        <v>#DIV/0!</v>
      </c>
      <c r="N15" s="25"/>
      <c r="O15" s="25"/>
      <c r="P15" s="25"/>
      <c r="Q15" s="25"/>
      <c r="R15" s="25"/>
    </row>
    <row r="16" spans="1:18" ht="12.75">
      <c r="A16" s="44" t="s">
        <v>174</v>
      </c>
      <c r="B16" s="39">
        <v>0.001</v>
      </c>
      <c r="C16" s="39">
        <v>0.001</v>
      </c>
      <c r="D16" s="39">
        <v>0.001</v>
      </c>
      <c r="E16" s="39">
        <v>0.001</v>
      </c>
      <c r="F16" s="25" t="e">
        <f>'data-125'!$F67-8*$E16</f>
        <v>#DIV/0!</v>
      </c>
      <c r="G16" s="25" t="e">
        <f>'data-125'!$F67-8*$E16</f>
        <v>#DIV/0!</v>
      </c>
      <c r="H16" s="25" t="e">
        <f>'data-125'!$F67-4*$E16</f>
        <v>#DIV/0!</v>
      </c>
      <c r="I16" s="25" t="e">
        <f>'data-125'!$F67-4*$E16</f>
        <v>#DIV/0!</v>
      </c>
      <c r="J16" s="25" t="e">
        <f>'data-125'!$F67+4*$E16</f>
        <v>#DIV/0!</v>
      </c>
      <c r="K16" s="25" t="e">
        <f>'data-125'!$F67+4*$E16</f>
        <v>#DIV/0!</v>
      </c>
      <c r="L16" s="25" t="e">
        <f>'data-125'!$F67+8*$E16</f>
        <v>#DIV/0!</v>
      </c>
      <c r="M16" s="25" t="e">
        <f>'data-125'!$F67+8*$E16</f>
        <v>#DIV/0!</v>
      </c>
      <c r="N16" s="25"/>
      <c r="O16" s="25"/>
      <c r="P16" s="25"/>
      <c r="Q16" s="25"/>
      <c r="R16" s="25"/>
    </row>
    <row r="17" spans="1:18" ht="13.5" thickBot="1">
      <c r="A17" s="45" t="s">
        <v>175</v>
      </c>
      <c r="B17" s="41">
        <v>0.0026</v>
      </c>
      <c r="C17" s="41">
        <v>0.0026</v>
      </c>
      <c r="D17" s="41">
        <v>0.0026</v>
      </c>
      <c r="E17" s="41">
        <v>0.0026</v>
      </c>
      <c r="F17" s="25">
        <f>'data-125'!$F68-8*$E17</f>
        <v>-0.0208</v>
      </c>
      <c r="G17" s="25">
        <f>'data-125'!$F68-8*$E17</f>
        <v>-0.0208</v>
      </c>
      <c r="H17" s="25">
        <f>'data-125'!$F68-4*$E17</f>
        <v>-0.0104</v>
      </c>
      <c r="I17" s="25">
        <f>'data-125'!$F68-4*$E17</f>
        <v>-0.0104</v>
      </c>
      <c r="J17" s="25">
        <f>'data-125'!$F68+4*$E17</f>
        <v>0.0104</v>
      </c>
      <c r="K17" s="25">
        <f>'data-125'!$F68+4*$E17</f>
        <v>0.0104</v>
      </c>
      <c r="L17" s="25">
        <f>'data-125'!$F68+8*$E17</f>
        <v>0.0208</v>
      </c>
      <c r="M17" s="25">
        <f>'data-125'!$F68+8*$E17</f>
        <v>0.0208</v>
      </c>
      <c r="N17" s="25"/>
      <c r="O17" s="25"/>
      <c r="P17" s="25"/>
      <c r="Q17" s="25"/>
      <c r="R17" s="25"/>
    </row>
    <row r="18" spans="1:18" ht="12.75">
      <c r="A18" s="44" t="s">
        <v>176</v>
      </c>
      <c r="B18" s="39">
        <v>0.7</v>
      </c>
      <c r="C18" s="39">
        <v>0.7</v>
      </c>
      <c r="D18" s="39">
        <v>0.7</v>
      </c>
      <c r="E18" s="39">
        <v>0.7</v>
      </c>
      <c r="F18" s="25" t="e">
        <f>'data-125'!$F70-8*$E18</f>
        <v>#DIV/0!</v>
      </c>
      <c r="G18" s="25" t="e">
        <f>'data-125'!$F70-8*$E18</f>
        <v>#DIV/0!</v>
      </c>
      <c r="H18" s="25" t="e">
        <f>'data-125'!$F70-4*$E18</f>
        <v>#DIV/0!</v>
      </c>
      <c r="I18" s="25" t="e">
        <f>'data-125'!$F70-4*$E18</f>
        <v>#DIV/0!</v>
      </c>
      <c r="J18" s="25" t="e">
        <f>'data-125'!$F70+4*$E18</f>
        <v>#DIV/0!</v>
      </c>
      <c r="K18" s="25" t="e">
        <f>'data-125'!$F70+4*$E18</f>
        <v>#DIV/0!</v>
      </c>
      <c r="L18" s="25" t="e">
        <f>'data-125'!$F70+8*$E18</f>
        <v>#DIV/0!</v>
      </c>
      <c r="M18" s="25" t="e">
        <f>'data-125'!$F70+8*$E18</f>
        <v>#DIV/0!</v>
      </c>
      <c r="N18" s="25"/>
      <c r="O18" s="25"/>
      <c r="P18" s="25"/>
      <c r="Q18" s="25"/>
      <c r="R18" s="25"/>
    </row>
    <row r="19" spans="1:18" ht="12.75">
      <c r="A19" s="44" t="s">
        <v>177</v>
      </c>
      <c r="B19" s="39">
        <v>0.32</v>
      </c>
      <c r="C19" s="39">
        <v>0.32</v>
      </c>
      <c r="D19" s="39">
        <v>0.32</v>
      </c>
      <c r="E19" s="39">
        <v>0.32</v>
      </c>
      <c r="F19" s="25" t="e">
        <f>'data-125'!$F71-8*$E19</f>
        <v>#DIV/0!</v>
      </c>
      <c r="G19" s="25" t="e">
        <f>'data-125'!$F71-8*$E19</f>
        <v>#DIV/0!</v>
      </c>
      <c r="H19" s="25" t="e">
        <f>'data-125'!$F71-4*$E19</f>
        <v>#DIV/0!</v>
      </c>
      <c r="I19" s="25" t="e">
        <f>'data-125'!$F71-4*$E19</f>
        <v>#DIV/0!</v>
      </c>
      <c r="J19" s="25" t="e">
        <f>'data-125'!$F71+4*$E19</f>
        <v>#DIV/0!</v>
      </c>
      <c r="K19" s="25" t="e">
        <f>'data-125'!$F71+4*$E19</f>
        <v>#DIV/0!</v>
      </c>
      <c r="L19" s="25" t="e">
        <f>'data-125'!$F71+8*$E19</f>
        <v>#DIV/0!</v>
      </c>
      <c r="M19" s="25" t="e">
        <f>'data-125'!$F71+8*$E19</f>
        <v>#DIV/0!</v>
      </c>
      <c r="N19" s="25"/>
      <c r="O19" s="25"/>
      <c r="P19" s="25"/>
      <c r="Q19" s="25"/>
      <c r="R19" s="25"/>
    </row>
    <row r="20" spans="1:18" ht="12.75">
      <c r="A20" s="44" t="s">
        <v>178</v>
      </c>
      <c r="B20" s="39">
        <v>0.28</v>
      </c>
      <c r="C20" s="39">
        <v>0.28</v>
      </c>
      <c r="D20" s="39">
        <v>0.28</v>
      </c>
      <c r="E20" s="39">
        <v>0.28</v>
      </c>
      <c r="F20" s="25" t="e">
        <f>'data-125'!$F72-8*$E20</f>
        <v>#DIV/0!</v>
      </c>
      <c r="G20" s="25" t="e">
        <f>'data-125'!$F72-8*$E20</f>
        <v>#DIV/0!</v>
      </c>
      <c r="H20" s="25" t="e">
        <f>'data-125'!$F72-4*$E20</f>
        <v>#DIV/0!</v>
      </c>
      <c r="I20" s="25" t="e">
        <f>'data-125'!$F72-4*$E20</f>
        <v>#DIV/0!</v>
      </c>
      <c r="J20" s="25" t="e">
        <f>'data-125'!$F72+4*$E20</f>
        <v>#DIV/0!</v>
      </c>
      <c r="K20" s="25" t="e">
        <f>'data-125'!$F72+4*$E20</f>
        <v>#DIV/0!</v>
      </c>
      <c r="L20" s="25" t="e">
        <f>'data-125'!$F72+8*$E20</f>
        <v>#DIV/0!</v>
      </c>
      <c r="M20" s="25" t="e">
        <f>'data-125'!$F72+8*$E20</f>
        <v>#DIV/0!</v>
      </c>
      <c r="N20" s="25"/>
      <c r="O20" s="25"/>
      <c r="P20" s="25"/>
      <c r="Q20" s="25"/>
      <c r="R20" s="25"/>
    </row>
    <row r="21" spans="1:18" ht="12.75">
      <c r="A21" s="44" t="s">
        <v>179</v>
      </c>
      <c r="B21" s="39">
        <v>0.13</v>
      </c>
      <c r="C21" s="39">
        <v>0.13</v>
      </c>
      <c r="D21" s="39">
        <v>0.13</v>
      </c>
      <c r="E21" s="39">
        <v>0.13</v>
      </c>
      <c r="F21" s="25" t="e">
        <f>'data-125'!$F73-8*$E21</f>
        <v>#DIV/0!</v>
      </c>
      <c r="G21" s="25" t="e">
        <f>'data-125'!$F73-8*$E21</f>
        <v>#DIV/0!</v>
      </c>
      <c r="H21" s="25" t="e">
        <f>'data-125'!$F73-4*$E21</f>
        <v>#DIV/0!</v>
      </c>
      <c r="I21" s="25" t="e">
        <f>'data-125'!$F73-4*$E21</f>
        <v>#DIV/0!</v>
      </c>
      <c r="J21" s="25" t="e">
        <f>'data-125'!$F73+4*$E21</f>
        <v>#DIV/0!</v>
      </c>
      <c r="K21" s="25" t="e">
        <f>'data-125'!$F73+4*$E21</f>
        <v>#DIV/0!</v>
      </c>
      <c r="L21" s="25" t="e">
        <f>'data-125'!$F73+8*$E21</f>
        <v>#DIV/0!</v>
      </c>
      <c r="M21" s="25" t="e">
        <f>'data-125'!$F73+8*$E21</f>
        <v>#DIV/0!</v>
      </c>
      <c r="N21" s="25"/>
      <c r="O21" s="25"/>
      <c r="P21" s="25"/>
      <c r="Q21" s="25"/>
      <c r="R21" s="25"/>
    </row>
    <row r="22" spans="1:13" ht="12.75">
      <c r="A22" s="44" t="s">
        <v>180</v>
      </c>
      <c r="B22" s="39">
        <v>0.07</v>
      </c>
      <c r="C22" s="39">
        <v>0.07</v>
      </c>
      <c r="D22" s="39">
        <v>0.07</v>
      </c>
      <c r="E22" s="39">
        <v>0.07</v>
      </c>
      <c r="F22" s="25" t="e">
        <f>'data-125'!$F74-8*$E22</f>
        <v>#DIV/0!</v>
      </c>
      <c r="G22" s="25" t="e">
        <f>'data-125'!$F74-8*$E22</f>
        <v>#DIV/0!</v>
      </c>
      <c r="H22" s="25" t="e">
        <f>'data-125'!$F74-4*$E22</f>
        <v>#DIV/0!</v>
      </c>
      <c r="I22" s="25" t="e">
        <f>'data-125'!$F74-4*$E22</f>
        <v>#DIV/0!</v>
      </c>
      <c r="J22" s="25" t="e">
        <f>'data-125'!$F74+4*$E22</f>
        <v>#DIV/0!</v>
      </c>
      <c r="K22" s="25" t="e">
        <f>'data-125'!$F74+4*$E22</f>
        <v>#DIV/0!</v>
      </c>
      <c r="L22" s="25" t="e">
        <f>'data-125'!$F74+8*$E22</f>
        <v>#DIV/0!</v>
      </c>
      <c r="M22" s="25" t="e">
        <f>'data-125'!$F74+8*$E22</f>
        <v>#DIV/0!</v>
      </c>
    </row>
    <row r="23" spans="1:13" ht="12.75">
      <c r="A23" s="44" t="s">
        <v>181</v>
      </c>
      <c r="B23" s="39">
        <v>0.048</v>
      </c>
      <c r="C23" s="39">
        <v>0.048</v>
      </c>
      <c r="D23" s="39">
        <v>0.048</v>
      </c>
      <c r="E23" s="39">
        <v>0.048</v>
      </c>
      <c r="F23" s="25" t="e">
        <f>'data-125'!$F75-8*$E23</f>
        <v>#DIV/0!</v>
      </c>
      <c r="G23" s="25" t="e">
        <f>'data-125'!$F75-8*$E23</f>
        <v>#DIV/0!</v>
      </c>
      <c r="H23" s="25" t="e">
        <f>'data-125'!$F75-4*$E23</f>
        <v>#DIV/0!</v>
      </c>
      <c r="I23" s="25" t="e">
        <f>'data-125'!$F75-4*$E23</f>
        <v>#DIV/0!</v>
      </c>
      <c r="J23" s="25" t="e">
        <f>'data-125'!$F75+4*$E23</f>
        <v>#DIV/0!</v>
      </c>
      <c r="K23" s="25" t="e">
        <f>'data-125'!$F75+4*$E23</f>
        <v>#DIV/0!</v>
      </c>
      <c r="L23" s="25" t="e">
        <f>'data-125'!$F75+8*$E23</f>
        <v>#DIV/0!</v>
      </c>
      <c r="M23" s="25" t="e">
        <f>'data-125'!$F75+8*$E23</f>
        <v>#DIV/0!</v>
      </c>
    </row>
    <row r="24" spans="1:13" ht="12.75">
      <c r="A24" s="44" t="s">
        <v>182</v>
      </c>
      <c r="B24" s="39">
        <v>0.024</v>
      </c>
      <c r="C24" s="39">
        <v>0.024</v>
      </c>
      <c r="D24" s="39">
        <v>0.024</v>
      </c>
      <c r="E24" s="39">
        <v>0.024</v>
      </c>
      <c r="F24" s="25" t="e">
        <f>'data-125'!$F76-8*$E24</f>
        <v>#DIV/0!</v>
      </c>
      <c r="G24" s="25" t="e">
        <f>'data-125'!$F76-8*$E24</f>
        <v>#DIV/0!</v>
      </c>
      <c r="H24" s="25" t="e">
        <f>'data-125'!$F76-4*$E24</f>
        <v>#DIV/0!</v>
      </c>
      <c r="I24" s="25" t="e">
        <f>'data-125'!$F76-4*$E24</f>
        <v>#DIV/0!</v>
      </c>
      <c r="J24" s="25" t="e">
        <f>'data-125'!$F76+4*$E24</f>
        <v>#DIV/0!</v>
      </c>
      <c r="K24" s="25" t="e">
        <f>'data-125'!$F76+4*$E24</f>
        <v>#DIV/0!</v>
      </c>
      <c r="L24" s="25" t="e">
        <f>'data-125'!$F76+8*$E24</f>
        <v>#DIV/0!</v>
      </c>
      <c r="M24" s="25" t="e">
        <f>'data-125'!$F76+8*$E24</f>
        <v>#DIV/0!</v>
      </c>
    </row>
    <row r="25" spans="1:18" ht="12.75">
      <c r="A25" s="44" t="s">
        <v>183</v>
      </c>
      <c r="B25" s="39">
        <v>0.02</v>
      </c>
      <c r="C25" s="39">
        <v>0.02</v>
      </c>
      <c r="D25" s="39">
        <v>0.02</v>
      </c>
      <c r="E25" s="39">
        <v>0.02</v>
      </c>
      <c r="F25" s="25" t="e">
        <f>'data-125'!$F77-8*$E25</f>
        <v>#DIV/0!</v>
      </c>
      <c r="G25" s="25" t="e">
        <f>'data-125'!$F77-8*$E25</f>
        <v>#DIV/0!</v>
      </c>
      <c r="H25" s="25" t="e">
        <f>'data-125'!$F77-4*$E25</f>
        <v>#DIV/0!</v>
      </c>
      <c r="I25" s="25" t="e">
        <f>'data-125'!$F77-4*$E25</f>
        <v>#DIV/0!</v>
      </c>
      <c r="J25" s="25" t="e">
        <f>'data-125'!$F77+4*$E25</f>
        <v>#DIV/0!</v>
      </c>
      <c r="K25" s="25" t="e">
        <f>'data-125'!$F77+4*$E25</f>
        <v>#DIV/0!</v>
      </c>
      <c r="L25" s="25" t="e">
        <f>'data-125'!$F77+8*$E25</f>
        <v>#DIV/0!</v>
      </c>
      <c r="M25" s="25" t="e">
        <f>'data-125'!$F77+8*$E25</f>
        <v>#DIV/0!</v>
      </c>
      <c r="O25" s="16"/>
      <c r="P25" s="16"/>
      <c r="Q25" s="16"/>
      <c r="R25" s="16"/>
    </row>
    <row r="26" spans="1:18" ht="12.75">
      <c r="A26" s="44" t="s">
        <v>184</v>
      </c>
      <c r="B26" s="40">
        <v>1</v>
      </c>
      <c r="C26" s="40">
        <v>1</v>
      </c>
      <c r="D26" s="40">
        <v>1</v>
      </c>
      <c r="E26" s="40">
        <v>1</v>
      </c>
      <c r="F26" s="25" t="e">
        <f>'data-125'!$F78-8*$E26</f>
        <v>#DIV/0!</v>
      </c>
      <c r="G26" s="25" t="e">
        <f>'data-125'!$F78-8*$E26</f>
        <v>#DIV/0!</v>
      </c>
      <c r="H26" s="25" t="e">
        <f>'data-125'!$F78-4*$E26</f>
        <v>#DIV/0!</v>
      </c>
      <c r="I26" s="25" t="e">
        <f>'data-125'!$F78-4*$E26</f>
        <v>#DIV/0!</v>
      </c>
      <c r="J26" s="25" t="e">
        <f>'data-125'!$F78+4*$E26</f>
        <v>#DIV/0!</v>
      </c>
      <c r="K26" s="25" t="e">
        <f>'data-125'!$F78+4*$E26</f>
        <v>#DIV/0!</v>
      </c>
      <c r="L26" s="25" t="e">
        <f>'data-125'!$F78+8*$E26</f>
        <v>#DIV/0!</v>
      </c>
      <c r="M26" s="25" t="e">
        <f>'data-125'!$F78+8*$E26</f>
        <v>#DIV/0!</v>
      </c>
      <c r="O26" s="16"/>
      <c r="P26" s="16"/>
      <c r="Q26" s="16"/>
      <c r="R26" s="16"/>
    </row>
    <row r="27" spans="1:18" ht="12.75">
      <c r="A27" s="44" t="s">
        <v>185</v>
      </c>
      <c r="B27" s="39">
        <v>0.0085</v>
      </c>
      <c r="C27" s="39">
        <v>0.0085</v>
      </c>
      <c r="D27" s="39">
        <v>0.0085</v>
      </c>
      <c r="E27" s="39">
        <v>0.0085</v>
      </c>
      <c r="F27" s="25" t="e">
        <f>'data-125'!$F79-8*$E27</f>
        <v>#DIV/0!</v>
      </c>
      <c r="G27" s="25" t="e">
        <f>'data-125'!$F79-8*$E27</f>
        <v>#DIV/0!</v>
      </c>
      <c r="H27" s="25" t="e">
        <f>'data-125'!$F79-4*$E27</f>
        <v>#DIV/0!</v>
      </c>
      <c r="I27" s="25" t="e">
        <f>'data-125'!$F79-4*$E27</f>
        <v>#DIV/0!</v>
      </c>
      <c r="J27" s="25" t="e">
        <f>'data-125'!$F79+4*$E27</f>
        <v>#DIV/0!</v>
      </c>
      <c r="K27" s="25" t="e">
        <f>'data-125'!$F79+4*$E27</f>
        <v>#DIV/0!</v>
      </c>
      <c r="L27" s="25" t="e">
        <f>'data-125'!$F79+8*$E27</f>
        <v>#DIV/0!</v>
      </c>
      <c r="M27" s="25" t="e">
        <f>'data-125'!$F79+8*$E27</f>
        <v>#DIV/0!</v>
      </c>
      <c r="O27" s="16"/>
      <c r="P27" s="17"/>
      <c r="Q27" s="27"/>
      <c r="R27" s="27"/>
    </row>
    <row r="28" spans="1:18" ht="12.75">
      <c r="A28" s="44" t="s">
        <v>186</v>
      </c>
      <c r="B28" s="39">
        <v>0.0031</v>
      </c>
      <c r="C28" s="39">
        <v>0.0031</v>
      </c>
      <c r="D28" s="39">
        <v>0.0031</v>
      </c>
      <c r="E28" s="39">
        <v>0.0031</v>
      </c>
      <c r="F28" s="25" t="e">
        <f>'data-125'!$F80-8*$E28</f>
        <v>#DIV/0!</v>
      </c>
      <c r="G28" s="25" t="e">
        <f>'data-125'!$F80-8*$E28</f>
        <v>#DIV/0!</v>
      </c>
      <c r="H28" s="25" t="e">
        <f>'data-125'!$F80-4*$E28</f>
        <v>#DIV/0!</v>
      </c>
      <c r="I28" s="25" t="e">
        <f>'data-125'!$F80-4*$E28</f>
        <v>#DIV/0!</v>
      </c>
      <c r="J28" s="25" t="e">
        <f>'data-125'!$F80+4*$E28</f>
        <v>#DIV/0!</v>
      </c>
      <c r="K28" s="25" t="e">
        <f>'data-125'!$F80+4*$E28</f>
        <v>#DIV/0!</v>
      </c>
      <c r="L28" s="25" t="e">
        <f>'data-125'!$F80+8*$E28</f>
        <v>#DIV/0!</v>
      </c>
      <c r="M28" s="25" t="e">
        <f>'data-125'!$F80+8*$E28</f>
        <v>#DIV/0!</v>
      </c>
      <c r="O28" s="16"/>
      <c r="P28" s="17"/>
      <c r="Q28" s="27"/>
      <c r="R28" s="27"/>
    </row>
    <row r="29" spans="1:18" ht="12.75">
      <c r="A29" s="44" t="s">
        <v>187</v>
      </c>
      <c r="B29" s="39">
        <v>0.0021</v>
      </c>
      <c r="C29" s="39">
        <v>0.0021</v>
      </c>
      <c r="D29" s="39">
        <v>0.0021</v>
      </c>
      <c r="E29" s="39">
        <v>0.0021</v>
      </c>
      <c r="F29" s="25" t="e">
        <f>'data-125'!$F81-8*$E29</f>
        <v>#DIV/0!</v>
      </c>
      <c r="G29" s="25" t="e">
        <f>'data-125'!$F81-8*$E29</f>
        <v>#DIV/0!</v>
      </c>
      <c r="H29" s="25" t="e">
        <f>'data-125'!$F81-4*$E29</f>
        <v>#DIV/0!</v>
      </c>
      <c r="I29" s="25" t="e">
        <f>'data-125'!$F81-4*$E29</f>
        <v>#DIV/0!</v>
      </c>
      <c r="J29" s="25" t="e">
        <f>'data-125'!$F81+4*$E29</f>
        <v>#DIV/0!</v>
      </c>
      <c r="K29" s="25" t="e">
        <f>'data-125'!$F81+4*$E29</f>
        <v>#DIV/0!</v>
      </c>
      <c r="L29" s="25" t="e">
        <f>'data-125'!$F81+8*$E29</f>
        <v>#DIV/0!</v>
      </c>
      <c r="M29" s="25" t="e">
        <f>'data-125'!$F81+8*$E29</f>
        <v>#DIV/0!</v>
      </c>
      <c r="O29" s="16"/>
      <c r="P29" s="17"/>
      <c r="Q29" s="27"/>
      <c r="R29" s="27"/>
    </row>
    <row r="30" spans="1:18" ht="12.75">
      <c r="A30" s="44" t="s">
        <v>188</v>
      </c>
      <c r="B30" s="39">
        <v>0.0015</v>
      </c>
      <c r="C30" s="39">
        <v>0.0015</v>
      </c>
      <c r="D30" s="39">
        <v>0.0015</v>
      </c>
      <c r="E30" s="39">
        <v>0.0015</v>
      </c>
      <c r="F30" s="25" t="e">
        <f>'data-125'!$F82-8*$E30</f>
        <v>#DIV/0!</v>
      </c>
      <c r="G30" s="25" t="e">
        <f>'data-125'!$F82-8*$E30</f>
        <v>#DIV/0!</v>
      </c>
      <c r="H30" s="25" t="e">
        <f>'data-125'!$F82-4*$E30</f>
        <v>#DIV/0!</v>
      </c>
      <c r="I30" s="25" t="e">
        <f>'data-125'!$F82-4*$E30</f>
        <v>#DIV/0!</v>
      </c>
      <c r="J30" s="25" t="e">
        <f>'data-125'!$F82+4*$E30</f>
        <v>#DIV/0!</v>
      </c>
      <c r="K30" s="25" t="e">
        <f>'data-125'!$F82+4*$E30</f>
        <v>#DIV/0!</v>
      </c>
      <c r="L30" s="25" t="e">
        <f>'data-125'!$F82+8*$E30</f>
        <v>#DIV/0!</v>
      </c>
      <c r="M30" s="25" t="e">
        <f>'data-125'!$F82+8*$E30</f>
        <v>#DIV/0!</v>
      </c>
      <c r="O30" s="16"/>
      <c r="P30" s="17"/>
      <c r="Q30" s="27"/>
      <c r="R30" s="27"/>
    </row>
    <row r="31" spans="1:18" ht="13.5" thickBot="1">
      <c r="A31" s="45" t="s">
        <v>189</v>
      </c>
      <c r="B31" s="41">
        <v>0.0035</v>
      </c>
      <c r="C31" s="41">
        <v>0.0035</v>
      </c>
      <c r="D31" s="41">
        <v>0.0035</v>
      </c>
      <c r="E31" s="41">
        <v>0.0035</v>
      </c>
      <c r="F31" s="25">
        <f>'data-125'!$F83-8*$E31</f>
        <v>-0.028</v>
      </c>
      <c r="G31" s="25">
        <f>'data-125'!$F83-8*$E31</f>
        <v>-0.028</v>
      </c>
      <c r="H31" s="25">
        <f>'data-125'!$F83-4*$E31</f>
        <v>-0.014</v>
      </c>
      <c r="I31" s="25">
        <f>'data-125'!$F83-4*$E31</f>
        <v>-0.014</v>
      </c>
      <c r="J31" s="25">
        <f>'data-125'!$F83+4*$E31</f>
        <v>0.014</v>
      </c>
      <c r="K31" s="25">
        <f>'data-125'!$F83+4*$E31</f>
        <v>0.014</v>
      </c>
      <c r="L31" s="25">
        <f>'data-125'!$F83+8*$E31</f>
        <v>0.028</v>
      </c>
      <c r="M31" s="25">
        <f>'data-125'!$F83+8*$E31</f>
        <v>0.028</v>
      </c>
      <c r="O31" s="16"/>
      <c r="P31" s="17"/>
      <c r="Q31" s="27"/>
      <c r="R31" s="27"/>
    </row>
    <row r="32" spans="2:18" ht="11.25">
      <c r="B32" s="26">
        <v>-8</v>
      </c>
      <c r="C32" s="26">
        <v>8</v>
      </c>
      <c r="D32" s="26"/>
      <c r="E32" s="26"/>
      <c r="F32" s="26"/>
      <c r="G32" s="26"/>
      <c r="H32" s="26"/>
      <c r="I32" s="26"/>
      <c r="J32" s="26"/>
      <c r="K32" s="26"/>
      <c r="L32" s="26"/>
      <c r="O32" s="16"/>
      <c r="P32" s="17"/>
      <c r="Q32" s="27"/>
      <c r="R32" s="27"/>
    </row>
    <row r="33" spans="2:18" ht="11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O33" s="16"/>
      <c r="P33" s="17"/>
      <c r="Q33" s="27"/>
      <c r="R33" s="27"/>
    </row>
    <row r="34" spans="2:18" ht="11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O34" s="16"/>
      <c r="P34" s="17"/>
      <c r="Q34" s="27"/>
      <c r="R34" s="27"/>
    </row>
    <row r="35" spans="2:18" ht="11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Q35" s="25"/>
      <c r="R35" s="25"/>
    </row>
    <row r="36" spans="2:12" ht="11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2:12" ht="11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1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1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1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1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1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ht="11.25"/>
    <row r="44" spans="1:16" ht="11.25">
      <c r="A44" s="16"/>
      <c r="B44" s="16"/>
      <c r="C44" s="16"/>
      <c r="D44" s="16"/>
      <c r="E44" s="16"/>
      <c r="F44" s="16"/>
      <c r="G44" s="16"/>
      <c r="H44" s="16"/>
      <c r="J44" s="16"/>
      <c r="K44" s="16"/>
      <c r="L44" s="16"/>
      <c r="M44" s="16"/>
      <c r="N44" s="16"/>
      <c r="O44" s="16"/>
      <c r="P44" s="16"/>
    </row>
    <row r="45" spans="1:15" ht="11.25">
      <c r="A45" s="16"/>
      <c r="B45" s="16"/>
      <c r="C45" s="16"/>
      <c r="D45" s="16"/>
      <c r="E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5" ht="11.25">
      <c r="A46" s="16"/>
      <c r="B46" s="18"/>
      <c r="C46" s="18"/>
      <c r="D46" s="27"/>
      <c r="E46" s="27"/>
    </row>
    <row r="47" spans="2:15" ht="11.25">
      <c r="B47" s="27"/>
      <c r="C47" s="27"/>
      <c r="D47" s="27"/>
      <c r="E47" s="27"/>
      <c r="G47" s="16"/>
      <c r="H47" s="16"/>
      <c r="J47" s="25"/>
      <c r="K47" s="25"/>
      <c r="L47" s="25"/>
      <c r="M47" s="25"/>
      <c r="N47" s="26"/>
      <c r="O47" s="26"/>
    </row>
    <row r="48" spans="2:15" ht="11.25">
      <c r="B48" s="27"/>
      <c r="C48" s="27"/>
      <c r="D48" s="27"/>
      <c r="E48" s="27"/>
      <c r="J48" s="25"/>
      <c r="K48" s="25"/>
      <c r="L48" s="25"/>
      <c r="M48" s="25"/>
      <c r="N48" s="26"/>
      <c r="O48" s="26"/>
    </row>
    <row r="49" spans="2:15" ht="11.25">
      <c r="B49" s="27"/>
      <c r="C49" s="27"/>
      <c r="D49" s="27"/>
      <c r="E49" s="27"/>
      <c r="J49" s="25"/>
      <c r="K49" s="25"/>
      <c r="L49" s="25"/>
      <c r="M49" s="25"/>
      <c r="N49" s="26"/>
      <c r="O49" s="26"/>
    </row>
    <row r="50" spans="2:15" ht="11.25">
      <c r="B50" s="27"/>
      <c r="C50" s="27"/>
      <c r="D50" s="27"/>
      <c r="E50" s="27"/>
      <c r="J50" s="25"/>
      <c r="K50" s="25"/>
      <c r="L50" s="25"/>
      <c r="M50" s="25"/>
      <c r="N50" s="26"/>
      <c r="O50" s="26"/>
    </row>
    <row r="51" spans="2:15" ht="11.25">
      <c r="B51" s="27"/>
      <c r="C51" s="27"/>
      <c r="D51" s="27"/>
      <c r="E51" s="27"/>
      <c r="J51" s="25"/>
      <c r="K51" s="25"/>
      <c r="L51" s="25"/>
      <c r="M51" s="25"/>
      <c r="N51" s="26"/>
      <c r="O51" s="26"/>
    </row>
    <row r="52" spans="2:15" ht="11.25">
      <c r="B52" s="27"/>
      <c r="C52" s="27"/>
      <c r="D52" s="27"/>
      <c r="E52" s="27"/>
      <c r="J52" s="25"/>
      <c r="K52" s="25"/>
      <c r="L52" s="25"/>
      <c r="M52" s="25"/>
      <c r="N52" s="26"/>
      <c r="O52" s="26"/>
    </row>
    <row r="53" spans="2:15" ht="11.25">
      <c r="B53" s="27"/>
      <c r="C53" s="27"/>
      <c r="D53" s="27"/>
      <c r="E53" s="27"/>
      <c r="J53" s="25"/>
      <c r="K53" s="25"/>
      <c r="L53" s="25"/>
      <c r="M53" s="25"/>
      <c r="N53" s="26"/>
      <c r="O53" s="26"/>
    </row>
    <row r="54" spans="2:15" ht="11.25">
      <c r="B54" s="27"/>
      <c r="C54" s="27"/>
      <c r="D54" s="27"/>
      <c r="E54" s="27"/>
      <c r="J54" s="25"/>
      <c r="K54" s="25"/>
      <c r="L54" s="25"/>
      <c r="M54" s="25"/>
      <c r="N54" s="26"/>
      <c r="O54" s="26"/>
    </row>
    <row r="55" spans="2:15" ht="11.25">
      <c r="B55" s="27"/>
      <c r="C55" s="27"/>
      <c r="D55" s="27"/>
      <c r="E55" s="27"/>
      <c r="J55" s="25"/>
      <c r="K55" s="25"/>
      <c r="L55" s="25"/>
      <c r="M55" s="25"/>
      <c r="N55" s="26"/>
      <c r="O55" s="26"/>
    </row>
    <row r="56" spans="2:15" ht="11.25">
      <c r="B56" s="27"/>
      <c r="C56" s="27"/>
      <c r="D56" s="27"/>
      <c r="E56" s="27"/>
      <c r="J56" s="25"/>
      <c r="K56" s="25"/>
      <c r="L56" s="25"/>
      <c r="M56" s="25"/>
      <c r="N56" s="26"/>
      <c r="O56" s="26"/>
    </row>
    <row r="57" spans="2:15" ht="11.25">
      <c r="B57" s="27"/>
      <c r="C57" s="27"/>
      <c r="D57" s="27"/>
      <c r="E57" s="27"/>
      <c r="J57" s="25"/>
      <c r="K57" s="25"/>
      <c r="L57" s="25"/>
      <c r="M57" s="25"/>
      <c r="N57" s="26"/>
      <c r="O57" s="26"/>
    </row>
    <row r="58" spans="2:15" ht="11.25">
      <c r="B58" s="27"/>
      <c r="C58" s="27"/>
      <c r="D58" s="27"/>
      <c r="E58" s="27"/>
      <c r="J58" s="25"/>
      <c r="K58" s="25"/>
      <c r="L58" s="25"/>
      <c r="M58" s="25"/>
      <c r="N58" s="26"/>
      <c r="O58" s="26"/>
    </row>
    <row r="59" spans="2:15" ht="11.25">
      <c r="B59" s="27"/>
      <c r="C59" s="27"/>
      <c r="D59" s="27"/>
      <c r="E59" s="27"/>
      <c r="J59" s="25"/>
      <c r="K59" s="25"/>
      <c r="L59" s="25"/>
      <c r="M59" s="25"/>
      <c r="N59" s="26"/>
      <c r="O59" s="26"/>
    </row>
    <row r="60" spans="2:15" ht="11.25">
      <c r="B60" s="27"/>
      <c r="C60" s="27"/>
      <c r="D60" s="27"/>
      <c r="E60" s="27"/>
      <c r="J60" s="25"/>
      <c r="K60" s="25"/>
      <c r="L60" s="25"/>
      <c r="M60" s="25"/>
      <c r="N60" s="26"/>
      <c r="O60" s="26"/>
    </row>
    <row r="61" spans="2:15" ht="11.25">
      <c r="B61" s="27"/>
      <c r="C61" s="27"/>
      <c r="D61" s="27"/>
      <c r="E61" s="27"/>
      <c r="J61" s="25"/>
      <c r="K61" s="25"/>
      <c r="L61" s="25"/>
      <c r="M61" s="25"/>
      <c r="N61" s="26"/>
      <c r="O61" s="26"/>
    </row>
    <row r="62" spans="2:15" ht="11.25">
      <c r="B62" s="27"/>
      <c r="C62" s="27"/>
      <c r="D62" s="27"/>
      <c r="E62" s="27"/>
      <c r="J62" s="25"/>
      <c r="K62" s="25"/>
      <c r="L62" s="25"/>
      <c r="M62" s="25"/>
      <c r="N62" s="26"/>
      <c r="O62" s="26"/>
    </row>
    <row r="63" spans="2:15" ht="11.25">
      <c r="B63" s="27"/>
      <c r="C63" s="27"/>
      <c r="D63" s="27"/>
      <c r="E63" s="27"/>
      <c r="J63" s="25"/>
      <c r="K63" s="25"/>
      <c r="L63" s="25"/>
      <c r="M63" s="25"/>
      <c r="N63" s="26"/>
      <c r="O63" s="26"/>
    </row>
    <row r="64" ht="11.25"/>
    <row r="65" spans="1:26" ht="11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16"/>
      <c r="Y65" s="16"/>
      <c r="Z65" s="16"/>
    </row>
    <row r="66" spans="1:23" ht="11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1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30"/>
    </row>
    <row r="68" spans="1:23" ht="11.2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11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11.2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11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11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11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11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11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11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11.2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11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11.2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ht="11.2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11.2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1.2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ht="11.2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ht="11.25"/>
    <row r="85" spans="1:23" ht="11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1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1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1.2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ht="11.2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ht="11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ht="11.2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11.2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ht="11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ht="11.2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ht="11.2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ht="11.2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ht="11.2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ht="11.2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ht="11.2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11.2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ht="11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ht="11.2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ht="11.2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ht="11.25"/>
    <row r="105" spans="1:23" ht="11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1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1.2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0"/>
    </row>
    <row r="108" spans="1:23" ht="11.2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ht="11.2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ht="11.2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ht="11.2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ht="11.2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ht="11.2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ht="11.2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ht="11.2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ht="11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ht="11.2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ht="11.2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ht="11.2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ht="11.2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ht="11.2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ht="11.2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11.2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ht="11.25"/>
    <row r="125" spans="1:23" ht="11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ht="11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1.2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ht="11.2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ht="11.2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ht="11.2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ht="11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ht="11.2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ht="11.2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ht="11.2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ht="11.2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ht="11.2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ht="11.2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ht="11.2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ht="11.2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ht="11.2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ht="11.2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ht="11.2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ht="11.2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ht="11.25"/>
    <row r="145" spans="1:23" ht="11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11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3:23" ht="11.25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W147" s="25"/>
    </row>
    <row r="148" spans="3:23" ht="11.25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W148" s="25"/>
    </row>
    <row r="149" ht="11.25"/>
    <row r="150" spans="1:24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2.75">
      <c r="A151" s="15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 ht="12.75">
      <c r="A153" s="15"/>
      <c r="B153" s="15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8" ht="12.75">
      <c r="A154" s="3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3"/>
      <c r="AB154" s="31"/>
    </row>
    <row r="155" spans="1:24" ht="12.75">
      <c r="A155" s="15"/>
      <c r="B155" s="15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8" ht="12.75">
      <c r="A156" s="32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3"/>
      <c r="Z156" s="27"/>
      <c r="AB156" s="31"/>
    </row>
    <row r="157" spans="1:28" ht="12.75">
      <c r="A157" s="3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3"/>
      <c r="Z157" s="27"/>
      <c r="AB157" s="31"/>
    </row>
    <row r="158" spans="1:28" ht="12.75">
      <c r="A158" s="3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3"/>
      <c r="Z158" s="27"/>
      <c r="AB158" s="31"/>
    </row>
    <row r="159" spans="1:28" ht="12.75">
      <c r="A159" s="3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3"/>
      <c r="Z159" s="27"/>
      <c r="AB159" s="31"/>
    </row>
    <row r="160" spans="1:28" ht="12.75">
      <c r="A160" s="3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3"/>
      <c r="Z160" s="27"/>
      <c r="AB160" s="31"/>
    </row>
    <row r="161" spans="1:28" ht="12.75">
      <c r="A161" s="3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3"/>
      <c r="Z161" s="27"/>
      <c r="AB161" s="31"/>
    </row>
    <row r="162" spans="1:28" ht="12.75">
      <c r="A162" s="3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3"/>
      <c r="Z162" s="27"/>
      <c r="AB162" s="31"/>
    </row>
    <row r="163" spans="1:28" ht="12.75">
      <c r="A163" s="3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3"/>
      <c r="Z163" s="27"/>
      <c r="AB163" s="31"/>
    </row>
    <row r="164" spans="1:28" ht="12.75">
      <c r="A164" s="3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3"/>
      <c r="Z164" s="27"/>
      <c r="AB164" s="31"/>
    </row>
    <row r="165" spans="1:28" ht="12.7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3"/>
      <c r="Z165" s="27"/>
      <c r="AB165" s="31"/>
    </row>
    <row r="166" spans="1:28" ht="12.75">
      <c r="A166" s="3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3"/>
      <c r="Z166" s="27"/>
      <c r="AB166" s="31"/>
    </row>
    <row r="167" spans="1:28" ht="12.75">
      <c r="A167" s="3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3"/>
      <c r="Z167" s="27"/>
      <c r="AB167" s="31"/>
    </row>
    <row r="168" spans="1:28" ht="12.75">
      <c r="A168" s="3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3"/>
      <c r="Z168" s="27"/>
      <c r="AB168" s="31"/>
    </row>
    <row r="169" spans="1:28" ht="12.75">
      <c r="A169" s="3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3"/>
      <c r="Z169" s="27"/>
      <c r="AB169" s="31"/>
    </row>
    <row r="170" spans="1:28" ht="12.75">
      <c r="A170" s="3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3"/>
      <c r="Z170" s="27"/>
      <c r="AB170" s="31"/>
    </row>
    <row r="171" spans="1:28" ht="12.75">
      <c r="A171" s="3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3"/>
      <c r="Z171" s="27"/>
      <c r="AB171" s="31"/>
    </row>
    <row r="172" spans="1:28" ht="12.75">
      <c r="A172" s="3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3"/>
      <c r="Z172" s="27"/>
      <c r="AB172" s="31"/>
    </row>
    <row r="173" spans="1:28" ht="12.75">
      <c r="A173" s="3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3"/>
      <c r="Z173" s="27"/>
      <c r="AB173" s="31"/>
    </row>
    <row r="174" spans="1:28" ht="12.75">
      <c r="A174" s="3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3"/>
      <c r="Z174" s="27"/>
      <c r="AB174" s="31"/>
    </row>
    <row r="175" spans="1:28" ht="12.75">
      <c r="A175" s="3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3"/>
      <c r="Z175" s="27"/>
      <c r="AB175" s="31"/>
    </row>
    <row r="176" spans="1:28" ht="12.75">
      <c r="A176" s="3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3"/>
      <c r="Z176" s="27"/>
      <c r="AB176" s="31"/>
    </row>
    <row r="177" spans="1:28" ht="12.75">
      <c r="A177" s="3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3"/>
      <c r="Z177" s="27"/>
      <c r="AB177" s="31"/>
    </row>
    <row r="178" spans="1:28" ht="12.75">
      <c r="A178" s="32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3"/>
      <c r="Z178" s="27"/>
      <c r="AB178" s="31"/>
    </row>
    <row r="179" spans="1:28" ht="12.75">
      <c r="A179" s="3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3"/>
      <c r="Z179" s="27"/>
      <c r="AB179" s="31"/>
    </row>
    <row r="180" spans="1:28" ht="12.75">
      <c r="A180" s="3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3"/>
      <c r="Z180" s="27"/>
      <c r="AB180" s="31"/>
    </row>
    <row r="181" spans="1:28" ht="12.75">
      <c r="A181" s="32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3"/>
      <c r="Z181" s="27"/>
      <c r="AB181" s="31"/>
    </row>
    <row r="182" spans="1:28" ht="12.75">
      <c r="A182" s="32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3"/>
      <c r="Z182" s="27"/>
      <c r="AB182" s="31"/>
    </row>
    <row r="183" spans="1:28" ht="12.75">
      <c r="A183" s="32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3"/>
      <c r="Z183" s="27"/>
      <c r="AB183" s="31"/>
    </row>
    <row r="184" spans="1:28" ht="12.75">
      <c r="A184" s="32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3"/>
      <c r="Z184" s="27"/>
      <c r="AB184" s="31"/>
    </row>
    <row r="185" spans="1:24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12.75">
      <c r="A186" s="15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:24" ht="12.75">
      <c r="A188" s="15"/>
      <c r="B188" s="15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</row>
    <row r="189" spans="1:24" ht="12.75">
      <c r="A189" s="32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3"/>
    </row>
    <row r="190" spans="1:24" ht="12.75">
      <c r="A190" s="15"/>
      <c r="B190" s="15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</row>
    <row r="191" spans="1:26" ht="12.75">
      <c r="A191" s="32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3"/>
      <c r="Z191" s="27"/>
    </row>
    <row r="192" spans="1:26" ht="12.75">
      <c r="A192" s="32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Z192" s="27"/>
    </row>
    <row r="193" spans="1:26" ht="12.75">
      <c r="A193" s="32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Z193" s="27"/>
    </row>
    <row r="194" spans="1:26" ht="12.75">
      <c r="A194" s="32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Z194" s="27"/>
    </row>
    <row r="195" spans="1:26" ht="12.75">
      <c r="A195" s="32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Z195" s="27"/>
    </row>
    <row r="196" spans="1:26" ht="12.75">
      <c r="A196" s="32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Z196" s="27"/>
    </row>
    <row r="197" spans="1:26" ht="12.75">
      <c r="A197" s="32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Z197" s="27"/>
    </row>
    <row r="198" spans="1:26" ht="12.75">
      <c r="A198" s="32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Z198" s="27"/>
    </row>
    <row r="199" spans="1:26" ht="12.75">
      <c r="A199" s="32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Z199" s="27"/>
    </row>
    <row r="200" spans="1:26" ht="12.75">
      <c r="A200" s="32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Z200" s="27"/>
    </row>
    <row r="201" spans="1:26" ht="12.75">
      <c r="A201" s="32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Z201" s="27"/>
    </row>
    <row r="202" spans="1:26" ht="12.75">
      <c r="A202" s="32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Z202" s="27"/>
    </row>
    <row r="203" spans="1:26" ht="12.75">
      <c r="A203" s="32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Z203" s="27"/>
    </row>
    <row r="204" spans="1:26" ht="12.75">
      <c r="A204" s="32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Z204" s="27"/>
    </row>
    <row r="205" spans="1:26" ht="12.75">
      <c r="A205" s="32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Z205" s="27"/>
    </row>
    <row r="206" spans="1:26" ht="12.75">
      <c r="A206" s="32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Z206" s="27"/>
    </row>
    <row r="207" spans="1:26" ht="12.75">
      <c r="A207" s="32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Z207" s="27"/>
    </row>
    <row r="208" spans="1:26" ht="12.75">
      <c r="A208" s="32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Z208" s="27"/>
    </row>
    <row r="209" spans="1:26" ht="12.75">
      <c r="A209" s="32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Z209" s="27"/>
    </row>
    <row r="210" spans="1:26" ht="12.75">
      <c r="A210" s="32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Z210" s="27"/>
    </row>
    <row r="211" spans="1:26" ht="12.75">
      <c r="A211" s="32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Z211" s="27"/>
    </row>
    <row r="212" spans="1:26" ht="12.75">
      <c r="A212" s="32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Z212" s="27"/>
    </row>
    <row r="213" spans="1:26" ht="12.75">
      <c r="A213" s="32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Z213" s="27"/>
    </row>
    <row r="214" spans="1:26" ht="12.7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Z214" s="27"/>
    </row>
    <row r="215" spans="1:26" ht="12.75">
      <c r="A215" s="32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Z215" s="27"/>
    </row>
    <row r="216" spans="1:26" ht="12.75">
      <c r="A216" s="32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Z216" s="27"/>
    </row>
    <row r="217" spans="1:26" ht="12.75">
      <c r="A217" s="32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Z217" s="27"/>
    </row>
    <row r="218" spans="1:26" ht="12.75">
      <c r="A218" s="32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Z218" s="27"/>
    </row>
    <row r="219" spans="1:26" ht="12.75">
      <c r="A219" s="32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Z219" s="27"/>
    </row>
    <row r="220" ht="11.25">
      <c r="A220" s="36"/>
    </row>
    <row r="221" spans="1:6" ht="11.25">
      <c r="A221" s="36"/>
      <c r="D221" s="37"/>
      <c r="E221" s="37"/>
      <c r="F221" s="37"/>
    </row>
    <row r="222" ht="11.25">
      <c r="A222" s="36"/>
    </row>
    <row r="223" spans="1:13" ht="11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1:13" ht="11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ht="11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1:13" ht="11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9" ht="11.25">
      <c r="A229" s="25"/>
    </row>
    <row r="230" spans="1:22" ht="11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2" spans="2:22" ht="11.25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2:22" ht="11.2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1:2" ht="11.25">
      <c r="A234" s="36"/>
      <c r="B234" s="25"/>
    </row>
    <row r="237" spans="1:22" ht="11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9" spans="2:22" ht="11.25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2:22" ht="11.2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1:2" ht="11.25">
      <c r="A241" s="36"/>
      <c r="B241" s="25"/>
    </row>
  </sheetData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0:AE90"/>
  <sheetViews>
    <sheetView workbookViewId="0" topLeftCell="A139">
      <selection activeCell="AF244" sqref="AF244"/>
    </sheetView>
  </sheetViews>
  <sheetFormatPr defaultColWidth="9.140625" defaultRowHeight="12.75"/>
  <cols>
    <col min="1" max="1" width="11.140625" style="1" bestFit="1" customWidth="1"/>
    <col min="2" max="2" width="11.28125" style="1" bestFit="1" customWidth="1"/>
    <col min="3" max="3" width="7.7109375" style="1" bestFit="1" customWidth="1"/>
    <col min="4" max="4" width="11.28125" style="1" bestFit="1" customWidth="1"/>
    <col min="5" max="5" width="8.7109375" style="1" bestFit="1" customWidth="1"/>
    <col min="6" max="8" width="7.7109375" style="1" bestFit="1" customWidth="1"/>
    <col min="9" max="10" width="7.140625" style="1" bestFit="1" customWidth="1"/>
    <col min="11" max="15" width="7.7109375" style="1" bestFit="1" customWidth="1"/>
    <col min="16" max="16" width="8.00390625" style="1" bestFit="1" customWidth="1"/>
    <col min="17" max="19" width="7.7109375" style="1" bestFit="1" customWidth="1"/>
    <col min="20" max="27" width="7.140625" style="1" bestFit="1" customWidth="1"/>
    <col min="28" max="31" width="7.7109375" style="1" bestFit="1" customWidth="1"/>
    <col min="32" max="16384" width="9.140625" style="1" customWidth="1"/>
  </cols>
  <sheetData>
    <row r="30" spans="2:31" ht="11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2" spans="2:31" ht="11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31" ht="11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ht="11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ht="11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2:31" ht="11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2:31" ht="11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ht="11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:31" ht="11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31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31" ht="11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:31" ht="11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2:31" ht="11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2:31" ht="11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2:31" ht="11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2:31" ht="11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31" ht="11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2:31" ht="11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2:31" ht="11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2:31" ht="11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2:31" ht="11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2:31" ht="11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2:31" ht="11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2:31" ht="11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2:31" ht="11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2:31" ht="11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2:31" ht="11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1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2:31" ht="11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2:31" ht="11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8"/>
      <c r="P60" s="7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2:31" ht="11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8"/>
      <c r="P61" s="8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2:31" ht="11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2:31" ht="11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 t="s">
        <v>36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2:31" ht="11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2:31" ht="11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80" spans="16:18" ht="11.25">
      <c r="P80" s="3"/>
      <c r="R80" s="1">
        <v>7</v>
      </c>
    </row>
    <row r="81" ht="11.25">
      <c r="R81" s="1">
        <v>8</v>
      </c>
    </row>
    <row r="89" spans="15:16" ht="11.25">
      <c r="O89" s="8"/>
      <c r="P89" s="7"/>
    </row>
    <row r="90" spans="15:16" ht="11.25">
      <c r="O90" s="8"/>
      <c r="P90" s="8"/>
    </row>
  </sheetData>
  <printOptions/>
  <pageMargins left="0.75" right="0.75" top="1" bottom="1" header="0.5" footer="0.5"/>
  <pageSetup fitToHeight="1" fitToWidth="1" horizontalDpi="300" verticalDpi="300" orientation="portrait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X118"/>
  <sheetViews>
    <sheetView tabSelected="1" workbookViewId="0" topLeftCell="A13">
      <selection activeCell="D24" sqref="D24"/>
    </sheetView>
  </sheetViews>
  <sheetFormatPr defaultColWidth="9.140625" defaultRowHeight="12.75"/>
  <cols>
    <col min="1" max="1" width="15.8515625" style="19" bestFit="1" customWidth="1"/>
    <col min="2" max="2" width="12.28125" style="19" bestFit="1" customWidth="1"/>
    <col min="3" max="3" width="10.00390625" style="19" customWidth="1"/>
    <col min="4" max="4" width="7.57421875" style="19" customWidth="1"/>
    <col min="5" max="5" width="7.8515625" style="19" bestFit="1" customWidth="1"/>
    <col min="6" max="6" width="8.140625" style="19" bestFit="1" customWidth="1"/>
    <col min="7" max="7" width="3.140625" style="19" bestFit="1" customWidth="1"/>
    <col min="8" max="8" width="11.140625" style="19" bestFit="1" customWidth="1"/>
    <col min="9" max="9" width="8.28125" style="19" bestFit="1" customWidth="1"/>
    <col min="10" max="11" width="8.00390625" style="19" bestFit="1" customWidth="1"/>
    <col min="12" max="17" width="7.57421875" style="19" bestFit="1" customWidth="1"/>
    <col min="18" max="107" width="8.421875" style="19" bestFit="1" customWidth="1"/>
    <col min="108" max="128" width="9.28125" style="19" bestFit="1" customWidth="1"/>
    <col min="129" max="16384" width="9.140625" style="19" customWidth="1"/>
  </cols>
  <sheetData>
    <row r="1" spans="1:128" ht="12" thickBot="1">
      <c r="A1" s="61" t="s">
        <v>216</v>
      </c>
      <c r="B1" s="66">
        <v>3175</v>
      </c>
      <c r="C1" s="62"/>
      <c r="D1" s="70" t="s">
        <v>212</v>
      </c>
      <c r="E1" s="70"/>
      <c r="F1" s="71"/>
      <c r="H1" s="19" t="s">
        <v>37</v>
      </c>
      <c r="I1" s="19" t="s">
        <v>38</v>
      </c>
      <c r="J1" s="19" t="s">
        <v>39</v>
      </c>
      <c r="K1" s="19" t="s">
        <v>40</v>
      </c>
      <c r="L1" s="19" t="s">
        <v>41</v>
      </c>
      <c r="M1" s="19" t="s">
        <v>42</v>
      </c>
      <c r="N1" s="19" t="s">
        <v>43</v>
      </c>
      <c r="O1" s="19" t="s">
        <v>44</v>
      </c>
      <c r="P1" s="19" t="s">
        <v>45</v>
      </c>
      <c r="Q1" s="19" t="s">
        <v>46</v>
      </c>
      <c r="R1" s="19" t="s">
        <v>47</v>
      </c>
      <c r="S1" s="19" t="s">
        <v>48</v>
      </c>
      <c r="T1" s="19" t="s">
        <v>49</v>
      </c>
      <c r="U1" s="19" t="s">
        <v>50</v>
      </c>
      <c r="V1" s="19" t="s">
        <v>51</v>
      </c>
      <c r="W1" s="19" t="s">
        <v>52</v>
      </c>
      <c r="X1" s="19" t="s">
        <v>53</v>
      </c>
      <c r="Y1" s="19" t="s">
        <v>54</v>
      </c>
      <c r="Z1" s="19" t="s">
        <v>55</v>
      </c>
      <c r="AA1" s="19" t="s">
        <v>56</v>
      </c>
      <c r="AB1" s="19" t="s">
        <v>57</v>
      </c>
      <c r="AC1" s="19" t="s">
        <v>58</v>
      </c>
      <c r="AD1" s="19" t="s">
        <v>59</v>
      </c>
      <c r="AE1" s="19" t="s">
        <v>60</v>
      </c>
      <c r="AF1" s="19" t="s">
        <v>61</v>
      </c>
      <c r="AG1" s="19" t="s">
        <v>62</v>
      </c>
      <c r="AH1" s="19" t="s">
        <v>63</v>
      </c>
      <c r="AI1" s="19" t="s">
        <v>64</v>
      </c>
      <c r="AJ1" s="19" t="s">
        <v>65</v>
      </c>
      <c r="AK1" s="19" t="s">
        <v>66</v>
      </c>
      <c r="AL1" s="19" t="s">
        <v>67</v>
      </c>
      <c r="AM1" s="19" t="s">
        <v>68</v>
      </c>
      <c r="AN1" s="19" t="s">
        <v>69</v>
      </c>
      <c r="AO1" s="19" t="s">
        <v>70</v>
      </c>
      <c r="AP1" s="19" t="s">
        <v>71</v>
      </c>
      <c r="AQ1" s="19" t="s">
        <v>72</v>
      </c>
      <c r="AR1" s="19" t="s">
        <v>73</v>
      </c>
      <c r="AS1" s="19" t="s">
        <v>74</v>
      </c>
      <c r="AT1" s="19" t="s">
        <v>75</v>
      </c>
      <c r="AU1" s="19" t="s">
        <v>76</v>
      </c>
      <c r="AV1" s="19" t="s">
        <v>77</v>
      </c>
      <c r="AW1" s="19" t="s">
        <v>78</v>
      </c>
      <c r="AX1" s="19" t="s">
        <v>79</v>
      </c>
      <c r="AY1" s="19" t="s">
        <v>80</v>
      </c>
      <c r="AZ1" s="19" t="s">
        <v>81</v>
      </c>
      <c r="BA1" s="19" t="s">
        <v>82</v>
      </c>
      <c r="BB1" s="19" t="s">
        <v>83</v>
      </c>
      <c r="BC1" s="19" t="s">
        <v>84</v>
      </c>
      <c r="BD1" s="19" t="s">
        <v>85</v>
      </c>
      <c r="BE1" s="19" t="s">
        <v>86</v>
      </c>
      <c r="BF1" s="19" t="s">
        <v>87</v>
      </c>
      <c r="BG1" s="19" t="s">
        <v>88</v>
      </c>
      <c r="BH1" s="19" t="s">
        <v>89</v>
      </c>
      <c r="BI1" s="19" t="s">
        <v>90</v>
      </c>
      <c r="BJ1" s="19" t="s">
        <v>91</v>
      </c>
      <c r="BK1" s="19" t="s">
        <v>92</v>
      </c>
      <c r="BL1" s="19" t="s">
        <v>93</v>
      </c>
      <c r="BM1" s="19" t="s">
        <v>94</v>
      </c>
      <c r="BN1" s="19" t="s">
        <v>95</v>
      </c>
      <c r="BO1" s="19" t="s">
        <v>96</v>
      </c>
      <c r="BP1" s="19" t="s">
        <v>97</v>
      </c>
      <c r="BQ1" s="19" t="s">
        <v>98</v>
      </c>
      <c r="BR1" s="19" t="s">
        <v>99</v>
      </c>
      <c r="BS1" s="19" t="s">
        <v>100</v>
      </c>
      <c r="BT1" s="19" t="s">
        <v>101</v>
      </c>
      <c r="BU1" s="19" t="s">
        <v>102</v>
      </c>
      <c r="BV1" s="19" t="s">
        <v>103</v>
      </c>
      <c r="BW1" s="19" t="s">
        <v>104</v>
      </c>
      <c r="BX1" s="19" t="s">
        <v>105</v>
      </c>
      <c r="BY1" s="19" t="s">
        <v>106</v>
      </c>
      <c r="BZ1" s="19" t="s">
        <v>107</v>
      </c>
      <c r="CA1" s="19" t="s">
        <v>108</v>
      </c>
      <c r="CB1" s="19" t="s">
        <v>109</v>
      </c>
      <c r="CC1" s="19" t="s">
        <v>110</v>
      </c>
      <c r="CD1" s="19" t="s">
        <v>111</v>
      </c>
      <c r="CE1" s="19" t="s">
        <v>112</v>
      </c>
      <c r="CF1" s="19" t="s">
        <v>113</v>
      </c>
      <c r="CG1" s="19" t="s">
        <v>114</v>
      </c>
      <c r="CH1" s="19" t="s">
        <v>115</v>
      </c>
      <c r="CI1" s="19" t="s">
        <v>116</v>
      </c>
      <c r="CJ1" s="19" t="s">
        <v>117</v>
      </c>
      <c r="CK1" s="19" t="s">
        <v>118</v>
      </c>
      <c r="CL1" s="19" t="s">
        <v>119</v>
      </c>
      <c r="CM1" s="19" t="s">
        <v>120</v>
      </c>
      <c r="CN1" s="19" t="s">
        <v>121</v>
      </c>
      <c r="CO1" s="19" t="s">
        <v>122</v>
      </c>
      <c r="CP1" s="19" t="s">
        <v>123</v>
      </c>
      <c r="CQ1" s="19" t="s">
        <v>124</v>
      </c>
      <c r="CR1" s="19" t="s">
        <v>125</v>
      </c>
      <c r="CS1" s="19" t="s">
        <v>126</v>
      </c>
      <c r="CT1" s="19" t="s">
        <v>127</v>
      </c>
      <c r="CU1" s="19" t="s">
        <v>128</v>
      </c>
      <c r="CV1" s="19" t="s">
        <v>129</v>
      </c>
      <c r="CW1" s="19" t="s">
        <v>130</v>
      </c>
      <c r="CX1" s="19" t="s">
        <v>131</v>
      </c>
      <c r="CY1" s="19" t="s">
        <v>132</v>
      </c>
      <c r="CZ1" s="19" t="s">
        <v>133</v>
      </c>
      <c r="DA1" s="19" t="s">
        <v>134</v>
      </c>
      <c r="DB1" s="19" t="s">
        <v>135</v>
      </c>
      <c r="DC1" s="19" t="s">
        <v>136</v>
      </c>
      <c r="DD1" s="19" t="s">
        <v>137</v>
      </c>
      <c r="DE1" s="19" t="s">
        <v>138</v>
      </c>
      <c r="DF1" s="19" t="s">
        <v>139</v>
      </c>
      <c r="DG1" s="19" t="s">
        <v>140</v>
      </c>
      <c r="DH1" s="19" t="s">
        <v>141</v>
      </c>
      <c r="DI1" s="19" t="s">
        <v>142</v>
      </c>
      <c r="DJ1" s="19" t="s">
        <v>143</v>
      </c>
      <c r="DK1" s="19" t="s">
        <v>144</v>
      </c>
      <c r="DL1" s="19" t="s">
        <v>145</v>
      </c>
      <c r="DM1" s="19" t="s">
        <v>146</v>
      </c>
      <c r="DN1" s="19" t="s">
        <v>147</v>
      </c>
      <c r="DO1" s="19" t="s">
        <v>148</v>
      </c>
      <c r="DP1" s="19" t="s">
        <v>149</v>
      </c>
      <c r="DQ1" s="19" t="s">
        <v>150</v>
      </c>
      <c r="DR1" s="19" t="s">
        <v>151</v>
      </c>
      <c r="DS1" s="19" t="s">
        <v>152</v>
      </c>
      <c r="DT1" s="19" t="s">
        <v>153</v>
      </c>
      <c r="DU1" s="19" t="s">
        <v>154</v>
      </c>
      <c r="DV1" s="19" t="s">
        <v>193</v>
      </c>
      <c r="DW1" s="19" t="s">
        <v>194</v>
      </c>
      <c r="DX1" s="19" t="s">
        <v>195</v>
      </c>
    </row>
    <row r="2" spans="1:128" ht="11.25">
      <c r="A2" s="48"/>
      <c r="B2" s="49"/>
      <c r="H2" s="19" t="s">
        <v>0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</row>
    <row r="3" spans="1:128" ht="11.25">
      <c r="A3" s="48"/>
      <c r="B3" s="49"/>
      <c r="H3" s="19" t="s"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ht="11.25">
      <c r="A4" s="48"/>
      <c r="B4" s="57"/>
      <c r="C4" s="56"/>
      <c r="D4" s="56"/>
      <c r="E4" s="56"/>
      <c r="F4" s="56"/>
      <c r="G4" s="56"/>
      <c r="H4" s="19" t="s">
        <v>2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</row>
    <row r="5" spans="1:128" ht="11.25">
      <c r="A5" s="48"/>
      <c r="B5" s="49"/>
      <c r="H5" s="19" t="s"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1:128" ht="11.25">
      <c r="A6" s="48"/>
      <c r="B6" s="49"/>
      <c r="H6" s="19" t="s">
        <v>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ht="11.25">
      <c r="A7" s="48"/>
      <c r="B7" s="50"/>
      <c r="H7" s="19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1:128" ht="11.25">
      <c r="A8" s="48"/>
      <c r="B8" s="51"/>
      <c r="D8" s="20"/>
      <c r="E8" s="20"/>
      <c r="F8" s="20"/>
      <c r="G8" s="20"/>
      <c r="H8" s="19" t="s">
        <v>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1:128" ht="11.25">
      <c r="A9" s="48"/>
      <c r="B9" s="49"/>
      <c r="D9" s="12"/>
      <c r="E9" s="12"/>
      <c r="F9" s="12"/>
      <c r="G9" s="12"/>
      <c r="H9" s="19" t="s">
        <v>7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1:128" ht="11.25">
      <c r="A10" s="48"/>
      <c r="B10" s="49"/>
      <c r="D10" s="12"/>
      <c r="E10" s="12"/>
      <c r="F10" s="12"/>
      <c r="G10" s="12"/>
      <c r="H10" s="19" t="s">
        <v>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128" ht="11.25">
      <c r="A11" s="48"/>
      <c r="B11" s="49"/>
      <c r="D11" s="12"/>
      <c r="E11" s="12"/>
      <c r="F11" s="12"/>
      <c r="G11" s="12"/>
      <c r="H11" s="19" t="s">
        <v>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1:128" ht="11.25">
      <c r="A12" s="48"/>
      <c r="B12" s="49"/>
      <c r="D12" s="12"/>
      <c r="E12" s="12"/>
      <c r="F12" s="12"/>
      <c r="G12" s="12"/>
      <c r="H12" s="19" t="s">
        <v>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1:128" ht="11.25">
      <c r="A13" s="48"/>
      <c r="B13" s="50"/>
      <c r="D13" s="12"/>
      <c r="E13" s="12"/>
      <c r="F13" s="12"/>
      <c r="G13" s="12"/>
      <c r="H13" s="19" t="s">
        <v>11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1:128" ht="11.25">
      <c r="A14" s="48"/>
      <c r="B14" s="49"/>
      <c r="D14" s="12"/>
      <c r="E14" s="12"/>
      <c r="F14" s="12"/>
      <c r="G14" s="12"/>
      <c r="H14" s="19" t="s">
        <v>12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 ht="11.25">
      <c r="A15" s="48"/>
      <c r="B15" s="49"/>
      <c r="D15" s="12"/>
      <c r="E15" s="12"/>
      <c r="F15" s="12"/>
      <c r="G15" s="12"/>
      <c r="H15" s="19" t="s">
        <v>13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 ht="11.25">
      <c r="A16" s="48"/>
      <c r="B16" s="50"/>
      <c r="D16" s="12"/>
      <c r="E16" s="12"/>
      <c r="F16" s="12"/>
      <c r="G16" s="12"/>
      <c r="H16" s="19" t="s">
        <v>14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 ht="11.25">
      <c r="A17" s="48"/>
      <c r="B17" s="52"/>
      <c r="D17" s="12"/>
      <c r="E17" s="12"/>
      <c r="F17" s="12"/>
      <c r="G17" s="12"/>
      <c r="H17" s="19" t="s">
        <v>15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 ht="12" thickBot="1">
      <c r="A18" s="53"/>
      <c r="B18" s="54"/>
      <c r="D18" s="12"/>
      <c r="E18" s="12"/>
      <c r="F18" s="12"/>
      <c r="G18" s="12"/>
      <c r="H18" s="19" t="s">
        <v>16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 ht="12" thickBot="1">
      <c r="A19" s="19" t="s">
        <v>206</v>
      </c>
      <c r="B19" s="19">
        <v>113</v>
      </c>
      <c r="D19" s="12"/>
      <c r="E19" s="12"/>
      <c r="F19" s="12"/>
      <c r="G19" s="12"/>
      <c r="H19" s="19" t="s">
        <v>17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 ht="11.25">
      <c r="A20" s="60" t="s">
        <v>202</v>
      </c>
      <c r="B20" s="67">
        <v>1</v>
      </c>
      <c r="D20" s="12"/>
      <c r="E20" s="12"/>
      <c r="F20" s="12"/>
      <c r="G20" s="12"/>
      <c r="H20" s="19" t="s">
        <v>18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 ht="11.25">
      <c r="A21" s="48" t="s">
        <v>204</v>
      </c>
      <c r="B21" s="68">
        <v>1</v>
      </c>
      <c r="D21" s="12"/>
      <c r="E21" s="12"/>
      <c r="F21" s="12"/>
      <c r="G21" s="12"/>
      <c r="H21" s="19" t="s">
        <v>19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 ht="11.25">
      <c r="A22" s="48" t="s">
        <v>203</v>
      </c>
      <c r="B22" s="68">
        <v>1</v>
      </c>
      <c r="D22" s="12"/>
      <c r="E22" s="12"/>
      <c r="F22" s="12"/>
      <c r="G22" s="12"/>
      <c r="H22" s="19" t="s">
        <v>20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 ht="12" thickBot="1">
      <c r="A23" s="53" t="s">
        <v>205</v>
      </c>
      <c r="B23" s="69">
        <v>1</v>
      </c>
      <c r="D23" s="12"/>
      <c r="E23" s="12"/>
      <c r="F23" s="12"/>
      <c r="G23" s="12"/>
      <c r="H23" s="19" t="s">
        <v>21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2:128" ht="11.25">
      <c r="B24" s="56"/>
      <c r="D24" s="12"/>
      <c r="E24" s="12"/>
      <c r="F24" s="12"/>
      <c r="G24" s="12"/>
      <c r="H24" s="19" t="s">
        <v>22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2:128" ht="12" thickBot="1">
      <c r="B25" s="56"/>
      <c r="D25" s="12"/>
      <c r="E25" s="12"/>
      <c r="F25" s="12"/>
      <c r="G25" s="12"/>
      <c r="H25" s="19" t="s">
        <v>23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 ht="11.25">
      <c r="A26" s="60" t="s">
        <v>217</v>
      </c>
      <c r="B26" s="72"/>
      <c r="D26" s="12"/>
      <c r="E26" s="12"/>
      <c r="F26" s="12"/>
      <c r="G26" s="12"/>
      <c r="H26" s="19" t="s">
        <v>24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28" ht="12" thickBot="1">
      <c r="A27" s="48" t="s">
        <v>218</v>
      </c>
      <c r="B27" s="73"/>
      <c r="D27" s="12"/>
      <c r="E27" s="12"/>
      <c r="F27" s="12"/>
      <c r="G27" s="12"/>
      <c r="H27" s="19" t="s">
        <v>25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</row>
    <row r="28" spans="1:128" ht="12" thickBot="1">
      <c r="A28" s="74"/>
      <c r="B28" s="75"/>
      <c r="C28" s="75"/>
      <c r="D28" s="75"/>
      <c r="E28" s="75"/>
      <c r="F28" s="76"/>
      <c r="G28" s="12"/>
      <c r="H28" s="19" t="s">
        <v>26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</row>
    <row r="29" spans="2:128" ht="11.25">
      <c r="B29" s="56"/>
      <c r="D29" s="12"/>
      <c r="E29" s="12"/>
      <c r="F29" s="12"/>
      <c r="G29" s="12"/>
      <c r="H29" s="19" t="s">
        <v>27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2:128" ht="11.25">
      <c r="B30" s="56"/>
      <c r="D30" s="12"/>
      <c r="E30" s="12"/>
      <c r="F30" s="12"/>
      <c r="G30" s="12"/>
      <c r="H30" s="19" t="s">
        <v>28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</row>
    <row r="31" spans="2:128" ht="11.25">
      <c r="B31" s="56"/>
      <c r="D31" s="12"/>
      <c r="E31" s="12"/>
      <c r="F31" s="12"/>
      <c r="G31" s="12"/>
      <c r="H31" s="19" t="s">
        <v>29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2:128" ht="11.25">
      <c r="B32" s="56"/>
      <c r="D32" s="12"/>
      <c r="E32" s="12"/>
      <c r="F32" s="12"/>
      <c r="G32" s="12"/>
      <c r="H32" s="19" t="s">
        <v>30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2:128" ht="11.25">
      <c r="B33" s="56"/>
      <c r="D33" s="12"/>
      <c r="E33" s="12"/>
      <c r="F33" s="12"/>
      <c r="G33" s="12"/>
      <c r="H33" s="19" t="s">
        <v>31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4:128" ht="11.25">
      <c r="D34" s="12"/>
      <c r="E34" s="12"/>
      <c r="F34" s="12"/>
      <c r="G34" s="12"/>
      <c r="H34" s="19" t="s">
        <v>32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4:128" ht="11.25">
      <c r="D35" s="12"/>
      <c r="E35" s="12"/>
      <c r="F35" s="12"/>
      <c r="G35" s="12"/>
      <c r="H35" s="19" t="s">
        <v>33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2:128" ht="11.25">
      <c r="B36" s="56"/>
      <c r="D36" s="12"/>
      <c r="E36" s="12"/>
      <c r="F36" s="12"/>
      <c r="G36" s="12"/>
      <c r="H36" s="19" t="s">
        <v>34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12"/>
      <c r="DW36" s="12"/>
      <c r="DX36" s="12"/>
    </row>
    <row r="37" spans="2:128" ht="11.25">
      <c r="B37" s="56"/>
      <c r="D37" s="12"/>
      <c r="E37" s="12"/>
      <c r="F37" s="12"/>
      <c r="G37" s="12"/>
      <c r="H37" s="19" t="s">
        <v>35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12"/>
      <c r="DW37" s="12"/>
      <c r="DX37" s="12"/>
    </row>
    <row r="38" spans="4:128" ht="11.25">
      <c r="D38" s="55"/>
      <c r="E38" s="55"/>
      <c r="F38" s="55"/>
      <c r="G38" s="55"/>
      <c r="H38" s="19" t="s">
        <v>155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12"/>
      <c r="DW38" s="12"/>
      <c r="DX38" s="12"/>
    </row>
    <row r="39" spans="4:125" ht="11.25">
      <c r="D39" s="55"/>
      <c r="E39" s="55"/>
      <c r="F39" s="55"/>
      <c r="G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</row>
    <row r="40" spans="4:125" ht="11.25">
      <c r="D40" s="55"/>
      <c r="E40" s="55"/>
      <c r="F40" s="55"/>
      <c r="G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</row>
    <row r="41" spans="4:125" ht="11.25">
      <c r="D41" s="55"/>
      <c r="E41" s="55"/>
      <c r="F41" s="55"/>
      <c r="G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</row>
    <row r="42" spans="5:12" ht="11.25">
      <c r="E42" s="55"/>
      <c r="G42" s="55"/>
      <c r="J42" s="55"/>
      <c r="L42" s="55"/>
    </row>
    <row r="43" ht="11.25">
      <c r="H43" s="19" t="s">
        <v>201</v>
      </c>
    </row>
    <row r="44" spans="5:12" ht="11.25">
      <c r="E44" s="56"/>
      <c r="G44" s="56"/>
      <c r="J44" s="56"/>
      <c r="L44" s="56"/>
    </row>
    <row r="46" ht="11.25">
      <c r="CG46" s="63"/>
    </row>
    <row r="48" spans="6:128" ht="11.25">
      <c r="F48" s="19" t="s">
        <v>192</v>
      </c>
      <c r="G48" s="21">
        <v>7.2</v>
      </c>
      <c r="I48" s="19">
        <f>(I51-0.5)*0.125-$G48</f>
        <v>-7.1375</v>
      </c>
      <c r="J48" s="19">
        <f aca="true" t="shared" si="0" ref="J48:BU48">(J51-0.5)*0.125-$G48</f>
        <v>-7.0125</v>
      </c>
      <c r="K48" s="19">
        <f t="shared" si="0"/>
        <v>-6.8875</v>
      </c>
      <c r="L48" s="19">
        <f t="shared" si="0"/>
        <v>-6.7625</v>
      </c>
      <c r="M48" s="19">
        <f t="shared" si="0"/>
        <v>-6.6375</v>
      </c>
      <c r="N48" s="19">
        <f t="shared" si="0"/>
        <v>-6.5125</v>
      </c>
      <c r="O48" s="19">
        <f t="shared" si="0"/>
        <v>-6.3875</v>
      </c>
      <c r="P48" s="19">
        <f t="shared" si="0"/>
        <v>-6.2625</v>
      </c>
      <c r="Q48" s="19">
        <f t="shared" si="0"/>
        <v>-6.1375</v>
      </c>
      <c r="R48" s="19">
        <f t="shared" si="0"/>
        <v>-6.0125</v>
      </c>
      <c r="S48" s="19">
        <f t="shared" si="0"/>
        <v>-5.8875</v>
      </c>
      <c r="T48" s="19">
        <f t="shared" si="0"/>
        <v>-5.7625</v>
      </c>
      <c r="U48" s="19">
        <f t="shared" si="0"/>
        <v>-5.6375</v>
      </c>
      <c r="V48" s="19">
        <f t="shared" si="0"/>
        <v>-5.5125</v>
      </c>
      <c r="W48" s="19">
        <f t="shared" si="0"/>
        <v>-5.3875</v>
      </c>
      <c r="X48" s="19">
        <f t="shared" si="0"/>
        <v>-5.2625</v>
      </c>
      <c r="Y48" s="19">
        <f t="shared" si="0"/>
        <v>-5.1375</v>
      </c>
      <c r="Z48" s="19">
        <f t="shared" si="0"/>
        <v>-5.0125</v>
      </c>
      <c r="AA48" s="19">
        <f t="shared" si="0"/>
        <v>-4.8875</v>
      </c>
      <c r="AB48" s="19">
        <f t="shared" si="0"/>
        <v>-4.7625</v>
      </c>
      <c r="AC48" s="19">
        <f t="shared" si="0"/>
        <v>-4.6375</v>
      </c>
      <c r="AD48" s="19">
        <f t="shared" si="0"/>
        <v>-4.5125</v>
      </c>
      <c r="AE48" s="19">
        <f t="shared" si="0"/>
        <v>-4.3875</v>
      </c>
      <c r="AF48" s="19">
        <f t="shared" si="0"/>
        <v>-4.2625</v>
      </c>
      <c r="AG48" s="19">
        <f t="shared" si="0"/>
        <v>-4.1375</v>
      </c>
      <c r="AH48" s="19">
        <f t="shared" si="0"/>
        <v>-4.0125</v>
      </c>
      <c r="AI48" s="19">
        <f t="shared" si="0"/>
        <v>-3.8875</v>
      </c>
      <c r="AJ48" s="19">
        <f t="shared" si="0"/>
        <v>-3.7625</v>
      </c>
      <c r="AK48" s="19">
        <f t="shared" si="0"/>
        <v>-3.6375</v>
      </c>
      <c r="AL48" s="19">
        <f t="shared" si="0"/>
        <v>-3.5125</v>
      </c>
      <c r="AM48" s="19">
        <f t="shared" si="0"/>
        <v>-3.3875</v>
      </c>
      <c r="AN48" s="19">
        <f t="shared" si="0"/>
        <v>-3.2625</v>
      </c>
      <c r="AO48" s="19">
        <f t="shared" si="0"/>
        <v>-3.1375</v>
      </c>
      <c r="AP48" s="19">
        <f t="shared" si="0"/>
        <v>-3.0125</v>
      </c>
      <c r="AQ48" s="19">
        <f t="shared" si="0"/>
        <v>-2.8875</v>
      </c>
      <c r="AR48" s="19">
        <f t="shared" si="0"/>
        <v>-2.7625</v>
      </c>
      <c r="AS48" s="19">
        <f t="shared" si="0"/>
        <v>-2.6375</v>
      </c>
      <c r="AT48" s="19">
        <f t="shared" si="0"/>
        <v>-2.5125</v>
      </c>
      <c r="AU48" s="19">
        <f t="shared" si="0"/>
        <v>-2.3875</v>
      </c>
      <c r="AV48" s="19">
        <f t="shared" si="0"/>
        <v>-2.2625</v>
      </c>
      <c r="AW48" s="19">
        <f t="shared" si="0"/>
        <v>-2.1375</v>
      </c>
      <c r="AX48" s="19">
        <f t="shared" si="0"/>
        <v>-2.0125</v>
      </c>
      <c r="AY48" s="19">
        <f t="shared" si="0"/>
        <v>-1.8875000000000002</v>
      </c>
      <c r="AZ48" s="19">
        <f t="shared" si="0"/>
        <v>-1.7625000000000002</v>
      </c>
      <c r="BA48" s="19">
        <f t="shared" si="0"/>
        <v>-1.6375000000000002</v>
      </c>
      <c r="BB48" s="19">
        <f t="shared" si="0"/>
        <v>-1.5125000000000002</v>
      </c>
      <c r="BC48" s="19">
        <f t="shared" si="0"/>
        <v>-1.3875000000000002</v>
      </c>
      <c r="BD48" s="19">
        <f t="shared" si="0"/>
        <v>-1.2625000000000002</v>
      </c>
      <c r="BE48" s="19">
        <f t="shared" si="0"/>
        <v>-1.1375000000000002</v>
      </c>
      <c r="BF48" s="19">
        <f t="shared" si="0"/>
        <v>-1.0125000000000002</v>
      </c>
      <c r="BG48" s="19">
        <f t="shared" si="0"/>
        <v>-0.8875000000000002</v>
      </c>
      <c r="BH48" s="19">
        <f t="shared" si="0"/>
        <v>-0.7625000000000002</v>
      </c>
      <c r="BI48" s="19">
        <f t="shared" si="0"/>
        <v>-0.6375000000000002</v>
      </c>
      <c r="BJ48" s="19">
        <f t="shared" si="0"/>
        <v>-0.5125000000000002</v>
      </c>
      <c r="BK48" s="19">
        <f t="shared" si="0"/>
        <v>-0.3875000000000002</v>
      </c>
      <c r="BL48" s="19">
        <f t="shared" si="0"/>
        <v>-0.2625000000000002</v>
      </c>
      <c r="BM48" s="19">
        <f t="shared" si="0"/>
        <v>-0.13750000000000018</v>
      </c>
      <c r="BN48" s="19">
        <f t="shared" si="0"/>
        <v>-0.012500000000000178</v>
      </c>
      <c r="BO48" s="19">
        <f t="shared" si="0"/>
        <v>0.11249999999999982</v>
      </c>
      <c r="BP48" s="19">
        <f t="shared" si="0"/>
        <v>0.23749999999999982</v>
      </c>
      <c r="BQ48" s="19">
        <f t="shared" si="0"/>
        <v>0.3624999999999998</v>
      </c>
      <c r="BR48" s="19">
        <f t="shared" si="0"/>
        <v>0.4874999999999998</v>
      </c>
      <c r="BS48" s="19">
        <f t="shared" si="0"/>
        <v>0.6124999999999998</v>
      </c>
      <c r="BT48" s="19">
        <f t="shared" si="0"/>
        <v>0.7374999999999998</v>
      </c>
      <c r="BU48" s="19">
        <f t="shared" si="0"/>
        <v>0.8624999999999998</v>
      </c>
      <c r="BV48" s="19">
        <f aca="true" t="shared" si="1" ref="BV48:DX48">(BV51-0.5)*0.125-$G48</f>
        <v>0.9874999999999998</v>
      </c>
      <c r="BW48" s="19">
        <f t="shared" si="1"/>
        <v>1.1124999999999998</v>
      </c>
      <c r="BX48" s="19">
        <f t="shared" si="1"/>
        <v>1.2374999999999998</v>
      </c>
      <c r="BY48" s="19">
        <f t="shared" si="1"/>
        <v>1.3624999999999998</v>
      </c>
      <c r="BZ48" s="19">
        <f t="shared" si="1"/>
        <v>1.4874999999999998</v>
      </c>
      <c r="CA48" s="19">
        <f t="shared" si="1"/>
        <v>1.6124999999999998</v>
      </c>
      <c r="CB48" s="19">
        <f t="shared" si="1"/>
        <v>1.7374999999999998</v>
      </c>
      <c r="CC48" s="19">
        <f t="shared" si="1"/>
        <v>1.8624999999999998</v>
      </c>
      <c r="CD48" s="19">
        <f t="shared" si="1"/>
        <v>1.9874999999999998</v>
      </c>
      <c r="CE48" s="19">
        <f t="shared" si="1"/>
        <v>2.1125</v>
      </c>
      <c r="CF48" s="19">
        <f t="shared" si="1"/>
        <v>2.2375</v>
      </c>
      <c r="CG48" s="19">
        <f t="shared" si="1"/>
        <v>2.3625</v>
      </c>
      <c r="CH48" s="19">
        <f t="shared" si="1"/>
        <v>2.4875</v>
      </c>
      <c r="CI48" s="19">
        <f t="shared" si="1"/>
        <v>2.6125</v>
      </c>
      <c r="CJ48" s="19">
        <f t="shared" si="1"/>
        <v>2.7375</v>
      </c>
      <c r="CK48" s="19">
        <f t="shared" si="1"/>
        <v>2.8625</v>
      </c>
      <c r="CL48" s="19">
        <f t="shared" si="1"/>
        <v>2.9875</v>
      </c>
      <c r="CM48" s="19">
        <f t="shared" si="1"/>
        <v>3.1125</v>
      </c>
      <c r="CN48" s="19">
        <f t="shared" si="1"/>
        <v>3.2375</v>
      </c>
      <c r="CO48" s="19">
        <f t="shared" si="1"/>
        <v>3.3625</v>
      </c>
      <c r="CP48" s="19">
        <f t="shared" si="1"/>
        <v>3.4875</v>
      </c>
      <c r="CQ48" s="19">
        <f t="shared" si="1"/>
        <v>3.6125</v>
      </c>
      <c r="CR48" s="19">
        <f t="shared" si="1"/>
        <v>3.7375</v>
      </c>
      <c r="CS48" s="19">
        <f t="shared" si="1"/>
        <v>3.8625</v>
      </c>
      <c r="CT48" s="19">
        <f t="shared" si="1"/>
        <v>3.9875</v>
      </c>
      <c r="CU48" s="19">
        <f t="shared" si="1"/>
        <v>4.1125</v>
      </c>
      <c r="CV48" s="19">
        <f t="shared" si="1"/>
        <v>4.2375</v>
      </c>
      <c r="CW48" s="19">
        <f t="shared" si="1"/>
        <v>4.3625</v>
      </c>
      <c r="CX48" s="19">
        <f t="shared" si="1"/>
        <v>4.4875</v>
      </c>
      <c r="CY48" s="19">
        <f t="shared" si="1"/>
        <v>4.6125</v>
      </c>
      <c r="CZ48" s="19">
        <f t="shared" si="1"/>
        <v>4.7375</v>
      </c>
      <c r="DA48" s="19">
        <f t="shared" si="1"/>
        <v>4.8625</v>
      </c>
      <c r="DB48" s="19">
        <f t="shared" si="1"/>
        <v>4.9875</v>
      </c>
      <c r="DC48" s="19">
        <f t="shared" si="1"/>
        <v>5.1125</v>
      </c>
      <c r="DD48" s="19">
        <f t="shared" si="1"/>
        <v>5.2375</v>
      </c>
      <c r="DE48" s="19">
        <f t="shared" si="1"/>
        <v>5.3625</v>
      </c>
      <c r="DF48" s="19">
        <f t="shared" si="1"/>
        <v>5.4875</v>
      </c>
      <c r="DG48" s="19">
        <f t="shared" si="1"/>
        <v>5.6125</v>
      </c>
      <c r="DH48" s="19">
        <f t="shared" si="1"/>
        <v>5.7375</v>
      </c>
      <c r="DI48" s="19">
        <f t="shared" si="1"/>
        <v>5.8625</v>
      </c>
      <c r="DJ48" s="19">
        <f t="shared" si="1"/>
        <v>5.9875</v>
      </c>
      <c r="DK48" s="19">
        <f t="shared" si="1"/>
        <v>6.1125</v>
      </c>
      <c r="DL48" s="19">
        <f t="shared" si="1"/>
        <v>6.2375</v>
      </c>
      <c r="DM48" s="19">
        <f t="shared" si="1"/>
        <v>6.3625</v>
      </c>
      <c r="DN48" s="19">
        <f t="shared" si="1"/>
        <v>6.4875</v>
      </c>
      <c r="DO48" s="19">
        <f t="shared" si="1"/>
        <v>6.6125</v>
      </c>
      <c r="DP48" s="19">
        <f t="shared" si="1"/>
        <v>6.7375</v>
      </c>
      <c r="DQ48" s="19">
        <f t="shared" si="1"/>
        <v>6.8625</v>
      </c>
      <c r="DR48" s="19">
        <f t="shared" si="1"/>
        <v>6.9875</v>
      </c>
      <c r="DS48" s="19">
        <f t="shared" si="1"/>
        <v>7.1125</v>
      </c>
      <c r="DT48" s="19">
        <f t="shared" si="1"/>
        <v>7.2375</v>
      </c>
      <c r="DU48" s="19">
        <f t="shared" si="1"/>
        <v>7.3625</v>
      </c>
      <c r="DV48" s="19">
        <f t="shared" si="1"/>
        <v>7.4875</v>
      </c>
      <c r="DW48" s="19">
        <f t="shared" si="1"/>
        <v>7.6125</v>
      </c>
      <c r="DX48" s="19">
        <f t="shared" si="1"/>
        <v>7.7375</v>
      </c>
    </row>
    <row r="49" spans="4:128" ht="11.25">
      <c r="D49" s="13"/>
      <c r="E49" s="13"/>
      <c r="F49" s="13"/>
      <c r="G49" s="13"/>
      <c r="H49" s="13" t="s">
        <v>156</v>
      </c>
      <c r="I49" s="13" t="e">
        <f>(I$13*I$14+I$28*I$29)/(I$14*I$14+I$29*I$29)*17/10</f>
        <v>#DIV/0!</v>
      </c>
      <c r="J49" s="13" t="e">
        <f aca="true" t="shared" si="2" ref="J49:BU49">(J$13*J$14+J$28*J$29)/(J$14*J$14+J$29*J$29)*17/10</f>
        <v>#DIV/0!</v>
      </c>
      <c r="K49" s="13" t="e">
        <f t="shared" si="2"/>
        <v>#DIV/0!</v>
      </c>
      <c r="L49" s="13" t="e">
        <f t="shared" si="2"/>
        <v>#DIV/0!</v>
      </c>
      <c r="M49" s="13" t="e">
        <f t="shared" si="2"/>
        <v>#DIV/0!</v>
      </c>
      <c r="N49" s="13" t="e">
        <f t="shared" si="2"/>
        <v>#DIV/0!</v>
      </c>
      <c r="O49" s="13" t="e">
        <f t="shared" si="2"/>
        <v>#DIV/0!</v>
      </c>
      <c r="P49" s="13" t="e">
        <f t="shared" si="2"/>
        <v>#DIV/0!</v>
      </c>
      <c r="Q49" s="13" t="e">
        <f t="shared" si="2"/>
        <v>#DIV/0!</v>
      </c>
      <c r="R49" s="13" t="e">
        <f t="shared" si="2"/>
        <v>#DIV/0!</v>
      </c>
      <c r="S49" s="13" t="e">
        <f t="shared" si="2"/>
        <v>#DIV/0!</v>
      </c>
      <c r="T49" s="13" t="e">
        <f t="shared" si="2"/>
        <v>#DIV/0!</v>
      </c>
      <c r="U49" s="13" t="e">
        <f t="shared" si="2"/>
        <v>#DIV/0!</v>
      </c>
      <c r="V49" s="13" t="e">
        <f t="shared" si="2"/>
        <v>#DIV/0!</v>
      </c>
      <c r="W49" s="13" t="e">
        <f t="shared" si="2"/>
        <v>#DIV/0!</v>
      </c>
      <c r="X49" s="13" t="e">
        <f t="shared" si="2"/>
        <v>#DIV/0!</v>
      </c>
      <c r="Y49" s="13" t="e">
        <f t="shared" si="2"/>
        <v>#DIV/0!</v>
      </c>
      <c r="Z49" s="13" t="e">
        <f t="shared" si="2"/>
        <v>#DIV/0!</v>
      </c>
      <c r="AA49" s="13" t="e">
        <f t="shared" si="2"/>
        <v>#DIV/0!</v>
      </c>
      <c r="AB49" s="13" t="e">
        <f t="shared" si="2"/>
        <v>#DIV/0!</v>
      </c>
      <c r="AC49" s="13" t="e">
        <f t="shared" si="2"/>
        <v>#DIV/0!</v>
      </c>
      <c r="AD49" s="13" t="e">
        <f t="shared" si="2"/>
        <v>#DIV/0!</v>
      </c>
      <c r="AE49" s="13" t="e">
        <f t="shared" si="2"/>
        <v>#DIV/0!</v>
      </c>
      <c r="AF49" s="13" t="e">
        <f t="shared" si="2"/>
        <v>#DIV/0!</v>
      </c>
      <c r="AG49" s="13" t="e">
        <f t="shared" si="2"/>
        <v>#DIV/0!</v>
      </c>
      <c r="AH49" s="13" t="e">
        <f t="shared" si="2"/>
        <v>#DIV/0!</v>
      </c>
      <c r="AI49" s="13" t="e">
        <f t="shared" si="2"/>
        <v>#DIV/0!</v>
      </c>
      <c r="AJ49" s="13" t="e">
        <f t="shared" si="2"/>
        <v>#DIV/0!</v>
      </c>
      <c r="AK49" s="13" t="e">
        <f t="shared" si="2"/>
        <v>#DIV/0!</v>
      </c>
      <c r="AL49" s="13" t="e">
        <f t="shared" si="2"/>
        <v>#DIV/0!</v>
      </c>
      <c r="AM49" s="13" t="e">
        <f t="shared" si="2"/>
        <v>#DIV/0!</v>
      </c>
      <c r="AN49" s="13" t="e">
        <f t="shared" si="2"/>
        <v>#DIV/0!</v>
      </c>
      <c r="AO49" s="13" t="e">
        <f t="shared" si="2"/>
        <v>#DIV/0!</v>
      </c>
      <c r="AP49" s="13" t="e">
        <f t="shared" si="2"/>
        <v>#DIV/0!</v>
      </c>
      <c r="AQ49" s="13" t="e">
        <f t="shared" si="2"/>
        <v>#DIV/0!</v>
      </c>
      <c r="AR49" s="13" t="e">
        <f t="shared" si="2"/>
        <v>#DIV/0!</v>
      </c>
      <c r="AS49" s="13" t="e">
        <f t="shared" si="2"/>
        <v>#DIV/0!</v>
      </c>
      <c r="AT49" s="13" t="e">
        <f t="shared" si="2"/>
        <v>#DIV/0!</v>
      </c>
      <c r="AU49" s="13" t="e">
        <f t="shared" si="2"/>
        <v>#DIV/0!</v>
      </c>
      <c r="AV49" s="13" t="e">
        <f t="shared" si="2"/>
        <v>#DIV/0!</v>
      </c>
      <c r="AW49" s="13" t="e">
        <f t="shared" si="2"/>
        <v>#DIV/0!</v>
      </c>
      <c r="AX49" s="13" t="e">
        <f t="shared" si="2"/>
        <v>#DIV/0!</v>
      </c>
      <c r="AY49" s="13" t="e">
        <f t="shared" si="2"/>
        <v>#DIV/0!</v>
      </c>
      <c r="AZ49" s="13" t="e">
        <f t="shared" si="2"/>
        <v>#DIV/0!</v>
      </c>
      <c r="BA49" s="13" t="e">
        <f t="shared" si="2"/>
        <v>#DIV/0!</v>
      </c>
      <c r="BB49" s="13" t="e">
        <f t="shared" si="2"/>
        <v>#DIV/0!</v>
      </c>
      <c r="BC49" s="13" t="e">
        <f t="shared" si="2"/>
        <v>#DIV/0!</v>
      </c>
      <c r="BD49" s="13" t="e">
        <f t="shared" si="2"/>
        <v>#DIV/0!</v>
      </c>
      <c r="BE49" s="13" t="e">
        <f t="shared" si="2"/>
        <v>#DIV/0!</v>
      </c>
      <c r="BF49" s="13" t="e">
        <f t="shared" si="2"/>
        <v>#DIV/0!</v>
      </c>
      <c r="BG49" s="13" t="e">
        <f t="shared" si="2"/>
        <v>#DIV/0!</v>
      </c>
      <c r="BH49" s="13" t="e">
        <f t="shared" si="2"/>
        <v>#DIV/0!</v>
      </c>
      <c r="BI49" s="13" t="e">
        <f t="shared" si="2"/>
        <v>#DIV/0!</v>
      </c>
      <c r="BJ49" s="13" t="e">
        <f t="shared" si="2"/>
        <v>#DIV/0!</v>
      </c>
      <c r="BK49" s="13" t="e">
        <f t="shared" si="2"/>
        <v>#DIV/0!</v>
      </c>
      <c r="BL49" s="13" t="e">
        <f t="shared" si="2"/>
        <v>#DIV/0!</v>
      </c>
      <c r="BM49" s="13" t="e">
        <f t="shared" si="2"/>
        <v>#DIV/0!</v>
      </c>
      <c r="BN49" s="13" t="e">
        <f t="shared" si="2"/>
        <v>#DIV/0!</v>
      </c>
      <c r="BO49" s="13" t="e">
        <f t="shared" si="2"/>
        <v>#DIV/0!</v>
      </c>
      <c r="BP49" s="13" t="e">
        <f t="shared" si="2"/>
        <v>#DIV/0!</v>
      </c>
      <c r="BQ49" s="13" t="e">
        <f t="shared" si="2"/>
        <v>#DIV/0!</v>
      </c>
      <c r="BR49" s="13" t="e">
        <f t="shared" si="2"/>
        <v>#DIV/0!</v>
      </c>
      <c r="BS49" s="13" t="e">
        <f t="shared" si="2"/>
        <v>#DIV/0!</v>
      </c>
      <c r="BT49" s="13" t="e">
        <f t="shared" si="2"/>
        <v>#DIV/0!</v>
      </c>
      <c r="BU49" s="13" t="e">
        <f t="shared" si="2"/>
        <v>#DIV/0!</v>
      </c>
      <c r="BV49" s="13" t="e">
        <f aca="true" t="shared" si="3" ref="BV49:DX49">(BV$13*BV$14+BV$28*BV$29)/(BV$14*BV$14+BV$29*BV$29)*17/10</f>
        <v>#DIV/0!</v>
      </c>
      <c r="BW49" s="13" t="e">
        <f t="shared" si="3"/>
        <v>#DIV/0!</v>
      </c>
      <c r="BX49" s="13" t="e">
        <f t="shared" si="3"/>
        <v>#DIV/0!</v>
      </c>
      <c r="BY49" s="13" t="e">
        <f t="shared" si="3"/>
        <v>#DIV/0!</v>
      </c>
      <c r="BZ49" s="13" t="e">
        <f t="shared" si="3"/>
        <v>#DIV/0!</v>
      </c>
      <c r="CA49" s="13" t="e">
        <f t="shared" si="3"/>
        <v>#DIV/0!</v>
      </c>
      <c r="CB49" s="13" t="e">
        <f t="shared" si="3"/>
        <v>#DIV/0!</v>
      </c>
      <c r="CC49" s="13" t="e">
        <f t="shared" si="3"/>
        <v>#DIV/0!</v>
      </c>
      <c r="CD49" s="13" t="e">
        <f t="shared" si="3"/>
        <v>#DIV/0!</v>
      </c>
      <c r="CE49" s="13" t="e">
        <f t="shared" si="3"/>
        <v>#DIV/0!</v>
      </c>
      <c r="CF49" s="13" t="e">
        <f t="shared" si="3"/>
        <v>#DIV/0!</v>
      </c>
      <c r="CG49" s="13" t="e">
        <f t="shared" si="3"/>
        <v>#DIV/0!</v>
      </c>
      <c r="CH49" s="13" t="e">
        <f t="shared" si="3"/>
        <v>#DIV/0!</v>
      </c>
      <c r="CI49" s="13" t="e">
        <f t="shared" si="3"/>
        <v>#DIV/0!</v>
      </c>
      <c r="CJ49" s="13" t="e">
        <f t="shared" si="3"/>
        <v>#DIV/0!</v>
      </c>
      <c r="CK49" s="13" t="e">
        <f t="shared" si="3"/>
        <v>#DIV/0!</v>
      </c>
      <c r="CL49" s="13" t="e">
        <f t="shared" si="3"/>
        <v>#DIV/0!</v>
      </c>
      <c r="CM49" s="13" t="e">
        <f t="shared" si="3"/>
        <v>#DIV/0!</v>
      </c>
      <c r="CN49" s="13" t="e">
        <f t="shared" si="3"/>
        <v>#DIV/0!</v>
      </c>
      <c r="CO49" s="13" t="e">
        <f t="shared" si="3"/>
        <v>#DIV/0!</v>
      </c>
      <c r="CP49" s="13" t="e">
        <f t="shared" si="3"/>
        <v>#DIV/0!</v>
      </c>
      <c r="CQ49" s="13" t="e">
        <f t="shared" si="3"/>
        <v>#DIV/0!</v>
      </c>
      <c r="CR49" s="13" t="e">
        <f t="shared" si="3"/>
        <v>#DIV/0!</v>
      </c>
      <c r="CS49" s="13" t="e">
        <f t="shared" si="3"/>
        <v>#DIV/0!</v>
      </c>
      <c r="CT49" s="13" t="e">
        <f t="shared" si="3"/>
        <v>#DIV/0!</v>
      </c>
      <c r="CU49" s="13" t="e">
        <f t="shared" si="3"/>
        <v>#DIV/0!</v>
      </c>
      <c r="CV49" s="13" t="e">
        <f t="shared" si="3"/>
        <v>#DIV/0!</v>
      </c>
      <c r="CW49" s="13" t="e">
        <f t="shared" si="3"/>
        <v>#DIV/0!</v>
      </c>
      <c r="CX49" s="13" t="e">
        <f t="shared" si="3"/>
        <v>#DIV/0!</v>
      </c>
      <c r="CY49" s="13" t="e">
        <f t="shared" si="3"/>
        <v>#DIV/0!</v>
      </c>
      <c r="CZ49" s="13" t="e">
        <f t="shared" si="3"/>
        <v>#DIV/0!</v>
      </c>
      <c r="DA49" s="13" t="e">
        <f t="shared" si="3"/>
        <v>#DIV/0!</v>
      </c>
      <c r="DB49" s="13" t="e">
        <f t="shared" si="3"/>
        <v>#DIV/0!</v>
      </c>
      <c r="DC49" s="13" t="e">
        <f t="shared" si="3"/>
        <v>#DIV/0!</v>
      </c>
      <c r="DD49" s="13" t="e">
        <f t="shared" si="3"/>
        <v>#DIV/0!</v>
      </c>
      <c r="DE49" s="13" t="e">
        <f t="shared" si="3"/>
        <v>#DIV/0!</v>
      </c>
      <c r="DF49" s="13" t="e">
        <f t="shared" si="3"/>
        <v>#DIV/0!</v>
      </c>
      <c r="DG49" s="13" t="e">
        <f t="shared" si="3"/>
        <v>#DIV/0!</v>
      </c>
      <c r="DH49" s="13" t="e">
        <f t="shared" si="3"/>
        <v>#DIV/0!</v>
      </c>
      <c r="DI49" s="13" t="e">
        <f t="shared" si="3"/>
        <v>#DIV/0!</v>
      </c>
      <c r="DJ49" s="13" t="e">
        <f t="shared" si="3"/>
        <v>#DIV/0!</v>
      </c>
      <c r="DK49" s="13" t="e">
        <f t="shared" si="3"/>
        <v>#DIV/0!</v>
      </c>
      <c r="DL49" s="13" t="e">
        <f t="shared" si="3"/>
        <v>#DIV/0!</v>
      </c>
      <c r="DM49" s="13" t="e">
        <f t="shared" si="3"/>
        <v>#DIV/0!</v>
      </c>
      <c r="DN49" s="13" t="e">
        <f t="shared" si="3"/>
        <v>#DIV/0!</v>
      </c>
      <c r="DO49" s="13" t="e">
        <f t="shared" si="3"/>
        <v>#DIV/0!</v>
      </c>
      <c r="DP49" s="13" t="e">
        <f t="shared" si="3"/>
        <v>#DIV/0!</v>
      </c>
      <c r="DQ49" s="13" t="e">
        <f t="shared" si="3"/>
        <v>#DIV/0!</v>
      </c>
      <c r="DR49" s="13" t="e">
        <f t="shared" si="3"/>
        <v>#DIV/0!</v>
      </c>
      <c r="DS49" s="13" t="e">
        <f t="shared" si="3"/>
        <v>#DIV/0!</v>
      </c>
      <c r="DT49" s="13" t="e">
        <f t="shared" si="3"/>
        <v>#DIV/0!</v>
      </c>
      <c r="DU49" s="13" t="e">
        <f t="shared" si="3"/>
        <v>#DIV/0!</v>
      </c>
      <c r="DV49" s="13" t="e">
        <f t="shared" si="3"/>
        <v>#DIV/0!</v>
      </c>
      <c r="DW49" s="13" t="e">
        <f t="shared" si="3"/>
        <v>#DIV/0!</v>
      </c>
      <c r="DX49" s="13" t="e">
        <f t="shared" si="3"/>
        <v>#DIV/0!</v>
      </c>
    </row>
    <row r="50" spans="4:128" ht="11.25">
      <c r="D50" s="13"/>
      <c r="E50" s="13"/>
      <c r="F50" s="13"/>
      <c r="G50" s="13"/>
      <c r="H50" s="13" t="s">
        <v>157</v>
      </c>
      <c r="I50" s="13" t="e">
        <f>(I$14*I$28-I$13*I$29)/(I$14*I$14+I$29*I$29)*17/10</f>
        <v>#DIV/0!</v>
      </c>
      <c r="J50" s="13" t="e">
        <f aca="true" t="shared" si="4" ref="J50:BU50">(J$14*J$28-J$13*J$29)/(J$14*J$14+J$29*J$29)*17/10</f>
        <v>#DIV/0!</v>
      </c>
      <c r="K50" s="13" t="e">
        <f t="shared" si="4"/>
        <v>#DIV/0!</v>
      </c>
      <c r="L50" s="13" t="e">
        <f t="shared" si="4"/>
        <v>#DIV/0!</v>
      </c>
      <c r="M50" s="13" t="e">
        <f t="shared" si="4"/>
        <v>#DIV/0!</v>
      </c>
      <c r="N50" s="13" t="e">
        <f t="shared" si="4"/>
        <v>#DIV/0!</v>
      </c>
      <c r="O50" s="13" t="e">
        <f t="shared" si="4"/>
        <v>#DIV/0!</v>
      </c>
      <c r="P50" s="13" t="e">
        <f t="shared" si="4"/>
        <v>#DIV/0!</v>
      </c>
      <c r="Q50" s="13" t="e">
        <f t="shared" si="4"/>
        <v>#DIV/0!</v>
      </c>
      <c r="R50" s="13" t="e">
        <f t="shared" si="4"/>
        <v>#DIV/0!</v>
      </c>
      <c r="S50" s="13" t="e">
        <f t="shared" si="4"/>
        <v>#DIV/0!</v>
      </c>
      <c r="T50" s="13" t="e">
        <f t="shared" si="4"/>
        <v>#DIV/0!</v>
      </c>
      <c r="U50" s="13" t="e">
        <f t="shared" si="4"/>
        <v>#DIV/0!</v>
      </c>
      <c r="V50" s="13" t="e">
        <f t="shared" si="4"/>
        <v>#DIV/0!</v>
      </c>
      <c r="W50" s="13" t="e">
        <f t="shared" si="4"/>
        <v>#DIV/0!</v>
      </c>
      <c r="X50" s="13" t="e">
        <f t="shared" si="4"/>
        <v>#DIV/0!</v>
      </c>
      <c r="Y50" s="13" t="e">
        <f t="shared" si="4"/>
        <v>#DIV/0!</v>
      </c>
      <c r="Z50" s="13" t="e">
        <f t="shared" si="4"/>
        <v>#DIV/0!</v>
      </c>
      <c r="AA50" s="13" t="e">
        <f t="shared" si="4"/>
        <v>#DIV/0!</v>
      </c>
      <c r="AB50" s="13" t="e">
        <f t="shared" si="4"/>
        <v>#DIV/0!</v>
      </c>
      <c r="AC50" s="13" t="e">
        <f t="shared" si="4"/>
        <v>#DIV/0!</v>
      </c>
      <c r="AD50" s="13" t="e">
        <f t="shared" si="4"/>
        <v>#DIV/0!</v>
      </c>
      <c r="AE50" s="13" t="e">
        <f t="shared" si="4"/>
        <v>#DIV/0!</v>
      </c>
      <c r="AF50" s="13" t="e">
        <f t="shared" si="4"/>
        <v>#DIV/0!</v>
      </c>
      <c r="AG50" s="13" t="e">
        <f t="shared" si="4"/>
        <v>#DIV/0!</v>
      </c>
      <c r="AH50" s="13" t="e">
        <f t="shared" si="4"/>
        <v>#DIV/0!</v>
      </c>
      <c r="AI50" s="13" t="e">
        <f t="shared" si="4"/>
        <v>#DIV/0!</v>
      </c>
      <c r="AJ50" s="13" t="e">
        <f t="shared" si="4"/>
        <v>#DIV/0!</v>
      </c>
      <c r="AK50" s="13" t="e">
        <f t="shared" si="4"/>
        <v>#DIV/0!</v>
      </c>
      <c r="AL50" s="13" t="e">
        <f t="shared" si="4"/>
        <v>#DIV/0!</v>
      </c>
      <c r="AM50" s="13" t="e">
        <f t="shared" si="4"/>
        <v>#DIV/0!</v>
      </c>
      <c r="AN50" s="13" t="e">
        <f t="shared" si="4"/>
        <v>#DIV/0!</v>
      </c>
      <c r="AO50" s="13" t="e">
        <f t="shared" si="4"/>
        <v>#DIV/0!</v>
      </c>
      <c r="AP50" s="13" t="e">
        <f t="shared" si="4"/>
        <v>#DIV/0!</v>
      </c>
      <c r="AQ50" s="13" t="e">
        <f t="shared" si="4"/>
        <v>#DIV/0!</v>
      </c>
      <c r="AR50" s="13" t="e">
        <f t="shared" si="4"/>
        <v>#DIV/0!</v>
      </c>
      <c r="AS50" s="13" t="e">
        <f t="shared" si="4"/>
        <v>#DIV/0!</v>
      </c>
      <c r="AT50" s="13" t="e">
        <f t="shared" si="4"/>
        <v>#DIV/0!</v>
      </c>
      <c r="AU50" s="13" t="e">
        <f t="shared" si="4"/>
        <v>#DIV/0!</v>
      </c>
      <c r="AV50" s="13" t="e">
        <f t="shared" si="4"/>
        <v>#DIV/0!</v>
      </c>
      <c r="AW50" s="13" t="e">
        <f t="shared" si="4"/>
        <v>#DIV/0!</v>
      </c>
      <c r="AX50" s="13" t="e">
        <f t="shared" si="4"/>
        <v>#DIV/0!</v>
      </c>
      <c r="AY50" s="13" t="e">
        <f t="shared" si="4"/>
        <v>#DIV/0!</v>
      </c>
      <c r="AZ50" s="13" t="e">
        <f t="shared" si="4"/>
        <v>#DIV/0!</v>
      </c>
      <c r="BA50" s="13" t="e">
        <f t="shared" si="4"/>
        <v>#DIV/0!</v>
      </c>
      <c r="BB50" s="13" t="e">
        <f t="shared" si="4"/>
        <v>#DIV/0!</v>
      </c>
      <c r="BC50" s="13" t="e">
        <f t="shared" si="4"/>
        <v>#DIV/0!</v>
      </c>
      <c r="BD50" s="13" t="e">
        <f t="shared" si="4"/>
        <v>#DIV/0!</v>
      </c>
      <c r="BE50" s="13" t="e">
        <f t="shared" si="4"/>
        <v>#DIV/0!</v>
      </c>
      <c r="BF50" s="13" t="e">
        <f t="shared" si="4"/>
        <v>#DIV/0!</v>
      </c>
      <c r="BG50" s="13" t="e">
        <f t="shared" si="4"/>
        <v>#DIV/0!</v>
      </c>
      <c r="BH50" s="13" t="e">
        <f t="shared" si="4"/>
        <v>#DIV/0!</v>
      </c>
      <c r="BI50" s="13" t="e">
        <f t="shared" si="4"/>
        <v>#DIV/0!</v>
      </c>
      <c r="BJ50" s="13" t="e">
        <f t="shared" si="4"/>
        <v>#DIV/0!</v>
      </c>
      <c r="BK50" s="13" t="e">
        <f t="shared" si="4"/>
        <v>#DIV/0!</v>
      </c>
      <c r="BL50" s="13" t="e">
        <f t="shared" si="4"/>
        <v>#DIV/0!</v>
      </c>
      <c r="BM50" s="13" t="e">
        <f t="shared" si="4"/>
        <v>#DIV/0!</v>
      </c>
      <c r="BN50" s="13" t="e">
        <f t="shared" si="4"/>
        <v>#DIV/0!</v>
      </c>
      <c r="BO50" s="13" t="e">
        <f t="shared" si="4"/>
        <v>#DIV/0!</v>
      </c>
      <c r="BP50" s="13" t="e">
        <f t="shared" si="4"/>
        <v>#DIV/0!</v>
      </c>
      <c r="BQ50" s="13" t="e">
        <f t="shared" si="4"/>
        <v>#DIV/0!</v>
      </c>
      <c r="BR50" s="13" t="e">
        <f t="shared" si="4"/>
        <v>#DIV/0!</v>
      </c>
      <c r="BS50" s="13" t="e">
        <f t="shared" si="4"/>
        <v>#DIV/0!</v>
      </c>
      <c r="BT50" s="13" t="e">
        <f t="shared" si="4"/>
        <v>#DIV/0!</v>
      </c>
      <c r="BU50" s="13" t="e">
        <f t="shared" si="4"/>
        <v>#DIV/0!</v>
      </c>
      <c r="BV50" s="13" t="e">
        <f aca="true" t="shared" si="5" ref="BV50:DX50">(BV$14*BV$28-BV$13*BV$29)/(BV$14*BV$14+BV$29*BV$29)*17/10</f>
        <v>#DIV/0!</v>
      </c>
      <c r="BW50" s="13" t="e">
        <f t="shared" si="5"/>
        <v>#DIV/0!</v>
      </c>
      <c r="BX50" s="13" t="e">
        <f t="shared" si="5"/>
        <v>#DIV/0!</v>
      </c>
      <c r="BY50" s="13" t="e">
        <f t="shared" si="5"/>
        <v>#DIV/0!</v>
      </c>
      <c r="BZ50" s="13" t="e">
        <f t="shared" si="5"/>
        <v>#DIV/0!</v>
      </c>
      <c r="CA50" s="13" t="e">
        <f t="shared" si="5"/>
        <v>#DIV/0!</v>
      </c>
      <c r="CB50" s="13" t="e">
        <f t="shared" si="5"/>
        <v>#DIV/0!</v>
      </c>
      <c r="CC50" s="13" t="e">
        <f t="shared" si="5"/>
        <v>#DIV/0!</v>
      </c>
      <c r="CD50" s="13" t="e">
        <f t="shared" si="5"/>
        <v>#DIV/0!</v>
      </c>
      <c r="CE50" s="13" t="e">
        <f t="shared" si="5"/>
        <v>#DIV/0!</v>
      </c>
      <c r="CF50" s="13" t="e">
        <f t="shared" si="5"/>
        <v>#DIV/0!</v>
      </c>
      <c r="CG50" s="13" t="e">
        <f t="shared" si="5"/>
        <v>#DIV/0!</v>
      </c>
      <c r="CH50" s="13" t="e">
        <f t="shared" si="5"/>
        <v>#DIV/0!</v>
      </c>
      <c r="CI50" s="13" t="e">
        <f t="shared" si="5"/>
        <v>#DIV/0!</v>
      </c>
      <c r="CJ50" s="13" t="e">
        <f t="shared" si="5"/>
        <v>#DIV/0!</v>
      </c>
      <c r="CK50" s="13" t="e">
        <f t="shared" si="5"/>
        <v>#DIV/0!</v>
      </c>
      <c r="CL50" s="13" t="e">
        <f t="shared" si="5"/>
        <v>#DIV/0!</v>
      </c>
      <c r="CM50" s="13" t="e">
        <f t="shared" si="5"/>
        <v>#DIV/0!</v>
      </c>
      <c r="CN50" s="13" t="e">
        <f t="shared" si="5"/>
        <v>#DIV/0!</v>
      </c>
      <c r="CO50" s="13" t="e">
        <f t="shared" si="5"/>
        <v>#DIV/0!</v>
      </c>
      <c r="CP50" s="13" t="e">
        <f t="shared" si="5"/>
        <v>#DIV/0!</v>
      </c>
      <c r="CQ50" s="13" t="e">
        <f t="shared" si="5"/>
        <v>#DIV/0!</v>
      </c>
      <c r="CR50" s="13" t="e">
        <f t="shared" si="5"/>
        <v>#DIV/0!</v>
      </c>
      <c r="CS50" s="13" t="e">
        <f t="shared" si="5"/>
        <v>#DIV/0!</v>
      </c>
      <c r="CT50" s="13" t="e">
        <f t="shared" si="5"/>
        <v>#DIV/0!</v>
      </c>
      <c r="CU50" s="13" t="e">
        <f t="shared" si="5"/>
        <v>#DIV/0!</v>
      </c>
      <c r="CV50" s="13" t="e">
        <f t="shared" si="5"/>
        <v>#DIV/0!</v>
      </c>
      <c r="CW50" s="13" t="e">
        <f t="shared" si="5"/>
        <v>#DIV/0!</v>
      </c>
      <c r="CX50" s="13" t="e">
        <f t="shared" si="5"/>
        <v>#DIV/0!</v>
      </c>
      <c r="CY50" s="13" t="e">
        <f t="shared" si="5"/>
        <v>#DIV/0!</v>
      </c>
      <c r="CZ50" s="13" t="e">
        <f t="shared" si="5"/>
        <v>#DIV/0!</v>
      </c>
      <c r="DA50" s="13" t="e">
        <f t="shared" si="5"/>
        <v>#DIV/0!</v>
      </c>
      <c r="DB50" s="13" t="e">
        <f t="shared" si="5"/>
        <v>#DIV/0!</v>
      </c>
      <c r="DC50" s="13" t="e">
        <f t="shared" si="5"/>
        <v>#DIV/0!</v>
      </c>
      <c r="DD50" s="13" t="e">
        <f t="shared" si="5"/>
        <v>#DIV/0!</v>
      </c>
      <c r="DE50" s="13" t="e">
        <f t="shared" si="5"/>
        <v>#DIV/0!</v>
      </c>
      <c r="DF50" s="13" t="e">
        <f t="shared" si="5"/>
        <v>#DIV/0!</v>
      </c>
      <c r="DG50" s="13" t="e">
        <f t="shared" si="5"/>
        <v>#DIV/0!</v>
      </c>
      <c r="DH50" s="13" t="e">
        <f t="shared" si="5"/>
        <v>#DIV/0!</v>
      </c>
      <c r="DI50" s="13" t="e">
        <f t="shared" si="5"/>
        <v>#DIV/0!</v>
      </c>
      <c r="DJ50" s="13" t="e">
        <f t="shared" si="5"/>
        <v>#DIV/0!</v>
      </c>
      <c r="DK50" s="13" t="e">
        <f t="shared" si="5"/>
        <v>#DIV/0!</v>
      </c>
      <c r="DL50" s="13" t="e">
        <f t="shared" si="5"/>
        <v>#DIV/0!</v>
      </c>
      <c r="DM50" s="13" t="e">
        <f t="shared" si="5"/>
        <v>#DIV/0!</v>
      </c>
      <c r="DN50" s="13" t="e">
        <f t="shared" si="5"/>
        <v>#DIV/0!</v>
      </c>
      <c r="DO50" s="13" t="e">
        <f t="shared" si="5"/>
        <v>#DIV/0!</v>
      </c>
      <c r="DP50" s="13" t="e">
        <f t="shared" si="5"/>
        <v>#DIV/0!</v>
      </c>
      <c r="DQ50" s="13" t="e">
        <f t="shared" si="5"/>
        <v>#DIV/0!</v>
      </c>
      <c r="DR50" s="13" t="e">
        <f t="shared" si="5"/>
        <v>#DIV/0!</v>
      </c>
      <c r="DS50" s="13" t="e">
        <f t="shared" si="5"/>
        <v>#DIV/0!</v>
      </c>
      <c r="DT50" s="13" t="e">
        <f t="shared" si="5"/>
        <v>#DIV/0!</v>
      </c>
      <c r="DU50" s="13" t="e">
        <f t="shared" si="5"/>
        <v>#DIV/0!</v>
      </c>
      <c r="DV50" s="13" t="e">
        <f t="shared" si="5"/>
        <v>#DIV/0!</v>
      </c>
      <c r="DW50" s="13" t="e">
        <f t="shared" si="5"/>
        <v>#DIV/0!</v>
      </c>
      <c r="DX50" s="13" t="e">
        <f t="shared" si="5"/>
        <v>#DIV/0!</v>
      </c>
    </row>
    <row r="51" spans="1:128" ht="11.25">
      <c r="A51" s="22" t="s">
        <v>213</v>
      </c>
      <c r="B51" s="22" t="s">
        <v>214</v>
      </c>
      <c r="C51" s="22"/>
      <c r="F51" s="22" t="s">
        <v>158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  <c r="Z51" s="19">
        <v>18</v>
      </c>
      <c r="AA51" s="19">
        <v>19</v>
      </c>
      <c r="AB51" s="19">
        <v>20</v>
      </c>
      <c r="AC51" s="19">
        <v>21</v>
      </c>
      <c r="AD51" s="19">
        <v>22</v>
      </c>
      <c r="AE51" s="19">
        <v>23</v>
      </c>
      <c r="AF51" s="19">
        <v>24</v>
      </c>
      <c r="AG51" s="19">
        <v>25</v>
      </c>
      <c r="AH51" s="19">
        <v>26</v>
      </c>
      <c r="AI51" s="19">
        <v>27</v>
      </c>
      <c r="AJ51" s="19">
        <v>28</v>
      </c>
      <c r="AK51" s="19">
        <v>29</v>
      </c>
      <c r="AL51" s="19">
        <v>30</v>
      </c>
      <c r="AM51" s="19">
        <v>31</v>
      </c>
      <c r="AN51" s="19">
        <v>32</v>
      </c>
      <c r="AO51" s="19">
        <v>33</v>
      </c>
      <c r="AP51" s="19">
        <v>34</v>
      </c>
      <c r="AQ51" s="19">
        <v>35</v>
      </c>
      <c r="AR51" s="19">
        <v>36</v>
      </c>
      <c r="AS51" s="19">
        <v>37</v>
      </c>
      <c r="AT51" s="19">
        <v>38</v>
      </c>
      <c r="AU51" s="19">
        <v>39</v>
      </c>
      <c r="AV51" s="19">
        <v>40</v>
      </c>
      <c r="AW51" s="19">
        <v>41</v>
      </c>
      <c r="AX51" s="19">
        <v>42</v>
      </c>
      <c r="AY51" s="19">
        <v>43</v>
      </c>
      <c r="AZ51" s="19">
        <v>44</v>
      </c>
      <c r="BA51" s="19">
        <v>45</v>
      </c>
      <c r="BB51" s="19">
        <v>46</v>
      </c>
      <c r="BC51" s="19">
        <v>47</v>
      </c>
      <c r="BD51" s="19">
        <v>48</v>
      </c>
      <c r="BE51" s="19">
        <v>49</v>
      </c>
      <c r="BF51" s="19">
        <v>50</v>
      </c>
      <c r="BG51" s="19">
        <v>51</v>
      </c>
      <c r="BH51" s="19">
        <v>52</v>
      </c>
      <c r="BI51" s="19">
        <v>53</v>
      </c>
      <c r="BJ51" s="19">
        <v>54</v>
      </c>
      <c r="BK51" s="19">
        <v>55</v>
      </c>
      <c r="BL51" s="19">
        <v>56</v>
      </c>
      <c r="BM51" s="19">
        <v>57</v>
      </c>
      <c r="BN51" s="19">
        <v>58</v>
      </c>
      <c r="BO51" s="19">
        <v>59</v>
      </c>
      <c r="BP51" s="19">
        <v>60</v>
      </c>
      <c r="BQ51" s="19">
        <v>61</v>
      </c>
      <c r="BR51" s="19">
        <v>62</v>
      </c>
      <c r="BS51" s="19">
        <v>63</v>
      </c>
      <c r="BT51" s="19">
        <v>64</v>
      </c>
      <c r="BU51" s="19">
        <v>65</v>
      </c>
      <c r="BV51" s="19">
        <v>66</v>
      </c>
      <c r="BW51" s="19">
        <v>67</v>
      </c>
      <c r="BX51" s="19">
        <v>68</v>
      </c>
      <c r="BY51" s="19">
        <v>69</v>
      </c>
      <c r="BZ51" s="19">
        <v>70</v>
      </c>
      <c r="CA51" s="19">
        <v>71</v>
      </c>
      <c r="CB51" s="19">
        <v>72</v>
      </c>
      <c r="CC51" s="19">
        <v>73</v>
      </c>
      <c r="CD51" s="19">
        <v>74</v>
      </c>
      <c r="CE51" s="19">
        <v>75</v>
      </c>
      <c r="CF51" s="19">
        <v>76</v>
      </c>
      <c r="CG51" s="19">
        <v>77</v>
      </c>
      <c r="CH51" s="19">
        <v>78</v>
      </c>
      <c r="CI51" s="19">
        <v>79</v>
      </c>
      <c r="CJ51" s="19">
        <v>80</v>
      </c>
      <c r="CK51" s="19">
        <v>81</v>
      </c>
      <c r="CL51" s="19">
        <v>82</v>
      </c>
      <c r="CM51" s="19">
        <v>83</v>
      </c>
      <c r="CN51" s="19">
        <v>84</v>
      </c>
      <c r="CO51" s="19">
        <v>85</v>
      </c>
      <c r="CP51" s="19">
        <v>86</v>
      </c>
      <c r="CQ51" s="19">
        <v>87</v>
      </c>
      <c r="CR51" s="19">
        <v>88</v>
      </c>
      <c r="CS51" s="19">
        <v>89</v>
      </c>
      <c r="CT51" s="19">
        <v>90</v>
      </c>
      <c r="CU51" s="19">
        <v>91</v>
      </c>
      <c r="CV51" s="19">
        <v>92</v>
      </c>
      <c r="CW51" s="19">
        <v>93</v>
      </c>
      <c r="CX51" s="19">
        <v>94</v>
      </c>
      <c r="CY51" s="19">
        <v>95</v>
      </c>
      <c r="CZ51" s="19">
        <v>96</v>
      </c>
      <c r="DA51" s="19">
        <v>97</v>
      </c>
      <c r="DB51" s="19">
        <v>98</v>
      </c>
      <c r="DC51" s="19">
        <v>99</v>
      </c>
      <c r="DD51" s="19">
        <v>100</v>
      </c>
      <c r="DE51" s="19">
        <v>101</v>
      </c>
      <c r="DF51" s="19">
        <v>102</v>
      </c>
      <c r="DG51" s="19">
        <v>103</v>
      </c>
      <c r="DH51" s="19">
        <v>104</v>
      </c>
      <c r="DI51" s="19">
        <v>105</v>
      </c>
      <c r="DJ51" s="19">
        <v>106</v>
      </c>
      <c r="DK51" s="19">
        <v>107</v>
      </c>
      <c r="DL51" s="19">
        <v>108</v>
      </c>
      <c r="DM51" s="19">
        <v>109</v>
      </c>
      <c r="DN51" s="19">
        <v>110</v>
      </c>
      <c r="DO51" s="19">
        <v>111</v>
      </c>
      <c r="DP51" s="19">
        <v>112</v>
      </c>
      <c r="DQ51" s="19">
        <v>113</v>
      </c>
      <c r="DR51" s="19">
        <v>114</v>
      </c>
      <c r="DS51" s="19">
        <v>115</v>
      </c>
      <c r="DT51" s="19">
        <v>116</v>
      </c>
      <c r="DU51" s="19">
        <v>117</v>
      </c>
      <c r="DV51" s="19">
        <v>118</v>
      </c>
      <c r="DW51" s="19">
        <v>119</v>
      </c>
      <c r="DX51" s="19">
        <v>120</v>
      </c>
    </row>
    <row r="52" spans="1:128" ht="11.25">
      <c r="A52" s="12" t="e">
        <f>(AVERAGE(CH52)-$F52)/$F52*10000</f>
        <v>#DIV/0!</v>
      </c>
      <c r="B52" s="12" t="e">
        <f>(AVERAGE(CI52)-$F52)/$F52*10000</f>
        <v>#DIV/0!</v>
      </c>
      <c r="C52" s="12"/>
      <c r="D52" s="47"/>
      <c r="E52" s="47"/>
      <c r="F52" s="12">
        <f>AVERAGE(P52:Y52,AA52:AP52,AS52:AW52,BA52:BO52,BQ52:BU52,BZ52:CE52,CK52:DI52)</f>
        <v>0</v>
      </c>
      <c r="G52" s="47"/>
      <c r="H52" s="19" t="s">
        <v>211</v>
      </c>
      <c r="I52" s="47">
        <f>I2</f>
        <v>0</v>
      </c>
      <c r="J52" s="47">
        <f aca="true" t="shared" si="6" ref="J52:BU52">J2</f>
        <v>0</v>
      </c>
      <c r="K52" s="47">
        <f t="shared" si="6"/>
        <v>0</v>
      </c>
      <c r="L52" s="47">
        <f t="shared" si="6"/>
        <v>0</v>
      </c>
      <c r="M52" s="47">
        <f t="shared" si="6"/>
        <v>0</v>
      </c>
      <c r="N52" s="47">
        <f t="shared" si="6"/>
        <v>0</v>
      </c>
      <c r="O52" s="47">
        <f t="shared" si="6"/>
        <v>0</v>
      </c>
      <c r="P52" s="47">
        <f t="shared" si="6"/>
        <v>0</v>
      </c>
      <c r="Q52" s="47">
        <f t="shared" si="6"/>
        <v>0</v>
      </c>
      <c r="R52" s="47">
        <f t="shared" si="6"/>
        <v>0</v>
      </c>
      <c r="S52" s="47">
        <f t="shared" si="6"/>
        <v>0</v>
      </c>
      <c r="T52" s="47">
        <f t="shared" si="6"/>
        <v>0</v>
      </c>
      <c r="U52" s="47">
        <f t="shared" si="6"/>
        <v>0</v>
      </c>
      <c r="V52" s="47">
        <f t="shared" si="6"/>
        <v>0</v>
      </c>
      <c r="W52" s="47">
        <f t="shared" si="6"/>
        <v>0</v>
      </c>
      <c r="X52" s="47">
        <f t="shared" si="6"/>
        <v>0</v>
      </c>
      <c r="Y52" s="47">
        <f t="shared" si="6"/>
        <v>0</v>
      </c>
      <c r="Z52" s="47">
        <f t="shared" si="6"/>
        <v>0</v>
      </c>
      <c r="AA52" s="47">
        <f t="shared" si="6"/>
        <v>0</v>
      </c>
      <c r="AB52" s="47">
        <f t="shared" si="6"/>
        <v>0</v>
      </c>
      <c r="AC52" s="47">
        <f t="shared" si="6"/>
        <v>0</v>
      </c>
      <c r="AD52" s="47">
        <f t="shared" si="6"/>
        <v>0</v>
      </c>
      <c r="AE52" s="47">
        <f t="shared" si="6"/>
        <v>0</v>
      </c>
      <c r="AF52" s="47">
        <f t="shared" si="6"/>
        <v>0</v>
      </c>
      <c r="AG52" s="47">
        <f t="shared" si="6"/>
        <v>0</v>
      </c>
      <c r="AH52" s="47">
        <f t="shared" si="6"/>
        <v>0</v>
      </c>
      <c r="AI52" s="47">
        <f t="shared" si="6"/>
        <v>0</v>
      </c>
      <c r="AJ52" s="47">
        <f t="shared" si="6"/>
        <v>0</v>
      </c>
      <c r="AK52" s="47">
        <f t="shared" si="6"/>
        <v>0</v>
      </c>
      <c r="AL52" s="47">
        <f t="shared" si="6"/>
        <v>0</v>
      </c>
      <c r="AM52" s="47">
        <f t="shared" si="6"/>
        <v>0</v>
      </c>
      <c r="AN52" s="47">
        <f t="shared" si="6"/>
        <v>0</v>
      </c>
      <c r="AO52" s="47">
        <f t="shared" si="6"/>
        <v>0</v>
      </c>
      <c r="AP52" s="47">
        <f t="shared" si="6"/>
        <v>0</v>
      </c>
      <c r="AQ52" s="47">
        <f t="shared" si="6"/>
        <v>0</v>
      </c>
      <c r="AR52" s="47">
        <f t="shared" si="6"/>
        <v>0</v>
      </c>
      <c r="AS52" s="47">
        <f t="shared" si="6"/>
        <v>0</v>
      </c>
      <c r="AT52" s="47">
        <f t="shared" si="6"/>
        <v>0</v>
      </c>
      <c r="AU52" s="47">
        <f t="shared" si="6"/>
        <v>0</v>
      </c>
      <c r="AV52" s="47">
        <f t="shared" si="6"/>
        <v>0</v>
      </c>
      <c r="AW52" s="47">
        <f t="shared" si="6"/>
        <v>0</v>
      </c>
      <c r="AX52" s="47">
        <f t="shared" si="6"/>
        <v>0</v>
      </c>
      <c r="AY52" s="47">
        <f t="shared" si="6"/>
        <v>0</v>
      </c>
      <c r="AZ52" s="47">
        <f t="shared" si="6"/>
        <v>0</v>
      </c>
      <c r="BA52" s="47">
        <f t="shared" si="6"/>
        <v>0</v>
      </c>
      <c r="BB52" s="47">
        <f t="shared" si="6"/>
        <v>0</v>
      </c>
      <c r="BC52" s="47">
        <f t="shared" si="6"/>
        <v>0</v>
      </c>
      <c r="BD52" s="47">
        <f t="shared" si="6"/>
        <v>0</v>
      </c>
      <c r="BE52" s="47">
        <f t="shared" si="6"/>
        <v>0</v>
      </c>
      <c r="BF52" s="47">
        <f t="shared" si="6"/>
        <v>0</v>
      </c>
      <c r="BG52" s="47">
        <f t="shared" si="6"/>
        <v>0</v>
      </c>
      <c r="BH52" s="47">
        <f t="shared" si="6"/>
        <v>0</v>
      </c>
      <c r="BI52" s="47">
        <f t="shared" si="6"/>
        <v>0</v>
      </c>
      <c r="BJ52" s="47">
        <f t="shared" si="6"/>
        <v>0</v>
      </c>
      <c r="BK52" s="47">
        <f t="shared" si="6"/>
        <v>0</v>
      </c>
      <c r="BL52" s="47">
        <f t="shared" si="6"/>
        <v>0</v>
      </c>
      <c r="BM52" s="47">
        <f t="shared" si="6"/>
        <v>0</v>
      </c>
      <c r="BN52" s="47">
        <f t="shared" si="6"/>
        <v>0</v>
      </c>
      <c r="BO52" s="47">
        <f t="shared" si="6"/>
        <v>0</v>
      </c>
      <c r="BP52" s="47">
        <f t="shared" si="6"/>
        <v>0</v>
      </c>
      <c r="BQ52" s="47">
        <f t="shared" si="6"/>
        <v>0</v>
      </c>
      <c r="BR52" s="47">
        <f t="shared" si="6"/>
        <v>0</v>
      </c>
      <c r="BS52" s="47">
        <f t="shared" si="6"/>
        <v>0</v>
      </c>
      <c r="BT52" s="47">
        <f t="shared" si="6"/>
        <v>0</v>
      </c>
      <c r="BU52" s="47">
        <f t="shared" si="6"/>
        <v>0</v>
      </c>
      <c r="BV52" s="47">
        <f aca="true" t="shared" si="7" ref="BV52:DX52">BV2</f>
        <v>0</v>
      </c>
      <c r="BW52" s="47">
        <f t="shared" si="7"/>
        <v>0</v>
      </c>
      <c r="BX52" s="47">
        <f t="shared" si="7"/>
        <v>0</v>
      </c>
      <c r="BY52" s="47">
        <f t="shared" si="7"/>
        <v>0</v>
      </c>
      <c r="BZ52" s="47">
        <f t="shared" si="7"/>
        <v>0</v>
      </c>
      <c r="CA52" s="47">
        <f t="shared" si="7"/>
        <v>0</v>
      </c>
      <c r="CB52" s="47">
        <f t="shared" si="7"/>
        <v>0</v>
      </c>
      <c r="CC52" s="47">
        <f t="shared" si="7"/>
        <v>0</v>
      </c>
      <c r="CD52" s="47">
        <f t="shared" si="7"/>
        <v>0</v>
      </c>
      <c r="CE52" s="47">
        <f t="shared" si="7"/>
        <v>0</v>
      </c>
      <c r="CF52" s="47">
        <f t="shared" si="7"/>
        <v>0</v>
      </c>
      <c r="CG52" s="47">
        <f t="shared" si="7"/>
        <v>0</v>
      </c>
      <c r="CH52" s="47">
        <f t="shared" si="7"/>
        <v>0</v>
      </c>
      <c r="CI52" s="47">
        <f t="shared" si="7"/>
        <v>0</v>
      </c>
      <c r="CJ52" s="47">
        <f t="shared" si="7"/>
        <v>0</v>
      </c>
      <c r="CK52" s="47">
        <f t="shared" si="7"/>
        <v>0</v>
      </c>
      <c r="CL52" s="47">
        <f t="shared" si="7"/>
        <v>0</v>
      </c>
      <c r="CM52" s="47">
        <f t="shared" si="7"/>
        <v>0</v>
      </c>
      <c r="CN52" s="47">
        <f t="shared" si="7"/>
        <v>0</v>
      </c>
      <c r="CO52" s="47">
        <f t="shared" si="7"/>
        <v>0</v>
      </c>
      <c r="CP52" s="47">
        <f t="shared" si="7"/>
        <v>0</v>
      </c>
      <c r="CQ52" s="47">
        <f t="shared" si="7"/>
        <v>0</v>
      </c>
      <c r="CR52" s="47">
        <f t="shared" si="7"/>
        <v>0</v>
      </c>
      <c r="CS52" s="47">
        <f t="shared" si="7"/>
        <v>0</v>
      </c>
      <c r="CT52" s="47">
        <f t="shared" si="7"/>
        <v>0</v>
      </c>
      <c r="CU52" s="47">
        <f t="shared" si="7"/>
        <v>0</v>
      </c>
      <c r="CV52" s="47">
        <f t="shared" si="7"/>
        <v>0</v>
      </c>
      <c r="CW52" s="47">
        <f t="shared" si="7"/>
        <v>0</v>
      </c>
      <c r="CX52" s="47">
        <f t="shared" si="7"/>
        <v>0</v>
      </c>
      <c r="CY52" s="47">
        <f t="shared" si="7"/>
        <v>0</v>
      </c>
      <c r="CZ52" s="47">
        <f t="shared" si="7"/>
        <v>0</v>
      </c>
      <c r="DA52" s="47">
        <f t="shared" si="7"/>
        <v>0</v>
      </c>
      <c r="DB52" s="47">
        <f t="shared" si="7"/>
        <v>0</v>
      </c>
      <c r="DC52" s="47">
        <f t="shared" si="7"/>
        <v>0</v>
      </c>
      <c r="DD52" s="47">
        <f t="shared" si="7"/>
        <v>0</v>
      </c>
      <c r="DE52" s="47">
        <f t="shared" si="7"/>
        <v>0</v>
      </c>
      <c r="DF52" s="47">
        <f t="shared" si="7"/>
        <v>0</v>
      </c>
      <c r="DG52" s="47">
        <f t="shared" si="7"/>
        <v>0</v>
      </c>
      <c r="DH52" s="47">
        <f t="shared" si="7"/>
        <v>0</v>
      </c>
      <c r="DI52" s="47">
        <f t="shared" si="7"/>
        <v>0</v>
      </c>
      <c r="DJ52" s="47">
        <f t="shared" si="7"/>
        <v>0</v>
      </c>
      <c r="DK52" s="47">
        <f t="shared" si="7"/>
        <v>0</v>
      </c>
      <c r="DL52" s="47">
        <f t="shared" si="7"/>
        <v>0</v>
      </c>
      <c r="DM52" s="47">
        <f t="shared" si="7"/>
        <v>0</v>
      </c>
      <c r="DN52" s="47">
        <f t="shared" si="7"/>
        <v>0</v>
      </c>
      <c r="DO52" s="47">
        <f t="shared" si="7"/>
        <v>0</v>
      </c>
      <c r="DP52" s="47">
        <f t="shared" si="7"/>
        <v>0</v>
      </c>
      <c r="DQ52" s="47">
        <f t="shared" si="7"/>
        <v>0</v>
      </c>
      <c r="DR52" s="47">
        <f t="shared" si="7"/>
        <v>0</v>
      </c>
      <c r="DS52" s="47">
        <f t="shared" si="7"/>
        <v>0</v>
      </c>
      <c r="DT52" s="47">
        <f t="shared" si="7"/>
        <v>0</v>
      </c>
      <c r="DU52" s="47">
        <f t="shared" si="7"/>
        <v>0</v>
      </c>
      <c r="DV52" s="47">
        <f t="shared" si="7"/>
        <v>0</v>
      </c>
      <c r="DW52" s="47">
        <f t="shared" si="7"/>
        <v>0</v>
      </c>
      <c r="DX52" s="47">
        <f t="shared" si="7"/>
        <v>0</v>
      </c>
    </row>
    <row r="53" spans="1:128" ht="11.25">
      <c r="A53" s="12">
        <f>AVERAGE(CH53)-$F53</f>
        <v>0</v>
      </c>
      <c r="B53" s="12">
        <f>AVERAGE(CI53)-$F53</f>
        <v>0</v>
      </c>
      <c r="C53" s="12"/>
      <c r="D53" s="21"/>
      <c r="E53" s="21"/>
      <c r="F53" s="12">
        <f>AVERAGE(P53:Y53,AA53:AP53,AS53:AW53,BA53:BO53,BQ53:BU53,BZ53:CE53,CK53:DI53)</f>
        <v>0</v>
      </c>
      <c r="G53" s="21"/>
      <c r="H53" s="19" t="s">
        <v>1</v>
      </c>
      <c r="I53" s="21">
        <f>I3</f>
        <v>0</v>
      </c>
      <c r="J53" s="21">
        <f aca="true" t="shared" si="8" ref="J53:BU53">J3</f>
        <v>0</v>
      </c>
      <c r="K53" s="21">
        <f t="shared" si="8"/>
        <v>0</v>
      </c>
      <c r="L53" s="21">
        <f t="shared" si="8"/>
        <v>0</v>
      </c>
      <c r="M53" s="21">
        <f t="shared" si="8"/>
        <v>0</v>
      </c>
      <c r="N53" s="21">
        <f t="shared" si="8"/>
        <v>0</v>
      </c>
      <c r="O53" s="21">
        <f t="shared" si="8"/>
        <v>0</v>
      </c>
      <c r="P53" s="21">
        <f t="shared" si="8"/>
        <v>0</v>
      </c>
      <c r="Q53" s="21">
        <f t="shared" si="8"/>
        <v>0</v>
      </c>
      <c r="R53" s="21">
        <f t="shared" si="8"/>
        <v>0</v>
      </c>
      <c r="S53" s="21">
        <f t="shared" si="8"/>
        <v>0</v>
      </c>
      <c r="T53" s="21">
        <f t="shared" si="8"/>
        <v>0</v>
      </c>
      <c r="U53" s="21">
        <f t="shared" si="8"/>
        <v>0</v>
      </c>
      <c r="V53" s="21">
        <f t="shared" si="8"/>
        <v>0</v>
      </c>
      <c r="W53" s="21">
        <f t="shared" si="8"/>
        <v>0</v>
      </c>
      <c r="X53" s="21">
        <f t="shared" si="8"/>
        <v>0</v>
      </c>
      <c r="Y53" s="21">
        <f t="shared" si="8"/>
        <v>0</v>
      </c>
      <c r="Z53" s="21">
        <f t="shared" si="8"/>
        <v>0</v>
      </c>
      <c r="AA53" s="21">
        <f t="shared" si="8"/>
        <v>0</v>
      </c>
      <c r="AB53" s="21">
        <f t="shared" si="8"/>
        <v>0</v>
      </c>
      <c r="AC53" s="21">
        <f t="shared" si="8"/>
        <v>0</v>
      </c>
      <c r="AD53" s="21">
        <f t="shared" si="8"/>
        <v>0</v>
      </c>
      <c r="AE53" s="21">
        <f t="shared" si="8"/>
        <v>0</v>
      </c>
      <c r="AF53" s="21">
        <f t="shared" si="8"/>
        <v>0</v>
      </c>
      <c r="AG53" s="21">
        <f t="shared" si="8"/>
        <v>0</v>
      </c>
      <c r="AH53" s="21">
        <f t="shared" si="8"/>
        <v>0</v>
      </c>
      <c r="AI53" s="21">
        <f t="shared" si="8"/>
        <v>0</v>
      </c>
      <c r="AJ53" s="21">
        <f t="shared" si="8"/>
        <v>0</v>
      </c>
      <c r="AK53" s="21">
        <f t="shared" si="8"/>
        <v>0</v>
      </c>
      <c r="AL53" s="21">
        <f t="shared" si="8"/>
        <v>0</v>
      </c>
      <c r="AM53" s="21">
        <f t="shared" si="8"/>
        <v>0</v>
      </c>
      <c r="AN53" s="21">
        <f t="shared" si="8"/>
        <v>0</v>
      </c>
      <c r="AO53" s="21">
        <f t="shared" si="8"/>
        <v>0</v>
      </c>
      <c r="AP53" s="21">
        <f t="shared" si="8"/>
        <v>0</v>
      </c>
      <c r="AQ53" s="21">
        <f t="shared" si="8"/>
        <v>0</v>
      </c>
      <c r="AR53" s="21">
        <f t="shared" si="8"/>
        <v>0</v>
      </c>
      <c r="AS53" s="21">
        <f t="shared" si="8"/>
        <v>0</v>
      </c>
      <c r="AT53" s="21">
        <f t="shared" si="8"/>
        <v>0</v>
      </c>
      <c r="AU53" s="21">
        <f t="shared" si="8"/>
        <v>0</v>
      </c>
      <c r="AV53" s="21">
        <f t="shared" si="8"/>
        <v>0</v>
      </c>
      <c r="AW53" s="21">
        <f t="shared" si="8"/>
        <v>0</v>
      </c>
      <c r="AX53" s="21">
        <f t="shared" si="8"/>
        <v>0</v>
      </c>
      <c r="AY53" s="21">
        <f t="shared" si="8"/>
        <v>0</v>
      </c>
      <c r="AZ53" s="21">
        <f t="shared" si="8"/>
        <v>0</v>
      </c>
      <c r="BA53" s="21">
        <f t="shared" si="8"/>
        <v>0</v>
      </c>
      <c r="BB53" s="21">
        <f t="shared" si="8"/>
        <v>0</v>
      </c>
      <c r="BC53" s="21">
        <f t="shared" si="8"/>
        <v>0</v>
      </c>
      <c r="BD53" s="21">
        <f t="shared" si="8"/>
        <v>0</v>
      </c>
      <c r="BE53" s="21">
        <f t="shared" si="8"/>
        <v>0</v>
      </c>
      <c r="BF53" s="21">
        <f t="shared" si="8"/>
        <v>0</v>
      </c>
      <c r="BG53" s="21">
        <f t="shared" si="8"/>
        <v>0</v>
      </c>
      <c r="BH53" s="21">
        <f t="shared" si="8"/>
        <v>0</v>
      </c>
      <c r="BI53" s="21">
        <f t="shared" si="8"/>
        <v>0</v>
      </c>
      <c r="BJ53" s="21">
        <f t="shared" si="8"/>
        <v>0</v>
      </c>
      <c r="BK53" s="21">
        <f t="shared" si="8"/>
        <v>0</v>
      </c>
      <c r="BL53" s="21">
        <f t="shared" si="8"/>
        <v>0</v>
      </c>
      <c r="BM53" s="21">
        <f t="shared" si="8"/>
        <v>0</v>
      </c>
      <c r="BN53" s="21">
        <f t="shared" si="8"/>
        <v>0</v>
      </c>
      <c r="BO53" s="21">
        <f t="shared" si="8"/>
        <v>0</v>
      </c>
      <c r="BP53" s="21">
        <f t="shared" si="8"/>
        <v>0</v>
      </c>
      <c r="BQ53" s="21">
        <f t="shared" si="8"/>
        <v>0</v>
      </c>
      <c r="BR53" s="21">
        <f t="shared" si="8"/>
        <v>0</v>
      </c>
      <c r="BS53" s="21">
        <f t="shared" si="8"/>
        <v>0</v>
      </c>
      <c r="BT53" s="21">
        <f t="shared" si="8"/>
        <v>0</v>
      </c>
      <c r="BU53" s="21">
        <f t="shared" si="8"/>
        <v>0</v>
      </c>
      <c r="BV53" s="21">
        <f aca="true" t="shared" si="9" ref="BV53:DX53">BV3</f>
        <v>0</v>
      </c>
      <c r="BW53" s="21">
        <f t="shared" si="9"/>
        <v>0</v>
      </c>
      <c r="BX53" s="21">
        <f t="shared" si="9"/>
        <v>0</v>
      </c>
      <c r="BY53" s="21">
        <f t="shared" si="9"/>
        <v>0</v>
      </c>
      <c r="BZ53" s="21">
        <f t="shared" si="9"/>
        <v>0</v>
      </c>
      <c r="CA53" s="21">
        <f t="shared" si="9"/>
        <v>0</v>
      </c>
      <c r="CB53" s="21">
        <f t="shared" si="9"/>
        <v>0</v>
      </c>
      <c r="CC53" s="21">
        <f t="shared" si="9"/>
        <v>0</v>
      </c>
      <c r="CD53" s="21">
        <f t="shared" si="9"/>
        <v>0</v>
      </c>
      <c r="CE53" s="21">
        <f t="shared" si="9"/>
        <v>0</v>
      </c>
      <c r="CF53" s="21">
        <f t="shared" si="9"/>
        <v>0</v>
      </c>
      <c r="CG53" s="21">
        <f t="shared" si="9"/>
        <v>0</v>
      </c>
      <c r="CH53" s="21">
        <f t="shared" si="9"/>
        <v>0</v>
      </c>
      <c r="CI53" s="21">
        <f t="shared" si="9"/>
        <v>0</v>
      </c>
      <c r="CJ53" s="21">
        <f t="shared" si="9"/>
        <v>0</v>
      </c>
      <c r="CK53" s="21">
        <f t="shared" si="9"/>
        <v>0</v>
      </c>
      <c r="CL53" s="21">
        <f t="shared" si="9"/>
        <v>0</v>
      </c>
      <c r="CM53" s="21">
        <f t="shared" si="9"/>
        <v>0</v>
      </c>
      <c r="CN53" s="21">
        <f t="shared" si="9"/>
        <v>0</v>
      </c>
      <c r="CO53" s="21">
        <f t="shared" si="9"/>
        <v>0</v>
      </c>
      <c r="CP53" s="21">
        <f t="shared" si="9"/>
        <v>0</v>
      </c>
      <c r="CQ53" s="21">
        <f t="shared" si="9"/>
        <v>0</v>
      </c>
      <c r="CR53" s="21">
        <f t="shared" si="9"/>
        <v>0</v>
      </c>
      <c r="CS53" s="21">
        <f t="shared" si="9"/>
        <v>0</v>
      </c>
      <c r="CT53" s="21">
        <f t="shared" si="9"/>
        <v>0</v>
      </c>
      <c r="CU53" s="21">
        <f t="shared" si="9"/>
        <v>0</v>
      </c>
      <c r="CV53" s="21">
        <f t="shared" si="9"/>
        <v>0</v>
      </c>
      <c r="CW53" s="21">
        <f t="shared" si="9"/>
        <v>0</v>
      </c>
      <c r="CX53" s="21">
        <f t="shared" si="9"/>
        <v>0</v>
      </c>
      <c r="CY53" s="21">
        <f t="shared" si="9"/>
        <v>0</v>
      </c>
      <c r="CZ53" s="21">
        <f t="shared" si="9"/>
        <v>0</v>
      </c>
      <c r="DA53" s="21">
        <f t="shared" si="9"/>
        <v>0</v>
      </c>
      <c r="DB53" s="21">
        <f t="shared" si="9"/>
        <v>0</v>
      </c>
      <c r="DC53" s="21">
        <f t="shared" si="9"/>
        <v>0</v>
      </c>
      <c r="DD53" s="21">
        <f t="shared" si="9"/>
        <v>0</v>
      </c>
      <c r="DE53" s="21">
        <f t="shared" si="9"/>
        <v>0</v>
      </c>
      <c r="DF53" s="21">
        <f t="shared" si="9"/>
        <v>0</v>
      </c>
      <c r="DG53" s="21">
        <f t="shared" si="9"/>
        <v>0</v>
      </c>
      <c r="DH53" s="21">
        <f t="shared" si="9"/>
        <v>0</v>
      </c>
      <c r="DI53" s="21">
        <f t="shared" si="9"/>
        <v>0</v>
      </c>
      <c r="DJ53" s="21">
        <f t="shared" si="9"/>
        <v>0</v>
      </c>
      <c r="DK53" s="21">
        <f t="shared" si="9"/>
        <v>0</v>
      </c>
      <c r="DL53" s="21">
        <f t="shared" si="9"/>
        <v>0</v>
      </c>
      <c r="DM53" s="21">
        <f t="shared" si="9"/>
        <v>0</v>
      </c>
      <c r="DN53" s="21">
        <f t="shared" si="9"/>
        <v>0</v>
      </c>
      <c r="DO53" s="21">
        <f t="shared" si="9"/>
        <v>0</v>
      </c>
      <c r="DP53" s="21">
        <f t="shared" si="9"/>
        <v>0</v>
      </c>
      <c r="DQ53" s="21">
        <f t="shared" si="9"/>
        <v>0</v>
      </c>
      <c r="DR53" s="21">
        <f t="shared" si="9"/>
        <v>0</v>
      </c>
      <c r="DS53" s="21">
        <f t="shared" si="9"/>
        <v>0</v>
      </c>
      <c r="DT53" s="21">
        <f t="shared" si="9"/>
        <v>0</v>
      </c>
      <c r="DU53" s="21">
        <f t="shared" si="9"/>
        <v>0</v>
      </c>
      <c r="DV53" s="21">
        <f t="shared" si="9"/>
        <v>0</v>
      </c>
      <c r="DW53" s="21">
        <f t="shared" si="9"/>
        <v>0</v>
      </c>
      <c r="DX53" s="21">
        <f t="shared" si="9"/>
        <v>0</v>
      </c>
    </row>
    <row r="54" spans="1:128" ht="11.25">
      <c r="A54" s="12"/>
      <c r="B54" s="12"/>
      <c r="D54" s="20"/>
      <c r="E54" s="20"/>
      <c r="F54" s="20"/>
      <c r="G54" s="20">
        <v>1</v>
      </c>
      <c r="H54" s="19" t="s">
        <v>210</v>
      </c>
      <c r="I54" s="21" t="e">
        <f aca="true" t="shared" si="10" ref="I54:Q54">(I52-$F52)/$F52*10000</f>
        <v>#DIV/0!</v>
      </c>
      <c r="J54" s="21" t="e">
        <f t="shared" si="10"/>
        <v>#DIV/0!</v>
      </c>
      <c r="K54" s="21" t="e">
        <f t="shared" si="10"/>
        <v>#DIV/0!</v>
      </c>
      <c r="L54" s="21" t="e">
        <f t="shared" si="10"/>
        <v>#DIV/0!</v>
      </c>
      <c r="M54" s="21" t="e">
        <f t="shared" si="10"/>
        <v>#DIV/0!</v>
      </c>
      <c r="N54" s="21" t="e">
        <f t="shared" si="10"/>
        <v>#DIV/0!</v>
      </c>
      <c r="O54" s="21" t="e">
        <f t="shared" si="10"/>
        <v>#DIV/0!</v>
      </c>
      <c r="P54" s="21" t="e">
        <f t="shared" si="10"/>
        <v>#DIV/0!</v>
      </c>
      <c r="Q54" s="21" t="e">
        <f t="shared" si="10"/>
        <v>#DIV/0!</v>
      </c>
      <c r="R54" s="21" t="e">
        <f aca="true" t="shared" si="11" ref="R54:CC54">(R52-$F52)/$F52*10000</f>
        <v>#DIV/0!</v>
      </c>
      <c r="S54" s="21" t="e">
        <f t="shared" si="11"/>
        <v>#DIV/0!</v>
      </c>
      <c r="T54" s="21" t="e">
        <f t="shared" si="11"/>
        <v>#DIV/0!</v>
      </c>
      <c r="U54" s="21" t="e">
        <f t="shared" si="11"/>
        <v>#DIV/0!</v>
      </c>
      <c r="V54" s="21" t="e">
        <f t="shared" si="11"/>
        <v>#DIV/0!</v>
      </c>
      <c r="W54" s="21" t="e">
        <f t="shared" si="11"/>
        <v>#DIV/0!</v>
      </c>
      <c r="X54" s="21" t="e">
        <f t="shared" si="11"/>
        <v>#DIV/0!</v>
      </c>
      <c r="Y54" s="21" t="e">
        <f t="shared" si="11"/>
        <v>#DIV/0!</v>
      </c>
      <c r="Z54" s="21" t="e">
        <f t="shared" si="11"/>
        <v>#DIV/0!</v>
      </c>
      <c r="AA54" s="21" t="e">
        <f t="shared" si="11"/>
        <v>#DIV/0!</v>
      </c>
      <c r="AB54" s="21" t="e">
        <f t="shared" si="11"/>
        <v>#DIV/0!</v>
      </c>
      <c r="AC54" s="21" t="e">
        <f t="shared" si="11"/>
        <v>#DIV/0!</v>
      </c>
      <c r="AD54" s="21" t="e">
        <f t="shared" si="11"/>
        <v>#DIV/0!</v>
      </c>
      <c r="AE54" s="21" t="e">
        <f t="shared" si="11"/>
        <v>#DIV/0!</v>
      </c>
      <c r="AF54" s="21" t="e">
        <f t="shared" si="11"/>
        <v>#DIV/0!</v>
      </c>
      <c r="AG54" s="21" t="e">
        <f t="shared" si="11"/>
        <v>#DIV/0!</v>
      </c>
      <c r="AH54" s="21" t="e">
        <f t="shared" si="11"/>
        <v>#DIV/0!</v>
      </c>
      <c r="AI54" s="21" t="e">
        <f t="shared" si="11"/>
        <v>#DIV/0!</v>
      </c>
      <c r="AJ54" s="21" t="e">
        <f t="shared" si="11"/>
        <v>#DIV/0!</v>
      </c>
      <c r="AK54" s="21" t="e">
        <f t="shared" si="11"/>
        <v>#DIV/0!</v>
      </c>
      <c r="AL54" s="21" t="e">
        <f t="shared" si="11"/>
        <v>#DIV/0!</v>
      </c>
      <c r="AM54" s="21" t="e">
        <f t="shared" si="11"/>
        <v>#DIV/0!</v>
      </c>
      <c r="AN54" s="21" t="e">
        <f t="shared" si="11"/>
        <v>#DIV/0!</v>
      </c>
      <c r="AO54" s="21" t="e">
        <f t="shared" si="11"/>
        <v>#DIV/0!</v>
      </c>
      <c r="AP54" s="21" t="e">
        <f t="shared" si="11"/>
        <v>#DIV/0!</v>
      </c>
      <c r="AQ54" s="21" t="e">
        <f t="shared" si="11"/>
        <v>#DIV/0!</v>
      </c>
      <c r="AR54" s="21" t="e">
        <f t="shared" si="11"/>
        <v>#DIV/0!</v>
      </c>
      <c r="AS54" s="21" t="e">
        <f t="shared" si="11"/>
        <v>#DIV/0!</v>
      </c>
      <c r="AT54" s="21" t="e">
        <f t="shared" si="11"/>
        <v>#DIV/0!</v>
      </c>
      <c r="AU54" s="21" t="e">
        <f t="shared" si="11"/>
        <v>#DIV/0!</v>
      </c>
      <c r="AV54" s="21" t="e">
        <f t="shared" si="11"/>
        <v>#DIV/0!</v>
      </c>
      <c r="AW54" s="21" t="e">
        <f t="shared" si="11"/>
        <v>#DIV/0!</v>
      </c>
      <c r="AX54" s="21" t="e">
        <f t="shared" si="11"/>
        <v>#DIV/0!</v>
      </c>
      <c r="AY54" s="21" t="e">
        <f t="shared" si="11"/>
        <v>#DIV/0!</v>
      </c>
      <c r="AZ54" s="21" t="e">
        <f t="shared" si="11"/>
        <v>#DIV/0!</v>
      </c>
      <c r="BA54" s="21" t="e">
        <f t="shared" si="11"/>
        <v>#DIV/0!</v>
      </c>
      <c r="BB54" s="21" t="e">
        <f t="shared" si="11"/>
        <v>#DIV/0!</v>
      </c>
      <c r="BC54" s="21" t="e">
        <f t="shared" si="11"/>
        <v>#DIV/0!</v>
      </c>
      <c r="BD54" s="21" t="e">
        <f t="shared" si="11"/>
        <v>#DIV/0!</v>
      </c>
      <c r="BE54" s="21" t="e">
        <f t="shared" si="11"/>
        <v>#DIV/0!</v>
      </c>
      <c r="BF54" s="21" t="e">
        <f t="shared" si="11"/>
        <v>#DIV/0!</v>
      </c>
      <c r="BG54" s="21" t="e">
        <f t="shared" si="11"/>
        <v>#DIV/0!</v>
      </c>
      <c r="BH54" s="21" t="e">
        <f t="shared" si="11"/>
        <v>#DIV/0!</v>
      </c>
      <c r="BI54" s="21" t="e">
        <f t="shared" si="11"/>
        <v>#DIV/0!</v>
      </c>
      <c r="BJ54" s="21" t="e">
        <f t="shared" si="11"/>
        <v>#DIV/0!</v>
      </c>
      <c r="BK54" s="21" t="e">
        <f t="shared" si="11"/>
        <v>#DIV/0!</v>
      </c>
      <c r="BL54" s="21" t="e">
        <f t="shared" si="11"/>
        <v>#DIV/0!</v>
      </c>
      <c r="BM54" s="21" t="e">
        <f t="shared" si="11"/>
        <v>#DIV/0!</v>
      </c>
      <c r="BN54" s="21" t="e">
        <f t="shared" si="11"/>
        <v>#DIV/0!</v>
      </c>
      <c r="BO54" s="21" t="e">
        <f t="shared" si="11"/>
        <v>#DIV/0!</v>
      </c>
      <c r="BP54" s="21" t="e">
        <f t="shared" si="11"/>
        <v>#DIV/0!</v>
      </c>
      <c r="BQ54" s="21" t="e">
        <f t="shared" si="11"/>
        <v>#DIV/0!</v>
      </c>
      <c r="BR54" s="21" t="e">
        <f t="shared" si="11"/>
        <v>#DIV/0!</v>
      </c>
      <c r="BS54" s="21" t="e">
        <f t="shared" si="11"/>
        <v>#DIV/0!</v>
      </c>
      <c r="BT54" s="21" t="e">
        <f t="shared" si="11"/>
        <v>#DIV/0!</v>
      </c>
      <c r="BU54" s="21" t="e">
        <f t="shared" si="11"/>
        <v>#DIV/0!</v>
      </c>
      <c r="BV54" s="21" t="e">
        <f t="shared" si="11"/>
        <v>#DIV/0!</v>
      </c>
      <c r="BW54" s="21" t="e">
        <f t="shared" si="11"/>
        <v>#DIV/0!</v>
      </c>
      <c r="BX54" s="21" t="e">
        <f t="shared" si="11"/>
        <v>#DIV/0!</v>
      </c>
      <c r="BY54" s="21" t="e">
        <f t="shared" si="11"/>
        <v>#DIV/0!</v>
      </c>
      <c r="BZ54" s="21" t="e">
        <f t="shared" si="11"/>
        <v>#DIV/0!</v>
      </c>
      <c r="CA54" s="21" t="e">
        <f t="shared" si="11"/>
        <v>#DIV/0!</v>
      </c>
      <c r="CB54" s="21" t="e">
        <f t="shared" si="11"/>
        <v>#DIV/0!</v>
      </c>
      <c r="CC54" s="21" t="e">
        <f t="shared" si="11"/>
        <v>#DIV/0!</v>
      </c>
      <c r="CD54" s="21" t="e">
        <f aca="true" t="shared" si="12" ref="CD54:DX54">(CD52-$F52)/$F52*10000</f>
        <v>#DIV/0!</v>
      </c>
      <c r="CE54" s="21" t="e">
        <f t="shared" si="12"/>
        <v>#DIV/0!</v>
      </c>
      <c r="CF54" s="21" t="e">
        <f t="shared" si="12"/>
        <v>#DIV/0!</v>
      </c>
      <c r="CG54" s="21" t="e">
        <f t="shared" si="12"/>
        <v>#DIV/0!</v>
      </c>
      <c r="CH54" s="21" t="e">
        <f t="shared" si="12"/>
        <v>#DIV/0!</v>
      </c>
      <c r="CI54" s="21" t="e">
        <f t="shared" si="12"/>
        <v>#DIV/0!</v>
      </c>
      <c r="CJ54" s="21" t="e">
        <f t="shared" si="12"/>
        <v>#DIV/0!</v>
      </c>
      <c r="CK54" s="21" t="e">
        <f t="shared" si="12"/>
        <v>#DIV/0!</v>
      </c>
      <c r="CL54" s="21" t="e">
        <f t="shared" si="12"/>
        <v>#DIV/0!</v>
      </c>
      <c r="CM54" s="21" t="e">
        <f t="shared" si="12"/>
        <v>#DIV/0!</v>
      </c>
      <c r="CN54" s="21" t="e">
        <f t="shared" si="12"/>
        <v>#DIV/0!</v>
      </c>
      <c r="CO54" s="21" t="e">
        <f t="shared" si="12"/>
        <v>#DIV/0!</v>
      </c>
      <c r="CP54" s="21" t="e">
        <f t="shared" si="12"/>
        <v>#DIV/0!</v>
      </c>
      <c r="CQ54" s="21" t="e">
        <f t="shared" si="12"/>
        <v>#DIV/0!</v>
      </c>
      <c r="CR54" s="21" t="e">
        <f t="shared" si="12"/>
        <v>#DIV/0!</v>
      </c>
      <c r="CS54" s="21" t="e">
        <f t="shared" si="12"/>
        <v>#DIV/0!</v>
      </c>
      <c r="CT54" s="21" t="e">
        <f t="shared" si="12"/>
        <v>#DIV/0!</v>
      </c>
      <c r="CU54" s="21" t="e">
        <f t="shared" si="12"/>
        <v>#DIV/0!</v>
      </c>
      <c r="CV54" s="21" t="e">
        <f t="shared" si="12"/>
        <v>#DIV/0!</v>
      </c>
      <c r="CW54" s="21" t="e">
        <f t="shared" si="12"/>
        <v>#DIV/0!</v>
      </c>
      <c r="CX54" s="21" t="e">
        <f t="shared" si="12"/>
        <v>#DIV/0!</v>
      </c>
      <c r="CY54" s="21" t="e">
        <f t="shared" si="12"/>
        <v>#DIV/0!</v>
      </c>
      <c r="CZ54" s="21" t="e">
        <f t="shared" si="12"/>
        <v>#DIV/0!</v>
      </c>
      <c r="DA54" s="21" t="e">
        <f t="shared" si="12"/>
        <v>#DIV/0!</v>
      </c>
      <c r="DB54" s="21" t="e">
        <f t="shared" si="12"/>
        <v>#DIV/0!</v>
      </c>
      <c r="DC54" s="21" t="e">
        <f t="shared" si="12"/>
        <v>#DIV/0!</v>
      </c>
      <c r="DD54" s="21" t="e">
        <f t="shared" si="12"/>
        <v>#DIV/0!</v>
      </c>
      <c r="DE54" s="21" t="e">
        <f t="shared" si="12"/>
        <v>#DIV/0!</v>
      </c>
      <c r="DF54" s="21" t="e">
        <f t="shared" si="12"/>
        <v>#DIV/0!</v>
      </c>
      <c r="DG54" s="21" t="e">
        <f t="shared" si="12"/>
        <v>#DIV/0!</v>
      </c>
      <c r="DH54" s="21" t="e">
        <f t="shared" si="12"/>
        <v>#DIV/0!</v>
      </c>
      <c r="DI54" s="21" t="e">
        <f t="shared" si="12"/>
        <v>#DIV/0!</v>
      </c>
      <c r="DJ54" s="21" t="e">
        <f t="shared" si="12"/>
        <v>#DIV/0!</v>
      </c>
      <c r="DK54" s="21" t="e">
        <f t="shared" si="12"/>
        <v>#DIV/0!</v>
      </c>
      <c r="DL54" s="21" t="e">
        <f t="shared" si="12"/>
        <v>#DIV/0!</v>
      </c>
      <c r="DM54" s="21" t="e">
        <f t="shared" si="12"/>
        <v>#DIV/0!</v>
      </c>
      <c r="DN54" s="21" t="e">
        <f t="shared" si="12"/>
        <v>#DIV/0!</v>
      </c>
      <c r="DO54" s="21" t="e">
        <f t="shared" si="12"/>
        <v>#DIV/0!</v>
      </c>
      <c r="DP54" s="21" t="e">
        <f t="shared" si="12"/>
        <v>#DIV/0!</v>
      </c>
      <c r="DQ54" s="21" t="e">
        <f t="shared" si="12"/>
        <v>#DIV/0!</v>
      </c>
      <c r="DR54" s="21" t="e">
        <f t="shared" si="12"/>
        <v>#DIV/0!</v>
      </c>
      <c r="DS54" s="21" t="e">
        <f t="shared" si="12"/>
        <v>#DIV/0!</v>
      </c>
      <c r="DT54" s="21" t="e">
        <f t="shared" si="12"/>
        <v>#DIV/0!</v>
      </c>
      <c r="DU54" s="21" t="e">
        <f t="shared" si="12"/>
        <v>#DIV/0!</v>
      </c>
      <c r="DV54" s="21" t="e">
        <f t="shared" si="12"/>
        <v>#DIV/0!</v>
      </c>
      <c r="DW54" s="21" t="e">
        <f t="shared" si="12"/>
        <v>#DIV/0!</v>
      </c>
      <c r="DX54" s="21" t="e">
        <f t="shared" si="12"/>
        <v>#DIV/0!</v>
      </c>
    </row>
    <row r="55" spans="1:128" ht="11.25">
      <c r="A55" s="12" t="e">
        <f>AVERAGE(CH55)-$F55</f>
        <v>#DIV/0!</v>
      </c>
      <c r="B55" s="12" t="e">
        <f>AVERAGE(CI55)-$F55</f>
        <v>#DIV/0!</v>
      </c>
      <c r="C55" s="12"/>
      <c r="D55" s="12"/>
      <c r="E55" s="12"/>
      <c r="F55" s="12" t="e">
        <f>AVERAGE(P55:Y55,AA55:AP55,AS55:AW55,BA55:BO55,BQ55:BU55,BZ55:CE55,CK55:DI55)</f>
        <v>#DIV/0!</v>
      </c>
      <c r="G55" s="20">
        <v>2</v>
      </c>
      <c r="H55" s="19" t="s">
        <v>3</v>
      </c>
      <c r="I55" s="12" t="e">
        <f>$B$21*(I5-(I6*I$49-I21*I$50)/17*$G55)</f>
        <v>#DIV/0!</v>
      </c>
      <c r="J55" s="12" t="e">
        <f aca="true" t="shared" si="13" ref="J55:BU55">$B$21*(J5-(J6*J$49-J21*J$50)/17*$G55)</f>
        <v>#DIV/0!</v>
      </c>
      <c r="K55" s="12" t="e">
        <f t="shared" si="13"/>
        <v>#DIV/0!</v>
      </c>
      <c r="L55" s="12" t="e">
        <f t="shared" si="13"/>
        <v>#DIV/0!</v>
      </c>
      <c r="M55" s="12" t="e">
        <f t="shared" si="13"/>
        <v>#DIV/0!</v>
      </c>
      <c r="N55" s="12" t="e">
        <f t="shared" si="13"/>
        <v>#DIV/0!</v>
      </c>
      <c r="O55" s="12" t="e">
        <f t="shared" si="13"/>
        <v>#DIV/0!</v>
      </c>
      <c r="P55" s="12" t="e">
        <f t="shared" si="13"/>
        <v>#DIV/0!</v>
      </c>
      <c r="Q55" s="12" t="e">
        <f t="shared" si="13"/>
        <v>#DIV/0!</v>
      </c>
      <c r="R55" s="12" t="e">
        <f t="shared" si="13"/>
        <v>#DIV/0!</v>
      </c>
      <c r="S55" s="12" t="e">
        <f t="shared" si="13"/>
        <v>#DIV/0!</v>
      </c>
      <c r="T55" s="12" t="e">
        <f t="shared" si="13"/>
        <v>#DIV/0!</v>
      </c>
      <c r="U55" s="12" t="e">
        <f t="shared" si="13"/>
        <v>#DIV/0!</v>
      </c>
      <c r="V55" s="12" t="e">
        <f t="shared" si="13"/>
        <v>#DIV/0!</v>
      </c>
      <c r="W55" s="12" t="e">
        <f t="shared" si="13"/>
        <v>#DIV/0!</v>
      </c>
      <c r="X55" s="12" t="e">
        <f t="shared" si="13"/>
        <v>#DIV/0!</v>
      </c>
      <c r="Y55" s="12" t="e">
        <f t="shared" si="13"/>
        <v>#DIV/0!</v>
      </c>
      <c r="Z55" s="12" t="e">
        <f t="shared" si="13"/>
        <v>#DIV/0!</v>
      </c>
      <c r="AA55" s="12" t="e">
        <f t="shared" si="13"/>
        <v>#DIV/0!</v>
      </c>
      <c r="AB55" s="12" t="e">
        <f t="shared" si="13"/>
        <v>#DIV/0!</v>
      </c>
      <c r="AC55" s="12" t="e">
        <f t="shared" si="13"/>
        <v>#DIV/0!</v>
      </c>
      <c r="AD55" s="12" t="e">
        <f t="shared" si="13"/>
        <v>#DIV/0!</v>
      </c>
      <c r="AE55" s="12" t="e">
        <f t="shared" si="13"/>
        <v>#DIV/0!</v>
      </c>
      <c r="AF55" s="12" t="e">
        <f t="shared" si="13"/>
        <v>#DIV/0!</v>
      </c>
      <c r="AG55" s="12" t="e">
        <f t="shared" si="13"/>
        <v>#DIV/0!</v>
      </c>
      <c r="AH55" s="12" t="e">
        <f t="shared" si="13"/>
        <v>#DIV/0!</v>
      </c>
      <c r="AI55" s="12" t="e">
        <f t="shared" si="13"/>
        <v>#DIV/0!</v>
      </c>
      <c r="AJ55" s="12" t="e">
        <f t="shared" si="13"/>
        <v>#DIV/0!</v>
      </c>
      <c r="AK55" s="12" t="e">
        <f t="shared" si="13"/>
        <v>#DIV/0!</v>
      </c>
      <c r="AL55" s="12" t="e">
        <f t="shared" si="13"/>
        <v>#DIV/0!</v>
      </c>
      <c r="AM55" s="12" t="e">
        <f t="shared" si="13"/>
        <v>#DIV/0!</v>
      </c>
      <c r="AN55" s="12" t="e">
        <f t="shared" si="13"/>
        <v>#DIV/0!</v>
      </c>
      <c r="AO55" s="12" t="e">
        <f t="shared" si="13"/>
        <v>#DIV/0!</v>
      </c>
      <c r="AP55" s="12" t="e">
        <f t="shared" si="13"/>
        <v>#DIV/0!</v>
      </c>
      <c r="AQ55" s="12" t="e">
        <f t="shared" si="13"/>
        <v>#DIV/0!</v>
      </c>
      <c r="AR55" s="12" t="e">
        <f t="shared" si="13"/>
        <v>#DIV/0!</v>
      </c>
      <c r="AS55" s="12" t="e">
        <f t="shared" si="13"/>
        <v>#DIV/0!</v>
      </c>
      <c r="AT55" s="12" t="e">
        <f t="shared" si="13"/>
        <v>#DIV/0!</v>
      </c>
      <c r="AU55" s="12" t="e">
        <f t="shared" si="13"/>
        <v>#DIV/0!</v>
      </c>
      <c r="AV55" s="12" t="e">
        <f t="shared" si="13"/>
        <v>#DIV/0!</v>
      </c>
      <c r="AW55" s="12" t="e">
        <f t="shared" si="13"/>
        <v>#DIV/0!</v>
      </c>
      <c r="AX55" s="12" t="e">
        <f t="shared" si="13"/>
        <v>#DIV/0!</v>
      </c>
      <c r="AY55" s="12" t="e">
        <f t="shared" si="13"/>
        <v>#DIV/0!</v>
      </c>
      <c r="AZ55" s="12" t="e">
        <f t="shared" si="13"/>
        <v>#DIV/0!</v>
      </c>
      <c r="BA55" s="12" t="e">
        <f t="shared" si="13"/>
        <v>#DIV/0!</v>
      </c>
      <c r="BB55" s="12" t="e">
        <f t="shared" si="13"/>
        <v>#DIV/0!</v>
      </c>
      <c r="BC55" s="12" t="e">
        <f t="shared" si="13"/>
        <v>#DIV/0!</v>
      </c>
      <c r="BD55" s="12" t="e">
        <f t="shared" si="13"/>
        <v>#DIV/0!</v>
      </c>
      <c r="BE55" s="12" t="e">
        <f t="shared" si="13"/>
        <v>#DIV/0!</v>
      </c>
      <c r="BF55" s="12" t="e">
        <f t="shared" si="13"/>
        <v>#DIV/0!</v>
      </c>
      <c r="BG55" s="12" t="e">
        <f t="shared" si="13"/>
        <v>#DIV/0!</v>
      </c>
      <c r="BH55" s="12" t="e">
        <f t="shared" si="13"/>
        <v>#DIV/0!</v>
      </c>
      <c r="BI55" s="12" t="e">
        <f t="shared" si="13"/>
        <v>#DIV/0!</v>
      </c>
      <c r="BJ55" s="12" t="e">
        <f t="shared" si="13"/>
        <v>#DIV/0!</v>
      </c>
      <c r="BK55" s="12" t="e">
        <f t="shared" si="13"/>
        <v>#DIV/0!</v>
      </c>
      <c r="BL55" s="12" t="e">
        <f t="shared" si="13"/>
        <v>#DIV/0!</v>
      </c>
      <c r="BM55" s="12" t="e">
        <f t="shared" si="13"/>
        <v>#DIV/0!</v>
      </c>
      <c r="BN55" s="12" t="e">
        <f t="shared" si="13"/>
        <v>#DIV/0!</v>
      </c>
      <c r="BO55" s="12" t="e">
        <f t="shared" si="13"/>
        <v>#DIV/0!</v>
      </c>
      <c r="BP55" s="12" t="e">
        <f t="shared" si="13"/>
        <v>#DIV/0!</v>
      </c>
      <c r="BQ55" s="12" t="e">
        <f t="shared" si="13"/>
        <v>#DIV/0!</v>
      </c>
      <c r="BR55" s="12" t="e">
        <f t="shared" si="13"/>
        <v>#DIV/0!</v>
      </c>
      <c r="BS55" s="12" t="e">
        <f t="shared" si="13"/>
        <v>#DIV/0!</v>
      </c>
      <c r="BT55" s="12" t="e">
        <f t="shared" si="13"/>
        <v>#DIV/0!</v>
      </c>
      <c r="BU55" s="12" t="e">
        <f t="shared" si="13"/>
        <v>#DIV/0!</v>
      </c>
      <c r="BV55" s="12" t="e">
        <f aca="true" t="shared" si="14" ref="BV55:DX55">$B$21*(BV5-(BV6*BV$49-BV21*BV$50)/17*$G55)</f>
        <v>#DIV/0!</v>
      </c>
      <c r="BW55" s="12" t="e">
        <f t="shared" si="14"/>
        <v>#DIV/0!</v>
      </c>
      <c r="BX55" s="12" t="e">
        <f t="shared" si="14"/>
        <v>#DIV/0!</v>
      </c>
      <c r="BY55" s="12" t="e">
        <f t="shared" si="14"/>
        <v>#DIV/0!</v>
      </c>
      <c r="BZ55" s="12" t="e">
        <f t="shared" si="14"/>
        <v>#DIV/0!</v>
      </c>
      <c r="CA55" s="12" t="e">
        <f t="shared" si="14"/>
        <v>#DIV/0!</v>
      </c>
      <c r="CB55" s="12" t="e">
        <f t="shared" si="14"/>
        <v>#DIV/0!</v>
      </c>
      <c r="CC55" s="12" t="e">
        <f t="shared" si="14"/>
        <v>#DIV/0!</v>
      </c>
      <c r="CD55" s="12" t="e">
        <f t="shared" si="14"/>
        <v>#DIV/0!</v>
      </c>
      <c r="CE55" s="12" t="e">
        <f t="shared" si="14"/>
        <v>#DIV/0!</v>
      </c>
      <c r="CF55" s="12" t="e">
        <f t="shared" si="14"/>
        <v>#DIV/0!</v>
      </c>
      <c r="CG55" s="12" t="e">
        <f t="shared" si="14"/>
        <v>#DIV/0!</v>
      </c>
      <c r="CH55" s="12" t="e">
        <f t="shared" si="14"/>
        <v>#DIV/0!</v>
      </c>
      <c r="CI55" s="12" t="e">
        <f t="shared" si="14"/>
        <v>#DIV/0!</v>
      </c>
      <c r="CJ55" s="12" t="e">
        <f t="shared" si="14"/>
        <v>#DIV/0!</v>
      </c>
      <c r="CK55" s="12" t="e">
        <f t="shared" si="14"/>
        <v>#DIV/0!</v>
      </c>
      <c r="CL55" s="12" t="e">
        <f t="shared" si="14"/>
        <v>#DIV/0!</v>
      </c>
      <c r="CM55" s="12" t="e">
        <f t="shared" si="14"/>
        <v>#DIV/0!</v>
      </c>
      <c r="CN55" s="12" t="e">
        <f t="shared" si="14"/>
        <v>#DIV/0!</v>
      </c>
      <c r="CO55" s="12" t="e">
        <f t="shared" si="14"/>
        <v>#DIV/0!</v>
      </c>
      <c r="CP55" s="12" t="e">
        <f t="shared" si="14"/>
        <v>#DIV/0!</v>
      </c>
      <c r="CQ55" s="12" t="e">
        <f t="shared" si="14"/>
        <v>#DIV/0!</v>
      </c>
      <c r="CR55" s="12" t="e">
        <f t="shared" si="14"/>
        <v>#DIV/0!</v>
      </c>
      <c r="CS55" s="12" t="e">
        <f t="shared" si="14"/>
        <v>#DIV/0!</v>
      </c>
      <c r="CT55" s="12" t="e">
        <f t="shared" si="14"/>
        <v>#DIV/0!</v>
      </c>
      <c r="CU55" s="12" t="e">
        <f t="shared" si="14"/>
        <v>#DIV/0!</v>
      </c>
      <c r="CV55" s="12" t="e">
        <f t="shared" si="14"/>
        <v>#DIV/0!</v>
      </c>
      <c r="CW55" s="12" t="e">
        <f t="shared" si="14"/>
        <v>#DIV/0!</v>
      </c>
      <c r="CX55" s="12" t="e">
        <f t="shared" si="14"/>
        <v>#DIV/0!</v>
      </c>
      <c r="CY55" s="12" t="e">
        <f t="shared" si="14"/>
        <v>#DIV/0!</v>
      </c>
      <c r="CZ55" s="12" t="e">
        <f t="shared" si="14"/>
        <v>#DIV/0!</v>
      </c>
      <c r="DA55" s="12" t="e">
        <f t="shared" si="14"/>
        <v>#DIV/0!</v>
      </c>
      <c r="DB55" s="12" t="e">
        <f t="shared" si="14"/>
        <v>#DIV/0!</v>
      </c>
      <c r="DC55" s="12" t="e">
        <f t="shared" si="14"/>
        <v>#DIV/0!</v>
      </c>
      <c r="DD55" s="12" t="e">
        <f t="shared" si="14"/>
        <v>#DIV/0!</v>
      </c>
      <c r="DE55" s="12" t="e">
        <f t="shared" si="14"/>
        <v>#DIV/0!</v>
      </c>
      <c r="DF55" s="12" t="e">
        <f t="shared" si="14"/>
        <v>#DIV/0!</v>
      </c>
      <c r="DG55" s="12" t="e">
        <f t="shared" si="14"/>
        <v>#DIV/0!</v>
      </c>
      <c r="DH55" s="12" t="e">
        <f t="shared" si="14"/>
        <v>#DIV/0!</v>
      </c>
      <c r="DI55" s="12" t="e">
        <f t="shared" si="14"/>
        <v>#DIV/0!</v>
      </c>
      <c r="DJ55" s="12" t="e">
        <f t="shared" si="14"/>
        <v>#DIV/0!</v>
      </c>
      <c r="DK55" s="12" t="e">
        <f t="shared" si="14"/>
        <v>#DIV/0!</v>
      </c>
      <c r="DL55" s="12" t="e">
        <f t="shared" si="14"/>
        <v>#DIV/0!</v>
      </c>
      <c r="DM55" s="12" t="e">
        <f t="shared" si="14"/>
        <v>#DIV/0!</v>
      </c>
      <c r="DN55" s="12" t="e">
        <f t="shared" si="14"/>
        <v>#DIV/0!</v>
      </c>
      <c r="DO55" s="12" t="e">
        <f t="shared" si="14"/>
        <v>#DIV/0!</v>
      </c>
      <c r="DP55" s="12" t="e">
        <f t="shared" si="14"/>
        <v>#DIV/0!</v>
      </c>
      <c r="DQ55" s="12" t="e">
        <f t="shared" si="14"/>
        <v>#DIV/0!</v>
      </c>
      <c r="DR55" s="12" t="e">
        <f t="shared" si="14"/>
        <v>#DIV/0!</v>
      </c>
      <c r="DS55" s="12" t="e">
        <f t="shared" si="14"/>
        <v>#DIV/0!</v>
      </c>
      <c r="DT55" s="12" t="e">
        <f t="shared" si="14"/>
        <v>#DIV/0!</v>
      </c>
      <c r="DU55" s="12" t="e">
        <f t="shared" si="14"/>
        <v>#DIV/0!</v>
      </c>
      <c r="DV55" s="12" t="e">
        <f t="shared" si="14"/>
        <v>#DIV/0!</v>
      </c>
      <c r="DW55" s="12" t="e">
        <f t="shared" si="14"/>
        <v>#DIV/0!</v>
      </c>
      <c r="DX55" s="12" t="e">
        <f t="shared" si="14"/>
        <v>#DIV/0!</v>
      </c>
    </row>
    <row r="56" spans="1:128" ht="11.25">
      <c r="A56" s="12" t="e">
        <f aca="true" t="shared" si="15" ref="A56:B82">AVERAGE(CH56)-$F56</f>
        <v>#DIV/0!</v>
      </c>
      <c r="B56" s="12" t="e">
        <f>AVERAGE(CI56)-$F56</f>
        <v>#DIV/0!</v>
      </c>
      <c r="C56" s="12"/>
      <c r="D56" s="12"/>
      <c r="E56" s="12"/>
      <c r="F56" s="12" t="e">
        <f aca="true" t="shared" si="16" ref="F56:F82">AVERAGE(P56:Y56,AA56:AP56,AS56:AW56,BA56:BO56,BQ56:BU56,BZ56:CE56,CK56:DI56)</f>
        <v>#DIV/0!</v>
      </c>
      <c r="G56" s="20">
        <v>3</v>
      </c>
      <c r="H56" s="19" t="s">
        <v>4</v>
      </c>
      <c r="I56" s="12" t="e">
        <f>$B$20*(I6-(I7*I$49-I22*I$50)/17*$G56)</f>
        <v>#DIV/0!</v>
      </c>
      <c r="J56" s="12" t="e">
        <f aca="true" t="shared" si="17" ref="J56:BU56">$B$20*(J6-(J7*J$49-J22*J$50)/17*$G56)</f>
        <v>#DIV/0!</v>
      </c>
      <c r="K56" s="12" t="e">
        <f t="shared" si="17"/>
        <v>#DIV/0!</v>
      </c>
      <c r="L56" s="12" t="e">
        <f t="shared" si="17"/>
        <v>#DIV/0!</v>
      </c>
      <c r="M56" s="12" t="e">
        <f t="shared" si="17"/>
        <v>#DIV/0!</v>
      </c>
      <c r="N56" s="12" t="e">
        <f t="shared" si="17"/>
        <v>#DIV/0!</v>
      </c>
      <c r="O56" s="12" t="e">
        <f t="shared" si="17"/>
        <v>#DIV/0!</v>
      </c>
      <c r="P56" s="12" t="e">
        <f t="shared" si="17"/>
        <v>#DIV/0!</v>
      </c>
      <c r="Q56" s="12" t="e">
        <f t="shared" si="17"/>
        <v>#DIV/0!</v>
      </c>
      <c r="R56" s="12" t="e">
        <f t="shared" si="17"/>
        <v>#DIV/0!</v>
      </c>
      <c r="S56" s="12" t="e">
        <f t="shared" si="17"/>
        <v>#DIV/0!</v>
      </c>
      <c r="T56" s="12" t="e">
        <f t="shared" si="17"/>
        <v>#DIV/0!</v>
      </c>
      <c r="U56" s="12" t="e">
        <f t="shared" si="17"/>
        <v>#DIV/0!</v>
      </c>
      <c r="V56" s="12" t="e">
        <f t="shared" si="17"/>
        <v>#DIV/0!</v>
      </c>
      <c r="W56" s="12" t="e">
        <f t="shared" si="17"/>
        <v>#DIV/0!</v>
      </c>
      <c r="X56" s="12" t="e">
        <f t="shared" si="17"/>
        <v>#DIV/0!</v>
      </c>
      <c r="Y56" s="12" t="e">
        <f t="shared" si="17"/>
        <v>#DIV/0!</v>
      </c>
      <c r="Z56" s="12" t="e">
        <f t="shared" si="17"/>
        <v>#DIV/0!</v>
      </c>
      <c r="AA56" s="12" t="e">
        <f t="shared" si="17"/>
        <v>#DIV/0!</v>
      </c>
      <c r="AB56" s="12" t="e">
        <f t="shared" si="17"/>
        <v>#DIV/0!</v>
      </c>
      <c r="AC56" s="12" t="e">
        <f t="shared" si="17"/>
        <v>#DIV/0!</v>
      </c>
      <c r="AD56" s="12" t="e">
        <f t="shared" si="17"/>
        <v>#DIV/0!</v>
      </c>
      <c r="AE56" s="12" t="e">
        <f t="shared" si="17"/>
        <v>#DIV/0!</v>
      </c>
      <c r="AF56" s="12" t="e">
        <f t="shared" si="17"/>
        <v>#DIV/0!</v>
      </c>
      <c r="AG56" s="12" t="e">
        <f t="shared" si="17"/>
        <v>#DIV/0!</v>
      </c>
      <c r="AH56" s="12" t="e">
        <f t="shared" si="17"/>
        <v>#DIV/0!</v>
      </c>
      <c r="AI56" s="12" t="e">
        <f t="shared" si="17"/>
        <v>#DIV/0!</v>
      </c>
      <c r="AJ56" s="12" t="e">
        <f t="shared" si="17"/>
        <v>#DIV/0!</v>
      </c>
      <c r="AK56" s="12" t="e">
        <f t="shared" si="17"/>
        <v>#DIV/0!</v>
      </c>
      <c r="AL56" s="12" t="e">
        <f t="shared" si="17"/>
        <v>#DIV/0!</v>
      </c>
      <c r="AM56" s="12" t="e">
        <f t="shared" si="17"/>
        <v>#DIV/0!</v>
      </c>
      <c r="AN56" s="12" t="e">
        <f t="shared" si="17"/>
        <v>#DIV/0!</v>
      </c>
      <c r="AO56" s="12" t="e">
        <f t="shared" si="17"/>
        <v>#DIV/0!</v>
      </c>
      <c r="AP56" s="12" t="e">
        <f t="shared" si="17"/>
        <v>#DIV/0!</v>
      </c>
      <c r="AQ56" s="12" t="e">
        <f t="shared" si="17"/>
        <v>#DIV/0!</v>
      </c>
      <c r="AR56" s="12" t="e">
        <f t="shared" si="17"/>
        <v>#DIV/0!</v>
      </c>
      <c r="AS56" s="12" t="e">
        <f t="shared" si="17"/>
        <v>#DIV/0!</v>
      </c>
      <c r="AT56" s="12" t="e">
        <f t="shared" si="17"/>
        <v>#DIV/0!</v>
      </c>
      <c r="AU56" s="12" t="e">
        <f t="shared" si="17"/>
        <v>#DIV/0!</v>
      </c>
      <c r="AV56" s="12" t="e">
        <f t="shared" si="17"/>
        <v>#DIV/0!</v>
      </c>
      <c r="AW56" s="12" t="e">
        <f t="shared" si="17"/>
        <v>#DIV/0!</v>
      </c>
      <c r="AX56" s="12" t="e">
        <f t="shared" si="17"/>
        <v>#DIV/0!</v>
      </c>
      <c r="AY56" s="12" t="e">
        <f t="shared" si="17"/>
        <v>#DIV/0!</v>
      </c>
      <c r="AZ56" s="12" t="e">
        <f t="shared" si="17"/>
        <v>#DIV/0!</v>
      </c>
      <c r="BA56" s="12" t="e">
        <f t="shared" si="17"/>
        <v>#DIV/0!</v>
      </c>
      <c r="BB56" s="12" t="e">
        <f t="shared" si="17"/>
        <v>#DIV/0!</v>
      </c>
      <c r="BC56" s="12" t="e">
        <f t="shared" si="17"/>
        <v>#DIV/0!</v>
      </c>
      <c r="BD56" s="12" t="e">
        <f t="shared" si="17"/>
        <v>#DIV/0!</v>
      </c>
      <c r="BE56" s="12" t="e">
        <f t="shared" si="17"/>
        <v>#DIV/0!</v>
      </c>
      <c r="BF56" s="12" t="e">
        <f t="shared" si="17"/>
        <v>#DIV/0!</v>
      </c>
      <c r="BG56" s="12" t="e">
        <f t="shared" si="17"/>
        <v>#DIV/0!</v>
      </c>
      <c r="BH56" s="12" t="e">
        <f t="shared" si="17"/>
        <v>#DIV/0!</v>
      </c>
      <c r="BI56" s="12" t="e">
        <f t="shared" si="17"/>
        <v>#DIV/0!</v>
      </c>
      <c r="BJ56" s="12" t="e">
        <f t="shared" si="17"/>
        <v>#DIV/0!</v>
      </c>
      <c r="BK56" s="12" t="e">
        <f t="shared" si="17"/>
        <v>#DIV/0!</v>
      </c>
      <c r="BL56" s="12" t="e">
        <f t="shared" si="17"/>
        <v>#DIV/0!</v>
      </c>
      <c r="BM56" s="12" t="e">
        <f t="shared" si="17"/>
        <v>#DIV/0!</v>
      </c>
      <c r="BN56" s="12" t="e">
        <f t="shared" si="17"/>
        <v>#DIV/0!</v>
      </c>
      <c r="BO56" s="12" t="e">
        <f t="shared" si="17"/>
        <v>#DIV/0!</v>
      </c>
      <c r="BP56" s="12" t="e">
        <f t="shared" si="17"/>
        <v>#DIV/0!</v>
      </c>
      <c r="BQ56" s="12" t="e">
        <f t="shared" si="17"/>
        <v>#DIV/0!</v>
      </c>
      <c r="BR56" s="12" t="e">
        <f t="shared" si="17"/>
        <v>#DIV/0!</v>
      </c>
      <c r="BS56" s="12" t="e">
        <f t="shared" si="17"/>
        <v>#DIV/0!</v>
      </c>
      <c r="BT56" s="12" t="e">
        <f t="shared" si="17"/>
        <v>#DIV/0!</v>
      </c>
      <c r="BU56" s="12" t="e">
        <f t="shared" si="17"/>
        <v>#DIV/0!</v>
      </c>
      <c r="BV56" s="12" t="e">
        <f aca="true" t="shared" si="18" ref="BV56:DX56">$B$20*(BV6-(BV7*BV$49-BV22*BV$50)/17*$G56)</f>
        <v>#DIV/0!</v>
      </c>
      <c r="BW56" s="12" t="e">
        <f t="shared" si="18"/>
        <v>#DIV/0!</v>
      </c>
      <c r="BX56" s="12" t="e">
        <f t="shared" si="18"/>
        <v>#DIV/0!</v>
      </c>
      <c r="BY56" s="12" t="e">
        <f t="shared" si="18"/>
        <v>#DIV/0!</v>
      </c>
      <c r="BZ56" s="12" t="e">
        <f t="shared" si="18"/>
        <v>#DIV/0!</v>
      </c>
      <c r="CA56" s="12" t="e">
        <f t="shared" si="18"/>
        <v>#DIV/0!</v>
      </c>
      <c r="CB56" s="12" t="e">
        <f t="shared" si="18"/>
        <v>#DIV/0!</v>
      </c>
      <c r="CC56" s="12" t="e">
        <f t="shared" si="18"/>
        <v>#DIV/0!</v>
      </c>
      <c r="CD56" s="12" t="e">
        <f t="shared" si="18"/>
        <v>#DIV/0!</v>
      </c>
      <c r="CE56" s="12" t="e">
        <f t="shared" si="18"/>
        <v>#DIV/0!</v>
      </c>
      <c r="CF56" s="12" t="e">
        <f t="shared" si="18"/>
        <v>#DIV/0!</v>
      </c>
      <c r="CG56" s="12" t="e">
        <f t="shared" si="18"/>
        <v>#DIV/0!</v>
      </c>
      <c r="CH56" s="12" t="e">
        <f t="shared" si="18"/>
        <v>#DIV/0!</v>
      </c>
      <c r="CI56" s="12" t="e">
        <f t="shared" si="18"/>
        <v>#DIV/0!</v>
      </c>
      <c r="CJ56" s="12" t="e">
        <f t="shared" si="18"/>
        <v>#DIV/0!</v>
      </c>
      <c r="CK56" s="12" t="e">
        <f t="shared" si="18"/>
        <v>#DIV/0!</v>
      </c>
      <c r="CL56" s="12" t="e">
        <f t="shared" si="18"/>
        <v>#DIV/0!</v>
      </c>
      <c r="CM56" s="12" t="e">
        <f t="shared" si="18"/>
        <v>#DIV/0!</v>
      </c>
      <c r="CN56" s="12" t="e">
        <f t="shared" si="18"/>
        <v>#DIV/0!</v>
      </c>
      <c r="CO56" s="12" t="e">
        <f t="shared" si="18"/>
        <v>#DIV/0!</v>
      </c>
      <c r="CP56" s="12" t="e">
        <f t="shared" si="18"/>
        <v>#DIV/0!</v>
      </c>
      <c r="CQ56" s="12" t="e">
        <f t="shared" si="18"/>
        <v>#DIV/0!</v>
      </c>
      <c r="CR56" s="12" t="e">
        <f t="shared" si="18"/>
        <v>#DIV/0!</v>
      </c>
      <c r="CS56" s="12" t="e">
        <f t="shared" si="18"/>
        <v>#DIV/0!</v>
      </c>
      <c r="CT56" s="12" t="e">
        <f t="shared" si="18"/>
        <v>#DIV/0!</v>
      </c>
      <c r="CU56" s="12" t="e">
        <f t="shared" si="18"/>
        <v>#DIV/0!</v>
      </c>
      <c r="CV56" s="12" t="e">
        <f t="shared" si="18"/>
        <v>#DIV/0!</v>
      </c>
      <c r="CW56" s="12" t="e">
        <f t="shared" si="18"/>
        <v>#DIV/0!</v>
      </c>
      <c r="CX56" s="12" t="e">
        <f t="shared" si="18"/>
        <v>#DIV/0!</v>
      </c>
      <c r="CY56" s="12" t="e">
        <f t="shared" si="18"/>
        <v>#DIV/0!</v>
      </c>
      <c r="CZ56" s="12" t="e">
        <f t="shared" si="18"/>
        <v>#DIV/0!</v>
      </c>
      <c r="DA56" s="12" t="e">
        <f t="shared" si="18"/>
        <v>#DIV/0!</v>
      </c>
      <c r="DB56" s="12" t="e">
        <f t="shared" si="18"/>
        <v>#DIV/0!</v>
      </c>
      <c r="DC56" s="12" t="e">
        <f t="shared" si="18"/>
        <v>#DIV/0!</v>
      </c>
      <c r="DD56" s="12" t="e">
        <f t="shared" si="18"/>
        <v>#DIV/0!</v>
      </c>
      <c r="DE56" s="12" t="e">
        <f t="shared" si="18"/>
        <v>#DIV/0!</v>
      </c>
      <c r="DF56" s="12" t="e">
        <f t="shared" si="18"/>
        <v>#DIV/0!</v>
      </c>
      <c r="DG56" s="12" t="e">
        <f t="shared" si="18"/>
        <v>#DIV/0!</v>
      </c>
      <c r="DH56" s="12" t="e">
        <f t="shared" si="18"/>
        <v>#DIV/0!</v>
      </c>
      <c r="DI56" s="12" t="e">
        <f t="shared" si="18"/>
        <v>#DIV/0!</v>
      </c>
      <c r="DJ56" s="12" t="e">
        <f t="shared" si="18"/>
        <v>#DIV/0!</v>
      </c>
      <c r="DK56" s="12" t="e">
        <f t="shared" si="18"/>
        <v>#DIV/0!</v>
      </c>
      <c r="DL56" s="12" t="e">
        <f t="shared" si="18"/>
        <v>#DIV/0!</v>
      </c>
      <c r="DM56" s="12" t="e">
        <f t="shared" si="18"/>
        <v>#DIV/0!</v>
      </c>
      <c r="DN56" s="12" t="e">
        <f t="shared" si="18"/>
        <v>#DIV/0!</v>
      </c>
      <c r="DO56" s="12" t="e">
        <f t="shared" si="18"/>
        <v>#DIV/0!</v>
      </c>
      <c r="DP56" s="12" t="e">
        <f t="shared" si="18"/>
        <v>#DIV/0!</v>
      </c>
      <c r="DQ56" s="12" t="e">
        <f t="shared" si="18"/>
        <v>#DIV/0!</v>
      </c>
      <c r="DR56" s="12" t="e">
        <f t="shared" si="18"/>
        <v>#DIV/0!</v>
      </c>
      <c r="DS56" s="12" t="e">
        <f t="shared" si="18"/>
        <v>#DIV/0!</v>
      </c>
      <c r="DT56" s="12" t="e">
        <f t="shared" si="18"/>
        <v>#DIV/0!</v>
      </c>
      <c r="DU56" s="12" t="e">
        <f t="shared" si="18"/>
        <v>#DIV/0!</v>
      </c>
      <c r="DV56" s="12" t="e">
        <f t="shared" si="18"/>
        <v>#DIV/0!</v>
      </c>
      <c r="DW56" s="12" t="e">
        <f t="shared" si="18"/>
        <v>#DIV/0!</v>
      </c>
      <c r="DX56" s="12" t="e">
        <f t="shared" si="18"/>
        <v>#DIV/0!</v>
      </c>
    </row>
    <row r="57" spans="1:128" ht="11.25">
      <c r="A57" s="12" t="e">
        <f t="shared" si="15"/>
        <v>#DIV/0!</v>
      </c>
      <c r="B57" s="12" t="e">
        <f t="shared" si="15"/>
        <v>#DIV/0!</v>
      </c>
      <c r="C57" s="12"/>
      <c r="D57" s="12"/>
      <c r="E57" s="12"/>
      <c r="F57" s="12" t="e">
        <f t="shared" si="16"/>
        <v>#DIV/0!</v>
      </c>
      <c r="G57" s="20">
        <v>4</v>
      </c>
      <c r="H57" s="19" t="s">
        <v>5</v>
      </c>
      <c r="I57" s="12" t="e">
        <f>$B$21*(I7-(I8*I$49-I23*I$50)/17*$G57)</f>
        <v>#DIV/0!</v>
      </c>
      <c r="J57" s="12" t="e">
        <f aca="true" t="shared" si="19" ref="J57:BU57">$B$21*(J7-(J8*J$49-J23*J$50)/17*$G57)</f>
        <v>#DIV/0!</v>
      </c>
      <c r="K57" s="12" t="e">
        <f t="shared" si="19"/>
        <v>#DIV/0!</v>
      </c>
      <c r="L57" s="12" t="e">
        <f t="shared" si="19"/>
        <v>#DIV/0!</v>
      </c>
      <c r="M57" s="12" t="e">
        <f t="shared" si="19"/>
        <v>#DIV/0!</v>
      </c>
      <c r="N57" s="12" t="e">
        <f t="shared" si="19"/>
        <v>#DIV/0!</v>
      </c>
      <c r="O57" s="12" t="e">
        <f t="shared" si="19"/>
        <v>#DIV/0!</v>
      </c>
      <c r="P57" s="12" t="e">
        <f t="shared" si="19"/>
        <v>#DIV/0!</v>
      </c>
      <c r="Q57" s="12" t="e">
        <f t="shared" si="19"/>
        <v>#DIV/0!</v>
      </c>
      <c r="R57" s="12" t="e">
        <f t="shared" si="19"/>
        <v>#DIV/0!</v>
      </c>
      <c r="S57" s="12" t="e">
        <f t="shared" si="19"/>
        <v>#DIV/0!</v>
      </c>
      <c r="T57" s="12" t="e">
        <f t="shared" si="19"/>
        <v>#DIV/0!</v>
      </c>
      <c r="U57" s="12" t="e">
        <f t="shared" si="19"/>
        <v>#DIV/0!</v>
      </c>
      <c r="V57" s="12" t="e">
        <f t="shared" si="19"/>
        <v>#DIV/0!</v>
      </c>
      <c r="W57" s="12" t="e">
        <f t="shared" si="19"/>
        <v>#DIV/0!</v>
      </c>
      <c r="X57" s="12" t="e">
        <f t="shared" si="19"/>
        <v>#DIV/0!</v>
      </c>
      <c r="Y57" s="12" t="e">
        <f t="shared" si="19"/>
        <v>#DIV/0!</v>
      </c>
      <c r="Z57" s="12" t="e">
        <f t="shared" si="19"/>
        <v>#DIV/0!</v>
      </c>
      <c r="AA57" s="12" t="e">
        <f t="shared" si="19"/>
        <v>#DIV/0!</v>
      </c>
      <c r="AB57" s="12" t="e">
        <f t="shared" si="19"/>
        <v>#DIV/0!</v>
      </c>
      <c r="AC57" s="12" t="e">
        <f t="shared" si="19"/>
        <v>#DIV/0!</v>
      </c>
      <c r="AD57" s="12" t="e">
        <f t="shared" si="19"/>
        <v>#DIV/0!</v>
      </c>
      <c r="AE57" s="12" t="e">
        <f t="shared" si="19"/>
        <v>#DIV/0!</v>
      </c>
      <c r="AF57" s="12" t="e">
        <f t="shared" si="19"/>
        <v>#DIV/0!</v>
      </c>
      <c r="AG57" s="12" t="e">
        <f t="shared" si="19"/>
        <v>#DIV/0!</v>
      </c>
      <c r="AH57" s="12" t="e">
        <f t="shared" si="19"/>
        <v>#DIV/0!</v>
      </c>
      <c r="AI57" s="12" t="e">
        <f t="shared" si="19"/>
        <v>#DIV/0!</v>
      </c>
      <c r="AJ57" s="12" t="e">
        <f t="shared" si="19"/>
        <v>#DIV/0!</v>
      </c>
      <c r="AK57" s="12" t="e">
        <f t="shared" si="19"/>
        <v>#DIV/0!</v>
      </c>
      <c r="AL57" s="12" t="e">
        <f t="shared" si="19"/>
        <v>#DIV/0!</v>
      </c>
      <c r="AM57" s="12" t="e">
        <f t="shared" si="19"/>
        <v>#DIV/0!</v>
      </c>
      <c r="AN57" s="12" t="e">
        <f t="shared" si="19"/>
        <v>#DIV/0!</v>
      </c>
      <c r="AO57" s="12" t="e">
        <f t="shared" si="19"/>
        <v>#DIV/0!</v>
      </c>
      <c r="AP57" s="12" t="e">
        <f t="shared" si="19"/>
        <v>#DIV/0!</v>
      </c>
      <c r="AQ57" s="12" t="e">
        <f t="shared" si="19"/>
        <v>#DIV/0!</v>
      </c>
      <c r="AR57" s="12" t="e">
        <f t="shared" si="19"/>
        <v>#DIV/0!</v>
      </c>
      <c r="AS57" s="12" t="e">
        <f t="shared" si="19"/>
        <v>#DIV/0!</v>
      </c>
      <c r="AT57" s="12" t="e">
        <f t="shared" si="19"/>
        <v>#DIV/0!</v>
      </c>
      <c r="AU57" s="12" t="e">
        <f t="shared" si="19"/>
        <v>#DIV/0!</v>
      </c>
      <c r="AV57" s="12" t="e">
        <f t="shared" si="19"/>
        <v>#DIV/0!</v>
      </c>
      <c r="AW57" s="12" t="e">
        <f t="shared" si="19"/>
        <v>#DIV/0!</v>
      </c>
      <c r="AX57" s="12" t="e">
        <f t="shared" si="19"/>
        <v>#DIV/0!</v>
      </c>
      <c r="AY57" s="12" t="e">
        <f t="shared" si="19"/>
        <v>#DIV/0!</v>
      </c>
      <c r="AZ57" s="12" t="e">
        <f t="shared" si="19"/>
        <v>#DIV/0!</v>
      </c>
      <c r="BA57" s="12" t="e">
        <f t="shared" si="19"/>
        <v>#DIV/0!</v>
      </c>
      <c r="BB57" s="12" t="e">
        <f t="shared" si="19"/>
        <v>#DIV/0!</v>
      </c>
      <c r="BC57" s="12" t="e">
        <f t="shared" si="19"/>
        <v>#DIV/0!</v>
      </c>
      <c r="BD57" s="12" t="e">
        <f t="shared" si="19"/>
        <v>#DIV/0!</v>
      </c>
      <c r="BE57" s="12" t="e">
        <f t="shared" si="19"/>
        <v>#DIV/0!</v>
      </c>
      <c r="BF57" s="12" t="e">
        <f t="shared" si="19"/>
        <v>#DIV/0!</v>
      </c>
      <c r="BG57" s="12" t="e">
        <f t="shared" si="19"/>
        <v>#DIV/0!</v>
      </c>
      <c r="BH57" s="12" t="e">
        <f t="shared" si="19"/>
        <v>#DIV/0!</v>
      </c>
      <c r="BI57" s="12" t="e">
        <f t="shared" si="19"/>
        <v>#DIV/0!</v>
      </c>
      <c r="BJ57" s="12" t="e">
        <f t="shared" si="19"/>
        <v>#DIV/0!</v>
      </c>
      <c r="BK57" s="12" t="e">
        <f t="shared" si="19"/>
        <v>#DIV/0!</v>
      </c>
      <c r="BL57" s="12" t="e">
        <f t="shared" si="19"/>
        <v>#DIV/0!</v>
      </c>
      <c r="BM57" s="12" t="e">
        <f t="shared" si="19"/>
        <v>#DIV/0!</v>
      </c>
      <c r="BN57" s="12" t="e">
        <f t="shared" si="19"/>
        <v>#DIV/0!</v>
      </c>
      <c r="BO57" s="12" t="e">
        <f t="shared" si="19"/>
        <v>#DIV/0!</v>
      </c>
      <c r="BP57" s="12" t="e">
        <f t="shared" si="19"/>
        <v>#DIV/0!</v>
      </c>
      <c r="BQ57" s="12" t="e">
        <f t="shared" si="19"/>
        <v>#DIV/0!</v>
      </c>
      <c r="BR57" s="12" t="e">
        <f t="shared" si="19"/>
        <v>#DIV/0!</v>
      </c>
      <c r="BS57" s="12" t="e">
        <f t="shared" si="19"/>
        <v>#DIV/0!</v>
      </c>
      <c r="BT57" s="12" t="e">
        <f t="shared" si="19"/>
        <v>#DIV/0!</v>
      </c>
      <c r="BU57" s="12" t="e">
        <f t="shared" si="19"/>
        <v>#DIV/0!</v>
      </c>
      <c r="BV57" s="12" t="e">
        <f aca="true" t="shared" si="20" ref="BV57:DX57">$B$21*(BV7-(BV8*BV$49-BV23*BV$50)/17*$G57)</f>
        <v>#DIV/0!</v>
      </c>
      <c r="BW57" s="12" t="e">
        <f t="shared" si="20"/>
        <v>#DIV/0!</v>
      </c>
      <c r="BX57" s="12" t="e">
        <f t="shared" si="20"/>
        <v>#DIV/0!</v>
      </c>
      <c r="BY57" s="12" t="e">
        <f t="shared" si="20"/>
        <v>#DIV/0!</v>
      </c>
      <c r="BZ57" s="12" t="e">
        <f t="shared" si="20"/>
        <v>#DIV/0!</v>
      </c>
      <c r="CA57" s="12" t="e">
        <f t="shared" si="20"/>
        <v>#DIV/0!</v>
      </c>
      <c r="CB57" s="12" t="e">
        <f t="shared" si="20"/>
        <v>#DIV/0!</v>
      </c>
      <c r="CC57" s="12" t="e">
        <f t="shared" si="20"/>
        <v>#DIV/0!</v>
      </c>
      <c r="CD57" s="12" t="e">
        <f t="shared" si="20"/>
        <v>#DIV/0!</v>
      </c>
      <c r="CE57" s="12" t="e">
        <f t="shared" si="20"/>
        <v>#DIV/0!</v>
      </c>
      <c r="CF57" s="12" t="e">
        <f t="shared" si="20"/>
        <v>#DIV/0!</v>
      </c>
      <c r="CG57" s="12" t="e">
        <f t="shared" si="20"/>
        <v>#DIV/0!</v>
      </c>
      <c r="CH57" s="12" t="e">
        <f t="shared" si="20"/>
        <v>#DIV/0!</v>
      </c>
      <c r="CI57" s="12" t="e">
        <f t="shared" si="20"/>
        <v>#DIV/0!</v>
      </c>
      <c r="CJ57" s="12" t="e">
        <f t="shared" si="20"/>
        <v>#DIV/0!</v>
      </c>
      <c r="CK57" s="12" t="e">
        <f t="shared" si="20"/>
        <v>#DIV/0!</v>
      </c>
      <c r="CL57" s="12" t="e">
        <f t="shared" si="20"/>
        <v>#DIV/0!</v>
      </c>
      <c r="CM57" s="12" t="e">
        <f t="shared" si="20"/>
        <v>#DIV/0!</v>
      </c>
      <c r="CN57" s="12" t="e">
        <f t="shared" si="20"/>
        <v>#DIV/0!</v>
      </c>
      <c r="CO57" s="12" t="e">
        <f t="shared" si="20"/>
        <v>#DIV/0!</v>
      </c>
      <c r="CP57" s="12" t="e">
        <f t="shared" si="20"/>
        <v>#DIV/0!</v>
      </c>
      <c r="CQ57" s="12" t="e">
        <f t="shared" si="20"/>
        <v>#DIV/0!</v>
      </c>
      <c r="CR57" s="12" t="e">
        <f t="shared" si="20"/>
        <v>#DIV/0!</v>
      </c>
      <c r="CS57" s="12" t="e">
        <f t="shared" si="20"/>
        <v>#DIV/0!</v>
      </c>
      <c r="CT57" s="12" t="e">
        <f t="shared" si="20"/>
        <v>#DIV/0!</v>
      </c>
      <c r="CU57" s="12" t="e">
        <f t="shared" si="20"/>
        <v>#DIV/0!</v>
      </c>
      <c r="CV57" s="12" t="e">
        <f t="shared" si="20"/>
        <v>#DIV/0!</v>
      </c>
      <c r="CW57" s="12" t="e">
        <f t="shared" si="20"/>
        <v>#DIV/0!</v>
      </c>
      <c r="CX57" s="12" t="e">
        <f t="shared" si="20"/>
        <v>#DIV/0!</v>
      </c>
      <c r="CY57" s="12" t="e">
        <f t="shared" si="20"/>
        <v>#DIV/0!</v>
      </c>
      <c r="CZ57" s="12" t="e">
        <f t="shared" si="20"/>
        <v>#DIV/0!</v>
      </c>
      <c r="DA57" s="12" t="e">
        <f t="shared" si="20"/>
        <v>#DIV/0!</v>
      </c>
      <c r="DB57" s="12" t="e">
        <f t="shared" si="20"/>
        <v>#DIV/0!</v>
      </c>
      <c r="DC57" s="12" t="e">
        <f t="shared" si="20"/>
        <v>#DIV/0!</v>
      </c>
      <c r="DD57" s="12" t="e">
        <f t="shared" si="20"/>
        <v>#DIV/0!</v>
      </c>
      <c r="DE57" s="12" t="e">
        <f t="shared" si="20"/>
        <v>#DIV/0!</v>
      </c>
      <c r="DF57" s="12" t="e">
        <f t="shared" si="20"/>
        <v>#DIV/0!</v>
      </c>
      <c r="DG57" s="12" t="e">
        <f t="shared" si="20"/>
        <v>#DIV/0!</v>
      </c>
      <c r="DH57" s="12" t="e">
        <f t="shared" si="20"/>
        <v>#DIV/0!</v>
      </c>
      <c r="DI57" s="12" t="e">
        <f t="shared" si="20"/>
        <v>#DIV/0!</v>
      </c>
      <c r="DJ57" s="12" t="e">
        <f t="shared" si="20"/>
        <v>#DIV/0!</v>
      </c>
      <c r="DK57" s="12" t="e">
        <f t="shared" si="20"/>
        <v>#DIV/0!</v>
      </c>
      <c r="DL57" s="12" t="e">
        <f t="shared" si="20"/>
        <v>#DIV/0!</v>
      </c>
      <c r="DM57" s="12" t="e">
        <f t="shared" si="20"/>
        <v>#DIV/0!</v>
      </c>
      <c r="DN57" s="12" t="e">
        <f t="shared" si="20"/>
        <v>#DIV/0!</v>
      </c>
      <c r="DO57" s="12" t="e">
        <f t="shared" si="20"/>
        <v>#DIV/0!</v>
      </c>
      <c r="DP57" s="12" t="e">
        <f t="shared" si="20"/>
        <v>#DIV/0!</v>
      </c>
      <c r="DQ57" s="12" t="e">
        <f t="shared" si="20"/>
        <v>#DIV/0!</v>
      </c>
      <c r="DR57" s="12" t="e">
        <f t="shared" si="20"/>
        <v>#DIV/0!</v>
      </c>
      <c r="DS57" s="12" t="e">
        <f t="shared" si="20"/>
        <v>#DIV/0!</v>
      </c>
      <c r="DT57" s="12" t="e">
        <f t="shared" si="20"/>
        <v>#DIV/0!</v>
      </c>
      <c r="DU57" s="12" t="e">
        <f t="shared" si="20"/>
        <v>#DIV/0!</v>
      </c>
      <c r="DV57" s="12" t="e">
        <f t="shared" si="20"/>
        <v>#DIV/0!</v>
      </c>
      <c r="DW57" s="12" t="e">
        <f t="shared" si="20"/>
        <v>#DIV/0!</v>
      </c>
      <c r="DX57" s="12" t="e">
        <f t="shared" si="20"/>
        <v>#DIV/0!</v>
      </c>
    </row>
    <row r="58" spans="1:128" ht="11.25">
      <c r="A58" s="12" t="e">
        <f t="shared" si="15"/>
        <v>#DIV/0!</v>
      </c>
      <c r="B58" s="12" t="e">
        <f t="shared" si="15"/>
        <v>#DIV/0!</v>
      </c>
      <c r="C58" s="12"/>
      <c r="D58" s="12"/>
      <c r="E58" s="12"/>
      <c r="F58" s="12" t="e">
        <f t="shared" si="16"/>
        <v>#DIV/0!</v>
      </c>
      <c r="G58" s="20">
        <v>5</v>
      </c>
      <c r="H58" s="19" t="s">
        <v>6</v>
      </c>
      <c r="I58" s="12" t="e">
        <f>$B$20*(I8-(I9*I$49-I24*I$50)/17*$G58)</f>
        <v>#DIV/0!</v>
      </c>
      <c r="J58" s="12" t="e">
        <f aca="true" t="shared" si="21" ref="J58:BU58">$B$20*(J8-(J9*J$49-J24*J$50)/17*$G58)</f>
        <v>#DIV/0!</v>
      </c>
      <c r="K58" s="12" t="e">
        <f t="shared" si="21"/>
        <v>#DIV/0!</v>
      </c>
      <c r="L58" s="12" t="e">
        <f t="shared" si="21"/>
        <v>#DIV/0!</v>
      </c>
      <c r="M58" s="12" t="e">
        <f t="shared" si="21"/>
        <v>#DIV/0!</v>
      </c>
      <c r="N58" s="12" t="e">
        <f t="shared" si="21"/>
        <v>#DIV/0!</v>
      </c>
      <c r="O58" s="12" t="e">
        <f t="shared" si="21"/>
        <v>#DIV/0!</v>
      </c>
      <c r="P58" s="12" t="e">
        <f t="shared" si="21"/>
        <v>#DIV/0!</v>
      </c>
      <c r="Q58" s="12" t="e">
        <f t="shared" si="21"/>
        <v>#DIV/0!</v>
      </c>
      <c r="R58" s="12" t="e">
        <f t="shared" si="21"/>
        <v>#DIV/0!</v>
      </c>
      <c r="S58" s="12" t="e">
        <f t="shared" si="21"/>
        <v>#DIV/0!</v>
      </c>
      <c r="T58" s="12" t="e">
        <f t="shared" si="21"/>
        <v>#DIV/0!</v>
      </c>
      <c r="U58" s="12" t="e">
        <f t="shared" si="21"/>
        <v>#DIV/0!</v>
      </c>
      <c r="V58" s="12" t="e">
        <f t="shared" si="21"/>
        <v>#DIV/0!</v>
      </c>
      <c r="W58" s="12" t="e">
        <f t="shared" si="21"/>
        <v>#DIV/0!</v>
      </c>
      <c r="X58" s="12" t="e">
        <f t="shared" si="21"/>
        <v>#DIV/0!</v>
      </c>
      <c r="Y58" s="12" t="e">
        <f t="shared" si="21"/>
        <v>#DIV/0!</v>
      </c>
      <c r="Z58" s="12" t="e">
        <f t="shared" si="21"/>
        <v>#DIV/0!</v>
      </c>
      <c r="AA58" s="12" t="e">
        <f t="shared" si="21"/>
        <v>#DIV/0!</v>
      </c>
      <c r="AB58" s="12" t="e">
        <f t="shared" si="21"/>
        <v>#DIV/0!</v>
      </c>
      <c r="AC58" s="12" t="e">
        <f t="shared" si="21"/>
        <v>#DIV/0!</v>
      </c>
      <c r="AD58" s="12" t="e">
        <f t="shared" si="21"/>
        <v>#DIV/0!</v>
      </c>
      <c r="AE58" s="12" t="e">
        <f t="shared" si="21"/>
        <v>#DIV/0!</v>
      </c>
      <c r="AF58" s="12" t="e">
        <f t="shared" si="21"/>
        <v>#DIV/0!</v>
      </c>
      <c r="AG58" s="12" t="e">
        <f t="shared" si="21"/>
        <v>#DIV/0!</v>
      </c>
      <c r="AH58" s="12" t="e">
        <f t="shared" si="21"/>
        <v>#DIV/0!</v>
      </c>
      <c r="AI58" s="12" t="e">
        <f t="shared" si="21"/>
        <v>#DIV/0!</v>
      </c>
      <c r="AJ58" s="12" t="e">
        <f t="shared" si="21"/>
        <v>#DIV/0!</v>
      </c>
      <c r="AK58" s="12" t="e">
        <f t="shared" si="21"/>
        <v>#DIV/0!</v>
      </c>
      <c r="AL58" s="12" t="e">
        <f t="shared" si="21"/>
        <v>#DIV/0!</v>
      </c>
      <c r="AM58" s="12" t="e">
        <f t="shared" si="21"/>
        <v>#DIV/0!</v>
      </c>
      <c r="AN58" s="12" t="e">
        <f t="shared" si="21"/>
        <v>#DIV/0!</v>
      </c>
      <c r="AO58" s="12" t="e">
        <f t="shared" si="21"/>
        <v>#DIV/0!</v>
      </c>
      <c r="AP58" s="12" t="e">
        <f t="shared" si="21"/>
        <v>#DIV/0!</v>
      </c>
      <c r="AQ58" s="12" t="e">
        <f t="shared" si="21"/>
        <v>#DIV/0!</v>
      </c>
      <c r="AR58" s="12" t="e">
        <f t="shared" si="21"/>
        <v>#DIV/0!</v>
      </c>
      <c r="AS58" s="12" t="e">
        <f t="shared" si="21"/>
        <v>#DIV/0!</v>
      </c>
      <c r="AT58" s="12" t="e">
        <f t="shared" si="21"/>
        <v>#DIV/0!</v>
      </c>
      <c r="AU58" s="12" t="e">
        <f t="shared" si="21"/>
        <v>#DIV/0!</v>
      </c>
      <c r="AV58" s="12" t="e">
        <f t="shared" si="21"/>
        <v>#DIV/0!</v>
      </c>
      <c r="AW58" s="12" t="e">
        <f t="shared" si="21"/>
        <v>#DIV/0!</v>
      </c>
      <c r="AX58" s="12" t="e">
        <f t="shared" si="21"/>
        <v>#DIV/0!</v>
      </c>
      <c r="AY58" s="12" t="e">
        <f t="shared" si="21"/>
        <v>#DIV/0!</v>
      </c>
      <c r="AZ58" s="12" t="e">
        <f t="shared" si="21"/>
        <v>#DIV/0!</v>
      </c>
      <c r="BA58" s="12" t="e">
        <f t="shared" si="21"/>
        <v>#DIV/0!</v>
      </c>
      <c r="BB58" s="12" t="e">
        <f t="shared" si="21"/>
        <v>#DIV/0!</v>
      </c>
      <c r="BC58" s="12" t="e">
        <f t="shared" si="21"/>
        <v>#DIV/0!</v>
      </c>
      <c r="BD58" s="12" t="e">
        <f t="shared" si="21"/>
        <v>#DIV/0!</v>
      </c>
      <c r="BE58" s="12" t="e">
        <f t="shared" si="21"/>
        <v>#DIV/0!</v>
      </c>
      <c r="BF58" s="12" t="e">
        <f t="shared" si="21"/>
        <v>#DIV/0!</v>
      </c>
      <c r="BG58" s="12" t="e">
        <f t="shared" si="21"/>
        <v>#DIV/0!</v>
      </c>
      <c r="BH58" s="12" t="e">
        <f t="shared" si="21"/>
        <v>#DIV/0!</v>
      </c>
      <c r="BI58" s="12" t="e">
        <f t="shared" si="21"/>
        <v>#DIV/0!</v>
      </c>
      <c r="BJ58" s="12" t="e">
        <f t="shared" si="21"/>
        <v>#DIV/0!</v>
      </c>
      <c r="BK58" s="12" t="e">
        <f t="shared" si="21"/>
        <v>#DIV/0!</v>
      </c>
      <c r="BL58" s="12" t="e">
        <f t="shared" si="21"/>
        <v>#DIV/0!</v>
      </c>
      <c r="BM58" s="12" t="e">
        <f t="shared" si="21"/>
        <v>#DIV/0!</v>
      </c>
      <c r="BN58" s="12" t="e">
        <f t="shared" si="21"/>
        <v>#DIV/0!</v>
      </c>
      <c r="BO58" s="12" t="e">
        <f t="shared" si="21"/>
        <v>#DIV/0!</v>
      </c>
      <c r="BP58" s="12" t="e">
        <f t="shared" si="21"/>
        <v>#DIV/0!</v>
      </c>
      <c r="BQ58" s="12" t="e">
        <f t="shared" si="21"/>
        <v>#DIV/0!</v>
      </c>
      <c r="BR58" s="12" t="e">
        <f t="shared" si="21"/>
        <v>#DIV/0!</v>
      </c>
      <c r="BS58" s="12" t="e">
        <f t="shared" si="21"/>
        <v>#DIV/0!</v>
      </c>
      <c r="BT58" s="12" t="e">
        <f t="shared" si="21"/>
        <v>#DIV/0!</v>
      </c>
      <c r="BU58" s="12" t="e">
        <f t="shared" si="21"/>
        <v>#DIV/0!</v>
      </c>
      <c r="BV58" s="12" t="e">
        <f aca="true" t="shared" si="22" ref="BV58:DX58">$B$20*(BV8-(BV9*BV$49-BV24*BV$50)/17*$G58)</f>
        <v>#DIV/0!</v>
      </c>
      <c r="BW58" s="12" t="e">
        <f t="shared" si="22"/>
        <v>#DIV/0!</v>
      </c>
      <c r="BX58" s="12" t="e">
        <f t="shared" si="22"/>
        <v>#DIV/0!</v>
      </c>
      <c r="BY58" s="12" t="e">
        <f t="shared" si="22"/>
        <v>#DIV/0!</v>
      </c>
      <c r="BZ58" s="12" t="e">
        <f t="shared" si="22"/>
        <v>#DIV/0!</v>
      </c>
      <c r="CA58" s="12" t="e">
        <f t="shared" si="22"/>
        <v>#DIV/0!</v>
      </c>
      <c r="CB58" s="12" t="e">
        <f t="shared" si="22"/>
        <v>#DIV/0!</v>
      </c>
      <c r="CC58" s="12" t="e">
        <f t="shared" si="22"/>
        <v>#DIV/0!</v>
      </c>
      <c r="CD58" s="12" t="e">
        <f t="shared" si="22"/>
        <v>#DIV/0!</v>
      </c>
      <c r="CE58" s="12" t="e">
        <f t="shared" si="22"/>
        <v>#DIV/0!</v>
      </c>
      <c r="CF58" s="12" t="e">
        <f t="shared" si="22"/>
        <v>#DIV/0!</v>
      </c>
      <c r="CG58" s="12" t="e">
        <f t="shared" si="22"/>
        <v>#DIV/0!</v>
      </c>
      <c r="CH58" s="12" t="e">
        <f t="shared" si="22"/>
        <v>#DIV/0!</v>
      </c>
      <c r="CI58" s="12" t="e">
        <f t="shared" si="22"/>
        <v>#DIV/0!</v>
      </c>
      <c r="CJ58" s="12" t="e">
        <f t="shared" si="22"/>
        <v>#DIV/0!</v>
      </c>
      <c r="CK58" s="12" t="e">
        <f t="shared" si="22"/>
        <v>#DIV/0!</v>
      </c>
      <c r="CL58" s="12" t="e">
        <f t="shared" si="22"/>
        <v>#DIV/0!</v>
      </c>
      <c r="CM58" s="12" t="e">
        <f t="shared" si="22"/>
        <v>#DIV/0!</v>
      </c>
      <c r="CN58" s="12" t="e">
        <f t="shared" si="22"/>
        <v>#DIV/0!</v>
      </c>
      <c r="CO58" s="12" t="e">
        <f t="shared" si="22"/>
        <v>#DIV/0!</v>
      </c>
      <c r="CP58" s="12" t="e">
        <f t="shared" si="22"/>
        <v>#DIV/0!</v>
      </c>
      <c r="CQ58" s="12" t="e">
        <f t="shared" si="22"/>
        <v>#DIV/0!</v>
      </c>
      <c r="CR58" s="12" t="e">
        <f t="shared" si="22"/>
        <v>#DIV/0!</v>
      </c>
      <c r="CS58" s="12" t="e">
        <f t="shared" si="22"/>
        <v>#DIV/0!</v>
      </c>
      <c r="CT58" s="12" t="e">
        <f t="shared" si="22"/>
        <v>#DIV/0!</v>
      </c>
      <c r="CU58" s="12" t="e">
        <f t="shared" si="22"/>
        <v>#DIV/0!</v>
      </c>
      <c r="CV58" s="12" t="e">
        <f t="shared" si="22"/>
        <v>#DIV/0!</v>
      </c>
      <c r="CW58" s="12" t="e">
        <f t="shared" si="22"/>
        <v>#DIV/0!</v>
      </c>
      <c r="CX58" s="12" t="e">
        <f t="shared" si="22"/>
        <v>#DIV/0!</v>
      </c>
      <c r="CY58" s="12" t="e">
        <f t="shared" si="22"/>
        <v>#DIV/0!</v>
      </c>
      <c r="CZ58" s="12" t="e">
        <f t="shared" si="22"/>
        <v>#DIV/0!</v>
      </c>
      <c r="DA58" s="12" t="e">
        <f t="shared" si="22"/>
        <v>#DIV/0!</v>
      </c>
      <c r="DB58" s="12" t="e">
        <f t="shared" si="22"/>
        <v>#DIV/0!</v>
      </c>
      <c r="DC58" s="12" t="e">
        <f t="shared" si="22"/>
        <v>#DIV/0!</v>
      </c>
      <c r="DD58" s="12" t="e">
        <f t="shared" si="22"/>
        <v>#DIV/0!</v>
      </c>
      <c r="DE58" s="12" t="e">
        <f t="shared" si="22"/>
        <v>#DIV/0!</v>
      </c>
      <c r="DF58" s="12" t="e">
        <f t="shared" si="22"/>
        <v>#DIV/0!</v>
      </c>
      <c r="DG58" s="12" t="e">
        <f t="shared" si="22"/>
        <v>#DIV/0!</v>
      </c>
      <c r="DH58" s="12" t="e">
        <f t="shared" si="22"/>
        <v>#DIV/0!</v>
      </c>
      <c r="DI58" s="12" t="e">
        <f t="shared" si="22"/>
        <v>#DIV/0!</v>
      </c>
      <c r="DJ58" s="12" t="e">
        <f t="shared" si="22"/>
        <v>#DIV/0!</v>
      </c>
      <c r="DK58" s="12" t="e">
        <f t="shared" si="22"/>
        <v>#DIV/0!</v>
      </c>
      <c r="DL58" s="12" t="e">
        <f t="shared" si="22"/>
        <v>#DIV/0!</v>
      </c>
      <c r="DM58" s="12" t="e">
        <f t="shared" si="22"/>
        <v>#DIV/0!</v>
      </c>
      <c r="DN58" s="12" t="e">
        <f t="shared" si="22"/>
        <v>#DIV/0!</v>
      </c>
      <c r="DO58" s="12" t="e">
        <f t="shared" si="22"/>
        <v>#DIV/0!</v>
      </c>
      <c r="DP58" s="12" t="e">
        <f t="shared" si="22"/>
        <v>#DIV/0!</v>
      </c>
      <c r="DQ58" s="12" t="e">
        <f t="shared" si="22"/>
        <v>#DIV/0!</v>
      </c>
      <c r="DR58" s="12" t="e">
        <f t="shared" si="22"/>
        <v>#DIV/0!</v>
      </c>
      <c r="DS58" s="12" t="e">
        <f t="shared" si="22"/>
        <v>#DIV/0!</v>
      </c>
      <c r="DT58" s="12" t="e">
        <f t="shared" si="22"/>
        <v>#DIV/0!</v>
      </c>
      <c r="DU58" s="12" t="e">
        <f t="shared" si="22"/>
        <v>#DIV/0!</v>
      </c>
      <c r="DV58" s="12" t="e">
        <f t="shared" si="22"/>
        <v>#DIV/0!</v>
      </c>
      <c r="DW58" s="12" t="e">
        <f t="shared" si="22"/>
        <v>#DIV/0!</v>
      </c>
      <c r="DX58" s="12" t="e">
        <f t="shared" si="22"/>
        <v>#DIV/0!</v>
      </c>
    </row>
    <row r="59" spans="1:128" ht="11.25">
      <c r="A59" s="12" t="e">
        <f t="shared" si="15"/>
        <v>#DIV/0!</v>
      </c>
      <c r="B59" s="12" t="e">
        <f t="shared" si="15"/>
        <v>#DIV/0!</v>
      </c>
      <c r="C59" s="12"/>
      <c r="D59" s="12"/>
      <c r="E59" s="12"/>
      <c r="F59" s="12" t="e">
        <f t="shared" si="16"/>
        <v>#DIV/0!</v>
      </c>
      <c r="G59" s="20">
        <v>6</v>
      </c>
      <c r="H59" s="19" t="s">
        <v>7</v>
      </c>
      <c r="I59" s="12" t="e">
        <f>$B$21*(I9-(I10*I$49-I25*I$50)/17*$G59)</f>
        <v>#DIV/0!</v>
      </c>
      <c r="J59" s="12" t="e">
        <f aca="true" t="shared" si="23" ref="J59:BU59">$B$21*(J9-(J10*J$49-J25*J$50)/17*$G59)</f>
        <v>#DIV/0!</v>
      </c>
      <c r="K59" s="12" t="e">
        <f t="shared" si="23"/>
        <v>#DIV/0!</v>
      </c>
      <c r="L59" s="12" t="e">
        <f t="shared" si="23"/>
        <v>#DIV/0!</v>
      </c>
      <c r="M59" s="12" t="e">
        <f t="shared" si="23"/>
        <v>#DIV/0!</v>
      </c>
      <c r="N59" s="12" t="e">
        <f t="shared" si="23"/>
        <v>#DIV/0!</v>
      </c>
      <c r="O59" s="12" t="e">
        <f t="shared" si="23"/>
        <v>#DIV/0!</v>
      </c>
      <c r="P59" s="12" t="e">
        <f t="shared" si="23"/>
        <v>#DIV/0!</v>
      </c>
      <c r="Q59" s="12" t="e">
        <f t="shared" si="23"/>
        <v>#DIV/0!</v>
      </c>
      <c r="R59" s="12" t="e">
        <f t="shared" si="23"/>
        <v>#DIV/0!</v>
      </c>
      <c r="S59" s="12" t="e">
        <f t="shared" si="23"/>
        <v>#DIV/0!</v>
      </c>
      <c r="T59" s="12" t="e">
        <f t="shared" si="23"/>
        <v>#DIV/0!</v>
      </c>
      <c r="U59" s="12" t="e">
        <f t="shared" si="23"/>
        <v>#DIV/0!</v>
      </c>
      <c r="V59" s="12" t="e">
        <f t="shared" si="23"/>
        <v>#DIV/0!</v>
      </c>
      <c r="W59" s="12" t="e">
        <f t="shared" si="23"/>
        <v>#DIV/0!</v>
      </c>
      <c r="X59" s="12" t="e">
        <f t="shared" si="23"/>
        <v>#DIV/0!</v>
      </c>
      <c r="Y59" s="12" t="e">
        <f t="shared" si="23"/>
        <v>#DIV/0!</v>
      </c>
      <c r="Z59" s="12" t="e">
        <f t="shared" si="23"/>
        <v>#DIV/0!</v>
      </c>
      <c r="AA59" s="12" t="e">
        <f t="shared" si="23"/>
        <v>#DIV/0!</v>
      </c>
      <c r="AB59" s="12" t="e">
        <f t="shared" si="23"/>
        <v>#DIV/0!</v>
      </c>
      <c r="AC59" s="12" t="e">
        <f t="shared" si="23"/>
        <v>#DIV/0!</v>
      </c>
      <c r="AD59" s="12" t="e">
        <f t="shared" si="23"/>
        <v>#DIV/0!</v>
      </c>
      <c r="AE59" s="12" t="e">
        <f t="shared" si="23"/>
        <v>#DIV/0!</v>
      </c>
      <c r="AF59" s="12" t="e">
        <f t="shared" si="23"/>
        <v>#DIV/0!</v>
      </c>
      <c r="AG59" s="12" t="e">
        <f t="shared" si="23"/>
        <v>#DIV/0!</v>
      </c>
      <c r="AH59" s="12" t="e">
        <f t="shared" si="23"/>
        <v>#DIV/0!</v>
      </c>
      <c r="AI59" s="12" t="e">
        <f t="shared" si="23"/>
        <v>#DIV/0!</v>
      </c>
      <c r="AJ59" s="12" t="e">
        <f t="shared" si="23"/>
        <v>#DIV/0!</v>
      </c>
      <c r="AK59" s="12" t="e">
        <f t="shared" si="23"/>
        <v>#DIV/0!</v>
      </c>
      <c r="AL59" s="12" t="e">
        <f t="shared" si="23"/>
        <v>#DIV/0!</v>
      </c>
      <c r="AM59" s="12" t="e">
        <f t="shared" si="23"/>
        <v>#DIV/0!</v>
      </c>
      <c r="AN59" s="12" t="e">
        <f t="shared" si="23"/>
        <v>#DIV/0!</v>
      </c>
      <c r="AO59" s="12" t="e">
        <f t="shared" si="23"/>
        <v>#DIV/0!</v>
      </c>
      <c r="AP59" s="12" t="e">
        <f t="shared" si="23"/>
        <v>#DIV/0!</v>
      </c>
      <c r="AQ59" s="12" t="e">
        <f t="shared" si="23"/>
        <v>#DIV/0!</v>
      </c>
      <c r="AR59" s="12" t="e">
        <f t="shared" si="23"/>
        <v>#DIV/0!</v>
      </c>
      <c r="AS59" s="12" t="e">
        <f t="shared" si="23"/>
        <v>#DIV/0!</v>
      </c>
      <c r="AT59" s="12" t="e">
        <f t="shared" si="23"/>
        <v>#DIV/0!</v>
      </c>
      <c r="AU59" s="12" t="e">
        <f t="shared" si="23"/>
        <v>#DIV/0!</v>
      </c>
      <c r="AV59" s="12" t="e">
        <f t="shared" si="23"/>
        <v>#DIV/0!</v>
      </c>
      <c r="AW59" s="12" t="e">
        <f t="shared" si="23"/>
        <v>#DIV/0!</v>
      </c>
      <c r="AX59" s="12" t="e">
        <f t="shared" si="23"/>
        <v>#DIV/0!</v>
      </c>
      <c r="AY59" s="12" t="e">
        <f t="shared" si="23"/>
        <v>#DIV/0!</v>
      </c>
      <c r="AZ59" s="12" t="e">
        <f t="shared" si="23"/>
        <v>#DIV/0!</v>
      </c>
      <c r="BA59" s="12" t="e">
        <f t="shared" si="23"/>
        <v>#DIV/0!</v>
      </c>
      <c r="BB59" s="12" t="e">
        <f t="shared" si="23"/>
        <v>#DIV/0!</v>
      </c>
      <c r="BC59" s="12" t="e">
        <f t="shared" si="23"/>
        <v>#DIV/0!</v>
      </c>
      <c r="BD59" s="12" t="e">
        <f t="shared" si="23"/>
        <v>#DIV/0!</v>
      </c>
      <c r="BE59" s="12" t="e">
        <f t="shared" si="23"/>
        <v>#DIV/0!</v>
      </c>
      <c r="BF59" s="12" t="e">
        <f t="shared" si="23"/>
        <v>#DIV/0!</v>
      </c>
      <c r="BG59" s="12" t="e">
        <f t="shared" si="23"/>
        <v>#DIV/0!</v>
      </c>
      <c r="BH59" s="12" t="e">
        <f t="shared" si="23"/>
        <v>#DIV/0!</v>
      </c>
      <c r="BI59" s="12" t="e">
        <f t="shared" si="23"/>
        <v>#DIV/0!</v>
      </c>
      <c r="BJ59" s="12" t="e">
        <f t="shared" si="23"/>
        <v>#DIV/0!</v>
      </c>
      <c r="BK59" s="12" t="e">
        <f t="shared" si="23"/>
        <v>#DIV/0!</v>
      </c>
      <c r="BL59" s="12" t="e">
        <f t="shared" si="23"/>
        <v>#DIV/0!</v>
      </c>
      <c r="BM59" s="12" t="e">
        <f t="shared" si="23"/>
        <v>#DIV/0!</v>
      </c>
      <c r="BN59" s="12" t="e">
        <f t="shared" si="23"/>
        <v>#DIV/0!</v>
      </c>
      <c r="BO59" s="12" t="e">
        <f t="shared" si="23"/>
        <v>#DIV/0!</v>
      </c>
      <c r="BP59" s="12" t="e">
        <f t="shared" si="23"/>
        <v>#DIV/0!</v>
      </c>
      <c r="BQ59" s="12" t="e">
        <f t="shared" si="23"/>
        <v>#DIV/0!</v>
      </c>
      <c r="BR59" s="12" t="e">
        <f t="shared" si="23"/>
        <v>#DIV/0!</v>
      </c>
      <c r="BS59" s="12" t="e">
        <f t="shared" si="23"/>
        <v>#DIV/0!</v>
      </c>
      <c r="BT59" s="12" t="e">
        <f t="shared" si="23"/>
        <v>#DIV/0!</v>
      </c>
      <c r="BU59" s="12" t="e">
        <f t="shared" si="23"/>
        <v>#DIV/0!</v>
      </c>
      <c r="BV59" s="12" t="e">
        <f aca="true" t="shared" si="24" ref="BV59:DX59">$B$21*(BV9-(BV10*BV$49-BV25*BV$50)/17*$G59)</f>
        <v>#DIV/0!</v>
      </c>
      <c r="BW59" s="12" t="e">
        <f t="shared" si="24"/>
        <v>#DIV/0!</v>
      </c>
      <c r="BX59" s="12" t="e">
        <f t="shared" si="24"/>
        <v>#DIV/0!</v>
      </c>
      <c r="BY59" s="12" t="e">
        <f t="shared" si="24"/>
        <v>#DIV/0!</v>
      </c>
      <c r="BZ59" s="12" t="e">
        <f t="shared" si="24"/>
        <v>#DIV/0!</v>
      </c>
      <c r="CA59" s="12" t="e">
        <f t="shared" si="24"/>
        <v>#DIV/0!</v>
      </c>
      <c r="CB59" s="12" t="e">
        <f t="shared" si="24"/>
        <v>#DIV/0!</v>
      </c>
      <c r="CC59" s="12" t="e">
        <f t="shared" si="24"/>
        <v>#DIV/0!</v>
      </c>
      <c r="CD59" s="12" t="e">
        <f t="shared" si="24"/>
        <v>#DIV/0!</v>
      </c>
      <c r="CE59" s="12" t="e">
        <f t="shared" si="24"/>
        <v>#DIV/0!</v>
      </c>
      <c r="CF59" s="12" t="e">
        <f t="shared" si="24"/>
        <v>#DIV/0!</v>
      </c>
      <c r="CG59" s="12" t="e">
        <f t="shared" si="24"/>
        <v>#DIV/0!</v>
      </c>
      <c r="CH59" s="12" t="e">
        <f t="shared" si="24"/>
        <v>#DIV/0!</v>
      </c>
      <c r="CI59" s="12" t="e">
        <f t="shared" si="24"/>
        <v>#DIV/0!</v>
      </c>
      <c r="CJ59" s="12" t="e">
        <f t="shared" si="24"/>
        <v>#DIV/0!</v>
      </c>
      <c r="CK59" s="12" t="e">
        <f t="shared" si="24"/>
        <v>#DIV/0!</v>
      </c>
      <c r="CL59" s="12" t="e">
        <f t="shared" si="24"/>
        <v>#DIV/0!</v>
      </c>
      <c r="CM59" s="12" t="e">
        <f t="shared" si="24"/>
        <v>#DIV/0!</v>
      </c>
      <c r="CN59" s="12" t="e">
        <f t="shared" si="24"/>
        <v>#DIV/0!</v>
      </c>
      <c r="CO59" s="12" t="e">
        <f t="shared" si="24"/>
        <v>#DIV/0!</v>
      </c>
      <c r="CP59" s="12" t="e">
        <f t="shared" si="24"/>
        <v>#DIV/0!</v>
      </c>
      <c r="CQ59" s="12" t="e">
        <f t="shared" si="24"/>
        <v>#DIV/0!</v>
      </c>
      <c r="CR59" s="12" t="e">
        <f t="shared" si="24"/>
        <v>#DIV/0!</v>
      </c>
      <c r="CS59" s="12" t="e">
        <f t="shared" si="24"/>
        <v>#DIV/0!</v>
      </c>
      <c r="CT59" s="12" t="e">
        <f t="shared" si="24"/>
        <v>#DIV/0!</v>
      </c>
      <c r="CU59" s="12" t="e">
        <f t="shared" si="24"/>
        <v>#DIV/0!</v>
      </c>
      <c r="CV59" s="12" t="e">
        <f t="shared" si="24"/>
        <v>#DIV/0!</v>
      </c>
      <c r="CW59" s="12" t="e">
        <f t="shared" si="24"/>
        <v>#DIV/0!</v>
      </c>
      <c r="CX59" s="12" t="e">
        <f t="shared" si="24"/>
        <v>#DIV/0!</v>
      </c>
      <c r="CY59" s="12" t="e">
        <f t="shared" si="24"/>
        <v>#DIV/0!</v>
      </c>
      <c r="CZ59" s="12" t="e">
        <f t="shared" si="24"/>
        <v>#DIV/0!</v>
      </c>
      <c r="DA59" s="12" t="e">
        <f t="shared" si="24"/>
        <v>#DIV/0!</v>
      </c>
      <c r="DB59" s="12" t="e">
        <f t="shared" si="24"/>
        <v>#DIV/0!</v>
      </c>
      <c r="DC59" s="12" t="e">
        <f t="shared" si="24"/>
        <v>#DIV/0!</v>
      </c>
      <c r="DD59" s="12" t="e">
        <f t="shared" si="24"/>
        <v>#DIV/0!</v>
      </c>
      <c r="DE59" s="12" t="e">
        <f t="shared" si="24"/>
        <v>#DIV/0!</v>
      </c>
      <c r="DF59" s="12" t="e">
        <f t="shared" si="24"/>
        <v>#DIV/0!</v>
      </c>
      <c r="DG59" s="12" t="e">
        <f t="shared" si="24"/>
        <v>#DIV/0!</v>
      </c>
      <c r="DH59" s="12" t="e">
        <f t="shared" si="24"/>
        <v>#DIV/0!</v>
      </c>
      <c r="DI59" s="12" t="e">
        <f t="shared" si="24"/>
        <v>#DIV/0!</v>
      </c>
      <c r="DJ59" s="12" t="e">
        <f t="shared" si="24"/>
        <v>#DIV/0!</v>
      </c>
      <c r="DK59" s="12" t="e">
        <f t="shared" si="24"/>
        <v>#DIV/0!</v>
      </c>
      <c r="DL59" s="12" t="e">
        <f t="shared" si="24"/>
        <v>#DIV/0!</v>
      </c>
      <c r="DM59" s="12" t="e">
        <f t="shared" si="24"/>
        <v>#DIV/0!</v>
      </c>
      <c r="DN59" s="12" t="e">
        <f t="shared" si="24"/>
        <v>#DIV/0!</v>
      </c>
      <c r="DO59" s="12" t="e">
        <f t="shared" si="24"/>
        <v>#DIV/0!</v>
      </c>
      <c r="DP59" s="12" t="e">
        <f t="shared" si="24"/>
        <v>#DIV/0!</v>
      </c>
      <c r="DQ59" s="12" t="e">
        <f t="shared" si="24"/>
        <v>#DIV/0!</v>
      </c>
      <c r="DR59" s="12" t="e">
        <f t="shared" si="24"/>
        <v>#DIV/0!</v>
      </c>
      <c r="DS59" s="12" t="e">
        <f t="shared" si="24"/>
        <v>#DIV/0!</v>
      </c>
      <c r="DT59" s="12" t="e">
        <f t="shared" si="24"/>
        <v>#DIV/0!</v>
      </c>
      <c r="DU59" s="12" t="e">
        <f t="shared" si="24"/>
        <v>#DIV/0!</v>
      </c>
      <c r="DV59" s="12" t="e">
        <f t="shared" si="24"/>
        <v>#DIV/0!</v>
      </c>
      <c r="DW59" s="12" t="e">
        <f t="shared" si="24"/>
        <v>#DIV/0!</v>
      </c>
      <c r="DX59" s="12" t="e">
        <f t="shared" si="24"/>
        <v>#DIV/0!</v>
      </c>
    </row>
    <row r="60" spans="1:128" ht="11.25">
      <c r="A60" s="12" t="e">
        <f t="shared" si="15"/>
        <v>#DIV/0!</v>
      </c>
      <c r="B60" s="12" t="e">
        <f t="shared" si="15"/>
        <v>#DIV/0!</v>
      </c>
      <c r="C60" s="12"/>
      <c r="D60" s="12"/>
      <c r="E60" s="12"/>
      <c r="F60" s="12" t="e">
        <f t="shared" si="16"/>
        <v>#DIV/0!</v>
      </c>
      <c r="G60" s="20">
        <v>7</v>
      </c>
      <c r="H60" s="19" t="s">
        <v>8</v>
      </c>
      <c r="I60" s="12" t="e">
        <f>$B$20*(I10-(I11*I$49-I26*I$50)/17*$G60)</f>
        <v>#DIV/0!</v>
      </c>
      <c r="J60" s="12" t="e">
        <f aca="true" t="shared" si="25" ref="J60:BU60">$B$20*(J10-(J11*J$49-J26*J$50)/17*$G60)</f>
        <v>#DIV/0!</v>
      </c>
      <c r="K60" s="12" t="e">
        <f t="shared" si="25"/>
        <v>#DIV/0!</v>
      </c>
      <c r="L60" s="12" t="e">
        <f t="shared" si="25"/>
        <v>#DIV/0!</v>
      </c>
      <c r="M60" s="12" t="e">
        <f t="shared" si="25"/>
        <v>#DIV/0!</v>
      </c>
      <c r="N60" s="12" t="e">
        <f t="shared" si="25"/>
        <v>#DIV/0!</v>
      </c>
      <c r="O60" s="12" t="e">
        <f t="shared" si="25"/>
        <v>#DIV/0!</v>
      </c>
      <c r="P60" s="12" t="e">
        <f t="shared" si="25"/>
        <v>#DIV/0!</v>
      </c>
      <c r="Q60" s="12" t="e">
        <f t="shared" si="25"/>
        <v>#DIV/0!</v>
      </c>
      <c r="R60" s="12" t="e">
        <f t="shared" si="25"/>
        <v>#DIV/0!</v>
      </c>
      <c r="S60" s="12" t="e">
        <f t="shared" si="25"/>
        <v>#DIV/0!</v>
      </c>
      <c r="T60" s="12" t="e">
        <f t="shared" si="25"/>
        <v>#DIV/0!</v>
      </c>
      <c r="U60" s="12" t="e">
        <f t="shared" si="25"/>
        <v>#DIV/0!</v>
      </c>
      <c r="V60" s="12" t="e">
        <f t="shared" si="25"/>
        <v>#DIV/0!</v>
      </c>
      <c r="W60" s="12" t="e">
        <f t="shared" si="25"/>
        <v>#DIV/0!</v>
      </c>
      <c r="X60" s="12" t="e">
        <f t="shared" si="25"/>
        <v>#DIV/0!</v>
      </c>
      <c r="Y60" s="12" t="e">
        <f t="shared" si="25"/>
        <v>#DIV/0!</v>
      </c>
      <c r="Z60" s="12" t="e">
        <f t="shared" si="25"/>
        <v>#DIV/0!</v>
      </c>
      <c r="AA60" s="12" t="e">
        <f t="shared" si="25"/>
        <v>#DIV/0!</v>
      </c>
      <c r="AB60" s="12" t="e">
        <f t="shared" si="25"/>
        <v>#DIV/0!</v>
      </c>
      <c r="AC60" s="12" t="e">
        <f t="shared" si="25"/>
        <v>#DIV/0!</v>
      </c>
      <c r="AD60" s="12" t="e">
        <f t="shared" si="25"/>
        <v>#DIV/0!</v>
      </c>
      <c r="AE60" s="12" t="e">
        <f t="shared" si="25"/>
        <v>#DIV/0!</v>
      </c>
      <c r="AF60" s="12" t="e">
        <f t="shared" si="25"/>
        <v>#DIV/0!</v>
      </c>
      <c r="AG60" s="12" t="e">
        <f t="shared" si="25"/>
        <v>#DIV/0!</v>
      </c>
      <c r="AH60" s="12" t="e">
        <f t="shared" si="25"/>
        <v>#DIV/0!</v>
      </c>
      <c r="AI60" s="12" t="e">
        <f t="shared" si="25"/>
        <v>#DIV/0!</v>
      </c>
      <c r="AJ60" s="12" t="e">
        <f t="shared" si="25"/>
        <v>#DIV/0!</v>
      </c>
      <c r="AK60" s="12" t="e">
        <f t="shared" si="25"/>
        <v>#DIV/0!</v>
      </c>
      <c r="AL60" s="12" t="e">
        <f t="shared" si="25"/>
        <v>#DIV/0!</v>
      </c>
      <c r="AM60" s="12" t="e">
        <f t="shared" si="25"/>
        <v>#DIV/0!</v>
      </c>
      <c r="AN60" s="12" t="e">
        <f t="shared" si="25"/>
        <v>#DIV/0!</v>
      </c>
      <c r="AO60" s="12" t="e">
        <f t="shared" si="25"/>
        <v>#DIV/0!</v>
      </c>
      <c r="AP60" s="12" t="e">
        <f t="shared" si="25"/>
        <v>#DIV/0!</v>
      </c>
      <c r="AQ60" s="12" t="e">
        <f t="shared" si="25"/>
        <v>#DIV/0!</v>
      </c>
      <c r="AR60" s="12" t="e">
        <f t="shared" si="25"/>
        <v>#DIV/0!</v>
      </c>
      <c r="AS60" s="12" t="e">
        <f t="shared" si="25"/>
        <v>#DIV/0!</v>
      </c>
      <c r="AT60" s="12" t="e">
        <f t="shared" si="25"/>
        <v>#DIV/0!</v>
      </c>
      <c r="AU60" s="12" t="e">
        <f t="shared" si="25"/>
        <v>#DIV/0!</v>
      </c>
      <c r="AV60" s="12" t="e">
        <f t="shared" si="25"/>
        <v>#DIV/0!</v>
      </c>
      <c r="AW60" s="12" t="e">
        <f t="shared" si="25"/>
        <v>#DIV/0!</v>
      </c>
      <c r="AX60" s="12" t="e">
        <f t="shared" si="25"/>
        <v>#DIV/0!</v>
      </c>
      <c r="AY60" s="12" t="e">
        <f t="shared" si="25"/>
        <v>#DIV/0!</v>
      </c>
      <c r="AZ60" s="12" t="e">
        <f t="shared" si="25"/>
        <v>#DIV/0!</v>
      </c>
      <c r="BA60" s="12" t="e">
        <f t="shared" si="25"/>
        <v>#DIV/0!</v>
      </c>
      <c r="BB60" s="12" t="e">
        <f t="shared" si="25"/>
        <v>#DIV/0!</v>
      </c>
      <c r="BC60" s="12" t="e">
        <f t="shared" si="25"/>
        <v>#DIV/0!</v>
      </c>
      <c r="BD60" s="12" t="e">
        <f t="shared" si="25"/>
        <v>#DIV/0!</v>
      </c>
      <c r="BE60" s="12" t="e">
        <f t="shared" si="25"/>
        <v>#DIV/0!</v>
      </c>
      <c r="BF60" s="12" t="e">
        <f t="shared" si="25"/>
        <v>#DIV/0!</v>
      </c>
      <c r="BG60" s="12" t="e">
        <f t="shared" si="25"/>
        <v>#DIV/0!</v>
      </c>
      <c r="BH60" s="12" t="e">
        <f t="shared" si="25"/>
        <v>#DIV/0!</v>
      </c>
      <c r="BI60" s="12" t="e">
        <f t="shared" si="25"/>
        <v>#DIV/0!</v>
      </c>
      <c r="BJ60" s="12" t="e">
        <f t="shared" si="25"/>
        <v>#DIV/0!</v>
      </c>
      <c r="BK60" s="12" t="e">
        <f t="shared" si="25"/>
        <v>#DIV/0!</v>
      </c>
      <c r="BL60" s="12" t="e">
        <f t="shared" si="25"/>
        <v>#DIV/0!</v>
      </c>
      <c r="BM60" s="12" t="e">
        <f t="shared" si="25"/>
        <v>#DIV/0!</v>
      </c>
      <c r="BN60" s="12" t="e">
        <f t="shared" si="25"/>
        <v>#DIV/0!</v>
      </c>
      <c r="BO60" s="12" t="e">
        <f t="shared" si="25"/>
        <v>#DIV/0!</v>
      </c>
      <c r="BP60" s="12" t="e">
        <f t="shared" si="25"/>
        <v>#DIV/0!</v>
      </c>
      <c r="BQ60" s="12" t="e">
        <f t="shared" si="25"/>
        <v>#DIV/0!</v>
      </c>
      <c r="BR60" s="12" t="e">
        <f t="shared" si="25"/>
        <v>#DIV/0!</v>
      </c>
      <c r="BS60" s="12" t="e">
        <f t="shared" si="25"/>
        <v>#DIV/0!</v>
      </c>
      <c r="BT60" s="12" t="e">
        <f t="shared" si="25"/>
        <v>#DIV/0!</v>
      </c>
      <c r="BU60" s="12" t="e">
        <f t="shared" si="25"/>
        <v>#DIV/0!</v>
      </c>
      <c r="BV60" s="12" t="e">
        <f aca="true" t="shared" si="26" ref="BV60:DX60">$B$20*(BV10-(BV11*BV$49-BV26*BV$50)/17*$G60)</f>
        <v>#DIV/0!</v>
      </c>
      <c r="BW60" s="12" t="e">
        <f t="shared" si="26"/>
        <v>#DIV/0!</v>
      </c>
      <c r="BX60" s="12" t="e">
        <f t="shared" si="26"/>
        <v>#DIV/0!</v>
      </c>
      <c r="BY60" s="12" t="e">
        <f t="shared" si="26"/>
        <v>#DIV/0!</v>
      </c>
      <c r="BZ60" s="12" t="e">
        <f t="shared" si="26"/>
        <v>#DIV/0!</v>
      </c>
      <c r="CA60" s="12" t="e">
        <f t="shared" si="26"/>
        <v>#DIV/0!</v>
      </c>
      <c r="CB60" s="12" t="e">
        <f t="shared" si="26"/>
        <v>#DIV/0!</v>
      </c>
      <c r="CC60" s="12" t="e">
        <f t="shared" si="26"/>
        <v>#DIV/0!</v>
      </c>
      <c r="CD60" s="12" t="e">
        <f t="shared" si="26"/>
        <v>#DIV/0!</v>
      </c>
      <c r="CE60" s="12" t="e">
        <f t="shared" si="26"/>
        <v>#DIV/0!</v>
      </c>
      <c r="CF60" s="12" t="e">
        <f t="shared" si="26"/>
        <v>#DIV/0!</v>
      </c>
      <c r="CG60" s="12" t="e">
        <f t="shared" si="26"/>
        <v>#DIV/0!</v>
      </c>
      <c r="CH60" s="12" t="e">
        <f t="shared" si="26"/>
        <v>#DIV/0!</v>
      </c>
      <c r="CI60" s="12" t="e">
        <f t="shared" si="26"/>
        <v>#DIV/0!</v>
      </c>
      <c r="CJ60" s="12" t="e">
        <f t="shared" si="26"/>
        <v>#DIV/0!</v>
      </c>
      <c r="CK60" s="12" t="e">
        <f t="shared" si="26"/>
        <v>#DIV/0!</v>
      </c>
      <c r="CL60" s="12" t="e">
        <f t="shared" si="26"/>
        <v>#DIV/0!</v>
      </c>
      <c r="CM60" s="12" t="e">
        <f t="shared" si="26"/>
        <v>#DIV/0!</v>
      </c>
      <c r="CN60" s="12" t="e">
        <f t="shared" si="26"/>
        <v>#DIV/0!</v>
      </c>
      <c r="CO60" s="12" t="e">
        <f t="shared" si="26"/>
        <v>#DIV/0!</v>
      </c>
      <c r="CP60" s="12" t="e">
        <f t="shared" si="26"/>
        <v>#DIV/0!</v>
      </c>
      <c r="CQ60" s="12" t="e">
        <f t="shared" si="26"/>
        <v>#DIV/0!</v>
      </c>
      <c r="CR60" s="12" t="e">
        <f t="shared" si="26"/>
        <v>#DIV/0!</v>
      </c>
      <c r="CS60" s="12" t="e">
        <f t="shared" si="26"/>
        <v>#DIV/0!</v>
      </c>
      <c r="CT60" s="12" t="e">
        <f t="shared" si="26"/>
        <v>#DIV/0!</v>
      </c>
      <c r="CU60" s="12" t="e">
        <f t="shared" si="26"/>
        <v>#DIV/0!</v>
      </c>
      <c r="CV60" s="12" t="e">
        <f t="shared" si="26"/>
        <v>#DIV/0!</v>
      </c>
      <c r="CW60" s="12" t="e">
        <f t="shared" si="26"/>
        <v>#DIV/0!</v>
      </c>
      <c r="CX60" s="12" t="e">
        <f t="shared" si="26"/>
        <v>#DIV/0!</v>
      </c>
      <c r="CY60" s="12" t="e">
        <f t="shared" si="26"/>
        <v>#DIV/0!</v>
      </c>
      <c r="CZ60" s="12" t="e">
        <f t="shared" si="26"/>
        <v>#DIV/0!</v>
      </c>
      <c r="DA60" s="12" t="e">
        <f t="shared" si="26"/>
        <v>#DIV/0!</v>
      </c>
      <c r="DB60" s="12" t="e">
        <f t="shared" si="26"/>
        <v>#DIV/0!</v>
      </c>
      <c r="DC60" s="12" t="e">
        <f t="shared" si="26"/>
        <v>#DIV/0!</v>
      </c>
      <c r="DD60" s="12" t="e">
        <f t="shared" si="26"/>
        <v>#DIV/0!</v>
      </c>
      <c r="DE60" s="12" t="e">
        <f t="shared" si="26"/>
        <v>#DIV/0!</v>
      </c>
      <c r="DF60" s="12" t="e">
        <f t="shared" si="26"/>
        <v>#DIV/0!</v>
      </c>
      <c r="DG60" s="12" t="e">
        <f t="shared" si="26"/>
        <v>#DIV/0!</v>
      </c>
      <c r="DH60" s="12" t="e">
        <f t="shared" si="26"/>
        <v>#DIV/0!</v>
      </c>
      <c r="DI60" s="12" t="e">
        <f t="shared" si="26"/>
        <v>#DIV/0!</v>
      </c>
      <c r="DJ60" s="12" t="e">
        <f t="shared" si="26"/>
        <v>#DIV/0!</v>
      </c>
      <c r="DK60" s="12" t="e">
        <f t="shared" si="26"/>
        <v>#DIV/0!</v>
      </c>
      <c r="DL60" s="12" t="e">
        <f t="shared" si="26"/>
        <v>#DIV/0!</v>
      </c>
      <c r="DM60" s="12" t="e">
        <f t="shared" si="26"/>
        <v>#DIV/0!</v>
      </c>
      <c r="DN60" s="12" t="e">
        <f t="shared" si="26"/>
        <v>#DIV/0!</v>
      </c>
      <c r="DO60" s="12" t="e">
        <f t="shared" si="26"/>
        <v>#DIV/0!</v>
      </c>
      <c r="DP60" s="12" t="e">
        <f t="shared" si="26"/>
        <v>#DIV/0!</v>
      </c>
      <c r="DQ60" s="12" t="e">
        <f t="shared" si="26"/>
        <v>#DIV/0!</v>
      </c>
      <c r="DR60" s="12" t="e">
        <f t="shared" si="26"/>
        <v>#DIV/0!</v>
      </c>
      <c r="DS60" s="12" t="e">
        <f t="shared" si="26"/>
        <v>#DIV/0!</v>
      </c>
      <c r="DT60" s="12" t="e">
        <f t="shared" si="26"/>
        <v>#DIV/0!</v>
      </c>
      <c r="DU60" s="12" t="e">
        <f t="shared" si="26"/>
        <v>#DIV/0!</v>
      </c>
      <c r="DV60" s="12" t="e">
        <f t="shared" si="26"/>
        <v>#DIV/0!</v>
      </c>
      <c r="DW60" s="12" t="e">
        <f t="shared" si="26"/>
        <v>#DIV/0!</v>
      </c>
      <c r="DX60" s="12" t="e">
        <f t="shared" si="26"/>
        <v>#DIV/0!</v>
      </c>
    </row>
    <row r="61" spans="1:128" ht="11.25">
      <c r="A61" s="12" t="e">
        <f t="shared" si="15"/>
        <v>#DIV/0!</v>
      </c>
      <c r="B61" s="12" t="e">
        <f t="shared" si="15"/>
        <v>#DIV/0!</v>
      </c>
      <c r="C61" s="12"/>
      <c r="D61" s="12"/>
      <c r="E61" s="12"/>
      <c r="F61" s="12" t="e">
        <f t="shared" si="16"/>
        <v>#DIV/0!</v>
      </c>
      <c r="G61" s="20">
        <v>8</v>
      </c>
      <c r="H61" s="19" t="s">
        <v>9</v>
      </c>
      <c r="I61" s="12" t="e">
        <f>$B$21*(I11-(I12*I$49-I27*I$50)/17*$G61)</f>
        <v>#DIV/0!</v>
      </c>
      <c r="J61" s="12" t="e">
        <f aca="true" t="shared" si="27" ref="J61:BU61">$B$21*(J11-(J12*J$49-J27*J$50)/17*$G61)</f>
        <v>#DIV/0!</v>
      </c>
      <c r="K61" s="12" t="e">
        <f t="shared" si="27"/>
        <v>#DIV/0!</v>
      </c>
      <c r="L61" s="12" t="e">
        <f t="shared" si="27"/>
        <v>#DIV/0!</v>
      </c>
      <c r="M61" s="12" t="e">
        <f t="shared" si="27"/>
        <v>#DIV/0!</v>
      </c>
      <c r="N61" s="12" t="e">
        <f t="shared" si="27"/>
        <v>#DIV/0!</v>
      </c>
      <c r="O61" s="12" t="e">
        <f t="shared" si="27"/>
        <v>#DIV/0!</v>
      </c>
      <c r="P61" s="12" t="e">
        <f t="shared" si="27"/>
        <v>#DIV/0!</v>
      </c>
      <c r="Q61" s="12" t="e">
        <f t="shared" si="27"/>
        <v>#DIV/0!</v>
      </c>
      <c r="R61" s="12" t="e">
        <f t="shared" si="27"/>
        <v>#DIV/0!</v>
      </c>
      <c r="S61" s="12" t="e">
        <f t="shared" si="27"/>
        <v>#DIV/0!</v>
      </c>
      <c r="T61" s="12" t="e">
        <f t="shared" si="27"/>
        <v>#DIV/0!</v>
      </c>
      <c r="U61" s="12" t="e">
        <f t="shared" si="27"/>
        <v>#DIV/0!</v>
      </c>
      <c r="V61" s="12" t="e">
        <f t="shared" si="27"/>
        <v>#DIV/0!</v>
      </c>
      <c r="W61" s="12" t="e">
        <f t="shared" si="27"/>
        <v>#DIV/0!</v>
      </c>
      <c r="X61" s="12" t="e">
        <f t="shared" si="27"/>
        <v>#DIV/0!</v>
      </c>
      <c r="Y61" s="12" t="e">
        <f t="shared" si="27"/>
        <v>#DIV/0!</v>
      </c>
      <c r="Z61" s="12" t="e">
        <f t="shared" si="27"/>
        <v>#DIV/0!</v>
      </c>
      <c r="AA61" s="12" t="e">
        <f t="shared" si="27"/>
        <v>#DIV/0!</v>
      </c>
      <c r="AB61" s="12" t="e">
        <f t="shared" si="27"/>
        <v>#DIV/0!</v>
      </c>
      <c r="AC61" s="12" t="e">
        <f t="shared" si="27"/>
        <v>#DIV/0!</v>
      </c>
      <c r="AD61" s="12" t="e">
        <f t="shared" si="27"/>
        <v>#DIV/0!</v>
      </c>
      <c r="AE61" s="12" t="e">
        <f t="shared" si="27"/>
        <v>#DIV/0!</v>
      </c>
      <c r="AF61" s="12" t="e">
        <f t="shared" si="27"/>
        <v>#DIV/0!</v>
      </c>
      <c r="AG61" s="12" t="e">
        <f t="shared" si="27"/>
        <v>#DIV/0!</v>
      </c>
      <c r="AH61" s="12" t="e">
        <f t="shared" si="27"/>
        <v>#DIV/0!</v>
      </c>
      <c r="AI61" s="12" t="e">
        <f t="shared" si="27"/>
        <v>#DIV/0!</v>
      </c>
      <c r="AJ61" s="12" t="e">
        <f t="shared" si="27"/>
        <v>#DIV/0!</v>
      </c>
      <c r="AK61" s="12" t="e">
        <f t="shared" si="27"/>
        <v>#DIV/0!</v>
      </c>
      <c r="AL61" s="12" t="e">
        <f t="shared" si="27"/>
        <v>#DIV/0!</v>
      </c>
      <c r="AM61" s="12" t="e">
        <f t="shared" si="27"/>
        <v>#DIV/0!</v>
      </c>
      <c r="AN61" s="12" t="e">
        <f t="shared" si="27"/>
        <v>#DIV/0!</v>
      </c>
      <c r="AO61" s="12" t="e">
        <f t="shared" si="27"/>
        <v>#DIV/0!</v>
      </c>
      <c r="AP61" s="12" t="e">
        <f t="shared" si="27"/>
        <v>#DIV/0!</v>
      </c>
      <c r="AQ61" s="12" t="e">
        <f t="shared" si="27"/>
        <v>#DIV/0!</v>
      </c>
      <c r="AR61" s="12" t="e">
        <f t="shared" si="27"/>
        <v>#DIV/0!</v>
      </c>
      <c r="AS61" s="12" t="e">
        <f t="shared" si="27"/>
        <v>#DIV/0!</v>
      </c>
      <c r="AT61" s="12" t="e">
        <f t="shared" si="27"/>
        <v>#DIV/0!</v>
      </c>
      <c r="AU61" s="12" t="e">
        <f t="shared" si="27"/>
        <v>#DIV/0!</v>
      </c>
      <c r="AV61" s="12" t="e">
        <f t="shared" si="27"/>
        <v>#DIV/0!</v>
      </c>
      <c r="AW61" s="12" t="e">
        <f t="shared" si="27"/>
        <v>#DIV/0!</v>
      </c>
      <c r="AX61" s="12" t="e">
        <f t="shared" si="27"/>
        <v>#DIV/0!</v>
      </c>
      <c r="AY61" s="12" t="e">
        <f t="shared" si="27"/>
        <v>#DIV/0!</v>
      </c>
      <c r="AZ61" s="12" t="e">
        <f t="shared" si="27"/>
        <v>#DIV/0!</v>
      </c>
      <c r="BA61" s="12" t="e">
        <f t="shared" si="27"/>
        <v>#DIV/0!</v>
      </c>
      <c r="BB61" s="12" t="e">
        <f t="shared" si="27"/>
        <v>#DIV/0!</v>
      </c>
      <c r="BC61" s="12" t="e">
        <f t="shared" si="27"/>
        <v>#DIV/0!</v>
      </c>
      <c r="BD61" s="12" t="e">
        <f t="shared" si="27"/>
        <v>#DIV/0!</v>
      </c>
      <c r="BE61" s="12" t="e">
        <f t="shared" si="27"/>
        <v>#DIV/0!</v>
      </c>
      <c r="BF61" s="12" t="e">
        <f t="shared" si="27"/>
        <v>#DIV/0!</v>
      </c>
      <c r="BG61" s="12" t="e">
        <f t="shared" si="27"/>
        <v>#DIV/0!</v>
      </c>
      <c r="BH61" s="12" t="e">
        <f t="shared" si="27"/>
        <v>#DIV/0!</v>
      </c>
      <c r="BI61" s="12" t="e">
        <f t="shared" si="27"/>
        <v>#DIV/0!</v>
      </c>
      <c r="BJ61" s="12" t="e">
        <f t="shared" si="27"/>
        <v>#DIV/0!</v>
      </c>
      <c r="BK61" s="12" t="e">
        <f t="shared" si="27"/>
        <v>#DIV/0!</v>
      </c>
      <c r="BL61" s="12" t="e">
        <f t="shared" si="27"/>
        <v>#DIV/0!</v>
      </c>
      <c r="BM61" s="12" t="e">
        <f t="shared" si="27"/>
        <v>#DIV/0!</v>
      </c>
      <c r="BN61" s="12" t="e">
        <f t="shared" si="27"/>
        <v>#DIV/0!</v>
      </c>
      <c r="BO61" s="12" t="e">
        <f t="shared" si="27"/>
        <v>#DIV/0!</v>
      </c>
      <c r="BP61" s="12" t="e">
        <f t="shared" si="27"/>
        <v>#DIV/0!</v>
      </c>
      <c r="BQ61" s="12" t="e">
        <f t="shared" si="27"/>
        <v>#DIV/0!</v>
      </c>
      <c r="BR61" s="12" t="e">
        <f t="shared" si="27"/>
        <v>#DIV/0!</v>
      </c>
      <c r="BS61" s="12" t="e">
        <f t="shared" si="27"/>
        <v>#DIV/0!</v>
      </c>
      <c r="BT61" s="12" t="e">
        <f t="shared" si="27"/>
        <v>#DIV/0!</v>
      </c>
      <c r="BU61" s="12" t="e">
        <f t="shared" si="27"/>
        <v>#DIV/0!</v>
      </c>
      <c r="BV61" s="12" t="e">
        <f aca="true" t="shared" si="28" ref="BV61:DX61">$B$21*(BV11-(BV12*BV$49-BV27*BV$50)/17*$G61)</f>
        <v>#DIV/0!</v>
      </c>
      <c r="BW61" s="12" t="e">
        <f t="shared" si="28"/>
        <v>#DIV/0!</v>
      </c>
      <c r="BX61" s="12" t="e">
        <f t="shared" si="28"/>
        <v>#DIV/0!</v>
      </c>
      <c r="BY61" s="12" t="e">
        <f t="shared" si="28"/>
        <v>#DIV/0!</v>
      </c>
      <c r="BZ61" s="12" t="e">
        <f t="shared" si="28"/>
        <v>#DIV/0!</v>
      </c>
      <c r="CA61" s="12" t="e">
        <f t="shared" si="28"/>
        <v>#DIV/0!</v>
      </c>
      <c r="CB61" s="12" t="e">
        <f t="shared" si="28"/>
        <v>#DIV/0!</v>
      </c>
      <c r="CC61" s="12" t="e">
        <f t="shared" si="28"/>
        <v>#DIV/0!</v>
      </c>
      <c r="CD61" s="12" t="e">
        <f t="shared" si="28"/>
        <v>#DIV/0!</v>
      </c>
      <c r="CE61" s="12" t="e">
        <f t="shared" si="28"/>
        <v>#DIV/0!</v>
      </c>
      <c r="CF61" s="12" t="e">
        <f t="shared" si="28"/>
        <v>#DIV/0!</v>
      </c>
      <c r="CG61" s="12" t="e">
        <f t="shared" si="28"/>
        <v>#DIV/0!</v>
      </c>
      <c r="CH61" s="12" t="e">
        <f t="shared" si="28"/>
        <v>#DIV/0!</v>
      </c>
      <c r="CI61" s="12" t="e">
        <f t="shared" si="28"/>
        <v>#DIV/0!</v>
      </c>
      <c r="CJ61" s="12" t="e">
        <f t="shared" si="28"/>
        <v>#DIV/0!</v>
      </c>
      <c r="CK61" s="12" t="e">
        <f t="shared" si="28"/>
        <v>#DIV/0!</v>
      </c>
      <c r="CL61" s="12" t="e">
        <f t="shared" si="28"/>
        <v>#DIV/0!</v>
      </c>
      <c r="CM61" s="12" t="e">
        <f t="shared" si="28"/>
        <v>#DIV/0!</v>
      </c>
      <c r="CN61" s="12" t="e">
        <f t="shared" si="28"/>
        <v>#DIV/0!</v>
      </c>
      <c r="CO61" s="12" t="e">
        <f t="shared" si="28"/>
        <v>#DIV/0!</v>
      </c>
      <c r="CP61" s="12" t="e">
        <f t="shared" si="28"/>
        <v>#DIV/0!</v>
      </c>
      <c r="CQ61" s="12" t="e">
        <f t="shared" si="28"/>
        <v>#DIV/0!</v>
      </c>
      <c r="CR61" s="12" t="e">
        <f t="shared" si="28"/>
        <v>#DIV/0!</v>
      </c>
      <c r="CS61" s="12" t="e">
        <f t="shared" si="28"/>
        <v>#DIV/0!</v>
      </c>
      <c r="CT61" s="12" t="e">
        <f t="shared" si="28"/>
        <v>#DIV/0!</v>
      </c>
      <c r="CU61" s="12" t="e">
        <f t="shared" si="28"/>
        <v>#DIV/0!</v>
      </c>
      <c r="CV61" s="12" t="e">
        <f t="shared" si="28"/>
        <v>#DIV/0!</v>
      </c>
      <c r="CW61" s="12" t="e">
        <f t="shared" si="28"/>
        <v>#DIV/0!</v>
      </c>
      <c r="CX61" s="12" t="e">
        <f t="shared" si="28"/>
        <v>#DIV/0!</v>
      </c>
      <c r="CY61" s="12" t="e">
        <f t="shared" si="28"/>
        <v>#DIV/0!</v>
      </c>
      <c r="CZ61" s="12" t="e">
        <f t="shared" si="28"/>
        <v>#DIV/0!</v>
      </c>
      <c r="DA61" s="12" t="e">
        <f t="shared" si="28"/>
        <v>#DIV/0!</v>
      </c>
      <c r="DB61" s="12" t="e">
        <f t="shared" si="28"/>
        <v>#DIV/0!</v>
      </c>
      <c r="DC61" s="12" t="e">
        <f t="shared" si="28"/>
        <v>#DIV/0!</v>
      </c>
      <c r="DD61" s="12" t="e">
        <f t="shared" si="28"/>
        <v>#DIV/0!</v>
      </c>
      <c r="DE61" s="12" t="e">
        <f t="shared" si="28"/>
        <v>#DIV/0!</v>
      </c>
      <c r="DF61" s="12" t="e">
        <f t="shared" si="28"/>
        <v>#DIV/0!</v>
      </c>
      <c r="DG61" s="12" t="e">
        <f t="shared" si="28"/>
        <v>#DIV/0!</v>
      </c>
      <c r="DH61" s="12" t="e">
        <f t="shared" si="28"/>
        <v>#DIV/0!</v>
      </c>
      <c r="DI61" s="12" t="e">
        <f t="shared" si="28"/>
        <v>#DIV/0!</v>
      </c>
      <c r="DJ61" s="12" t="e">
        <f t="shared" si="28"/>
        <v>#DIV/0!</v>
      </c>
      <c r="DK61" s="12" t="e">
        <f t="shared" si="28"/>
        <v>#DIV/0!</v>
      </c>
      <c r="DL61" s="12" t="e">
        <f t="shared" si="28"/>
        <v>#DIV/0!</v>
      </c>
      <c r="DM61" s="12" t="e">
        <f t="shared" si="28"/>
        <v>#DIV/0!</v>
      </c>
      <c r="DN61" s="12" t="e">
        <f t="shared" si="28"/>
        <v>#DIV/0!</v>
      </c>
      <c r="DO61" s="12" t="e">
        <f t="shared" si="28"/>
        <v>#DIV/0!</v>
      </c>
      <c r="DP61" s="12" t="e">
        <f t="shared" si="28"/>
        <v>#DIV/0!</v>
      </c>
      <c r="DQ61" s="12" t="e">
        <f t="shared" si="28"/>
        <v>#DIV/0!</v>
      </c>
      <c r="DR61" s="12" t="e">
        <f t="shared" si="28"/>
        <v>#DIV/0!</v>
      </c>
      <c r="DS61" s="12" t="e">
        <f t="shared" si="28"/>
        <v>#DIV/0!</v>
      </c>
      <c r="DT61" s="12" t="e">
        <f t="shared" si="28"/>
        <v>#DIV/0!</v>
      </c>
      <c r="DU61" s="12" t="e">
        <f t="shared" si="28"/>
        <v>#DIV/0!</v>
      </c>
      <c r="DV61" s="12" t="e">
        <f t="shared" si="28"/>
        <v>#DIV/0!</v>
      </c>
      <c r="DW61" s="12" t="e">
        <f t="shared" si="28"/>
        <v>#DIV/0!</v>
      </c>
      <c r="DX61" s="12" t="e">
        <f t="shared" si="28"/>
        <v>#DIV/0!</v>
      </c>
    </row>
    <row r="62" spans="1:128" ht="11.25">
      <c r="A62" s="12" t="e">
        <f t="shared" si="15"/>
        <v>#DIV/0!</v>
      </c>
      <c r="B62" s="12" t="e">
        <f t="shared" si="15"/>
        <v>#DIV/0!</v>
      </c>
      <c r="C62" s="12"/>
      <c r="D62" s="12"/>
      <c r="E62" s="12"/>
      <c r="F62" s="12" t="e">
        <f t="shared" si="16"/>
        <v>#DIV/0!</v>
      </c>
      <c r="G62" s="20">
        <v>9</v>
      </c>
      <c r="H62" s="19" t="s">
        <v>10</v>
      </c>
      <c r="I62" s="12" t="e">
        <f>$B$20*(I12-(I13*I$49-I28*I$50)/17*$G62)</f>
        <v>#DIV/0!</v>
      </c>
      <c r="J62" s="12" t="e">
        <f aca="true" t="shared" si="29" ref="J62:BU62">$B$20*(J12-(J13*J$49-J28*J$50)/17*$G62)</f>
        <v>#DIV/0!</v>
      </c>
      <c r="K62" s="12" t="e">
        <f t="shared" si="29"/>
        <v>#DIV/0!</v>
      </c>
      <c r="L62" s="12" t="e">
        <f t="shared" si="29"/>
        <v>#DIV/0!</v>
      </c>
      <c r="M62" s="12" t="e">
        <f t="shared" si="29"/>
        <v>#DIV/0!</v>
      </c>
      <c r="N62" s="12" t="e">
        <f t="shared" si="29"/>
        <v>#DIV/0!</v>
      </c>
      <c r="O62" s="12" t="e">
        <f t="shared" si="29"/>
        <v>#DIV/0!</v>
      </c>
      <c r="P62" s="12" t="e">
        <f t="shared" si="29"/>
        <v>#DIV/0!</v>
      </c>
      <c r="Q62" s="12" t="e">
        <f t="shared" si="29"/>
        <v>#DIV/0!</v>
      </c>
      <c r="R62" s="12" t="e">
        <f t="shared" si="29"/>
        <v>#DIV/0!</v>
      </c>
      <c r="S62" s="12" t="e">
        <f t="shared" si="29"/>
        <v>#DIV/0!</v>
      </c>
      <c r="T62" s="12" t="e">
        <f t="shared" si="29"/>
        <v>#DIV/0!</v>
      </c>
      <c r="U62" s="12" t="e">
        <f t="shared" si="29"/>
        <v>#DIV/0!</v>
      </c>
      <c r="V62" s="12" t="e">
        <f t="shared" si="29"/>
        <v>#DIV/0!</v>
      </c>
      <c r="W62" s="12" t="e">
        <f t="shared" si="29"/>
        <v>#DIV/0!</v>
      </c>
      <c r="X62" s="12" t="e">
        <f t="shared" si="29"/>
        <v>#DIV/0!</v>
      </c>
      <c r="Y62" s="12" t="e">
        <f t="shared" si="29"/>
        <v>#DIV/0!</v>
      </c>
      <c r="Z62" s="12" t="e">
        <f t="shared" si="29"/>
        <v>#DIV/0!</v>
      </c>
      <c r="AA62" s="12" t="e">
        <f t="shared" si="29"/>
        <v>#DIV/0!</v>
      </c>
      <c r="AB62" s="12" t="e">
        <f t="shared" si="29"/>
        <v>#DIV/0!</v>
      </c>
      <c r="AC62" s="12" t="e">
        <f t="shared" si="29"/>
        <v>#DIV/0!</v>
      </c>
      <c r="AD62" s="12" t="e">
        <f t="shared" si="29"/>
        <v>#DIV/0!</v>
      </c>
      <c r="AE62" s="12" t="e">
        <f t="shared" si="29"/>
        <v>#DIV/0!</v>
      </c>
      <c r="AF62" s="12" t="e">
        <f t="shared" si="29"/>
        <v>#DIV/0!</v>
      </c>
      <c r="AG62" s="12" t="e">
        <f t="shared" si="29"/>
        <v>#DIV/0!</v>
      </c>
      <c r="AH62" s="12" t="e">
        <f t="shared" si="29"/>
        <v>#DIV/0!</v>
      </c>
      <c r="AI62" s="12" t="e">
        <f t="shared" si="29"/>
        <v>#DIV/0!</v>
      </c>
      <c r="AJ62" s="12" t="e">
        <f t="shared" si="29"/>
        <v>#DIV/0!</v>
      </c>
      <c r="AK62" s="12" t="e">
        <f t="shared" si="29"/>
        <v>#DIV/0!</v>
      </c>
      <c r="AL62" s="12" t="e">
        <f t="shared" si="29"/>
        <v>#DIV/0!</v>
      </c>
      <c r="AM62" s="12" t="e">
        <f t="shared" si="29"/>
        <v>#DIV/0!</v>
      </c>
      <c r="AN62" s="12" t="e">
        <f t="shared" si="29"/>
        <v>#DIV/0!</v>
      </c>
      <c r="AO62" s="12" t="e">
        <f t="shared" si="29"/>
        <v>#DIV/0!</v>
      </c>
      <c r="AP62" s="12" t="e">
        <f t="shared" si="29"/>
        <v>#DIV/0!</v>
      </c>
      <c r="AQ62" s="12" t="e">
        <f t="shared" si="29"/>
        <v>#DIV/0!</v>
      </c>
      <c r="AR62" s="12" t="e">
        <f t="shared" si="29"/>
        <v>#DIV/0!</v>
      </c>
      <c r="AS62" s="12" t="e">
        <f t="shared" si="29"/>
        <v>#DIV/0!</v>
      </c>
      <c r="AT62" s="12" t="e">
        <f t="shared" si="29"/>
        <v>#DIV/0!</v>
      </c>
      <c r="AU62" s="12" t="e">
        <f t="shared" si="29"/>
        <v>#DIV/0!</v>
      </c>
      <c r="AV62" s="12" t="e">
        <f t="shared" si="29"/>
        <v>#DIV/0!</v>
      </c>
      <c r="AW62" s="12" t="e">
        <f t="shared" si="29"/>
        <v>#DIV/0!</v>
      </c>
      <c r="AX62" s="12" t="e">
        <f t="shared" si="29"/>
        <v>#DIV/0!</v>
      </c>
      <c r="AY62" s="12" t="e">
        <f t="shared" si="29"/>
        <v>#DIV/0!</v>
      </c>
      <c r="AZ62" s="12" t="e">
        <f t="shared" si="29"/>
        <v>#DIV/0!</v>
      </c>
      <c r="BA62" s="12" t="e">
        <f t="shared" si="29"/>
        <v>#DIV/0!</v>
      </c>
      <c r="BB62" s="12" t="e">
        <f t="shared" si="29"/>
        <v>#DIV/0!</v>
      </c>
      <c r="BC62" s="12" t="e">
        <f t="shared" si="29"/>
        <v>#DIV/0!</v>
      </c>
      <c r="BD62" s="12" t="e">
        <f t="shared" si="29"/>
        <v>#DIV/0!</v>
      </c>
      <c r="BE62" s="12" t="e">
        <f t="shared" si="29"/>
        <v>#DIV/0!</v>
      </c>
      <c r="BF62" s="12" t="e">
        <f t="shared" si="29"/>
        <v>#DIV/0!</v>
      </c>
      <c r="BG62" s="12" t="e">
        <f t="shared" si="29"/>
        <v>#DIV/0!</v>
      </c>
      <c r="BH62" s="12" t="e">
        <f t="shared" si="29"/>
        <v>#DIV/0!</v>
      </c>
      <c r="BI62" s="12" t="e">
        <f t="shared" si="29"/>
        <v>#DIV/0!</v>
      </c>
      <c r="BJ62" s="12" t="e">
        <f t="shared" si="29"/>
        <v>#DIV/0!</v>
      </c>
      <c r="BK62" s="12" t="e">
        <f t="shared" si="29"/>
        <v>#DIV/0!</v>
      </c>
      <c r="BL62" s="12" t="e">
        <f t="shared" si="29"/>
        <v>#DIV/0!</v>
      </c>
      <c r="BM62" s="12" t="e">
        <f t="shared" si="29"/>
        <v>#DIV/0!</v>
      </c>
      <c r="BN62" s="12" t="e">
        <f t="shared" si="29"/>
        <v>#DIV/0!</v>
      </c>
      <c r="BO62" s="12" t="e">
        <f t="shared" si="29"/>
        <v>#DIV/0!</v>
      </c>
      <c r="BP62" s="12" t="e">
        <f t="shared" si="29"/>
        <v>#DIV/0!</v>
      </c>
      <c r="BQ62" s="12" t="e">
        <f t="shared" si="29"/>
        <v>#DIV/0!</v>
      </c>
      <c r="BR62" s="12" t="e">
        <f t="shared" si="29"/>
        <v>#DIV/0!</v>
      </c>
      <c r="BS62" s="12" t="e">
        <f t="shared" si="29"/>
        <v>#DIV/0!</v>
      </c>
      <c r="BT62" s="12" t="e">
        <f t="shared" si="29"/>
        <v>#DIV/0!</v>
      </c>
      <c r="BU62" s="12" t="e">
        <f t="shared" si="29"/>
        <v>#DIV/0!</v>
      </c>
      <c r="BV62" s="12" t="e">
        <f aca="true" t="shared" si="30" ref="BV62:DX62">$B$20*(BV12-(BV13*BV$49-BV28*BV$50)/17*$G62)</f>
        <v>#DIV/0!</v>
      </c>
      <c r="BW62" s="12" t="e">
        <f t="shared" si="30"/>
        <v>#DIV/0!</v>
      </c>
      <c r="BX62" s="12" t="e">
        <f t="shared" si="30"/>
        <v>#DIV/0!</v>
      </c>
      <c r="BY62" s="12" t="e">
        <f t="shared" si="30"/>
        <v>#DIV/0!</v>
      </c>
      <c r="BZ62" s="12" t="e">
        <f t="shared" si="30"/>
        <v>#DIV/0!</v>
      </c>
      <c r="CA62" s="12" t="e">
        <f t="shared" si="30"/>
        <v>#DIV/0!</v>
      </c>
      <c r="CB62" s="12" t="e">
        <f t="shared" si="30"/>
        <v>#DIV/0!</v>
      </c>
      <c r="CC62" s="12" t="e">
        <f t="shared" si="30"/>
        <v>#DIV/0!</v>
      </c>
      <c r="CD62" s="12" t="e">
        <f t="shared" si="30"/>
        <v>#DIV/0!</v>
      </c>
      <c r="CE62" s="12" t="e">
        <f t="shared" si="30"/>
        <v>#DIV/0!</v>
      </c>
      <c r="CF62" s="12" t="e">
        <f t="shared" si="30"/>
        <v>#DIV/0!</v>
      </c>
      <c r="CG62" s="12" t="e">
        <f t="shared" si="30"/>
        <v>#DIV/0!</v>
      </c>
      <c r="CH62" s="12" t="e">
        <f t="shared" si="30"/>
        <v>#DIV/0!</v>
      </c>
      <c r="CI62" s="12" t="e">
        <f t="shared" si="30"/>
        <v>#DIV/0!</v>
      </c>
      <c r="CJ62" s="12" t="e">
        <f t="shared" si="30"/>
        <v>#DIV/0!</v>
      </c>
      <c r="CK62" s="12" t="e">
        <f t="shared" si="30"/>
        <v>#DIV/0!</v>
      </c>
      <c r="CL62" s="12" t="e">
        <f t="shared" si="30"/>
        <v>#DIV/0!</v>
      </c>
      <c r="CM62" s="12" t="e">
        <f t="shared" si="30"/>
        <v>#DIV/0!</v>
      </c>
      <c r="CN62" s="12" t="e">
        <f t="shared" si="30"/>
        <v>#DIV/0!</v>
      </c>
      <c r="CO62" s="12" t="e">
        <f t="shared" si="30"/>
        <v>#DIV/0!</v>
      </c>
      <c r="CP62" s="12" t="e">
        <f t="shared" si="30"/>
        <v>#DIV/0!</v>
      </c>
      <c r="CQ62" s="12" t="e">
        <f t="shared" si="30"/>
        <v>#DIV/0!</v>
      </c>
      <c r="CR62" s="12" t="e">
        <f t="shared" si="30"/>
        <v>#DIV/0!</v>
      </c>
      <c r="CS62" s="12" t="e">
        <f t="shared" si="30"/>
        <v>#DIV/0!</v>
      </c>
      <c r="CT62" s="12" t="e">
        <f t="shared" si="30"/>
        <v>#DIV/0!</v>
      </c>
      <c r="CU62" s="12" t="e">
        <f t="shared" si="30"/>
        <v>#DIV/0!</v>
      </c>
      <c r="CV62" s="12" t="e">
        <f t="shared" si="30"/>
        <v>#DIV/0!</v>
      </c>
      <c r="CW62" s="12" t="e">
        <f t="shared" si="30"/>
        <v>#DIV/0!</v>
      </c>
      <c r="CX62" s="12" t="e">
        <f t="shared" si="30"/>
        <v>#DIV/0!</v>
      </c>
      <c r="CY62" s="12" t="e">
        <f t="shared" si="30"/>
        <v>#DIV/0!</v>
      </c>
      <c r="CZ62" s="12" t="e">
        <f t="shared" si="30"/>
        <v>#DIV/0!</v>
      </c>
      <c r="DA62" s="12" t="e">
        <f t="shared" si="30"/>
        <v>#DIV/0!</v>
      </c>
      <c r="DB62" s="12" t="e">
        <f t="shared" si="30"/>
        <v>#DIV/0!</v>
      </c>
      <c r="DC62" s="12" t="e">
        <f t="shared" si="30"/>
        <v>#DIV/0!</v>
      </c>
      <c r="DD62" s="12" t="e">
        <f t="shared" si="30"/>
        <v>#DIV/0!</v>
      </c>
      <c r="DE62" s="12" t="e">
        <f t="shared" si="30"/>
        <v>#DIV/0!</v>
      </c>
      <c r="DF62" s="12" t="e">
        <f t="shared" si="30"/>
        <v>#DIV/0!</v>
      </c>
      <c r="DG62" s="12" t="e">
        <f t="shared" si="30"/>
        <v>#DIV/0!</v>
      </c>
      <c r="DH62" s="12" t="e">
        <f t="shared" si="30"/>
        <v>#DIV/0!</v>
      </c>
      <c r="DI62" s="12" t="e">
        <f t="shared" si="30"/>
        <v>#DIV/0!</v>
      </c>
      <c r="DJ62" s="12" t="e">
        <f t="shared" si="30"/>
        <v>#DIV/0!</v>
      </c>
      <c r="DK62" s="12" t="e">
        <f t="shared" si="30"/>
        <v>#DIV/0!</v>
      </c>
      <c r="DL62" s="12" t="e">
        <f t="shared" si="30"/>
        <v>#DIV/0!</v>
      </c>
      <c r="DM62" s="12" t="e">
        <f t="shared" si="30"/>
        <v>#DIV/0!</v>
      </c>
      <c r="DN62" s="12" t="e">
        <f t="shared" si="30"/>
        <v>#DIV/0!</v>
      </c>
      <c r="DO62" s="12" t="e">
        <f t="shared" si="30"/>
        <v>#DIV/0!</v>
      </c>
      <c r="DP62" s="12" t="e">
        <f t="shared" si="30"/>
        <v>#DIV/0!</v>
      </c>
      <c r="DQ62" s="12" t="e">
        <f t="shared" si="30"/>
        <v>#DIV/0!</v>
      </c>
      <c r="DR62" s="12" t="e">
        <f t="shared" si="30"/>
        <v>#DIV/0!</v>
      </c>
      <c r="DS62" s="12" t="e">
        <f t="shared" si="30"/>
        <v>#DIV/0!</v>
      </c>
      <c r="DT62" s="12" t="e">
        <f t="shared" si="30"/>
        <v>#DIV/0!</v>
      </c>
      <c r="DU62" s="12" t="e">
        <f t="shared" si="30"/>
        <v>#DIV/0!</v>
      </c>
      <c r="DV62" s="12" t="e">
        <f t="shared" si="30"/>
        <v>#DIV/0!</v>
      </c>
      <c r="DW62" s="12" t="e">
        <f t="shared" si="30"/>
        <v>#DIV/0!</v>
      </c>
      <c r="DX62" s="12" t="e">
        <f t="shared" si="30"/>
        <v>#DIV/0!</v>
      </c>
    </row>
    <row r="63" spans="1:128" ht="11.25">
      <c r="A63" s="12" t="e">
        <f t="shared" si="15"/>
        <v>#DIV/0!</v>
      </c>
      <c r="B63" s="12" t="e">
        <f t="shared" si="15"/>
        <v>#DIV/0!</v>
      </c>
      <c r="C63" s="12"/>
      <c r="D63" s="12"/>
      <c r="E63" s="12"/>
      <c r="F63" s="12" t="e">
        <f t="shared" si="16"/>
        <v>#DIV/0!</v>
      </c>
      <c r="G63" s="20">
        <v>10</v>
      </c>
      <c r="H63" s="19" t="s">
        <v>11</v>
      </c>
      <c r="I63" s="12" t="e">
        <f>$B$21*(I13-(I14*I$49-I29*I$50)/17*$G63)</f>
        <v>#DIV/0!</v>
      </c>
      <c r="J63" s="12" t="e">
        <f aca="true" t="shared" si="31" ref="J63:BU63">$B$21*(J13-(J14*J$49-J29*J$50)/17*$G63)</f>
        <v>#DIV/0!</v>
      </c>
      <c r="K63" s="12" t="e">
        <f t="shared" si="31"/>
        <v>#DIV/0!</v>
      </c>
      <c r="L63" s="12" t="e">
        <f t="shared" si="31"/>
        <v>#DIV/0!</v>
      </c>
      <c r="M63" s="12" t="e">
        <f t="shared" si="31"/>
        <v>#DIV/0!</v>
      </c>
      <c r="N63" s="12" t="e">
        <f t="shared" si="31"/>
        <v>#DIV/0!</v>
      </c>
      <c r="O63" s="12" t="e">
        <f t="shared" si="31"/>
        <v>#DIV/0!</v>
      </c>
      <c r="P63" s="12" t="e">
        <f t="shared" si="31"/>
        <v>#DIV/0!</v>
      </c>
      <c r="Q63" s="12" t="e">
        <f t="shared" si="31"/>
        <v>#DIV/0!</v>
      </c>
      <c r="R63" s="12" t="e">
        <f t="shared" si="31"/>
        <v>#DIV/0!</v>
      </c>
      <c r="S63" s="12" t="e">
        <f t="shared" si="31"/>
        <v>#DIV/0!</v>
      </c>
      <c r="T63" s="12" t="e">
        <f t="shared" si="31"/>
        <v>#DIV/0!</v>
      </c>
      <c r="U63" s="12" t="e">
        <f t="shared" si="31"/>
        <v>#DIV/0!</v>
      </c>
      <c r="V63" s="12" t="e">
        <f t="shared" si="31"/>
        <v>#DIV/0!</v>
      </c>
      <c r="W63" s="12" t="e">
        <f t="shared" si="31"/>
        <v>#DIV/0!</v>
      </c>
      <c r="X63" s="12" t="e">
        <f t="shared" si="31"/>
        <v>#DIV/0!</v>
      </c>
      <c r="Y63" s="12" t="e">
        <f t="shared" si="31"/>
        <v>#DIV/0!</v>
      </c>
      <c r="Z63" s="12" t="e">
        <f t="shared" si="31"/>
        <v>#DIV/0!</v>
      </c>
      <c r="AA63" s="12" t="e">
        <f t="shared" si="31"/>
        <v>#DIV/0!</v>
      </c>
      <c r="AB63" s="12" t="e">
        <f t="shared" si="31"/>
        <v>#DIV/0!</v>
      </c>
      <c r="AC63" s="12" t="e">
        <f t="shared" si="31"/>
        <v>#DIV/0!</v>
      </c>
      <c r="AD63" s="12" t="e">
        <f t="shared" si="31"/>
        <v>#DIV/0!</v>
      </c>
      <c r="AE63" s="12" t="e">
        <f t="shared" si="31"/>
        <v>#DIV/0!</v>
      </c>
      <c r="AF63" s="12" t="e">
        <f t="shared" si="31"/>
        <v>#DIV/0!</v>
      </c>
      <c r="AG63" s="12" t="e">
        <f t="shared" si="31"/>
        <v>#DIV/0!</v>
      </c>
      <c r="AH63" s="12" t="e">
        <f t="shared" si="31"/>
        <v>#DIV/0!</v>
      </c>
      <c r="AI63" s="12" t="e">
        <f t="shared" si="31"/>
        <v>#DIV/0!</v>
      </c>
      <c r="AJ63" s="12" t="e">
        <f t="shared" si="31"/>
        <v>#DIV/0!</v>
      </c>
      <c r="AK63" s="12" t="e">
        <f t="shared" si="31"/>
        <v>#DIV/0!</v>
      </c>
      <c r="AL63" s="12" t="e">
        <f t="shared" si="31"/>
        <v>#DIV/0!</v>
      </c>
      <c r="AM63" s="12" t="e">
        <f t="shared" si="31"/>
        <v>#DIV/0!</v>
      </c>
      <c r="AN63" s="12" t="e">
        <f t="shared" si="31"/>
        <v>#DIV/0!</v>
      </c>
      <c r="AO63" s="12" t="e">
        <f t="shared" si="31"/>
        <v>#DIV/0!</v>
      </c>
      <c r="AP63" s="12" t="e">
        <f t="shared" si="31"/>
        <v>#DIV/0!</v>
      </c>
      <c r="AQ63" s="12" t="e">
        <f t="shared" si="31"/>
        <v>#DIV/0!</v>
      </c>
      <c r="AR63" s="12" t="e">
        <f t="shared" si="31"/>
        <v>#DIV/0!</v>
      </c>
      <c r="AS63" s="12" t="e">
        <f t="shared" si="31"/>
        <v>#DIV/0!</v>
      </c>
      <c r="AT63" s="12" t="e">
        <f t="shared" si="31"/>
        <v>#DIV/0!</v>
      </c>
      <c r="AU63" s="12" t="e">
        <f t="shared" si="31"/>
        <v>#DIV/0!</v>
      </c>
      <c r="AV63" s="12" t="e">
        <f t="shared" si="31"/>
        <v>#DIV/0!</v>
      </c>
      <c r="AW63" s="12" t="e">
        <f t="shared" si="31"/>
        <v>#DIV/0!</v>
      </c>
      <c r="AX63" s="12" t="e">
        <f t="shared" si="31"/>
        <v>#DIV/0!</v>
      </c>
      <c r="AY63" s="12" t="e">
        <f t="shared" si="31"/>
        <v>#DIV/0!</v>
      </c>
      <c r="AZ63" s="12" t="e">
        <f t="shared" si="31"/>
        <v>#DIV/0!</v>
      </c>
      <c r="BA63" s="12" t="e">
        <f t="shared" si="31"/>
        <v>#DIV/0!</v>
      </c>
      <c r="BB63" s="12" t="e">
        <f t="shared" si="31"/>
        <v>#DIV/0!</v>
      </c>
      <c r="BC63" s="12" t="e">
        <f t="shared" si="31"/>
        <v>#DIV/0!</v>
      </c>
      <c r="BD63" s="12" t="e">
        <f t="shared" si="31"/>
        <v>#DIV/0!</v>
      </c>
      <c r="BE63" s="12" t="e">
        <f t="shared" si="31"/>
        <v>#DIV/0!</v>
      </c>
      <c r="BF63" s="12" t="e">
        <f t="shared" si="31"/>
        <v>#DIV/0!</v>
      </c>
      <c r="BG63" s="12" t="e">
        <f t="shared" si="31"/>
        <v>#DIV/0!</v>
      </c>
      <c r="BH63" s="12" t="e">
        <f t="shared" si="31"/>
        <v>#DIV/0!</v>
      </c>
      <c r="BI63" s="12" t="e">
        <f t="shared" si="31"/>
        <v>#DIV/0!</v>
      </c>
      <c r="BJ63" s="12" t="e">
        <f t="shared" si="31"/>
        <v>#DIV/0!</v>
      </c>
      <c r="BK63" s="12" t="e">
        <f t="shared" si="31"/>
        <v>#DIV/0!</v>
      </c>
      <c r="BL63" s="12" t="e">
        <f t="shared" si="31"/>
        <v>#DIV/0!</v>
      </c>
      <c r="BM63" s="12" t="e">
        <f t="shared" si="31"/>
        <v>#DIV/0!</v>
      </c>
      <c r="BN63" s="12" t="e">
        <f t="shared" si="31"/>
        <v>#DIV/0!</v>
      </c>
      <c r="BO63" s="12" t="e">
        <f t="shared" si="31"/>
        <v>#DIV/0!</v>
      </c>
      <c r="BP63" s="12" t="e">
        <f t="shared" si="31"/>
        <v>#DIV/0!</v>
      </c>
      <c r="BQ63" s="12" t="e">
        <f t="shared" si="31"/>
        <v>#DIV/0!</v>
      </c>
      <c r="BR63" s="12" t="e">
        <f t="shared" si="31"/>
        <v>#DIV/0!</v>
      </c>
      <c r="BS63" s="12" t="e">
        <f t="shared" si="31"/>
        <v>#DIV/0!</v>
      </c>
      <c r="BT63" s="12" t="e">
        <f t="shared" si="31"/>
        <v>#DIV/0!</v>
      </c>
      <c r="BU63" s="12" t="e">
        <f t="shared" si="31"/>
        <v>#DIV/0!</v>
      </c>
      <c r="BV63" s="12" t="e">
        <f aca="true" t="shared" si="32" ref="BV63:DX63">$B$21*(BV13-(BV14*BV$49-BV29*BV$50)/17*$G63)</f>
        <v>#DIV/0!</v>
      </c>
      <c r="BW63" s="12" t="e">
        <f t="shared" si="32"/>
        <v>#DIV/0!</v>
      </c>
      <c r="BX63" s="12" t="e">
        <f t="shared" si="32"/>
        <v>#DIV/0!</v>
      </c>
      <c r="BY63" s="12" t="e">
        <f t="shared" si="32"/>
        <v>#DIV/0!</v>
      </c>
      <c r="BZ63" s="12" t="e">
        <f t="shared" si="32"/>
        <v>#DIV/0!</v>
      </c>
      <c r="CA63" s="12" t="e">
        <f t="shared" si="32"/>
        <v>#DIV/0!</v>
      </c>
      <c r="CB63" s="12" t="e">
        <f t="shared" si="32"/>
        <v>#DIV/0!</v>
      </c>
      <c r="CC63" s="12" t="e">
        <f t="shared" si="32"/>
        <v>#DIV/0!</v>
      </c>
      <c r="CD63" s="12" t="e">
        <f t="shared" si="32"/>
        <v>#DIV/0!</v>
      </c>
      <c r="CE63" s="12" t="e">
        <f t="shared" si="32"/>
        <v>#DIV/0!</v>
      </c>
      <c r="CF63" s="12" t="e">
        <f t="shared" si="32"/>
        <v>#DIV/0!</v>
      </c>
      <c r="CG63" s="12" t="e">
        <f t="shared" si="32"/>
        <v>#DIV/0!</v>
      </c>
      <c r="CH63" s="12" t="e">
        <f t="shared" si="32"/>
        <v>#DIV/0!</v>
      </c>
      <c r="CI63" s="12" t="e">
        <f t="shared" si="32"/>
        <v>#DIV/0!</v>
      </c>
      <c r="CJ63" s="12" t="e">
        <f t="shared" si="32"/>
        <v>#DIV/0!</v>
      </c>
      <c r="CK63" s="12" t="e">
        <f t="shared" si="32"/>
        <v>#DIV/0!</v>
      </c>
      <c r="CL63" s="12" t="e">
        <f t="shared" si="32"/>
        <v>#DIV/0!</v>
      </c>
      <c r="CM63" s="12" t="e">
        <f t="shared" si="32"/>
        <v>#DIV/0!</v>
      </c>
      <c r="CN63" s="12" t="e">
        <f t="shared" si="32"/>
        <v>#DIV/0!</v>
      </c>
      <c r="CO63" s="12" t="e">
        <f t="shared" si="32"/>
        <v>#DIV/0!</v>
      </c>
      <c r="CP63" s="12" t="e">
        <f t="shared" si="32"/>
        <v>#DIV/0!</v>
      </c>
      <c r="CQ63" s="12" t="e">
        <f t="shared" si="32"/>
        <v>#DIV/0!</v>
      </c>
      <c r="CR63" s="12" t="e">
        <f t="shared" si="32"/>
        <v>#DIV/0!</v>
      </c>
      <c r="CS63" s="12" t="e">
        <f t="shared" si="32"/>
        <v>#DIV/0!</v>
      </c>
      <c r="CT63" s="12" t="e">
        <f t="shared" si="32"/>
        <v>#DIV/0!</v>
      </c>
      <c r="CU63" s="12" t="e">
        <f t="shared" si="32"/>
        <v>#DIV/0!</v>
      </c>
      <c r="CV63" s="12" t="e">
        <f t="shared" si="32"/>
        <v>#DIV/0!</v>
      </c>
      <c r="CW63" s="12" t="e">
        <f t="shared" si="32"/>
        <v>#DIV/0!</v>
      </c>
      <c r="CX63" s="12" t="e">
        <f t="shared" si="32"/>
        <v>#DIV/0!</v>
      </c>
      <c r="CY63" s="12" t="e">
        <f t="shared" si="32"/>
        <v>#DIV/0!</v>
      </c>
      <c r="CZ63" s="12" t="e">
        <f t="shared" si="32"/>
        <v>#DIV/0!</v>
      </c>
      <c r="DA63" s="12" t="e">
        <f t="shared" si="32"/>
        <v>#DIV/0!</v>
      </c>
      <c r="DB63" s="12" t="e">
        <f t="shared" si="32"/>
        <v>#DIV/0!</v>
      </c>
      <c r="DC63" s="12" t="e">
        <f t="shared" si="32"/>
        <v>#DIV/0!</v>
      </c>
      <c r="DD63" s="12" t="e">
        <f t="shared" si="32"/>
        <v>#DIV/0!</v>
      </c>
      <c r="DE63" s="12" t="e">
        <f t="shared" si="32"/>
        <v>#DIV/0!</v>
      </c>
      <c r="DF63" s="12" t="e">
        <f t="shared" si="32"/>
        <v>#DIV/0!</v>
      </c>
      <c r="DG63" s="12" t="e">
        <f t="shared" si="32"/>
        <v>#DIV/0!</v>
      </c>
      <c r="DH63" s="12" t="e">
        <f t="shared" si="32"/>
        <v>#DIV/0!</v>
      </c>
      <c r="DI63" s="12" t="e">
        <f t="shared" si="32"/>
        <v>#DIV/0!</v>
      </c>
      <c r="DJ63" s="12" t="e">
        <f t="shared" si="32"/>
        <v>#DIV/0!</v>
      </c>
      <c r="DK63" s="12" t="e">
        <f t="shared" si="32"/>
        <v>#DIV/0!</v>
      </c>
      <c r="DL63" s="12" t="e">
        <f t="shared" si="32"/>
        <v>#DIV/0!</v>
      </c>
      <c r="DM63" s="12" t="e">
        <f t="shared" si="32"/>
        <v>#DIV/0!</v>
      </c>
      <c r="DN63" s="12" t="e">
        <f t="shared" si="32"/>
        <v>#DIV/0!</v>
      </c>
      <c r="DO63" s="12" t="e">
        <f t="shared" si="32"/>
        <v>#DIV/0!</v>
      </c>
      <c r="DP63" s="12" t="e">
        <f t="shared" si="32"/>
        <v>#DIV/0!</v>
      </c>
      <c r="DQ63" s="12" t="e">
        <f t="shared" si="32"/>
        <v>#DIV/0!</v>
      </c>
      <c r="DR63" s="12" t="e">
        <f t="shared" si="32"/>
        <v>#DIV/0!</v>
      </c>
      <c r="DS63" s="12" t="e">
        <f t="shared" si="32"/>
        <v>#DIV/0!</v>
      </c>
      <c r="DT63" s="12" t="e">
        <f t="shared" si="32"/>
        <v>#DIV/0!</v>
      </c>
      <c r="DU63" s="12" t="e">
        <f t="shared" si="32"/>
        <v>#DIV/0!</v>
      </c>
      <c r="DV63" s="12" t="e">
        <f t="shared" si="32"/>
        <v>#DIV/0!</v>
      </c>
      <c r="DW63" s="12" t="e">
        <f t="shared" si="32"/>
        <v>#DIV/0!</v>
      </c>
      <c r="DX63" s="12" t="e">
        <f t="shared" si="32"/>
        <v>#DIV/0!</v>
      </c>
    </row>
    <row r="64" spans="1:128" ht="11.25">
      <c r="A64" s="12" t="e">
        <f t="shared" si="15"/>
        <v>#DIV/0!</v>
      </c>
      <c r="B64" s="12" t="e">
        <f t="shared" si="15"/>
        <v>#DIV/0!</v>
      </c>
      <c r="C64" s="12"/>
      <c r="D64" s="12"/>
      <c r="E64" s="12"/>
      <c r="F64" s="12" t="e">
        <f t="shared" si="16"/>
        <v>#DIV/0!</v>
      </c>
      <c r="G64" s="20">
        <v>11</v>
      </c>
      <c r="H64" s="19" t="s">
        <v>12</v>
      </c>
      <c r="I64" s="12" t="e">
        <f>$B$20*(I14-(I15*I$49-I30*I$50)/17*$G64)</f>
        <v>#DIV/0!</v>
      </c>
      <c r="J64" s="12" t="e">
        <f aca="true" t="shared" si="33" ref="J64:BU64">$B$20*(J14-(J15*J$49-J30*J$50)/17*$G64)</f>
        <v>#DIV/0!</v>
      </c>
      <c r="K64" s="12" t="e">
        <f t="shared" si="33"/>
        <v>#DIV/0!</v>
      </c>
      <c r="L64" s="12" t="e">
        <f t="shared" si="33"/>
        <v>#DIV/0!</v>
      </c>
      <c r="M64" s="12" t="e">
        <f t="shared" si="33"/>
        <v>#DIV/0!</v>
      </c>
      <c r="N64" s="12" t="e">
        <f t="shared" si="33"/>
        <v>#DIV/0!</v>
      </c>
      <c r="O64" s="12" t="e">
        <f t="shared" si="33"/>
        <v>#DIV/0!</v>
      </c>
      <c r="P64" s="12" t="e">
        <f t="shared" si="33"/>
        <v>#DIV/0!</v>
      </c>
      <c r="Q64" s="12" t="e">
        <f t="shared" si="33"/>
        <v>#DIV/0!</v>
      </c>
      <c r="R64" s="12" t="e">
        <f t="shared" si="33"/>
        <v>#DIV/0!</v>
      </c>
      <c r="S64" s="12" t="e">
        <f t="shared" si="33"/>
        <v>#DIV/0!</v>
      </c>
      <c r="T64" s="12" t="e">
        <f t="shared" si="33"/>
        <v>#DIV/0!</v>
      </c>
      <c r="U64" s="12" t="e">
        <f t="shared" si="33"/>
        <v>#DIV/0!</v>
      </c>
      <c r="V64" s="12" t="e">
        <f t="shared" si="33"/>
        <v>#DIV/0!</v>
      </c>
      <c r="W64" s="12" t="e">
        <f t="shared" si="33"/>
        <v>#DIV/0!</v>
      </c>
      <c r="X64" s="12" t="e">
        <f t="shared" si="33"/>
        <v>#DIV/0!</v>
      </c>
      <c r="Y64" s="12" t="e">
        <f t="shared" si="33"/>
        <v>#DIV/0!</v>
      </c>
      <c r="Z64" s="12" t="e">
        <f t="shared" si="33"/>
        <v>#DIV/0!</v>
      </c>
      <c r="AA64" s="12" t="e">
        <f t="shared" si="33"/>
        <v>#DIV/0!</v>
      </c>
      <c r="AB64" s="12" t="e">
        <f t="shared" si="33"/>
        <v>#DIV/0!</v>
      </c>
      <c r="AC64" s="12" t="e">
        <f t="shared" si="33"/>
        <v>#DIV/0!</v>
      </c>
      <c r="AD64" s="12" t="e">
        <f t="shared" si="33"/>
        <v>#DIV/0!</v>
      </c>
      <c r="AE64" s="12" t="e">
        <f t="shared" si="33"/>
        <v>#DIV/0!</v>
      </c>
      <c r="AF64" s="12" t="e">
        <f t="shared" si="33"/>
        <v>#DIV/0!</v>
      </c>
      <c r="AG64" s="12" t="e">
        <f t="shared" si="33"/>
        <v>#DIV/0!</v>
      </c>
      <c r="AH64" s="12" t="e">
        <f t="shared" si="33"/>
        <v>#DIV/0!</v>
      </c>
      <c r="AI64" s="12" t="e">
        <f t="shared" si="33"/>
        <v>#DIV/0!</v>
      </c>
      <c r="AJ64" s="12" t="e">
        <f t="shared" si="33"/>
        <v>#DIV/0!</v>
      </c>
      <c r="AK64" s="12" t="e">
        <f t="shared" si="33"/>
        <v>#DIV/0!</v>
      </c>
      <c r="AL64" s="12" t="e">
        <f t="shared" si="33"/>
        <v>#DIV/0!</v>
      </c>
      <c r="AM64" s="12" t="e">
        <f t="shared" si="33"/>
        <v>#DIV/0!</v>
      </c>
      <c r="AN64" s="12" t="e">
        <f t="shared" si="33"/>
        <v>#DIV/0!</v>
      </c>
      <c r="AO64" s="12" t="e">
        <f t="shared" si="33"/>
        <v>#DIV/0!</v>
      </c>
      <c r="AP64" s="12" t="e">
        <f t="shared" si="33"/>
        <v>#DIV/0!</v>
      </c>
      <c r="AQ64" s="12" t="e">
        <f t="shared" si="33"/>
        <v>#DIV/0!</v>
      </c>
      <c r="AR64" s="12" t="e">
        <f t="shared" si="33"/>
        <v>#DIV/0!</v>
      </c>
      <c r="AS64" s="12" t="e">
        <f t="shared" si="33"/>
        <v>#DIV/0!</v>
      </c>
      <c r="AT64" s="12" t="e">
        <f t="shared" si="33"/>
        <v>#DIV/0!</v>
      </c>
      <c r="AU64" s="12" t="e">
        <f t="shared" si="33"/>
        <v>#DIV/0!</v>
      </c>
      <c r="AV64" s="12" t="e">
        <f t="shared" si="33"/>
        <v>#DIV/0!</v>
      </c>
      <c r="AW64" s="12" t="e">
        <f t="shared" si="33"/>
        <v>#DIV/0!</v>
      </c>
      <c r="AX64" s="12" t="e">
        <f t="shared" si="33"/>
        <v>#DIV/0!</v>
      </c>
      <c r="AY64" s="12" t="e">
        <f t="shared" si="33"/>
        <v>#DIV/0!</v>
      </c>
      <c r="AZ64" s="12" t="e">
        <f t="shared" si="33"/>
        <v>#DIV/0!</v>
      </c>
      <c r="BA64" s="12" t="e">
        <f t="shared" si="33"/>
        <v>#DIV/0!</v>
      </c>
      <c r="BB64" s="12" t="e">
        <f t="shared" si="33"/>
        <v>#DIV/0!</v>
      </c>
      <c r="BC64" s="12" t="e">
        <f t="shared" si="33"/>
        <v>#DIV/0!</v>
      </c>
      <c r="BD64" s="12" t="e">
        <f t="shared" si="33"/>
        <v>#DIV/0!</v>
      </c>
      <c r="BE64" s="12" t="e">
        <f t="shared" si="33"/>
        <v>#DIV/0!</v>
      </c>
      <c r="BF64" s="12" t="e">
        <f t="shared" si="33"/>
        <v>#DIV/0!</v>
      </c>
      <c r="BG64" s="12" t="e">
        <f t="shared" si="33"/>
        <v>#DIV/0!</v>
      </c>
      <c r="BH64" s="12" t="e">
        <f t="shared" si="33"/>
        <v>#DIV/0!</v>
      </c>
      <c r="BI64" s="12" t="e">
        <f t="shared" si="33"/>
        <v>#DIV/0!</v>
      </c>
      <c r="BJ64" s="12" t="e">
        <f t="shared" si="33"/>
        <v>#DIV/0!</v>
      </c>
      <c r="BK64" s="12" t="e">
        <f t="shared" si="33"/>
        <v>#DIV/0!</v>
      </c>
      <c r="BL64" s="12" t="e">
        <f t="shared" si="33"/>
        <v>#DIV/0!</v>
      </c>
      <c r="BM64" s="12" t="e">
        <f t="shared" si="33"/>
        <v>#DIV/0!</v>
      </c>
      <c r="BN64" s="12" t="e">
        <f t="shared" si="33"/>
        <v>#DIV/0!</v>
      </c>
      <c r="BO64" s="12" t="e">
        <f t="shared" si="33"/>
        <v>#DIV/0!</v>
      </c>
      <c r="BP64" s="12" t="e">
        <f t="shared" si="33"/>
        <v>#DIV/0!</v>
      </c>
      <c r="BQ64" s="12" t="e">
        <f t="shared" si="33"/>
        <v>#DIV/0!</v>
      </c>
      <c r="BR64" s="12" t="e">
        <f t="shared" si="33"/>
        <v>#DIV/0!</v>
      </c>
      <c r="BS64" s="12" t="e">
        <f t="shared" si="33"/>
        <v>#DIV/0!</v>
      </c>
      <c r="BT64" s="12" t="e">
        <f t="shared" si="33"/>
        <v>#DIV/0!</v>
      </c>
      <c r="BU64" s="12" t="e">
        <f t="shared" si="33"/>
        <v>#DIV/0!</v>
      </c>
      <c r="BV64" s="12" t="e">
        <f aca="true" t="shared" si="34" ref="BV64:DX64">$B$20*(BV14-(BV15*BV$49-BV30*BV$50)/17*$G64)</f>
        <v>#DIV/0!</v>
      </c>
      <c r="BW64" s="12" t="e">
        <f t="shared" si="34"/>
        <v>#DIV/0!</v>
      </c>
      <c r="BX64" s="12" t="e">
        <f t="shared" si="34"/>
        <v>#DIV/0!</v>
      </c>
      <c r="BY64" s="12" t="e">
        <f t="shared" si="34"/>
        <v>#DIV/0!</v>
      </c>
      <c r="BZ64" s="12" t="e">
        <f t="shared" si="34"/>
        <v>#DIV/0!</v>
      </c>
      <c r="CA64" s="12" t="e">
        <f t="shared" si="34"/>
        <v>#DIV/0!</v>
      </c>
      <c r="CB64" s="12" t="e">
        <f t="shared" si="34"/>
        <v>#DIV/0!</v>
      </c>
      <c r="CC64" s="12" t="e">
        <f t="shared" si="34"/>
        <v>#DIV/0!</v>
      </c>
      <c r="CD64" s="12" t="e">
        <f t="shared" si="34"/>
        <v>#DIV/0!</v>
      </c>
      <c r="CE64" s="12" t="e">
        <f t="shared" si="34"/>
        <v>#DIV/0!</v>
      </c>
      <c r="CF64" s="12" t="e">
        <f t="shared" si="34"/>
        <v>#DIV/0!</v>
      </c>
      <c r="CG64" s="12" t="e">
        <f t="shared" si="34"/>
        <v>#DIV/0!</v>
      </c>
      <c r="CH64" s="12" t="e">
        <f t="shared" si="34"/>
        <v>#DIV/0!</v>
      </c>
      <c r="CI64" s="12" t="e">
        <f t="shared" si="34"/>
        <v>#DIV/0!</v>
      </c>
      <c r="CJ64" s="12" t="e">
        <f t="shared" si="34"/>
        <v>#DIV/0!</v>
      </c>
      <c r="CK64" s="12" t="e">
        <f t="shared" si="34"/>
        <v>#DIV/0!</v>
      </c>
      <c r="CL64" s="12" t="e">
        <f t="shared" si="34"/>
        <v>#DIV/0!</v>
      </c>
      <c r="CM64" s="12" t="e">
        <f t="shared" si="34"/>
        <v>#DIV/0!</v>
      </c>
      <c r="CN64" s="12" t="e">
        <f t="shared" si="34"/>
        <v>#DIV/0!</v>
      </c>
      <c r="CO64" s="12" t="e">
        <f t="shared" si="34"/>
        <v>#DIV/0!</v>
      </c>
      <c r="CP64" s="12" t="e">
        <f t="shared" si="34"/>
        <v>#DIV/0!</v>
      </c>
      <c r="CQ64" s="12" t="e">
        <f t="shared" si="34"/>
        <v>#DIV/0!</v>
      </c>
      <c r="CR64" s="12" t="e">
        <f t="shared" si="34"/>
        <v>#DIV/0!</v>
      </c>
      <c r="CS64" s="12" t="e">
        <f t="shared" si="34"/>
        <v>#DIV/0!</v>
      </c>
      <c r="CT64" s="12" t="e">
        <f t="shared" si="34"/>
        <v>#DIV/0!</v>
      </c>
      <c r="CU64" s="12" t="e">
        <f t="shared" si="34"/>
        <v>#DIV/0!</v>
      </c>
      <c r="CV64" s="12" t="e">
        <f t="shared" si="34"/>
        <v>#DIV/0!</v>
      </c>
      <c r="CW64" s="12" t="e">
        <f t="shared" si="34"/>
        <v>#DIV/0!</v>
      </c>
      <c r="CX64" s="12" t="e">
        <f t="shared" si="34"/>
        <v>#DIV/0!</v>
      </c>
      <c r="CY64" s="12" t="e">
        <f t="shared" si="34"/>
        <v>#DIV/0!</v>
      </c>
      <c r="CZ64" s="12" t="e">
        <f t="shared" si="34"/>
        <v>#DIV/0!</v>
      </c>
      <c r="DA64" s="12" t="e">
        <f t="shared" si="34"/>
        <v>#DIV/0!</v>
      </c>
      <c r="DB64" s="12" t="e">
        <f t="shared" si="34"/>
        <v>#DIV/0!</v>
      </c>
      <c r="DC64" s="12" t="e">
        <f t="shared" si="34"/>
        <v>#DIV/0!</v>
      </c>
      <c r="DD64" s="12" t="e">
        <f t="shared" si="34"/>
        <v>#DIV/0!</v>
      </c>
      <c r="DE64" s="12" t="e">
        <f t="shared" si="34"/>
        <v>#DIV/0!</v>
      </c>
      <c r="DF64" s="12" t="e">
        <f t="shared" si="34"/>
        <v>#DIV/0!</v>
      </c>
      <c r="DG64" s="12" t="e">
        <f t="shared" si="34"/>
        <v>#DIV/0!</v>
      </c>
      <c r="DH64" s="12" t="e">
        <f t="shared" si="34"/>
        <v>#DIV/0!</v>
      </c>
      <c r="DI64" s="12" t="e">
        <f t="shared" si="34"/>
        <v>#DIV/0!</v>
      </c>
      <c r="DJ64" s="12" t="e">
        <f t="shared" si="34"/>
        <v>#DIV/0!</v>
      </c>
      <c r="DK64" s="12" t="e">
        <f t="shared" si="34"/>
        <v>#DIV/0!</v>
      </c>
      <c r="DL64" s="12" t="e">
        <f t="shared" si="34"/>
        <v>#DIV/0!</v>
      </c>
      <c r="DM64" s="12" t="e">
        <f t="shared" si="34"/>
        <v>#DIV/0!</v>
      </c>
      <c r="DN64" s="12" t="e">
        <f t="shared" si="34"/>
        <v>#DIV/0!</v>
      </c>
      <c r="DO64" s="12" t="e">
        <f t="shared" si="34"/>
        <v>#DIV/0!</v>
      </c>
      <c r="DP64" s="12" t="e">
        <f t="shared" si="34"/>
        <v>#DIV/0!</v>
      </c>
      <c r="DQ64" s="12" t="e">
        <f t="shared" si="34"/>
        <v>#DIV/0!</v>
      </c>
      <c r="DR64" s="12" t="e">
        <f t="shared" si="34"/>
        <v>#DIV/0!</v>
      </c>
      <c r="DS64" s="12" t="e">
        <f t="shared" si="34"/>
        <v>#DIV/0!</v>
      </c>
      <c r="DT64" s="12" t="e">
        <f t="shared" si="34"/>
        <v>#DIV/0!</v>
      </c>
      <c r="DU64" s="12" t="e">
        <f t="shared" si="34"/>
        <v>#DIV/0!</v>
      </c>
      <c r="DV64" s="12" t="e">
        <f t="shared" si="34"/>
        <v>#DIV/0!</v>
      </c>
      <c r="DW64" s="12" t="e">
        <f t="shared" si="34"/>
        <v>#DIV/0!</v>
      </c>
      <c r="DX64" s="12" t="e">
        <f t="shared" si="34"/>
        <v>#DIV/0!</v>
      </c>
    </row>
    <row r="65" spans="1:128" ht="11.25">
      <c r="A65" s="12" t="e">
        <f t="shared" si="15"/>
        <v>#DIV/0!</v>
      </c>
      <c r="B65" s="12" t="e">
        <f t="shared" si="15"/>
        <v>#DIV/0!</v>
      </c>
      <c r="C65" s="12"/>
      <c r="D65" s="12"/>
      <c r="E65" s="12"/>
      <c r="F65" s="12" t="e">
        <f t="shared" si="16"/>
        <v>#DIV/0!</v>
      </c>
      <c r="G65" s="20">
        <v>12</v>
      </c>
      <c r="H65" s="19" t="s">
        <v>13</v>
      </c>
      <c r="I65" s="12" t="e">
        <f>$B$21*(I15-(I16*I$49-I31*I$50)/17*$G65)</f>
        <v>#DIV/0!</v>
      </c>
      <c r="J65" s="12" t="e">
        <f aca="true" t="shared" si="35" ref="J65:BU65">$B$21*(J15-(J16*J$49-J31*J$50)/17*$G65)</f>
        <v>#DIV/0!</v>
      </c>
      <c r="K65" s="12" t="e">
        <f t="shared" si="35"/>
        <v>#DIV/0!</v>
      </c>
      <c r="L65" s="12" t="e">
        <f t="shared" si="35"/>
        <v>#DIV/0!</v>
      </c>
      <c r="M65" s="12" t="e">
        <f t="shared" si="35"/>
        <v>#DIV/0!</v>
      </c>
      <c r="N65" s="12" t="e">
        <f t="shared" si="35"/>
        <v>#DIV/0!</v>
      </c>
      <c r="O65" s="12" t="e">
        <f t="shared" si="35"/>
        <v>#DIV/0!</v>
      </c>
      <c r="P65" s="12" t="e">
        <f t="shared" si="35"/>
        <v>#DIV/0!</v>
      </c>
      <c r="Q65" s="12" t="e">
        <f t="shared" si="35"/>
        <v>#DIV/0!</v>
      </c>
      <c r="R65" s="12" t="e">
        <f t="shared" si="35"/>
        <v>#DIV/0!</v>
      </c>
      <c r="S65" s="12" t="e">
        <f t="shared" si="35"/>
        <v>#DIV/0!</v>
      </c>
      <c r="T65" s="12" t="e">
        <f t="shared" si="35"/>
        <v>#DIV/0!</v>
      </c>
      <c r="U65" s="12" t="e">
        <f t="shared" si="35"/>
        <v>#DIV/0!</v>
      </c>
      <c r="V65" s="12" t="e">
        <f t="shared" si="35"/>
        <v>#DIV/0!</v>
      </c>
      <c r="W65" s="12" t="e">
        <f t="shared" si="35"/>
        <v>#DIV/0!</v>
      </c>
      <c r="X65" s="12" t="e">
        <f t="shared" si="35"/>
        <v>#DIV/0!</v>
      </c>
      <c r="Y65" s="12" t="e">
        <f t="shared" si="35"/>
        <v>#DIV/0!</v>
      </c>
      <c r="Z65" s="12" t="e">
        <f t="shared" si="35"/>
        <v>#DIV/0!</v>
      </c>
      <c r="AA65" s="12" t="e">
        <f t="shared" si="35"/>
        <v>#DIV/0!</v>
      </c>
      <c r="AB65" s="12" t="e">
        <f t="shared" si="35"/>
        <v>#DIV/0!</v>
      </c>
      <c r="AC65" s="12" t="e">
        <f t="shared" si="35"/>
        <v>#DIV/0!</v>
      </c>
      <c r="AD65" s="12" t="e">
        <f t="shared" si="35"/>
        <v>#DIV/0!</v>
      </c>
      <c r="AE65" s="12" t="e">
        <f t="shared" si="35"/>
        <v>#DIV/0!</v>
      </c>
      <c r="AF65" s="12" t="e">
        <f t="shared" si="35"/>
        <v>#DIV/0!</v>
      </c>
      <c r="AG65" s="12" t="e">
        <f t="shared" si="35"/>
        <v>#DIV/0!</v>
      </c>
      <c r="AH65" s="12" t="e">
        <f t="shared" si="35"/>
        <v>#DIV/0!</v>
      </c>
      <c r="AI65" s="12" t="e">
        <f t="shared" si="35"/>
        <v>#DIV/0!</v>
      </c>
      <c r="AJ65" s="12" t="e">
        <f t="shared" si="35"/>
        <v>#DIV/0!</v>
      </c>
      <c r="AK65" s="12" t="e">
        <f t="shared" si="35"/>
        <v>#DIV/0!</v>
      </c>
      <c r="AL65" s="12" t="e">
        <f t="shared" si="35"/>
        <v>#DIV/0!</v>
      </c>
      <c r="AM65" s="12" t="e">
        <f t="shared" si="35"/>
        <v>#DIV/0!</v>
      </c>
      <c r="AN65" s="12" t="e">
        <f t="shared" si="35"/>
        <v>#DIV/0!</v>
      </c>
      <c r="AO65" s="12" t="e">
        <f t="shared" si="35"/>
        <v>#DIV/0!</v>
      </c>
      <c r="AP65" s="12" t="e">
        <f t="shared" si="35"/>
        <v>#DIV/0!</v>
      </c>
      <c r="AQ65" s="12" t="e">
        <f t="shared" si="35"/>
        <v>#DIV/0!</v>
      </c>
      <c r="AR65" s="12" t="e">
        <f t="shared" si="35"/>
        <v>#DIV/0!</v>
      </c>
      <c r="AS65" s="12" t="e">
        <f t="shared" si="35"/>
        <v>#DIV/0!</v>
      </c>
      <c r="AT65" s="12" t="e">
        <f t="shared" si="35"/>
        <v>#DIV/0!</v>
      </c>
      <c r="AU65" s="12" t="e">
        <f t="shared" si="35"/>
        <v>#DIV/0!</v>
      </c>
      <c r="AV65" s="12" t="e">
        <f t="shared" si="35"/>
        <v>#DIV/0!</v>
      </c>
      <c r="AW65" s="12" t="e">
        <f t="shared" si="35"/>
        <v>#DIV/0!</v>
      </c>
      <c r="AX65" s="12" t="e">
        <f t="shared" si="35"/>
        <v>#DIV/0!</v>
      </c>
      <c r="AY65" s="12" t="e">
        <f t="shared" si="35"/>
        <v>#DIV/0!</v>
      </c>
      <c r="AZ65" s="12" t="e">
        <f t="shared" si="35"/>
        <v>#DIV/0!</v>
      </c>
      <c r="BA65" s="12" t="e">
        <f t="shared" si="35"/>
        <v>#DIV/0!</v>
      </c>
      <c r="BB65" s="12" t="e">
        <f t="shared" si="35"/>
        <v>#DIV/0!</v>
      </c>
      <c r="BC65" s="12" t="e">
        <f t="shared" si="35"/>
        <v>#DIV/0!</v>
      </c>
      <c r="BD65" s="12" t="e">
        <f t="shared" si="35"/>
        <v>#DIV/0!</v>
      </c>
      <c r="BE65" s="12" t="e">
        <f t="shared" si="35"/>
        <v>#DIV/0!</v>
      </c>
      <c r="BF65" s="12" t="e">
        <f t="shared" si="35"/>
        <v>#DIV/0!</v>
      </c>
      <c r="BG65" s="12" t="e">
        <f t="shared" si="35"/>
        <v>#DIV/0!</v>
      </c>
      <c r="BH65" s="12" t="e">
        <f t="shared" si="35"/>
        <v>#DIV/0!</v>
      </c>
      <c r="BI65" s="12" t="e">
        <f t="shared" si="35"/>
        <v>#DIV/0!</v>
      </c>
      <c r="BJ65" s="12" t="e">
        <f t="shared" si="35"/>
        <v>#DIV/0!</v>
      </c>
      <c r="BK65" s="12" t="e">
        <f t="shared" si="35"/>
        <v>#DIV/0!</v>
      </c>
      <c r="BL65" s="12" t="e">
        <f t="shared" si="35"/>
        <v>#DIV/0!</v>
      </c>
      <c r="BM65" s="12" t="e">
        <f t="shared" si="35"/>
        <v>#DIV/0!</v>
      </c>
      <c r="BN65" s="12" t="e">
        <f t="shared" si="35"/>
        <v>#DIV/0!</v>
      </c>
      <c r="BO65" s="12" t="e">
        <f t="shared" si="35"/>
        <v>#DIV/0!</v>
      </c>
      <c r="BP65" s="12" t="e">
        <f t="shared" si="35"/>
        <v>#DIV/0!</v>
      </c>
      <c r="BQ65" s="12" t="e">
        <f t="shared" si="35"/>
        <v>#DIV/0!</v>
      </c>
      <c r="BR65" s="12" t="e">
        <f t="shared" si="35"/>
        <v>#DIV/0!</v>
      </c>
      <c r="BS65" s="12" t="e">
        <f t="shared" si="35"/>
        <v>#DIV/0!</v>
      </c>
      <c r="BT65" s="12" t="e">
        <f t="shared" si="35"/>
        <v>#DIV/0!</v>
      </c>
      <c r="BU65" s="12" t="e">
        <f t="shared" si="35"/>
        <v>#DIV/0!</v>
      </c>
      <c r="BV65" s="12" t="e">
        <f aca="true" t="shared" si="36" ref="BV65:DX65">$B$21*(BV15-(BV16*BV$49-BV31*BV$50)/17*$G65)</f>
        <v>#DIV/0!</v>
      </c>
      <c r="BW65" s="12" t="e">
        <f t="shared" si="36"/>
        <v>#DIV/0!</v>
      </c>
      <c r="BX65" s="12" t="e">
        <f t="shared" si="36"/>
        <v>#DIV/0!</v>
      </c>
      <c r="BY65" s="12" t="e">
        <f t="shared" si="36"/>
        <v>#DIV/0!</v>
      </c>
      <c r="BZ65" s="12" t="e">
        <f t="shared" si="36"/>
        <v>#DIV/0!</v>
      </c>
      <c r="CA65" s="12" t="e">
        <f t="shared" si="36"/>
        <v>#DIV/0!</v>
      </c>
      <c r="CB65" s="12" t="e">
        <f t="shared" si="36"/>
        <v>#DIV/0!</v>
      </c>
      <c r="CC65" s="12" t="e">
        <f t="shared" si="36"/>
        <v>#DIV/0!</v>
      </c>
      <c r="CD65" s="12" t="e">
        <f t="shared" si="36"/>
        <v>#DIV/0!</v>
      </c>
      <c r="CE65" s="12" t="e">
        <f t="shared" si="36"/>
        <v>#DIV/0!</v>
      </c>
      <c r="CF65" s="12" t="e">
        <f t="shared" si="36"/>
        <v>#DIV/0!</v>
      </c>
      <c r="CG65" s="12" t="e">
        <f t="shared" si="36"/>
        <v>#DIV/0!</v>
      </c>
      <c r="CH65" s="12" t="e">
        <f t="shared" si="36"/>
        <v>#DIV/0!</v>
      </c>
      <c r="CI65" s="12" t="e">
        <f t="shared" si="36"/>
        <v>#DIV/0!</v>
      </c>
      <c r="CJ65" s="12" t="e">
        <f t="shared" si="36"/>
        <v>#DIV/0!</v>
      </c>
      <c r="CK65" s="12" t="e">
        <f t="shared" si="36"/>
        <v>#DIV/0!</v>
      </c>
      <c r="CL65" s="12" t="e">
        <f t="shared" si="36"/>
        <v>#DIV/0!</v>
      </c>
      <c r="CM65" s="12" t="e">
        <f t="shared" si="36"/>
        <v>#DIV/0!</v>
      </c>
      <c r="CN65" s="12" t="e">
        <f t="shared" si="36"/>
        <v>#DIV/0!</v>
      </c>
      <c r="CO65" s="12" t="e">
        <f t="shared" si="36"/>
        <v>#DIV/0!</v>
      </c>
      <c r="CP65" s="12" t="e">
        <f t="shared" si="36"/>
        <v>#DIV/0!</v>
      </c>
      <c r="CQ65" s="12" t="e">
        <f t="shared" si="36"/>
        <v>#DIV/0!</v>
      </c>
      <c r="CR65" s="12" t="e">
        <f t="shared" si="36"/>
        <v>#DIV/0!</v>
      </c>
      <c r="CS65" s="12" t="e">
        <f t="shared" si="36"/>
        <v>#DIV/0!</v>
      </c>
      <c r="CT65" s="12" t="e">
        <f t="shared" si="36"/>
        <v>#DIV/0!</v>
      </c>
      <c r="CU65" s="12" t="e">
        <f t="shared" si="36"/>
        <v>#DIV/0!</v>
      </c>
      <c r="CV65" s="12" t="e">
        <f t="shared" si="36"/>
        <v>#DIV/0!</v>
      </c>
      <c r="CW65" s="12" t="e">
        <f t="shared" si="36"/>
        <v>#DIV/0!</v>
      </c>
      <c r="CX65" s="12" t="e">
        <f t="shared" si="36"/>
        <v>#DIV/0!</v>
      </c>
      <c r="CY65" s="12" t="e">
        <f t="shared" si="36"/>
        <v>#DIV/0!</v>
      </c>
      <c r="CZ65" s="12" t="e">
        <f t="shared" si="36"/>
        <v>#DIV/0!</v>
      </c>
      <c r="DA65" s="12" t="e">
        <f t="shared" si="36"/>
        <v>#DIV/0!</v>
      </c>
      <c r="DB65" s="12" t="e">
        <f t="shared" si="36"/>
        <v>#DIV/0!</v>
      </c>
      <c r="DC65" s="12" t="e">
        <f t="shared" si="36"/>
        <v>#DIV/0!</v>
      </c>
      <c r="DD65" s="12" t="e">
        <f t="shared" si="36"/>
        <v>#DIV/0!</v>
      </c>
      <c r="DE65" s="12" t="e">
        <f t="shared" si="36"/>
        <v>#DIV/0!</v>
      </c>
      <c r="DF65" s="12" t="e">
        <f t="shared" si="36"/>
        <v>#DIV/0!</v>
      </c>
      <c r="DG65" s="12" t="e">
        <f t="shared" si="36"/>
        <v>#DIV/0!</v>
      </c>
      <c r="DH65" s="12" t="e">
        <f t="shared" si="36"/>
        <v>#DIV/0!</v>
      </c>
      <c r="DI65" s="12" t="e">
        <f t="shared" si="36"/>
        <v>#DIV/0!</v>
      </c>
      <c r="DJ65" s="12" t="e">
        <f t="shared" si="36"/>
        <v>#DIV/0!</v>
      </c>
      <c r="DK65" s="12" t="e">
        <f t="shared" si="36"/>
        <v>#DIV/0!</v>
      </c>
      <c r="DL65" s="12" t="e">
        <f t="shared" si="36"/>
        <v>#DIV/0!</v>
      </c>
      <c r="DM65" s="12" t="e">
        <f t="shared" si="36"/>
        <v>#DIV/0!</v>
      </c>
      <c r="DN65" s="12" t="e">
        <f t="shared" si="36"/>
        <v>#DIV/0!</v>
      </c>
      <c r="DO65" s="12" t="e">
        <f t="shared" si="36"/>
        <v>#DIV/0!</v>
      </c>
      <c r="DP65" s="12" t="e">
        <f t="shared" si="36"/>
        <v>#DIV/0!</v>
      </c>
      <c r="DQ65" s="12" t="e">
        <f t="shared" si="36"/>
        <v>#DIV/0!</v>
      </c>
      <c r="DR65" s="12" t="e">
        <f t="shared" si="36"/>
        <v>#DIV/0!</v>
      </c>
      <c r="DS65" s="12" t="e">
        <f t="shared" si="36"/>
        <v>#DIV/0!</v>
      </c>
      <c r="DT65" s="12" t="e">
        <f t="shared" si="36"/>
        <v>#DIV/0!</v>
      </c>
      <c r="DU65" s="12" t="e">
        <f t="shared" si="36"/>
        <v>#DIV/0!</v>
      </c>
      <c r="DV65" s="12" t="e">
        <f t="shared" si="36"/>
        <v>#DIV/0!</v>
      </c>
      <c r="DW65" s="12" t="e">
        <f t="shared" si="36"/>
        <v>#DIV/0!</v>
      </c>
      <c r="DX65" s="12" t="e">
        <f t="shared" si="36"/>
        <v>#DIV/0!</v>
      </c>
    </row>
    <row r="66" spans="1:128" ht="11.25">
      <c r="A66" s="12" t="e">
        <f t="shared" si="15"/>
        <v>#DIV/0!</v>
      </c>
      <c r="B66" s="12" t="e">
        <f t="shared" si="15"/>
        <v>#DIV/0!</v>
      </c>
      <c r="C66" s="12"/>
      <c r="D66" s="12"/>
      <c r="E66" s="12"/>
      <c r="F66" s="12" t="e">
        <f t="shared" si="16"/>
        <v>#DIV/0!</v>
      </c>
      <c r="G66" s="20">
        <v>13</v>
      </c>
      <c r="H66" s="19" t="s">
        <v>14</v>
      </c>
      <c r="I66" s="12" t="e">
        <f>$B$20*(I16-(I17*I$49-I32*I$50)/17*$G66)</f>
        <v>#DIV/0!</v>
      </c>
      <c r="J66" s="12" t="e">
        <f aca="true" t="shared" si="37" ref="J66:BU66">$B$20*(J16-(J17*J$49-J32*J$50)/17*$G66)</f>
        <v>#DIV/0!</v>
      </c>
      <c r="K66" s="12" t="e">
        <f t="shared" si="37"/>
        <v>#DIV/0!</v>
      </c>
      <c r="L66" s="12" t="e">
        <f t="shared" si="37"/>
        <v>#DIV/0!</v>
      </c>
      <c r="M66" s="12" t="e">
        <f t="shared" si="37"/>
        <v>#DIV/0!</v>
      </c>
      <c r="N66" s="12" t="e">
        <f t="shared" si="37"/>
        <v>#DIV/0!</v>
      </c>
      <c r="O66" s="12" t="e">
        <f t="shared" si="37"/>
        <v>#DIV/0!</v>
      </c>
      <c r="P66" s="12" t="e">
        <f t="shared" si="37"/>
        <v>#DIV/0!</v>
      </c>
      <c r="Q66" s="12" t="e">
        <f t="shared" si="37"/>
        <v>#DIV/0!</v>
      </c>
      <c r="R66" s="12" t="e">
        <f t="shared" si="37"/>
        <v>#DIV/0!</v>
      </c>
      <c r="S66" s="12" t="e">
        <f t="shared" si="37"/>
        <v>#DIV/0!</v>
      </c>
      <c r="T66" s="12" t="e">
        <f t="shared" si="37"/>
        <v>#DIV/0!</v>
      </c>
      <c r="U66" s="12" t="e">
        <f t="shared" si="37"/>
        <v>#DIV/0!</v>
      </c>
      <c r="V66" s="12" t="e">
        <f t="shared" si="37"/>
        <v>#DIV/0!</v>
      </c>
      <c r="W66" s="12" t="e">
        <f t="shared" si="37"/>
        <v>#DIV/0!</v>
      </c>
      <c r="X66" s="12" t="e">
        <f t="shared" si="37"/>
        <v>#DIV/0!</v>
      </c>
      <c r="Y66" s="12" t="e">
        <f t="shared" si="37"/>
        <v>#DIV/0!</v>
      </c>
      <c r="Z66" s="12" t="e">
        <f t="shared" si="37"/>
        <v>#DIV/0!</v>
      </c>
      <c r="AA66" s="12" t="e">
        <f t="shared" si="37"/>
        <v>#DIV/0!</v>
      </c>
      <c r="AB66" s="12" t="e">
        <f t="shared" si="37"/>
        <v>#DIV/0!</v>
      </c>
      <c r="AC66" s="12" t="e">
        <f t="shared" si="37"/>
        <v>#DIV/0!</v>
      </c>
      <c r="AD66" s="12" t="e">
        <f t="shared" si="37"/>
        <v>#DIV/0!</v>
      </c>
      <c r="AE66" s="12" t="e">
        <f t="shared" si="37"/>
        <v>#DIV/0!</v>
      </c>
      <c r="AF66" s="12" t="e">
        <f t="shared" si="37"/>
        <v>#DIV/0!</v>
      </c>
      <c r="AG66" s="12" t="e">
        <f t="shared" si="37"/>
        <v>#DIV/0!</v>
      </c>
      <c r="AH66" s="12" t="e">
        <f t="shared" si="37"/>
        <v>#DIV/0!</v>
      </c>
      <c r="AI66" s="12" t="e">
        <f t="shared" si="37"/>
        <v>#DIV/0!</v>
      </c>
      <c r="AJ66" s="12" t="e">
        <f t="shared" si="37"/>
        <v>#DIV/0!</v>
      </c>
      <c r="AK66" s="12" t="e">
        <f t="shared" si="37"/>
        <v>#DIV/0!</v>
      </c>
      <c r="AL66" s="12" t="e">
        <f t="shared" si="37"/>
        <v>#DIV/0!</v>
      </c>
      <c r="AM66" s="12" t="e">
        <f t="shared" si="37"/>
        <v>#DIV/0!</v>
      </c>
      <c r="AN66" s="12" t="e">
        <f t="shared" si="37"/>
        <v>#DIV/0!</v>
      </c>
      <c r="AO66" s="12" t="e">
        <f t="shared" si="37"/>
        <v>#DIV/0!</v>
      </c>
      <c r="AP66" s="12" t="e">
        <f t="shared" si="37"/>
        <v>#DIV/0!</v>
      </c>
      <c r="AQ66" s="12" t="e">
        <f t="shared" si="37"/>
        <v>#DIV/0!</v>
      </c>
      <c r="AR66" s="12" t="e">
        <f t="shared" si="37"/>
        <v>#DIV/0!</v>
      </c>
      <c r="AS66" s="12" t="e">
        <f t="shared" si="37"/>
        <v>#DIV/0!</v>
      </c>
      <c r="AT66" s="12" t="e">
        <f t="shared" si="37"/>
        <v>#DIV/0!</v>
      </c>
      <c r="AU66" s="12" t="e">
        <f t="shared" si="37"/>
        <v>#DIV/0!</v>
      </c>
      <c r="AV66" s="12" t="e">
        <f t="shared" si="37"/>
        <v>#DIV/0!</v>
      </c>
      <c r="AW66" s="12" t="e">
        <f t="shared" si="37"/>
        <v>#DIV/0!</v>
      </c>
      <c r="AX66" s="12" t="e">
        <f t="shared" si="37"/>
        <v>#DIV/0!</v>
      </c>
      <c r="AY66" s="12" t="e">
        <f t="shared" si="37"/>
        <v>#DIV/0!</v>
      </c>
      <c r="AZ66" s="12" t="e">
        <f t="shared" si="37"/>
        <v>#DIV/0!</v>
      </c>
      <c r="BA66" s="12" t="e">
        <f t="shared" si="37"/>
        <v>#DIV/0!</v>
      </c>
      <c r="BB66" s="12" t="e">
        <f t="shared" si="37"/>
        <v>#DIV/0!</v>
      </c>
      <c r="BC66" s="12" t="e">
        <f t="shared" si="37"/>
        <v>#DIV/0!</v>
      </c>
      <c r="BD66" s="12" t="e">
        <f t="shared" si="37"/>
        <v>#DIV/0!</v>
      </c>
      <c r="BE66" s="12" t="e">
        <f t="shared" si="37"/>
        <v>#DIV/0!</v>
      </c>
      <c r="BF66" s="12" t="e">
        <f t="shared" si="37"/>
        <v>#DIV/0!</v>
      </c>
      <c r="BG66" s="12" t="e">
        <f t="shared" si="37"/>
        <v>#DIV/0!</v>
      </c>
      <c r="BH66" s="12" t="e">
        <f t="shared" si="37"/>
        <v>#DIV/0!</v>
      </c>
      <c r="BI66" s="12" t="e">
        <f t="shared" si="37"/>
        <v>#DIV/0!</v>
      </c>
      <c r="BJ66" s="12" t="e">
        <f t="shared" si="37"/>
        <v>#DIV/0!</v>
      </c>
      <c r="BK66" s="12" t="e">
        <f t="shared" si="37"/>
        <v>#DIV/0!</v>
      </c>
      <c r="BL66" s="12" t="e">
        <f t="shared" si="37"/>
        <v>#DIV/0!</v>
      </c>
      <c r="BM66" s="12" t="e">
        <f t="shared" si="37"/>
        <v>#DIV/0!</v>
      </c>
      <c r="BN66" s="12" t="e">
        <f t="shared" si="37"/>
        <v>#DIV/0!</v>
      </c>
      <c r="BO66" s="12" t="e">
        <f t="shared" si="37"/>
        <v>#DIV/0!</v>
      </c>
      <c r="BP66" s="12" t="e">
        <f t="shared" si="37"/>
        <v>#DIV/0!</v>
      </c>
      <c r="BQ66" s="12" t="e">
        <f t="shared" si="37"/>
        <v>#DIV/0!</v>
      </c>
      <c r="BR66" s="12" t="e">
        <f t="shared" si="37"/>
        <v>#DIV/0!</v>
      </c>
      <c r="BS66" s="12" t="e">
        <f t="shared" si="37"/>
        <v>#DIV/0!</v>
      </c>
      <c r="BT66" s="12" t="e">
        <f t="shared" si="37"/>
        <v>#DIV/0!</v>
      </c>
      <c r="BU66" s="12" t="e">
        <f t="shared" si="37"/>
        <v>#DIV/0!</v>
      </c>
      <c r="BV66" s="12" t="e">
        <f aca="true" t="shared" si="38" ref="BV66:DX66">$B$20*(BV16-(BV17*BV$49-BV32*BV$50)/17*$G66)</f>
        <v>#DIV/0!</v>
      </c>
      <c r="BW66" s="12" t="e">
        <f t="shared" si="38"/>
        <v>#DIV/0!</v>
      </c>
      <c r="BX66" s="12" t="e">
        <f t="shared" si="38"/>
        <v>#DIV/0!</v>
      </c>
      <c r="BY66" s="12" t="e">
        <f t="shared" si="38"/>
        <v>#DIV/0!</v>
      </c>
      <c r="BZ66" s="12" t="e">
        <f t="shared" si="38"/>
        <v>#DIV/0!</v>
      </c>
      <c r="CA66" s="12" t="e">
        <f t="shared" si="38"/>
        <v>#DIV/0!</v>
      </c>
      <c r="CB66" s="12" t="e">
        <f t="shared" si="38"/>
        <v>#DIV/0!</v>
      </c>
      <c r="CC66" s="12" t="e">
        <f t="shared" si="38"/>
        <v>#DIV/0!</v>
      </c>
      <c r="CD66" s="12" t="e">
        <f t="shared" si="38"/>
        <v>#DIV/0!</v>
      </c>
      <c r="CE66" s="12" t="e">
        <f t="shared" si="38"/>
        <v>#DIV/0!</v>
      </c>
      <c r="CF66" s="12" t="e">
        <f t="shared" si="38"/>
        <v>#DIV/0!</v>
      </c>
      <c r="CG66" s="12" t="e">
        <f t="shared" si="38"/>
        <v>#DIV/0!</v>
      </c>
      <c r="CH66" s="12" t="e">
        <f t="shared" si="38"/>
        <v>#DIV/0!</v>
      </c>
      <c r="CI66" s="12" t="e">
        <f t="shared" si="38"/>
        <v>#DIV/0!</v>
      </c>
      <c r="CJ66" s="12" t="e">
        <f t="shared" si="38"/>
        <v>#DIV/0!</v>
      </c>
      <c r="CK66" s="12" t="e">
        <f t="shared" si="38"/>
        <v>#DIV/0!</v>
      </c>
      <c r="CL66" s="12" t="e">
        <f t="shared" si="38"/>
        <v>#DIV/0!</v>
      </c>
      <c r="CM66" s="12" t="e">
        <f t="shared" si="38"/>
        <v>#DIV/0!</v>
      </c>
      <c r="CN66" s="12" t="e">
        <f t="shared" si="38"/>
        <v>#DIV/0!</v>
      </c>
      <c r="CO66" s="12" t="e">
        <f t="shared" si="38"/>
        <v>#DIV/0!</v>
      </c>
      <c r="CP66" s="12" t="e">
        <f t="shared" si="38"/>
        <v>#DIV/0!</v>
      </c>
      <c r="CQ66" s="12" t="e">
        <f t="shared" si="38"/>
        <v>#DIV/0!</v>
      </c>
      <c r="CR66" s="12" t="e">
        <f t="shared" si="38"/>
        <v>#DIV/0!</v>
      </c>
      <c r="CS66" s="12" t="e">
        <f t="shared" si="38"/>
        <v>#DIV/0!</v>
      </c>
      <c r="CT66" s="12" t="e">
        <f t="shared" si="38"/>
        <v>#DIV/0!</v>
      </c>
      <c r="CU66" s="12" t="e">
        <f t="shared" si="38"/>
        <v>#DIV/0!</v>
      </c>
      <c r="CV66" s="12" t="e">
        <f t="shared" si="38"/>
        <v>#DIV/0!</v>
      </c>
      <c r="CW66" s="12" t="e">
        <f t="shared" si="38"/>
        <v>#DIV/0!</v>
      </c>
      <c r="CX66" s="12" t="e">
        <f t="shared" si="38"/>
        <v>#DIV/0!</v>
      </c>
      <c r="CY66" s="12" t="e">
        <f t="shared" si="38"/>
        <v>#DIV/0!</v>
      </c>
      <c r="CZ66" s="12" t="e">
        <f t="shared" si="38"/>
        <v>#DIV/0!</v>
      </c>
      <c r="DA66" s="12" t="e">
        <f t="shared" si="38"/>
        <v>#DIV/0!</v>
      </c>
      <c r="DB66" s="12" t="e">
        <f t="shared" si="38"/>
        <v>#DIV/0!</v>
      </c>
      <c r="DC66" s="12" t="e">
        <f t="shared" si="38"/>
        <v>#DIV/0!</v>
      </c>
      <c r="DD66" s="12" t="e">
        <f t="shared" si="38"/>
        <v>#DIV/0!</v>
      </c>
      <c r="DE66" s="12" t="e">
        <f t="shared" si="38"/>
        <v>#DIV/0!</v>
      </c>
      <c r="DF66" s="12" t="e">
        <f t="shared" si="38"/>
        <v>#DIV/0!</v>
      </c>
      <c r="DG66" s="12" t="e">
        <f t="shared" si="38"/>
        <v>#DIV/0!</v>
      </c>
      <c r="DH66" s="12" t="e">
        <f t="shared" si="38"/>
        <v>#DIV/0!</v>
      </c>
      <c r="DI66" s="12" t="e">
        <f t="shared" si="38"/>
        <v>#DIV/0!</v>
      </c>
      <c r="DJ66" s="12" t="e">
        <f t="shared" si="38"/>
        <v>#DIV/0!</v>
      </c>
      <c r="DK66" s="12" t="e">
        <f t="shared" si="38"/>
        <v>#DIV/0!</v>
      </c>
      <c r="DL66" s="12" t="e">
        <f t="shared" si="38"/>
        <v>#DIV/0!</v>
      </c>
      <c r="DM66" s="12" t="e">
        <f t="shared" si="38"/>
        <v>#DIV/0!</v>
      </c>
      <c r="DN66" s="12" t="e">
        <f t="shared" si="38"/>
        <v>#DIV/0!</v>
      </c>
      <c r="DO66" s="12" t="e">
        <f t="shared" si="38"/>
        <v>#DIV/0!</v>
      </c>
      <c r="DP66" s="12" t="e">
        <f t="shared" si="38"/>
        <v>#DIV/0!</v>
      </c>
      <c r="DQ66" s="12" t="e">
        <f t="shared" si="38"/>
        <v>#DIV/0!</v>
      </c>
      <c r="DR66" s="12" t="e">
        <f t="shared" si="38"/>
        <v>#DIV/0!</v>
      </c>
      <c r="DS66" s="12" t="e">
        <f t="shared" si="38"/>
        <v>#DIV/0!</v>
      </c>
      <c r="DT66" s="12" t="e">
        <f t="shared" si="38"/>
        <v>#DIV/0!</v>
      </c>
      <c r="DU66" s="12" t="e">
        <f t="shared" si="38"/>
        <v>#DIV/0!</v>
      </c>
      <c r="DV66" s="12" t="e">
        <f t="shared" si="38"/>
        <v>#DIV/0!</v>
      </c>
      <c r="DW66" s="12" t="e">
        <f t="shared" si="38"/>
        <v>#DIV/0!</v>
      </c>
      <c r="DX66" s="12" t="e">
        <f t="shared" si="38"/>
        <v>#DIV/0!</v>
      </c>
    </row>
    <row r="67" spans="1:128" ht="11.25">
      <c r="A67" s="12" t="e">
        <f t="shared" si="15"/>
        <v>#DIV/0!</v>
      </c>
      <c r="B67" s="12" t="e">
        <f t="shared" si="15"/>
        <v>#DIV/0!</v>
      </c>
      <c r="C67" s="12"/>
      <c r="D67" s="12"/>
      <c r="E67" s="12"/>
      <c r="F67" s="12" t="e">
        <f t="shared" si="16"/>
        <v>#DIV/0!</v>
      </c>
      <c r="G67" s="20">
        <v>14</v>
      </c>
      <c r="H67" s="19" t="s">
        <v>15</v>
      </c>
      <c r="I67" s="12" t="e">
        <f>$B$21*(I17-(I18*I$49-I33*I$50)/17*$G67)</f>
        <v>#DIV/0!</v>
      </c>
      <c r="J67" s="12" t="e">
        <f aca="true" t="shared" si="39" ref="J67:BU67">$B$21*(J17-(J18*J$49-J33*J$50)/17*$G67)</f>
        <v>#DIV/0!</v>
      </c>
      <c r="K67" s="12" t="e">
        <f t="shared" si="39"/>
        <v>#DIV/0!</v>
      </c>
      <c r="L67" s="12" t="e">
        <f t="shared" si="39"/>
        <v>#DIV/0!</v>
      </c>
      <c r="M67" s="12" t="e">
        <f t="shared" si="39"/>
        <v>#DIV/0!</v>
      </c>
      <c r="N67" s="12" t="e">
        <f t="shared" si="39"/>
        <v>#DIV/0!</v>
      </c>
      <c r="O67" s="12" t="e">
        <f t="shared" si="39"/>
        <v>#DIV/0!</v>
      </c>
      <c r="P67" s="12" t="e">
        <f t="shared" si="39"/>
        <v>#DIV/0!</v>
      </c>
      <c r="Q67" s="12" t="e">
        <f t="shared" si="39"/>
        <v>#DIV/0!</v>
      </c>
      <c r="R67" s="12" t="e">
        <f t="shared" si="39"/>
        <v>#DIV/0!</v>
      </c>
      <c r="S67" s="12" t="e">
        <f t="shared" si="39"/>
        <v>#DIV/0!</v>
      </c>
      <c r="T67" s="12" t="e">
        <f t="shared" si="39"/>
        <v>#DIV/0!</v>
      </c>
      <c r="U67" s="12" t="e">
        <f t="shared" si="39"/>
        <v>#DIV/0!</v>
      </c>
      <c r="V67" s="12" t="e">
        <f t="shared" si="39"/>
        <v>#DIV/0!</v>
      </c>
      <c r="W67" s="12" t="e">
        <f t="shared" si="39"/>
        <v>#DIV/0!</v>
      </c>
      <c r="X67" s="12" t="e">
        <f t="shared" si="39"/>
        <v>#DIV/0!</v>
      </c>
      <c r="Y67" s="12" t="e">
        <f t="shared" si="39"/>
        <v>#DIV/0!</v>
      </c>
      <c r="Z67" s="12" t="e">
        <f t="shared" si="39"/>
        <v>#DIV/0!</v>
      </c>
      <c r="AA67" s="12" t="e">
        <f t="shared" si="39"/>
        <v>#DIV/0!</v>
      </c>
      <c r="AB67" s="12" t="e">
        <f t="shared" si="39"/>
        <v>#DIV/0!</v>
      </c>
      <c r="AC67" s="12" t="e">
        <f t="shared" si="39"/>
        <v>#DIV/0!</v>
      </c>
      <c r="AD67" s="12" t="e">
        <f t="shared" si="39"/>
        <v>#DIV/0!</v>
      </c>
      <c r="AE67" s="12" t="e">
        <f t="shared" si="39"/>
        <v>#DIV/0!</v>
      </c>
      <c r="AF67" s="12" t="e">
        <f t="shared" si="39"/>
        <v>#DIV/0!</v>
      </c>
      <c r="AG67" s="12" t="e">
        <f t="shared" si="39"/>
        <v>#DIV/0!</v>
      </c>
      <c r="AH67" s="12" t="e">
        <f t="shared" si="39"/>
        <v>#DIV/0!</v>
      </c>
      <c r="AI67" s="12" t="e">
        <f t="shared" si="39"/>
        <v>#DIV/0!</v>
      </c>
      <c r="AJ67" s="12" t="e">
        <f t="shared" si="39"/>
        <v>#DIV/0!</v>
      </c>
      <c r="AK67" s="12" t="e">
        <f t="shared" si="39"/>
        <v>#DIV/0!</v>
      </c>
      <c r="AL67" s="12" t="e">
        <f t="shared" si="39"/>
        <v>#DIV/0!</v>
      </c>
      <c r="AM67" s="12" t="e">
        <f t="shared" si="39"/>
        <v>#DIV/0!</v>
      </c>
      <c r="AN67" s="12" t="e">
        <f t="shared" si="39"/>
        <v>#DIV/0!</v>
      </c>
      <c r="AO67" s="12" t="e">
        <f t="shared" si="39"/>
        <v>#DIV/0!</v>
      </c>
      <c r="AP67" s="12" t="e">
        <f t="shared" si="39"/>
        <v>#DIV/0!</v>
      </c>
      <c r="AQ67" s="12" t="e">
        <f t="shared" si="39"/>
        <v>#DIV/0!</v>
      </c>
      <c r="AR67" s="12" t="e">
        <f t="shared" si="39"/>
        <v>#DIV/0!</v>
      </c>
      <c r="AS67" s="12" t="e">
        <f t="shared" si="39"/>
        <v>#DIV/0!</v>
      </c>
      <c r="AT67" s="12" t="e">
        <f t="shared" si="39"/>
        <v>#DIV/0!</v>
      </c>
      <c r="AU67" s="12" t="e">
        <f t="shared" si="39"/>
        <v>#DIV/0!</v>
      </c>
      <c r="AV67" s="12" t="e">
        <f t="shared" si="39"/>
        <v>#DIV/0!</v>
      </c>
      <c r="AW67" s="12" t="e">
        <f t="shared" si="39"/>
        <v>#DIV/0!</v>
      </c>
      <c r="AX67" s="12" t="e">
        <f t="shared" si="39"/>
        <v>#DIV/0!</v>
      </c>
      <c r="AY67" s="12" t="e">
        <f t="shared" si="39"/>
        <v>#DIV/0!</v>
      </c>
      <c r="AZ67" s="12" t="e">
        <f t="shared" si="39"/>
        <v>#DIV/0!</v>
      </c>
      <c r="BA67" s="12" t="e">
        <f t="shared" si="39"/>
        <v>#DIV/0!</v>
      </c>
      <c r="BB67" s="12" t="e">
        <f t="shared" si="39"/>
        <v>#DIV/0!</v>
      </c>
      <c r="BC67" s="12" t="e">
        <f t="shared" si="39"/>
        <v>#DIV/0!</v>
      </c>
      <c r="BD67" s="12" t="e">
        <f t="shared" si="39"/>
        <v>#DIV/0!</v>
      </c>
      <c r="BE67" s="12" t="e">
        <f t="shared" si="39"/>
        <v>#DIV/0!</v>
      </c>
      <c r="BF67" s="12" t="e">
        <f t="shared" si="39"/>
        <v>#DIV/0!</v>
      </c>
      <c r="BG67" s="12" t="e">
        <f t="shared" si="39"/>
        <v>#DIV/0!</v>
      </c>
      <c r="BH67" s="12" t="e">
        <f t="shared" si="39"/>
        <v>#DIV/0!</v>
      </c>
      <c r="BI67" s="12" t="e">
        <f t="shared" si="39"/>
        <v>#DIV/0!</v>
      </c>
      <c r="BJ67" s="12" t="e">
        <f t="shared" si="39"/>
        <v>#DIV/0!</v>
      </c>
      <c r="BK67" s="12" t="e">
        <f t="shared" si="39"/>
        <v>#DIV/0!</v>
      </c>
      <c r="BL67" s="12" t="e">
        <f t="shared" si="39"/>
        <v>#DIV/0!</v>
      </c>
      <c r="BM67" s="12" t="e">
        <f t="shared" si="39"/>
        <v>#DIV/0!</v>
      </c>
      <c r="BN67" s="12" t="e">
        <f t="shared" si="39"/>
        <v>#DIV/0!</v>
      </c>
      <c r="BO67" s="12" t="e">
        <f t="shared" si="39"/>
        <v>#DIV/0!</v>
      </c>
      <c r="BP67" s="12" t="e">
        <f t="shared" si="39"/>
        <v>#DIV/0!</v>
      </c>
      <c r="BQ67" s="12" t="e">
        <f t="shared" si="39"/>
        <v>#DIV/0!</v>
      </c>
      <c r="BR67" s="12" t="e">
        <f t="shared" si="39"/>
        <v>#DIV/0!</v>
      </c>
      <c r="BS67" s="12" t="e">
        <f t="shared" si="39"/>
        <v>#DIV/0!</v>
      </c>
      <c r="BT67" s="12" t="e">
        <f t="shared" si="39"/>
        <v>#DIV/0!</v>
      </c>
      <c r="BU67" s="12" t="e">
        <f t="shared" si="39"/>
        <v>#DIV/0!</v>
      </c>
      <c r="BV67" s="12" t="e">
        <f aca="true" t="shared" si="40" ref="BV67:DX67">$B$21*(BV17-(BV18*BV$49-BV33*BV$50)/17*$G67)</f>
        <v>#DIV/0!</v>
      </c>
      <c r="BW67" s="12" t="e">
        <f t="shared" si="40"/>
        <v>#DIV/0!</v>
      </c>
      <c r="BX67" s="12" t="e">
        <f t="shared" si="40"/>
        <v>#DIV/0!</v>
      </c>
      <c r="BY67" s="12" t="e">
        <f t="shared" si="40"/>
        <v>#DIV/0!</v>
      </c>
      <c r="BZ67" s="12" t="e">
        <f t="shared" si="40"/>
        <v>#DIV/0!</v>
      </c>
      <c r="CA67" s="12" t="e">
        <f t="shared" si="40"/>
        <v>#DIV/0!</v>
      </c>
      <c r="CB67" s="12" t="e">
        <f t="shared" si="40"/>
        <v>#DIV/0!</v>
      </c>
      <c r="CC67" s="12" t="e">
        <f t="shared" si="40"/>
        <v>#DIV/0!</v>
      </c>
      <c r="CD67" s="12" t="e">
        <f t="shared" si="40"/>
        <v>#DIV/0!</v>
      </c>
      <c r="CE67" s="12" t="e">
        <f t="shared" si="40"/>
        <v>#DIV/0!</v>
      </c>
      <c r="CF67" s="12" t="e">
        <f t="shared" si="40"/>
        <v>#DIV/0!</v>
      </c>
      <c r="CG67" s="12" t="e">
        <f t="shared" si="40"/>
        <v>#DIV/0!</v>
      </c>
      <c r="CH67" s="12" t="e">
        <f t="shared" si="40"/>
        <v>#DIV/0!</v>
      </c>
      <c r="CI67" s="12" t="e">
        <f t="shared" si="40"/>
        <v>#DIV/0!</v>
      </c>
      <c r="CJ67" s="12" t="e">
        <f t="shared" si="40"/>
        <v>#DIV/0!</v>
      </c>
      <c r="CK67" s="12" t="e">
        <f t="shared" si="40"/>
        <v>#DIV/0!</v>
      </c>
      <c r="CL67" s="12" t="e">
        <f t="shared" si="40"/>
        <v>#DIV/0!</v>
      </c>
      <c r="CM67" s="12" t="e">
        <f t="shared" si="40"/>
        <v>#DIV/0!</v>
      </c>
      <c r="CN67" s="12" t="e">
        <f t="shared" si="40"/>
        <v>#DIV/0!</v>
      </c>
      <c r="CO67" s="12" t="e">
        <f t="shared" si="40"/>
        <v>#DIV/0!</v>
      </c>
      <c r="CP67" s="12" t="e">
        <f t="shared" si="40"/>
        <v>#DIV/0!</v>
      </c>
      <c r="CQ67" s="12" t="e">
        <f t="shared" si="40"/>
        <v>#DIV/0!</v>
      </c>
      <c r="CR67" s="12" t="e">
        <f t="shared" si="40"/>
        <v>#DIV/0!</v>
      </c>
      <c r="CS67" s="12" t="e">
        <f t="shared" si="40"/>
        <v>#DIV/0!</v>
      </c>
      <c r="CT67" s="12" t="e">
        <f t="shared" si="40"/>
        <v>#DIV/0!</v>
      </c>
      <c r="CU67" s="12" t="e">
        <f t="shared" si="40"/>
        <v>#DIV/0!</v>
      </c>
      <c r="CV67" s="12" t="e">
        <f t="shared" si="40"/>
        <v>#DIV/0!</v>
      </c>
      <c r="CW67" s="12" t="e">
        <f t="shared" si="40"/>
        <v>#DIV/0!</v>
      </c>
      <c r="CX67" s="12" t="e">
        <f t="shared" si="40"/>
        <v>#DIV/0!</v>
      </c>
      <c r="CY67" s="12" t="e">
        <f t="shared" si="40"/>
        <v>#DIV/0!</v>
      </c>
      <c r="CZ67" s="12" t="e">
        <f t="shared" si="40"/>
        <v>#DIV/0!</v>
      </c>
      <c r="DA67" s="12" t="e">
        <f t="shared" si="40"/>
        <v>#DIV/0!</v>
      </c>
      <c r="DB67" s="12" t="e">
        <f t="shared" si="40"/>
        <v>#DIV/0!</v>
      </c>
      <c r="DC67" s="12" t="e">
        <f t="shared" si="40"/>
        <v>#DIV/0!</v>
      </c>
      <c r="DD67" s="12" t="e">
        <f t="shared" si="40"/>
        <v>#DIV/0!</v>
      </c>
      <c r="DE67" s="12" t="e">
        <f t="shared" si="40"/>
        <v>#DIV/0!</v>
      </c>
      <c r="DF67" s="12" t="e">
        <f t="shared" si="40"/>
        <v>#DIV/0!</v>
      </c>
      <c r="DG67" s="12" t="e">
        <f t="shared" si="40"/>
        <v>#DIV/0!</v>
      </c>
      <c r="DH67" s="12" t="e">
        <f t="shared" si="40"/>
        <v>#DIV/0!</v>
      </c>
      <c r="DI67" s="12" t="e">
        <f t="shared" si="40"/>
        <v>#DIV/0!</v>
      </c>
      <c r="DJ67" s="12" t="e">
        <f t="shared" si="40"/>
        <v>#DIV/0!</v>
      </c>
      <c r="DK67" s="12" t="e">
        <f t="shared" si="40"/>
        <v>#DIV/0!</v>
      </c>
      <c r="DL67" s="12" t="e">
        <f t="shared" si="40"/>
        <v>#DIV/0!</v>
      </c>
      <c r="DM67" s="12" t="e">
        <f t="shared" si="40"/>
        <v>#DIV/0!</v>
      </c>
      <c r="DN67" s="12" t="e">
        <f t="shared" si="40"/>
        <v>#DIV/0!</v>
      </c>
      <c r="DO67" s="12" t="e">
        <f t="shared" si="40"/>
        <v>#DIV/0!</v>
      </c>
      <c r="DP67" s="12" t="e">
        <f t="shared" si="40"/>
        <v>#DIV/0!</v>
      </c>
      <c r="DQ67" s="12" t="e">
        <f t="shared" si="40"/>
        <v>#DIV/0!</v>
      </c>
      <c r="DR67" s="12" t="e">
        <f t="shared" si="40"/>
        <v>#DIV/0!</v>
      </c>
      <c r="DS67" s="12" t="e">
        <f t="shared" si="40"/>
        <v>#DIV/0!</v>
      </c>
      <c r="DT67" s="12" t="e">
        <f t="shared" si="40"/>
        <v>#DIV/0!</v>
      </c>
      <c r="DU67" s="12" t="e">
        <f t="shared" si="40"/>
        <v>#DIV/0!</v>
      </c>
      <c r="DV67" s="12" t="e">
        <f t="shared" si="40"/>
        <v>#DIV/0!</v>
      </c>
      <c r="DW67" s="12" t="e">
        <f t="shared" si="40"/>
        <v>#DIV/0!</v>
      </c>
      <c r="DX67" s="12" t="e">
        <f t="shared" si="40"/>
        <v>#DIV/0!</v>
      </c>
    </row>
    <row r="68" spans="1:128" ht="11.25">
      <c r="A68" s="12"/>
      <c r="B68" s="12"/>
      <c r="C68" s="21"/>
      <c r="D68" s="12"/>
      <c r="E68" s="12"/>
      <c r="F68" s="12"/>
      <c r="G68" s="20">
        <v>15</v>
      </c>
      <c r="H68" s="19" t="s">
        <v>16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</row>
    <row r="69" spans="1:128" ht="11.25">
      <c r="A69" s="12"/>
      <c r="B69" s="12"/>
      <c r="C69" s="21"/>
      <c r="D69" s="12"/>
      <c r="E69" s="12"/>
      <c r="F69" s="12"/>
      <c r="G69" s="20">
        <v>1</v>
      </c>
      <c r="H69" s="19" t="s">
        <v>17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</row>
    <row r="70" spans="1:128" ht="11.25">
      <c r="A70" s="12" t="e">
        <f t="shared" si="15"/>
        <v>#DIV/0!</v>
      </c>
      <c r="B70" s="12" t="e">
        <f t="shared" si="15"/>
        <v>#DIV/0!</v>
      </c>
      <c r="C70" s="12"/>
      <c r="D70" s="12"/>
      <c r="E70" s="12"/>
      <c r="F70" s="12" t="e">
        <f t="shared" si="16"/>
        <v>#DIV/0!</v>
      </c>
      <c r="G70" s="20">
        <v>2</v>
      </c>
      <c r="H70" s="19" t="s">
        <v>18</v>
      </c>
      <c r="I70" s="12" t="e">
        <f>$B$23*(I20-(I6*I$50+I21*I$49)/17*$G70)</f>
        <v>#DIV/0!</v>
      </c>
      <c r="J70" s="12" t="e">
        <f aca="true" t="shared" si="41" ref="J70:BU70">$B$23*(J20-(J6*J$50+J21*J$49)/17*$G70)</f>
        <v>#DIV/0!</v>
      </c>
      <c r="K70" s="12" t="e">
        <f t="shared" si="41"/>
        <v>#DIV/0!</v>
      </c>
      <c r="L70" s="12" t="e">
        <f t="shared" si="41"/>
        <v>#DIV/0!</v>
      </c>
      <c r="M70" s="12" t="e">
        <f t="shared" si="41"/>
        <v>#DIV/0!</v>
      </c>
      <c r="N70" s="12" t="e">
        <f t="shared" si="41"/>
        <v>#DIV/0!</v>
      </c>
      <c r="O70" s="12" t="e">
        <f t="shared" si="41"/>
        <v>#DIV/0!</v>
      </c>
      <c r="P70" s="12" t="e">
        <f t="shared" si="41"/>
        <v>#DIV/0!</v>
      </c>
      <c r="Q70" s="12" t="e">
        <f t="shared" si="41"/>
        <v>#DIV/0!</v>
      </c>
      <c r="R70" s="12" t="e">
        <f t="shared" si="41"/>
        <v>#DIV/0!</v>
      </c>
      <c r="S70" s="12" t="e">
        <f t="shared" si="41"/>
        <v>#DIV/0!</v>
      </c>
      <c r="T70" s="12" t="e">
        <f t="shared" si="41"/>
        <v>#DIV/0!</v>
      </c>
      <c r="U70" s="12" t="e">
        <f t="shared" si="41"/>
        <v>#DIV/0!</v>
      </c>
      <c r="V70" s="12" t="e">
        <f t="shared" si="41"/>
        <v>#DIV/0!</v>
      </c>
      <c r="W70" s="12" t="e">
        <f t="shared" si="41"/>
        <v>#DIV/0!</v>
      </c>
      <c r="X70" s="12" t="e">
        <f t="shared" si="41"/>
        <v>#DIV/0!</v>
      </c>
      <c r="Y70" s="12" t="e">
        <f t="shared" si="41"/>
        <v>#DIV/0!</v>
      </c>
      <c r="Z70" s="12" t="e">
        <f t="shared" si="41"/>
        <v>#DIV/0!</v>
      </c>
      <c r="AA70" s="12" t="e">
        <f t="shared" si="41"/>
        <v>#DIV/0!</v>
      </c>
      <c r="AB70" s="12" t="e">
        <f t="shared" si="41"/>
        <v>#DIV/0!</v>
      </c>
      <c r="AC70" s="12" t="e">
        <f t="shared" si="41"/>
        <v>#DIV/0!</v>
      </c>
      <c r="AD70" s="12" t="e">
        <f t="shared" si="41"/>
        <v>#DIV/0!</v>
      </c>
      <c r="AE70" s="12" t="e">
        <f t="shared" si="41"/>
        <v>#DIV/0!</v>
      </c>
      <c r="AF70" s="12" t="e">
        <f t="shared" si="41"/>
        <v>#DIV/0!</v>
      </c>
      <c r="AG70" s="12" t="e">
        <f t="shared" si="41"/>
        <v>#DIV/0!</v>
      </c>
      <c r="AH70" s="12" t="e">
        <f t="shared" si="41"/>
        <v>#DIV/0!</v>
      </c>
      <c r="AI70" s="12" t="e">
        <f t="shared" si="41"/>
        <v>#DIV/0!</v>
      </c>
      <c r="AJ70" s="12" t="e">
        <f t="shared" si="41"/>
        <v>#DIV/0!</v>
      </c>
      <c r="AK70" s="12" t="e">
        <f t="shared" si="41"/>
        <v>#DIV/0!</v>
      </c>
      <c r="AL70" s="12" t="e">
        <f t="shared" si="41"/>
        <v>#DIV/0!</v>
      </c>
      <c r="AM70" s="12" t="e">
        <f t="shared" si="41"/>
        <v>#DIV/0!</v>
      </c>
      <c r="AN70" s="12" t="e">
        <f t="shared" si="41"/>
        <v>#DIV/0!</v>
      </c>
      <c r="AO70" s="12" t="e">
        <f t="shared" si="41"/>
        <v>#DIV/0!</v>
      </c>
      <c r="AP70" s="12" t="e">
        <f t="shared" si="41"/>
        <v>#DIV/0!</v>
      </c>
      <c r="AQ70" s="12" t="e">
        <f t="shared" si="41"/>
        <v>#DIV/0!</v>
      </c>
      <c r="AR70" s="12" t="e">
        <f t="shared" si="41"/>
        <v>#DIV/0!</v>
      </c>
      <c r="AS70" s="12" t="e">
        <f t="shared" si="41"/>
        <v>#DIV/0!</v>
      </c>
      <c r="AT70" s="12" t="e">
        <f t="shared" si="41"/>
        <v>#DIV/0!</v>
      </c>
      <c r="AU70" s="12" t="e">
        <f t="shared" si="41"/>
        <v>#DIV/0!</v>
      </c>
      <c r="AV70" s="12" t="e">
        <f t="shared" si="41"/>
        <v>#DIV/0!</v>
      </c>
      <c r="AW70" s="12" t="e">
        <f t="shared" si="41"/>
        <v>#DIV/0!</v>
      </c>
      <c r="AX70" s="12" t="e">
        <f t="shared" si="41"/>
        <v>#DIV/0!</v>
      </c>
      <c r="AY70" s="12" t="e">
        <f t="shared" si="41"/>
        <v>#DIV/0!</v>
      </c>
      <c r="AZ70" s="12" t="e">
        <f t="shared" si="41"/>
        <v>#DIV/0!</v>
      </c>
      <c r="BA70" s="12" t="e">
        <f t="shared" si="41"/>
        <v>#DIV/0!</v>
      </c>
      <c r="BB70" s="12" t="e">
        <f t="shared" si="41"/>
        <v>#DIV/0!</v>
      </c>
      <c r="BC70" s="12" t="e">
        <f t="shared" si="41"/>
        <v>#DIV/0!</v>
      </c>
      <c r="BD70" s="12" t="e">
        <f t="shared" si="41"/>
        <v>#DIV/0!</v>
      </c>
      <c r="BE70" s="12" t="e">
        <f t="shared" si="41"/>
        <v>#DIV/0!</v>
      </c>
      <c r="BF70" s="12" t="e">
        <f t="shared" si="41"/>
        <v>#DIV/0!</v>
      </c>
      <c r="BG70" s="12" t="e">
        <f t="shared" si="41"/>
        <v>#DIV/0!</v>
      </c>
      <c r="BH70" s="12" t="e">
        <f t="shared" si="41"/>
        <v>#DIV/0!</v>
      </c>
      <c r="BI70" s="12" t="e">
        <f t="shared" si="41"/>
        <v>#DIV/0!</v>
      </c>
      <c r="BJ70" s="12" t="e">
        <f t="shared" si="41"/>
        <v>#DIV/0!</v>
      </c>
      <c r="BK70" s="12" t="e">
        <f t="shared" si="41"/>
        <v>#DIV/0!</v>
      </c>
      <c r="BL70" s="12" t="e">
        <f t="shared" si="41"/>
        <v>#DIV/0!</v>
      </c>
      <c r="BM70" s="12" t="e">
        <f t="shared" si="41"/>
        <v>#DIV/0!</v>
      </c>
      <c r="BN70" s="12" t="e">
        <f t="shared" si="41"/>
        <v>#DIV/0!</v>
      </c>
      <c r="BO70" s="12" t="e">
        <f t="shared" si="41"/>
        <v>#DIV/0!</v>
      </c>
      <c r="BP70" s="12" t="e">
        <f t="shared" si="41"/>
        <v>#DIV/0!</v>
      </c>
      <c r="BQ70" s="12" t="e">
        <f t="shared" si="41"/>
        <v>#DIV/0!</v>
      </c>
      <c r="BR70" s="12" t="e">
        <f t="shared" si="41"/>
        <v>#DIV/0!</v>
      </c>
      <c r="BS70" s="12" t="e">
        <f t="shared" si="41"/>
        <v>#DIV/0!</v>
      </c>
      <c r="BT70" s="12" t="e">
        <f t="shared" si="41"/>
        <v>#DIV/0!</v>
      </c>
      <c r="BU70" s="12" t="e">
        <f t="shared" si="41"/>
        <v>#DIV/0!</v>
      </c>
      <c r="BV70" s="12" t="e">
        <f aca="true" t="shared" si="42" ref="BV70:DX70">$B$23*(BV20-(BV6*BV$50+BV21*BV$49)/17*$G70)</f>
        <v>#DIV/0!</v>
      </c>
      <c r="BW70" s="12" t="e">
        <f t="shared" si="42"/>
        <v>#DIV/0!</v>
      </c>
      <c r="BX70" s="12" t="e">
        <f t="shared" si="42"/>
        <v>#DIV/0!</v>
      </c>
      <c r="BY70" s="12" t="e">
        <f t="shared" si="42"/>
        <v>#DIV/0!</v>
      </c>
      <c r="BZ70" s="12" t="e">
        <f t="shared" si="42"/>
        <v>#DIV/0!</v>
      </c>
      <c r="CA70" s="12" t="e">
        <f t="shared" si="42"/>
        <v>#DIV/0!</v>
      </c>
      <c r="CB70" s="12" t="e">
        <f t="shared" si="42"/>
        <v>#DIV/0!</v>
      </c>
      <c r="CC70" s="12" t="e">
        <f t="shared" si="42"/>
        <v>#DIV/0!</v>
      </c>
      <c r="CD70" s="12" t="e">
        <f t="shared" si="42"/>
        <v>#DIV/0!</v>
      </c>
      <c r="CE70" s="12" t="e">
        <f t="shared" si="42"/>
        <v>#DIV/0!</v>
      </c>
      <c r="CF70" s="12" t="e">
        <f t="shared" si="42"/>
        <v>#DIV/0!</v>
      </c>
      <c r="CG70" s="12" t="e">
        <f t="shared" si="42"/>
        <v>#DIV/0!</v>
      </c>
      <c r="CH70" s="12" t="e">
        <f t="shared" si="42"/>
        <v>#DIV/0!</v>
      </c>
      <c r="CI70" s="12" t="e">
        <f t="shared" si="42"/>
        <v>#DIV/0!</v>
      </c>
      <c r="CJ70" s="12" t="e">
        <f t="shared" si="42"/>
        <v>#DIV/0!</v>
      </c>
      <c r="CK70" s="12" t="e">
        <f t="shared" si="42"/>
        <v>#DIV/0!</v>
      </c>
      <c r="CL70" s="12" t="e">
        <f t="shared" si="42"/>
        <v>#DIV/0!</v>
      </c>
      <c r="CM70" s="12" t="e">
        <f t="shared" si="42"/>
        <v>#DIV/0!</v>
      </c>
      <c r="CN70" s="12" t="e">
        <f t="shared" si="42"/>
        <v>#DIV/0!</v>
      </c>
      <c r="CO70" s="12" t="e">
        <f t="shared" si="42"/>
        <v>#DIV/0!</v>
      </c>
      <c r="CP70" s="12" t="e">
        <f t="shared" si="42"/>
        <v>#DIV/0!</v>
      </c>
      <c r="CQ70" s="12" t="e">
        <f t="shared" si="42"/>
        <v>#DIV/0!</v>
      </c>
      <c r="CR70" s="12" t="e">
        <f t="shared" si="42"/>
        <v>#DIV/0!</v>
      </c>
      <c r="CS70" s="12" t="e">
        <f t="shared" si="42"/>
        <v>#DIV/0!</v>
      </c>
      <c r="CT70" s="12" t="e">
        <f t="shared" si="42"/>
        <v>#DIV/0!</v>
      </c>
      <c r="CU70" s="12" t="e">
        <f t="shared" si="42"/>
        <v>#DIV/0!</v>
      </c>
      <c r="CV70" s="12" t="e">
        <f t="shared" si="42"/>
        <v>#DIV/0!</v>
      </c>
      <c r="CW70" s="12" t="e">
        <f t="shared" si="42"/>
        <v>#DIV/0!</v>
      </c>
      <c r="CX70" s="12" t="e">
        <f t="shared" si="42"/>
        <v>#DIV/0!</v>
      </c>
      <c r="CY70" s="12" t="e">
        <f t="shared" si="42"/>
        <v>#DIV/0!</v>
      </c>
      <c r="CZ70" s="12" t="e">
        <f t="shared" si="42"/>
        <v>#DIV/0!</v>
      </c>
      <c r="DA70" s="12" t="e">
        <f t="shared" si="42"/>
        <v>#DIV/0!</v>
      </c>
      <c r="DB70" s="12" t="e">
        <f t="shared" si="42"/>
        <v>#DIV/0!</v>
      </c>
      <c r="DC70" s="12" t="e">
        <f t="shared" si="42"/>
        <v>#DIV/0!</v>
      </c>
      <c r="DD70" s="12" t="e">
        <f t="shared" si="42"/>
        <v>#DIV/0!</v>
      </c>
      <c r="DE70" s="12" t="e">
        <f t="shared" si="42"/>
        <v>#DIV/0!</v>
      </c>
      <c r="DF70" s="12" t="e">
        <f t="shared" si="42"/>
        <v>#DIV/0!</v>
      </c>
      <c r="DG70" s="12" t="e">
        <f t="shared" si="42"/>
        <v>#DIV/0!</v>
      </c>
      <c r="DH70" s="12" t="e">
        <f t="shared" si="42"/>
        <v>#DIV/0!</v>
      </c>
      <c r="DI70" s="12" t="e">
        <f t="shared" si="42"/>
        <v>#DIV/0!</v>
      </c>
      <c r="DJ70" s="12" t="e">
        <f t="shared" si="42"/>
        <v>#DIV/0!</v>
      </c>
      <c r="DK70" s="12" t="e">
        <f t="shared" si="42"/>
        <v>#DIV/0!</v>
      </c>
      <c r="DL70" s="12" t="e">
        <f t="shared" si="42"/>
        <v>#DIV/0!</v>
      </c>
      <c r="DM70" s="12" t="e">
        <f t="shared" si="42"/>
        <v>#DIV/0!</v>
      </c>
      <c r="DN70" s="12" t="e">
        <f t="shared" si="42"/>
        <v>#DIV/0!</v>
      </c>
      <c r="DO70" s="12" t="e">
        <f t="shared" si="42"/>
        <v>#DIV/0!</v>
      </c>
      <c r="DP70" s="12" t="e">
        <f t="shared" si="42"/>
        <v>#DIV/0!</v>
      </c>
      <c r="DQ70" s="12" t="e">
        <f t="shared" si="42"/>
        <v>#DIV/0!</v>
      </c>
      <c r="DR70" s="12" t="e">
        <f t="shared" si="42"/>
        <v>#DIV/0!</v>
      </c>
      <c r="DS70" s="12" t="e">
        <f t="shared" si="42"/>
        <v>#DIV/0!</v>
      </c>
      <c r="DT70" s="12" t="e">
        <f t="shared" si="42"/>
        <v>#DIV/0!</v>
      </c>
      <c r="DU70" s="12" t="e">
        <f t="shared" si="42"/>
        <v>#DIV/0!</v>
      </c>
      <c r="DV70" s="12" t="e">
        <f t="shared" si="42"/>
        <v>#DIV/0!</v>
      </c>
      <c r="DW70" s="12" t="e">
        <f t="shared" si="42"/>
        <v>#DIV/0!</v>
      </c>
      <c r="DX70" s="12" t="e">
        <f t="shared" si="42"/>
        <v>#DIV/0!</v>
      </c>
    </row>
    <row r="71" spans="1:128" ht="11.25">
      <c r="A71" s="12" t="e">
        <f t="shared" si="15"/>
        <v>#DIV/0!</v>
      </c>
      <c r="B71" s="12" t="e">
        <f t="shared" si="15"/>
        <v>#DIV/0!</v>
      </c>
      <c r="C71" s="12"/>
      <c r="D71" s="12"/>
      <c r="E71" s="12"/>
      <c r="F71" s="12" t="e">
        <f t="shared" si="16"/>
        <v>#DIV/0!</v>
      </c>
      <c r="G71" s="20">
        <v>3</v>
      </c>
      <c r="H71" s="19" t="s">
        <v>19</v>
      </c>
      <c r="I71" s="12" t="e">
        <f>$B$22*(I21-(I7*I$50+I22*I$49)/17*$G71)</f>
        <v>#DIV/0!</v>
      </c>
      <c r="J71" s="12" t="e">
        <f aca="true" t="shared" si="43" ref="J71:BU71">$B$22*(J21-(J7*J$50+J22*J$49)/17*$G71)</f>
        <v>#DIV/0!</v>
      </c>
      <c r="K71" s="12" t="e">
        <f t="shared" si="43"/>
        <v>#DIV/0!</v>
      </c>
      <c r="L71" s="12" t="e">
        <f t="shared" si="43"/>
        <v>#DIV/0!</v>
      </c>
      <c r="M71" s="12" t="e">
        <f t="shared" si="43"/>
        <v>#DIV/0!</v>
      </c>
      <c r="N71" s="12" t="e">
        <f t="shared" si="43"/>
        <v>#DIV/0!</v>
      </c>
      <c r="O71" s="12" t="e">
        <f t="shared" si="43"/>
        <v>#DIV/0!</v>
      </c>
      <c r="P71" s="12" t="e">
        <f t="shared" si="43"/>
        <v>#DIV/0!</v>
      </c>
      <c r="Q71" s="12" t="e">
        <f t="shared" si="43"/>
        <v>#DIV/0!</v>
      </c>
      <c r="R71" s="12" t="e">
        <f t="shared" si="43"/>
        <v>#DIV/0!</v>
      </c>
      <c r="S71" s="12" t="e">
        <f t="shared" si="43"/>
        <v>#DIV/0!</v>
      </c>
      <c r="T71" s="12" t="e">
        <f t="shared" si="43"/>
        <v>#DIV/0!</v>
      </c>
      <c r="U71" s="12" t="e">
        <f t="shared" si="43"/>
        <v>#DIV/0!</v>
      </c>
      <c r="V71" s="12" t="e">
        <f t="shared" si="43"/>
        <v>#DIV/0!</v>
      </c>
      <c r="W71" s="12" t="e">
        <f t="shared" si="43"/>
        <v>#DIV/0!</v>
      </c>
      <c r="X71" s="12" t="e">
        <f t="shared" si="43"/>
        <v>#DIV/0!</v>
      </c>
      <c r="Y71" s="12" t="e">
        <f t="shared" si="43"/>
        <v>#DIV/0!</v>
      </c>
      <c r="Z71" s="12" t="e">
        <f t="shared" si="43"/>
        <v>#DIV/0!</v>
      </c>
      <c r="AA71" s="12" t="e">
        <f t="shared" si="43"/>
        <v>#DIV/0!</v>
      </c>
      <c r="AB71" s="12" t="e">
        <f t="shared" si="43"/>
        <v>#DIV/0!</v>
      </c>
      <c r="AC71" s="12" t="e">
        <f t="shared" si="43"/>
        <v>#DIV/0!</v>
      </c>
      <c r="AD71" s="12" t="e">
        <f t="shared" si="43"/>
        <v>#DIV/0!</v>
      </c>
      <c r="AE71" s="12" t="e">
        <f t="shared" si="43"/>
        <v>#DIV/0!</v>
      </c>
      <c r="AF71" s="12" t="e">
        <f t="shared" si="43"/>
        <v>#DIV/0!</v>
      </c>
      <c r="AG71" s="12" t="e">
        <f t="shared" si="43"/>
        <v>#DIV/0!</v>
      </c>
      <c r="AH71" s="12" t="e">
        <f t="shared" si="43"/>
        <v>#DIV/0!</v>
      </c>
      <c r="AI71" s="12" t="e">
        <f t="shared" si="43"/>
        <v>#DIV/0!</v>
      </c>
      <c r="AJ71" s="12" t="e">
        <f t="shared" si="43"/>
        <v>#DIV/0!</v>
      </c>
      <c r="AK71" s="12" t="e">
        <f t="shared" si="43"/>
        <v>#DIV/0!</v>
      </c>
      <c r="AL71" s="12" t="e">
        <f t="shared" si="43"/>
        <v>#DIV/0!</v>
      </c>
      <c r="AM71" s="12" t="e">
        <f t="shared" si="43"/>
        <v>#DIV/0!</v>
      </c>
      <c r="AN71" s="12" t="e">
        <f t="shared" si="43"/>
        <v>#DIV/0!</v>
      </c>
      <c r="AO71" s="12" t="e">
        <f t="shared" si="43"/>
        <v>#DIV/0!</v>
      </c>
      <c r="AP71" s="12" t="e">
        <f t="shared" si="43"/>
        <v>#DIV/0!</v>
      </c>
      <c r="AQ71" s="12" t="e">
        <f t="shared" si="43"/>
        <v>#DIV/0!</v>
      </c>
      <c r="AR71" s="12" t="e">
        <f t="shared" si="43"/>
        <v>#DIV/0!</v>
      </c>
      <c r="AS71" s="12" t="e">
        <f t="shared" si="43"/>
        <v>#DIV/0!</v>
      </c>
      <c r="AT71" s="12" t="e">
        <f t="shared" si="43"/>
        <v>#DIV/0!</v>
      </c>
      <c r="AU71" s="12" t="e">
        <f t="shared" si="43"/>
        <v>#DIV/0!</v>
      </c>
      <c r="AV71" s="12" t="e">
        <f t="shared" si="43"/>
        <v>#DIV/0!</v>
      </c>
      <c r="AW71" s="12" t="e">
        <f t="shared" si="43"/>
        <v>#DIV/0!</v>
      </c>
      <c r="AX71" s="12" t="e">
        <f t="shared" si="43"/>
        <v>#DIV/0!</v>
      </c>
      <c r="AY71" s="12" t="e">
        <f t="shared" si="43"/>
        <v>#DIV/0!</v>
      </c>
      <c r="AZ71" s="12" t="e">
        <f t="shared" si="43"/>
        <v>#DIV/0!</v>
      </c>
      <c r="BA71" s="12" t="e">
        <f t="shared" si="43"/>
        <v>#DIV/0!</v>
      </c>
      <c r="BB71" s="12" t="e">
        <f t="shared" si="43"/>
        <v>#DIV/0!</v>
      </c>
      <c r="BC71" s="12" t="e">
        <f t="shared" si="43"/>
        <v>#DIV/0!</v>
      </c>
      <c r="BD71" s="12" t="e">
        <f t="shared" si="43"/>
        <v>#DIV/0!</v>
      </c>
      <c r="BE71" s="12" t="e">
        <f t="shared" si="43"/>
        <v>#DIV/0!</v>
      </c>
      <c r="BF71" s="12" t="e">
        <f t="shared" si="43"/>
        <v>#DIV/0!</v>
      </c>
      <c r="BG71" s="12" t="e">
        <f t="shared" si="43"/>
        <v>#DIV/0!</v>
      </c>
      <c r="BH71" s="12" t="e">
        <f t="shared" si="43"/>
        <v>#DIV/0!</v>
      </c>
      <c r="BI71" s="12" t="e">
        <f t="shared" si="43"/>
        <v>#DIV/0!</v>
      </c>
      <c r="BJ71" s="12" t="e">
        <f t="shared" si="43"/>
        <v>#DIV/0!</v>
      </c>
      <c r="BK71" s="12" t="e">
        <f t="shared" si="43"/>
        <v>#DIV/0!</v>
      </c>
      <c r="BL71" s="12" t="e">
        <f t="shared" si="43"/>
        <v>#DIV/0!</v>
      </c>
      <c r="BM71" s="12" t="e">
        <f t="shared" si="43"/>
        <v>#DIV/0!</v>
      </c>
      <c r="BN71" s="12" t="e">
        <f t="shared" si="43"/>
        <v>#DIV/0!</v>
      </c>
      <c r="BO71" s="12" t="e">
        <f t="shared" si="43"/>
        <v>#DIV/0!</v>
      </c>
      <c r="BP71" s="12" t="e">
        <f t="shared" si="43"/>
        <v>#DIV/0!</v>
      </c>
      <c r="BQ71" s="12" t="e">
        <f t="shared" si="43"/>
        <v>#DIV/0!</v>
      </c>
      <c r="BR71" s="12" t="e">
        <f t="shared" si="43"/>
        <v>#DIV/0!</v>
      </c>
      <c r="BS71" s="12" t="e">
        <f t="shared" si="43"/>
        <v>#DIV/0!</v>
      </c>
      <c r="BT71" s="12" t="e">
        <f t="shared" si="43"/>
        <v>#DIV/0!</v>
      </c>
      <c r="BU71" s="12" t="e">
        <f t="shared" si="43"/>
        <v>#DIV/0!</v>
      </c>
      <c r="BV71" s="12" t="e">
        <f aca="true" t="shared" si="44" ref="BV71:DX71">$B$22*(BV21-(BV7*BV$50+BV22*BV$49)/17*$G71)</f>
        <v>#DIV/0!</v>
      </c>
      <c r="BW71" s="12" t="e">
        <f t="shared" si="44"/>
        <v>#DIV/0!</v>
      </c>
      <c r="BX71" s="12" t="e">
        <f t="shared" si="44"/>
        <v>#DIV/0!</v>
      </c>
      <c r="BY71" s="12" t="e">
        <f t="shared" si="44"/>
        <v>#DIV/0!</v>
      </c>
      <c r="BZ71" s="12" t="e">
        <f t="shared" si="44"/>
        <v>#DIV/0!</v>
      </c>
      <c r="CA71" s="12" t="e">
        <f t="shared" si="44"/>
        <v>#DIV/0!</v>
      </c>
      <c r="CB71" s="12" t="e">
        <f t="shared" si="44"/>
        <v>#DIV/0!</v>
      </c>
      <c r="CC71" s="12" t="e">
        <f t="shared" si="44"/>
        <v>#DIV/0!</v>
      </c>
      <c r="CD71" s="12" t="e">
        <f t="shared" si="44"/>
        <v>#DIV/0!</v>
      </c>
      <c r="CE71" s="12" t="e">
        <f t="shared" si="44"/>
        <v>#DIV/0!</v>
      </c>
      <c r="CF71" s="12" t="e">
        <f t="shared" si="44"/>
        <v>#DIV/0!</v>
      </c>
      <c r="CG71" s="12" t="e">
        <f t="shared" si="44"/>
        <v>#DIV/0!</v>
      </c>
      <c r="CH71" s="12" t="e">
        <f t="shared" si="44"/>
        <v>#DIV/0!</v>
      </c>
      <c r="CI71" s="12" t="e">
        <f t="shared" si="44"/>
        <v>#DIV/0!</v>
      </c>
      <c r="CJ71" s="12" t="e">
        <f t="shared" si="44"/>
        <v>#DIV/0!</v>
      </c>
      <c r="CK71" s="12" t="e">
        <f t="shared" si="44"/>
        <v>#DIV/0!</v>
      </c>
      <c r="CL71" s="12" t="e">
        <f t="shared" si="44"/>
        <v>#DIV/0!</v>
      </c>
      <c r="CM71" s="12" t="e">
        <f t="shared" si="44"/>
        <v>#DIV/0!</v>
      </c>
      <c r="CN71" s="12" t="e">
        <f t="shared" si="44"/>
        <v>#DIV/0!</v>
      </c>
      <c r="CO71" s="12" t="e">
        <f t="shared" si="44"/>
        <v>#DIV/0!</v>
      </c>
      <c r="CP71" s="12" t="e">
        <f t="shared" si="44"/>
        <v>#DIV/0!</v>
      </c>
      <c r="CQ71" s="12" t="e">
        <f t="shared" si="44"/>
        <v>#DIV/0!</v>
      </c>
      <c r="CR71" s="12" t="e">
        <f t="shared" si="44"/>
        <v>#DIV/0!</v>
      </c>
      <c r="CS71" s="12" t="e">
        <f t="shared" si="44"/>
        <v>#DIV/0!</v>
      </c>
      <c r="CT71" s="12" t="e">
        <f t="shared" si="44"/>
        <v>#DIV/0!</v>
      </c>
      <c r="CU71" s="12" t="e">
        <f t="shared" si="44"/>
        <v>#DIV/0!</v>
      </c>
      <c r="CV71" s="12" t="e">
        <f t="shared" si="44"/>
        <v>#DIV/0!</v>
      </c>
      <c r="CW71" s="12" t="e">
        <f t="shared" si="44"/>
        <v>#DIV/0!</v>
      </c>
      <c r="CX71" s="12" t="e">
        <f t="shared" si="44"/>
        <v>#DIV/0!</v>
      </c>
      <c r="CY71" s="12" t="e">
        <f t="shared" si="44"/>
        <v>#DIV/0!</v>
      </c>
      <c r="CZ71" s="12" t="e">
        <f t="shared" si="44"/>
        <v>#DIV/0!</v>
      </c>
      <c r="DA71" s="12" t="e">
        <f t="shared" si="44"/>
        <v>#DIV/0!</v>
      </c>
      <c r="DB71" s="12" t="e">
        <f t="shared" si="44"/>
        <v>#DIV/0!</v>
      </c>
      <c r="DC71" s="12" t="e">
        <f t="shared" si="44"/>
        <v>#DIV/0!</v>
      </c>
      <c r="DD71" s="12" t="e">
        <f t="shared" si="44"/>
        <v>#DIV/0!</v>
      </c>
      <c r="DE71" s="12" t="e">
        <f t="shared" si="44"/>
        <v>#DIV/0!</v>
      </c>
      <c r="DF71" s="12" t="e">
        <f t="shared" si="44"/>
        <v>#DIV/0!</v>
      </c>
      <c r="DG71" s="12" t="e">
        <f t="shared" si="44"/>
        <v>#DIV/0!</v>
      </c>
      <c r="DH71" s="12" t="e">
        <f t="shared" si="44"/>
        <v>#DIV/0!</v>
      </c>
      <c r="DI71" s="12" t="e">
        <f t="shared" si="44"/>
        <v>#DIV/0!</v>
      </c>
      <c r="DJ71" s="12" t="e">
        <f t="shared" si="44"/>
        <v>#DIV/0!</v>
      </c>
      <c r="DK71" s="12" t="e">
        <f t="shared" si="44"/>
        <v>#DIV/0!</v>
      </c>
      <c r="DL71" s="12" t="e">
        <f t="shared" si="44"/>
        <v>#DIV/0!</v>
      </c>
      <c r="DM71" s="12" t="e">
        <f t="shared" si="44"/>
        <v>#DIV/0!</v>
      </c>
      <c r="DN71" s="12" t="e">
        <f t="shared" si="44"/>
        <v>#DIV/0!</v>
      </c>
      <c r="DO71" s="12" t="e">
        <f t="shared" si="44"/>
        <v>#DIV/0!</v>
      </c>
      <c r="DP71" s="12" t="e">
        <f t="shared" si="44"/>
        <v>#DIV/0!</v>
      </c>
      <c r="DQ71" s="12" t="e">
        <f t="shared" si="44"/>
        <v>#DIV/0!</v>
      </c>
      <c r="DR71" s="12" t="e">
        <f t="shared" si="44"/>
        <v>#DIV/0!</v>
      </c>
      <c r="DS71" s="12" t="e">
        <f t="shared" si="44"/>
        <v>#DIV/0!</v>
      </c>
      <c r="DT71" s="12" t="e">
        <f t="shared" si="44"/>
        <v>#DIV/0!</v>
      </c>
      <c r="DU71" s="12" t="e">
        <f t="shared" si="44"/>
        <v>#DIV/0!</v>
      </c>
      <c r="DV71" s="12" t="e">
        <f t="shared" si="44"/>
        <v>#DIV/0!</v>
      </c>
      <c r="DW71" s="12" t="e">
        <f t="shared" si="44"/>
        <v>#DIV/0!</v>
      </c>
      <c r="DX71" s="12" t="e">
        <f t="shared" si="44"/>
        <v>#DIV/0!</v>
      </c>
    </row>
    <row r="72" spans="1:128" ht="11.25">
      <c r="A72" s="12" t="e">
        <f t="shared" si="15"/>
        <v>#DIV/0!</v>
      </c>
      <c r="B72" s="12" t="e">
        <f t="shared" si="15"/>
        <v>#DIV/0!</v>
      </c>
      <c r="C72" s="12"/>
      <c r="D72" s="12"/>
      <c r="E72" s="12"/>
      <c r="F72" s="12" t="e">
        <f t="shared" si="16"/>
        <v>#DIV/0!</v>
      </c>
      <c r="G72" s="20">
        <v>4</v>
      </c>
      <c r="H72" s="19" t="s">
        <v>20</v>
      </c>
      <c r="I72" s="12" t="e">
        <f>$B$23*(I22-(I8*I$50+I23*I$49)/17*$G72)</f>
        <v>#DIV/0!</v>
      </c>
      <c r="J72" s="12" t="e">
        <f aca="true" t="shared" si="45" ref="J72:BU72">$B$23*(J22-(J8*J$50+J23*J$49)/17*$G72)</f>
        <v>#DIV/0!</v>
      </c>
      <c r="K72" s="12" t="e">
        <f t="shared" si="45"/>
        <v>#DIV/0!</v>
      </c>
      <c r="L72" s="12" t="e">
        <f t="shared" si="45"/>
        <v>#DIV/0!</v>
      </c>
      <c r="M72" s="12" t="e">
        <f t="shared" si="45"/>
        <v>#DIV/0!</v>
      </c>
      <c r="N72" s="12" t="e">
        <f t="shared" si="45"/>
        <v>#DIV/0!</v>
      </c>
      <c r="O72" s="12" t="e">
        <f t="shared" si="45"/>
        <v>#DIV/0!</v>
      </c>
      <c r="P72" s="12" t="e">
        <f t="shared" si="45"/>
        <v>#DIV/0!</v>
      </c>
      <c r="Q72" s="12" t="e">
        <f t="shared" si="45"/>
        <v>#DIV/0!</v>
      </c>
      <c r="R72" s="12" t="e">
        <f t="shared" si="45"/>
        <v>#DIV/0!</v>
      </c>
      <c r="S72" s="12" t="e">
        <f t="shared" si="45"/>
        <v>#DIV/0!</v>
      </c>
      <c r="T72" s="12" t="e">
        <f t="shared" si="45"/>
        <v>#DIV/0!</v>
      </c>
      <c r="U72" s="12" t="e">
        <f t="shared" si="45"/>
        <v>#DIV/0!</v>
      </c>
      <c r="V72" s="12" t="e">
        <f t="shared" si="45"/>
        <v>#DIV/0!</v>
      </c>
      <c r="W72" s="12" t="e">
        <f t="shared" si="45"/>
        <v>#DIV/0!</v>
      </c>
      <c r="X72" s="12" t="e">
        <f t="shared" si="45"/>
        <v>#DIV/0!</v>
      </c>
      <c r="Y72" s="12" t="e">
        <f t="shared" si="45"/>
        <v>#DIV/0!</v>
      </c>
      <c r="Z72" s="12" t="e">
        <f t="shared" si="45"/>
        <v>#DIV/0!</v>
      </c>
      <c r="AA72" s="12" t="e">
        <f t="shared" si="45"/>
        <v>#DIV/0!</v>
      </c>
      <c r="AB72" s="12" t="e">
        <f t="shared" si="45"/>
        <v>#DIV/0!</v>
      </c>
      <c r="AC72" s="12" t="e">
        <f t="shared" si="45"/>
        <v>#DIV/0!</v>
      </c>
      <c r="AD72" s="12" t="e">
        <f t="shared" si="45"/>
        <v>#DIV/0!</v>
      </c>
      <c r="AE72" s="12" t="e">
        <f t="shared" si="45"/>
        <v>#DIV/0!</v>
      </c>
      <c r="AF72" s="12" t="e">
        <f t="shared" si="45"/>
        <v>#DIV/0!</v>
      </c>
      <c r="AG72" s="12" t="e">
        <f t="shared" si="45"/>
        <v>#DIV/0!</v>
      </c>
      <c r="AH72" s="12" t="e">
        <f t="shared" si="45"/>
        <v>#DIV/0!</v>
      </c>
      <c r="AI72" s="12" t="e">
        <f t="shared" si="45"/>
        <v>#DIV/0!</v>
      </c>
      <c r="AJ72" s="12" t="e">
        <f t="shared" si="45"/>
        <v>#DIV/0!</v>
      </c>
      <c r="AK72" s="12" t="e">
        <f t="shared" si="45"/>
        <v>#DIV/0!</v>
      </c>
      <c r="AL72" s="12" t="e">
        <f t="shared" si="45"/>
        <v>#DIV/0!</v>
      </c>
      <c r="AM72" s="12" t="e">
        <f t="shared" si="45"/>
        <v>#DIV/0!</v>
      </c>
      <c r="AN72" s="12" t="e">
        <f t="shared" si="45"/>
        <v>#DIV/0!</v>
      </c>
      <c r="AO72" s="12" t="e">
        <f t="shared" si="45"/>
        <v>#DIV/0!</v>
      </c>
      <c r="AP72" s="12" t="e">
        <f t="shared" si="45"/>
        <v>#DIV/0!</v>
      </c>
      <c r="AQ72" s="12" t="e">
        <f t="shared" si="45"/>
        <v>#DIV/0!</v>
      </c>
      <c r="AR72" s="12" t="e">
        <f t="shared" si="45"/>
        <v>#DIV/0!</v>
      </c>
      <c r="AS72" s="12" t="e">
        <f t="shared" si="45"/>
        <v>#DIV/0!</v>
      </c>
      <c r="AT72" s="12" t="e">
        <f t="shared" si="45"/>
        <v>#DIV/0!</v>
      </c>
      <c r="AU72" s="12" t="e">
        <f t="shared" si="45"/>
        <v>#DIV/0!</v>
      </c>
      <c r="AV72" s="12" t="e">
        <f t="shared" si="45"/>
        <v>#DIV/0!</v>
      </c>
      <c r="AW72" s="12" t="e">
        <f t="shared" si="45"/>
        <v>#DIV/0!</v>
      </c>
      <c r="AX72" s="12" t="e">
        <f t="shared" si="45"/>
        <v>#DIV/0!</v>
      </c>
      <c r="AY72" s="12" t="e">
        <f t="shared" si="45"/>
        <v>#DIV/0!</v>
      </c>
      <c r="AZ72" s="12" t="e">
        <f t="shared" si="45"/>
        <v>#DIV/0!</v>
      </c>
      <c r="BA72" s="12" t="e">
        <f t="shared" si="45"/>
        <v>#DIV/0!</v>
      </c>
      <c r="BB72" s="12" t="e">
        <f t="shared" si="45"/>
        <v>#DIV/0!</v>
      </c>
      <c r="BC72" s="12" t="e">
        <f t="shared" si="45"/>
        <v>#DIV/0!</v>
      </c>
      <c r="BD72" s="12" t="e">
        <f t="shared" si="45"/>
        <v>#DIV/0!</v>
      </c>
      <c r="BE72" s="12" t="e">
        <f t="shared" si="45"/>
        <v>#DIV/0!</v>
      </c>
      <c r="BF72" s="12" t="e">
        <f t="shared" si="45"/>
        <v>#DIV/0!</v>
      </c>
      <c r="BG72" s="12" t="e">
        <f t="shared" si="45"/>
        <v>#DIV/0!</v>
      </c>
      <c r="BH72" s="12" t="e">
        <f t="shared" si="45"/>
        <v>#DIV/0!</v>
      </c>
      <c r="BI72" s="12" t="e">
        <f t="shared" si="45"/>
        <v>#DIV/0!</v>
      </c>
      <c r="BJ72" s="12" t="e">
        <f t="shared" si="45"/>
        <v>#DIV/0!</v>
      </c>
      <c r="BK72" s="12" t="e">
        <f t="shared" si="45"/>
        <v>#DIV/0!</v>
      </c>
      <c r="BL72" s="12" t="e">
        <f t="shared" si="45"/>
        <v>#DIV/0!</v>
      </c>
      <c r="BM72" s="12" t="e">
        <f t="shared" si="45"/>
        <v>#DIV/0!</v>
      </c>
      <c r="BN72" s="12" t="e">
        <f t="shared" si="45"/>
        <v>#DIV/0!</v>
      </c>
      <c r="BO72" s="12" t="e">
        <f t="shared" si="45"/>
        <v>#DIV/0!</v>
      </c>
      <c r="BP72" s="12" t="e">
        <f t="shared" si="45"/>
        <v>#DIV/0!</v>
      </c>
      <c r="BQ72" s="12" t="e">
        <f t="shared" si="45"/>
        <v>#DIV/0!</v>
      </c>
      <c r="BR72" s="12" t="e">
        <f t="shared" si="45"/>
        <v>#DIV/0!</v>
      </c>
      <c r="BS72" s="12" t="e">
        <f t="shared" si="45"/>
        <v>#DIV/0!</v>
      </c>
      <c r="BT72" s="12" t="e">
        <f t="shared" si="45"/>
        <v>#DIV/0!</v>
      </c>
      <c r="BU72" s="12" t="e">
        <f t="shared" si="45"/>
        <v>#DIV/0!</v>
      </c>
      <c r="BV72" s="12" t="e">
        <f aca="true" t="shared" si="46" ref="BV72:DX72">$B$23*(BV22-(BV8*BV$50+BV23*BV$49)/17*$G72)</f>
        <v>#DIV/0!</v>
      </c>
      <c r="BW72" s="12" t="e">
        <f t="shared" si="46"/>
        <v>#DIV/0!</v>
      </c>
      <c r="BX72" s="12" t="e">
        <f t="shared" si="46"/>
        <v>#DIV/0!</v>
      </c>
      <c r="BY72" s="12" t="e">
        <f t="shared" si="46"/>
        <v>#DIV/0!</v>
      </c>
      <c r="BZ72" s="12" t="e">
        <f t="shared" si="46"/>
        <v>#DIV/0!</v>
      </c>
      <c r="CA72" s="12" t="e">
        <f t="shared" si="46"/>
        <v>#DIV/0!</v>
      </c>
      <c r="CB72" s="12" t="e">
        <f t="shared" si="46"/>
        <v>#DIV/0!</v>
      </c>
      <c r="CC72" s="12" t="e">
        <f t="shared" si="46"/>
        <v>#DIV/0!</v>
      </c>
      <c r="CD72" s="12" t="e">
        <f t="shared" si="46"/>
        <v>#DIV/0!</v>
      </c>
      <c r="CE72" s="12" t="e">
        <f t="shared" si="46"/>
        <v>#DIV/0!</v>
      </c>
      <c r="CF72" s="12" t="e">
        <f t="shared" si="46"/>
        <v>#DIV/0!</v>
      </c>
      <c r="CG72" s="12" t="e">
        <f t="shared" si="46"/>
        <v>#DIV/0!</v>
      </c>
      <c r="CH72" s="12" t="e">
        <f t="shared" si="46"/>
        <v>#DIV/0!</v>
      </c>
      <c r="CI72" s="12" t="e">
        <f t="shared" si="46"/>
        <v>#DIV/0!</v>
      </c>
      <c r="CJ72" s="12" t="e">
        <f t="shared" si="46"/>
        <v>#DIV/0!</v>
      </c>
      <c r="CK72" s="12" t="e">
        <f t="shared" si="46"/>
        <v>#DIV/0!</v>
      </c>
      <c r="CL72" s="12" t="e">
        <f t="shared" si="46"/>
        <v>#DIV/0!</v>
      </c>
      <c r="CM72" s="12" t="e">
        <f t="shared" si="46"/>
        <v>#DIV/0!</v>
      </c>
      <c r="CN72" s="12" t="e">
        <f t="shared" si="46"/>
        <v>#DIV/0!</v>
      </c>
      <c r="CO72" s="12" t="e">
        <f t="shared" si="46"/>
        <v>#DIV/0!</v>
      </c>
      <c r="CP72" s="12" t="e">
        <f t="shared" si="46"/>
        <v>#DIV/0!</v>
      </c>
      <c r="CQ72" s="12" t="e">
        <f t="shared" si="46"/>
        <v>#DIV/0!</v>
      </c>
      <c r="CR72" s="12" t="e">
        <f t="shared" si="46"/>
        <v>#DIV/0!</v>
      </c>
      <c r="CS72" s="12" t="e">
        <f t="shared" si="46"/>
        <v>#DIV/0!</v>
      </c>
      <c r="CT72" s="12" t="e">
        <f t="shared" si="46"/>
        <v>#DIV/0!</v>
      </c>
      <c r="CU72" s="12" t="e">
        <f t="shared" si="46"/>
        <v>#DIV/0!</v>
      </c>
      <c r="CV72" s="12" t="e">
        <f t="shared" si="46"/>
        <v>#DIV/0!</v>
      </c>
      <c r="CW72" s="12" t="e">
        <f t="shared" si="46"/>
        <v>#DIV/0!</v>
      </c>
      <c r="CX72" s="12" t="e">
        <f t="shared" si="46"/>
        <v>#DIV/0!</v>
      </c>
      <c r="CY72" s="12" t="e">
        <f t="shared" si="46"/>
        <v>#DIV/0!</v>
      </c>
      <c r="CZ72" s="12" t="e">
        <f t="shared" si="46"/>
        <v>#DIV/0!</v>
      </c>
      <c r="DA72" s="12" t="e">
        <f t="shared" si="46"/>
        <v>#DIV/0!</v>
      </c>
      <c r="DB72" s="12" t="e">
        <f t="shared" si="46"/>
        <v>#DIV/0!</v>
      </c>
      <c r="DC72" s="12" t="e">
        <f t="shared" si="46"/>
        <v>#DIV/0!</v>
      </c>
      <c r="DD72" s="12" t="e">
        <f t="shared" si="46"/>
        <v>#DIV/0!</v>
      </c>
      <c r="DE72" s="12" t="e">
        <f t="shared" si="46"/>
        <v>#DIV/0!</v>
      </c>
      <c r="DF72" s="12" t="e">
        <f t="shared" si="46"/>
        <v>#DIV/0!</v>
      </c>
      <c r="DG72" s="12" t="e">
        <f t="shared" si="46"/>
        <v>#DIV/0!</v>
      </c>
      <c r="DH72" s="12" t="e">
        <f t="shared" si="46"/>
        <v>#DIV/0!</v>
      </c>
      <c r="DI72" s="12" t="e">
        <f t="shared" si="46"/>
        <v>#DIV/0!</v>
      </c>
      <c r="DJ72" s="12" t="e">
        <f t="shared" si="46"/>
        <v>#DIV/0!</v>
      </c>
      <c r="DK72" s="12" t="e">
        <f t="shared" si="46"/>
        <v>#DIV/0!</v>
      </c>
      <c r="DL72" s="12" t="e">
        <f t="shared" si="46"/>
        <v>#DIV/0!</v>
      </c>
      <c r="DM72" s="12" t="e">
        <f t="shared" si="46"/>
        <v>#DIV/0!</v>
      </c>
      <c r="DN72" s="12" t="e">
        <f t="shared" si="46"/>
        <v>#DIV/0!</v>
      </c>
      <c r="DO72" s="12" t="e">
        <f t="shared" si="46"/>
        <v>#DIV/0!</v>
      </c>
      <c r="DP72" s="12" t="e">
        <f t="shared" si="46"/>
        <v>#DIV/0!</v>
      </c>
      <c r="DQ72" s="12" t="e">
        <f t="shared" si="46"/>
        <v>#DIV/0!</v>
      </c>
      <c r="DR72" s="12" t="e">
        <f t="shared" si="46"/>
        <v>#DIV/0!</v>
      </c>
      <c r="DS72" s="12" t="e">
        <f t="shared" si="46"/>
        <v>#DIV/0!</v>
      </c>
      <c r="DT72" s="12" t="e">
        <f t="shared" si="46"/>
        <v>#DIV/0!</v>
      </c>
      <c r="DU72" s="12" t="e">
        <f t="shared" si="46"/>
        <v>#DIV/0!</v>
      </c>
      <c r="DV72" s="12" t="e">
        <f t="shared" si="46"/>
        <v>#DIV/0!</v>
      </c>
      <c r="DW72" s="12" t="e">
        <f t="shared" si="46"/>
        <v>#DIV/0!</v>
      </c>
      <c r="DX72" s="12" t="e">
        <f t="shared" si="46"/>
        <v>#DIV/0!</v>
      </c>
    </row>
    <row r="73" spans="1:128" ht="11.25">
      <c r="A73" s="12" t="e">
        <f t="shared" si="15"/>
        <v>#DIV/0!</v>
      </c>
      <c r="B73" s="12" t="e">
        <f t="shared" si="15"/>
        <v>#DIV/0!</v>
      </c>
      <c r="C73" s="12"/>
      <c r="D73" s="12"/>
      <c r="E73" s="12"/>
      <c r="F73" s="12" t="e">
        <f t="shared" si="16"/>
        <v>#DIV/0!</v>
      </c>
      <c r="G73" s="20">
        <v>5</v>
      </c>
      <c r="H73" s="19" t="s">
        <v>21</v>
      </c>
      <c r="I73" s="12" t="e">
        <f>$B$22*(I23-(I9*I$50+I24*I$49)/17*$G73)</f>
        <v>#DIV/0!</v>
      </c>
      <c r="J73" s="12" t="e">
        <f aca="true" t="shared" si="47" ref="J73:BU73">$B$22*(J23-(J9*J$50+J24*J$49)/17*$G73)</f>
        <v>#DIV/0!</v>
      </c>
      <c r="K73" s="12" t="e">
        <f t="shared" si="47"/>
        <v>#DIV/0!</v>
      </c>
      <c r="L73" s="12" t="e">
        <f t="shared" si="47"/>
        <v>#DIV/0!</v>
      </c>
      <c r="M73" s="12" t="e">
        <f t="shared" si="47"/>
        <v>#DIV/0!</v>
      </c>
      <c r="N73" s="12" t="e">
        <f t="shared" si="47"/>
        <v>#DIV/0!</v>
      </c>
      <c r="O73" s="12" t="e">
        <f t="shared" si="47"/>
        <v>#DIV/0!</v>
      </c>
      <c r="P73" s="12" t="e">
        <f t="shared" si="47"/>
        <v>#DIV/0!</v>
      </c>
      <c r="Q73" s="12" t="e">
        <f t="shared" si="47"/>
        <v>#DIV/0!</v>
      </c>
      <c r="R73" s="12" t="e">
        <f t="shared" si="47"/>
        <v>#DIV/0!</v>
      </c>
      <c r="S73" s="12" t="e">
        <f t="shared" si="47"/>
        <v>#DIV/0!</v>
      </c>
      <c r="T73" s="12" t="e">
        <f t="shared" si="47"/>
        <v>#DIV/0!</v>
      </c>
      <c r="U73" s="12" t="e">
        <f t="shared" si="47"/>
        <v>#DIV/0!</v>
      </c>
      <c r="V73" s="12" t="e">
        <f t="shared" si="47"/>
        <v>#DIV/0!</v>
      </c>
      <c r="W73" s="12" t="e">
        <f t="shared" si="47"/>
        <v>#DIV/0!</v>
      </c>
      <c r="X73" s="12" t="e">
        <f t="shared" si="47"/>
        <v>#DIV/0!</v>
      </c>
      <c r="Y73" s="12" t="e">
        <f t="shared" si="47"/>
        <v>#DIV/0!</v>
      </c>
      <c r="Z73" s="12" t="e">
        <f t="shared" si="47"/>
        <v>#DIV/0!</v>
      </c>
      <c r="AA73" s="12" t="e">
        <f t="shared" si="47"/>
        <v>#DIV/0!</v>
      </c>
      <c r="AB73" s="12" t="e">
        <f t="shared" si="47"/>
        <v>#DIV/0!</v>
      </c>
      <c r="AC73" s="12" t="e">
        <f t="shared" si="47"/>
        <v>#DIV/0!</v>
      </c>
      <c r="AD73" s="12" t="e">
        <f t="shared" si="47"/>
        <v>#DIV/0!</v>
      </c>
      <c r="AE73" s="12" t="e">
        <f t="shared" si="47"/>
        <v>#DIV/0!</v>
      </c>
      <c r="AF73" s="12" t="e">
        <f t="shared" si="47"/>
        <v>#DIV/0!</v>
      </c>
      <c r="AG73" s="12" t="e">
        <f t="shared" si="47"/>
        <v>#DIV/0!</v>
      </c>
      <c r="AH73" s="12" t="e">
        <f t="shared" si="47"/>
        <v>#DIV/0!</v>
      </c>
      <c r="AI73" s="12" t="e">
        <f t="shared" si="47"/>
        <v>#DIV/0!</v>
      </c>
      <c r="AJ73" s="12" t="e">
        <f t="shared" si="47"/>
        <v>#DIV/0!</v>
      </c>
      <c r="AK73" s="12" t="e">
        <f t="shared" si="47"/>
        <v>#DIV/0!</v>
      </c>
      <c r="AL73" s="12" t="e">
        <f t="shared" si="47"/>
        <v>#DIV/0!</v>
      </c>
      <c r="AM73" s="12" t="e">
        <f t="shared" si="47"/>
        <v>#DIV/0!</v>
      </c>
      <c r="AN73" s="12" t="e">
        <f t="shared" si="47"/>
        <v>#DIV/0!</v>
      </c>
      <c r="AO73" s="12" t="e">
        <f t="shared" si="47"/>
        <v>#DIV/0!</v>
      </c>
      <c r="AP73" s="12" t="e">
        <f t="shared" si="47"/>
        <v>#DIV/0!</v>
      </c>
      <c r="AQ73" s="12" t="e">
        <f t="shared" si="47"/>
        <v>#DIV/0!</v>
      </c>
      <c r="AR73" s="12" t="e">
        <f t="shared" si="47"/>
        <v>#DIV/0!</v>
      </c>
      <c r="AS73" s="12" t="e">
        <f t="shared" si="47"/>
        <v>#DIV/0!</v>
      </c>
      <c r="AT73" s="12" t="e">
        <f t="shared" si="47"/>
        <v>#DIV/0!</v>
      </c>
      <c r="AU73" s="12" t="e">
        <f t="shared" si="47"/>
        <v>#DIV/0!</v>
      </c>
      <c r="AV73" s="12" t="e">
        <f t="shared" si="47"/>
        <v>#DIV/0!</v>
      </c>
      <c r="AW73" s="12" t="e">
        <f t="shared" si="47"/>
        <v>#DIV/0!</v>
      </c>
      <c r="AX73" s="12" t="e">
        <f t="shared" si="47"/>
        <v>#DIV/0!</v>
      </c>
      <c r="AY73" s="12" t="e">
        <f t="shared" si="47"/>
        <v>#DIV/0!</v>
      </c>
      <c r="AZ73" s="12" t="e">
        <f t="shared" si="47"/>
        <v>#DIV/0!</v>
      </c>
      <c r="BA73" s="12" t="e">
        <f t="shared" si="47"/>
        <v>#DIV/0!</v>
      </c>
      <c r="BB73" s="12" t="e">
        <f t="shared" si="47"/>
        <v>#DIV/0!</v>
      </c>
      <c r="BC73" s="12" t="e">
        <f t="shared" si="47"/>
        <v>#DIV/0!</v>
      </c>
      <c r="BD73" s="12" t="e">
        <f t="shared" si="47"/>
        <v>#DIV/0!</v>
      </c>
      <c r="BE73" s="12" t="e">
        <f t="shared" si="47"/>
        <v>#DIV/0!</v>
      </c>
      <c r="BF73" s="12" t="e">
        <f t="shared" si="47"/>
        <v>#DIV/0!</v>
      </c>
      <c r="BG73" s="12" t="e">
        <f t="shared" si="47"/>
        <v>#DIV/0!</v>
      </c>
      <c r="BH73" s="12" t="e">
        <f t="shared" si="47"/>
        <v>#DIV/0!</v>
      </c>
      <c r="BI73" s="12" t="e">
        <f t="shared" si="47"/>
        <v>#DIV/0!</v>
      </c>
      <c r="BJ73" s="12" t="e">
        <f t="shared" si="47"/>
        <v>#DIV/0!</v>
      </c>
      <c r="BK73" s="12" t="e">
        <f t="shared" si="47"/>
        <v>#DIV/0!</v>
      </c>
      <c r="BL73" s="12" t="e">
        <f t="shared" si="47"/>
        <v>#DIV/0!</v>
      </c>
      <c r="BM73" s="12" t="e">
        <f t="shared" si="47"/>
        <v>#DIV/0!</v>
      </c>
      <c r="BN73" s="12" t="e">
        <f t="shared" si="47"/>
        <v>#DIV/0!</v>
      </c>
      <c r="BO73" s="12" t="e">
        <f t="shared" si="47"/>
        <v>#DIV/0!</v>
      </c>
      <c r="BP73" s="12" t="e">
        <f t="shared" si="47"/>
        <v>#DIV/0!</v>
      </c>
      <c r="BQ73" s="12" t="e">
        <f t="shared" si="47"/>
        <v>#DIV/0!</v>
      </c>
      <c r="BR73" s="12" t="e">
        <f t="shared" si="47"/>
        <v>#DIV/0!</v>
      </c>
      <c r="BS73" s="12" t="e">
        <f t="shared" si="47"/>
        <v>#DIV/0!</v>
      </c>
      <c r="BT73" s="12" t="e">
        <f t="shared" si="47"/>
        <v>#DIV/0!</v>
      </c>
      <c r="BU73" s="12" t="e">
        <f t="shared" si="47"/>
        <v>#DIV/0!</v>
      </c>
      <c r="BV73" s="12" t="e">
        <f aca="true" t="shared" si="48" ref="BV73:DX73">$B$22*(BV23-(BV9*BV$50+BV24*BV$49)/17*$G73)</f>
        <v>#DIV/0!</v>
      </c>
      <c r="BW73" s="12" t="e">
        <f t="shared" si="48"/>
        <v>#DIV/0!</v>
      </c>
      <c r="BX73" s="12" t="e">
        <f t="shared" si="48"/>
        <v>#DIV/0!</v>
      </c>
      <c r="BY73" s="12" t="e">
        <f t="shared" si="48"/>
        <v>#DIV/0!</v>
      </c>
      <c r="BZ73" s="12" t="e">
        <f t="shared" si="48"/>
        <v>#DIV/0!</v>
      </c>
      <c r="CA73" s="12" t="e">
        <f t="shared" si="48"/>
        <v>#DIV/0!</v>
      </c>
      <c r="CB73" s="12" t="e">
        <f t="shared" si="48"/>
        <v>#DIV/0!</v>
      </c>
      <c r="CC73" s="12" t="e">
        <f t="shared" si="48"/>
        <v>#DIV/0!</v>
      </c>
      <c r="CD73" s="12" t="e">
        <f t="shared" si="48"/>
        <v>#DIV/0!</v>
      </c>
      <c r="CE73" s="12" t="e">
        <f t="shared" si="48"/>
        <v>#DIV/0!</v>
      </c>
      <c r="CF73" s="12" t="e">
        <f t="shared" si="48"/>
        <v>#DIV/0!</v>
      </c>
      <c r="CG73" s="12" t="e">
        <f t="shared" si="48"/>
        <v>#DIV/0!</v>
      </c>
      <c r="CH73" s="12" t="e">
        <f t="shared" si="48"/>
        <v>#DIV/0!</v>
      </c>
      <c r="CI73" s="12" t="e">
        <f t="shared" si="48"/>
        <v>#DIV/0!</v>
      </c>
      <c r="CJ73" s="12" t="e">
        <f t="shared" si="48"/>
        <v>#DIV/0!</v>
      </c>
      <c r="CK73" s="12" t="e">
        <f t="shared" si="48"/>
        <v>#DIV/0!</v>
      </c>
      <c r="CL73" s="12" t="e">
        <f t="shared" si="48"/>
        <v>#DIV/0!</v>
      </c>
      <c r="CM73" s="12" t="e">
        <f t="shared" si="48"/>
        <v>#DIV/0!</v>
      </c>
      <c r="CN73" s="12" t="e">
        <f t="shared" si="48"/>
        <v>#DIV/0!</v>
      </c>
      <c r="CO73" s="12" t="e">
        <f t="shared" si="48"/>
        <v>#DIV/0!</v>
      </c>
      <c r="CP73" s="12" t="e">
        <f t="shared" si="48"/>
        <v>#DIV/0!</v>
      </c>
      <c r="CQ73" s="12" t="e">
        <f t="shared" si="48"/>
        <v>#DIV/0!</v>
      </c>
      <c r="CR73" s="12" t="e">
        <f t="shared" si="48"/>
        <v>#DIV/0!</v>
      </c>
      <c r="CS73" s="12" t="e">
        <f t="shared" si="48"/>
        <v>#DIV/0!</v>
      </c>
      <c r="CT73" s="12" t="e">
        <f t="shared" si="48"/>
        <v>#DIV/0!</v>
      </c>
      <c r="CU73" s="12" t="e">
        <f t="shared" si="48"/>
        <v>#DIV/0!</v>
      </c>
      <c r="CV73" s="12" t="e">
        <f t="shared" si="48"/>
        <v>#DIV/0!</v>
      </c>
      <c r="CW73" s="12" t="e">
        <f t="shared" si="48"/>
        <v>#DIV/0!</v>
      </c>
      <c r="CX73" s="12" t="e">
        <f t="shared" si="48"/>
        <v>#DIV/0!</v>
      </c>
      <c r="CY73" s="12" t="e">
        <f t="shared" si="48"/>
        <v>#DIV/0!</v>
      </c>
      <c r="CZ73" s="12" t="e">
        <f t="shared" si="48"/>
        <v>#DIV/0!</v>
      </c>
      <c r="DA73" s="12" t="e">
        <f t="shared" si="48"/>
        <v>#DIV/0!</v>
      </c>
      <c r="DB73" s="12" t="e">
        <f t="shared" si="48"/>
        <v>#DIV/0!</v>
      </c>
      <c r="DC73" s="12" t="e">
        <f t="shared" si="48"/>
        <v>#DIV/0!</v>
      </c>
      <c r="DD73" s="12" t="e">
        <f t="shared" si="48"/>
        <v>#DIV/0!</v>
      </c>
      <c r="DE73" s="12" t="e">
        <f t="shared" si="48"/>
        <v>#DIV/0!</v>
      </c>
      <c r="DF73" s="12" t="e">
        <f t="shared" si="48"/>
        <v>#DIV/0!</v>
      </c>
      <c r="DG73" s="12" t="e">
        <f t="shared" si="48"/>
        <v>#DIV/0!</v>
      </c>
      <c r="DH73" s="12" t="e">
        <f t="shared" si="48"/>
        <v>#DIV/0!</v>
      </c>
      <c r="DI73" s="12" t="e">
        <f t="shared" si="48"/>
        <v>#DIV/0!</v>
      </c>
      <c r="DJ73" s="12" t="e">
        <f t="shared" si="48"/>
        <v>#DIV/0!</v>
      </c>
      <c r="DK73" s="12" t="e">
        <f t="shared" si="48"/>
        <v>#DIV/0!</v>
      </c>
      <c r="DL73" s="12" t="e">
        <f t="shared" si="48"/>
        <v>#DIV/0!</v>
      </c>
      <c r="DM73" s="12" t="e">
        <f t="shared" si="48"/>
        <v>#DIV/0!</v>
      </c>
      <c r="DN73" s="12" t="e">
        <f t="shared" si="48"/>
        <v>#DIV/0!</v>
      </c>
      <c r="DO73" s="12" t="e">
        <f t="shared" si="48"/>
        <v>#DIV/0!</v>
      </c>
      <c r="DP73" s="12" t="e">
        <f t="shared" si="48"/>
        <v>#DIV/0!</v>
      </c>
      <c r="DQ73" s="12" t="e">
        <f t="shared" si="48"/>
        <v>#DIV/0!</v>
      </c>
      <c r="DR73" s="12" t="e">
        <f t="shared" si="48"/>
        <v>#DIV/0!</v>
      </c>
      <c r="DS73" s="12" t="e">
        <f t="shared" si="48"/>
        <v>#DIV/0!</v>
      </c>
      <c r="DT73" s="12" t="e">
        <f t="shared" si="48"/>
        <v>#DIV/0!</v>
      </c>
      <c r="DU73" s="12" t="e">
        <f t="shared" si="48"/>
        <v>#DIV/0!</v>
      </c>
      <c r="DV73" s="12" t="e">
        <f t="shared" si="48"/>
        <v>#DIV/0!</v>
      </c>
      <c r="DW73" s="12" t="e">
        <f t="shared" si="48"/>
        <v>#DIV/0!</v>
      </c>
      <c r="DX73" s="12" t="e">
        <f t="shared" si="48"/>
        <v>#DIV/0!</v>
      </c>
    </row>
    <row r="74" spans="1:128" ht="11.25">
      <c r="A74" s="12" t="e">
        <f t="shared" si="15"/>
        <v>#DIV/0!</v>
      </c>
      <c r="B74" s="12" t="e">
        <f t="shared" si="15"/>
        <v>#DIV/0!</v>
      </c>
      <c r="C74" s="12"/>
      <c r="D74" s="12"/>
      <c r="E74" s="12"/>
      <c r="F74" s="12" t="e">
        <f t="shared" si="16"/>
        <v>#DIV/0!</v>
      </c>
      <c r="G74" s="20">
        <v>6</v>
      </c>
      <c r="H74" s="19" t="s">
        <v>22</v>
      </c>
      <c r="I74" s="12" t="e">
        <f>$B$23*(I24-(I10*I$50+I25*I$49)/17*$G74)</f>
        <v>#DIV/0!</v>
      </c>
      <c r="J74" s="12" t="e">
        <f aca="true" t="shared" si="49" ref="J74:BU74">$B$23*(J24-(J10*J$50+J25*J$49)/17*$G74)</f>
        <v>#DIV/0!</v>
      </c>
      <c r="K74" s="12" t="e">
        <f t="shared" si="49"/>
        <v>#DIV/0!</v>
      </c>
      <c r="L74" s="12" t="e">
        <f t="shared" si="49"/>
        <v>#DIV/0!</v>
      </c>
      <c r="M74" s="12" t="e">
        <f t="shared" si="49"/>
        <v>#DIV/0!</v>
      </c>
      <c r="N74" s="12" t="e">
        <f t="shared" si="49"/>
        <v>#DIV/0!</v>
      </c>
      <c r="O74" s="12" t="e">
        <f t="shared" si="49"/>
        <v>#DIV/0!</v>
      </c>
      <c r="P74" s="12" t="e">
        <f t="shared" si="49"/>
        <v>#DIV/0!</v>
      </c>
      <c r="Q74" s="12" t="e">
        <f t="shared" si="49"/>
        <v>#DIV/0!</v>
      </c>
      <c r="R74" s="12" t="e">
        <f t="shared" si="49"/>
        <v>#DIV/0!</v>
      </c>
      <c r="S74" s="12" t="e">
        <f t="shared" si="49"/>
        <v>#DIV/0!</v>
      </c>
      <c r="T74" s="12" t="e">
        <f t="shared" si="49"/>
        <v>#DIV/0!</v>
      </c>
      <c r="U74" s="12" t="e">
        <f t="shared" si="49"/>
        <v>#DIV/0!</v>
      </c>
      <c r="V74" s="12" t="e">
        <f t="shared" si="49"/>
        <v>#DIV/0!</v>
      </c>
      <c r="W74" s="12" t="e">
        <f t="shared" si="49"/>
        <v>#DIV/0!</v>
      </c>
      <c r="X74" s="12" t="e">
        <f t="shared" si="49"/>
        <v>#DIV/0!</v>
      </c>
      <c r="Y74" s="12" t="e">
        <f t="shared" si="49"/>
        <v>#DIV/0!</v>
      </c>
      <c r="Z74" s="12" t="e">
        <f t="shared" si="49"/>
        <v>#DIV/0!</v>
      </c>
      <c r="AA74" s="12" t="e">
        <f t="shared" si="49"/>
        <v>#DIV/0!</v>
      </c>
      <c r="AB74" s="12" t="e">
        <f t="shared" si="49"/>
        <v>#DIV/0!</v>
      </c>
      <c r="AC74" s="12" t="e">
        <f t="shared" si="49"/>
        <v>#DIV/0!</v>
      </c>
      <c r="AD74" s="12" t="e">
        <f t="shared" si="49"/>
        <v>#DIV/0!</v>
      </c>
      <c r="AE74" s="12" t="e">
        <f t="shared" si="49"/>
        <v>#DIV/0!</v>
      </c>
      <c r="AF74" s="12" t="e">
        <f t="shared" si="49"/>
        <v>#DIV/0!</v>
      </c>
      <c r="AG74" s="12" t="e">
        <f t="shared" si="49"/>
        <v>#DIV/0!</v>
      </c>
      <c r="AH74" s="12" t="e">
        <f t="shared" si="49"/>
        <v>#DIV/0!</v>
      </c>
      <c r="AI74" s="12" t="e">
        <f t="shared" si="49"/>
        <v>#DIV/0!</v>
      </c>
      <c r="AJ74" s="12" t="e">
        <f t="shared" si="49"/>
        <v>#DIV/0!</v>
      </c>
      <c r="AK74" s="12" t="e">
        <f t="shared" si="49"/>
        <v>#DIV/0!</v>
      </c>
      <c r="AL74" s="12" t="e">
        <f t="shared" si="49"/>
        <v>#DIV/0!</v>
      </c>
      <c r="AM74" s="12" t="e">
        <f t="shared" si="49"/>
        <v>#DIV/0!</v>
      </c>
      <c r="AN74" s="12" t="e">
        <f t="shared" si="49"/>
        <v>#DIV/0!</v>
      </c>
      <c r="AO74" s="12" t="e">
        <f t="shared" si="49"/>
        <v>#DIV/0!</v>
      </c>
      <c r="AP74" s="12" t="e">
        <f t="shared" si="49"/>
        <v>#DIV/0!</v>
      </c>
      <c r="AQ74" s="12" t="e">
        <f t="shared" si="49"/>
        <v>#DIV/0!</v>
      </c>
      <c r="AR74" s="12" t="e">
        <f t="shared" si="49"/>
        <v>#DIV/0!</v>
      </c>
      <c r="AS74" s="12" t="e">
        <f t="shared" si="49"/>
        <v>#DIV/0!</v>
      </c>
      <c r="AT74" s="12" t="e">
        <f t="shared" si="49"/>
        <v>#DIV/0!</v>
      </c>
      <c r="AU74" s="12" t="e">
        <f t="shared" si="49"/>
        <v>#DIV/0!</v>
      </c>
      <c r="AV74" s="12" t="e">
        <f t="shared" si="49"/>
        <v>#DIV/0!</v>
      </c>
      <c r="AW74" s="12" t="e">
        <f t="shared" si="49"/>
        <v>#DIV/0!</v>
      </c>
      <c r="AX74" s="12" t="e">
        <f t="shared" si="49"/>
        <v>#DIV/0!</v>
      </c>
      <c r="AY74" s="12" t="e">
        <f t="shared" si="49"/>
        <v>#DIV/0!</v>
      </c>
      <c r="AZ74" s="12" t="e">
        <f t="shared" si="49"/>
        <v>#DIV/0!</v>
      </c>
      <c r="BA74" s="12" t="e">
        <f t="shared" si="49"/>
        <v>#DIV/0!</v>
      </c>
      <c r="BB74" s="12" t="e">
        <f t="shared" si="49"/>
        <v>#DIV/0!</v>
      </c>
      <c r="BC74" s="12" t="e">
        <f t="shared" si="49"/>
        <v>#DIV/0!</v>
      </c>
      <c r="BD74" s="12" t="e">
        <f t="shared" si="49"/>
        <v>#DIV/0!</v>
      </c>
      <c r="BE74" s="12" t="e">
        <f t="shared" si="49"/>
        <v>#DIV/0!</v>
      </c>
      <c r="BF74" s="12" t="e">
        <f t="shared" si="49"/>
        <v>#DIV/0!</v>
      </c>
      <c r="BG74" s="12" t="e">
        <f t="shared" si="49"/>
        <v>#DIV/0!</v>
      </c>
      <c r="BH74" s="12" t="e">
        <f t="shared" si="49"/>
        <v>#DIV/0!</v>
      </c>
      <c r="BI74" s="12" t="e">
        <f t="shared" si="49"/>
        <v>#DIV/0!</v>
      </c>
      <c r="BJ74" s="12" t="e">
        <f t="shared" si="49"/>
        <v>#DIV/0!</v>
      </c>
      <c r="BK74" s="12" t="e">
        <f t="shared" si="49"/>
        <v>#DIV/0!</v>
      </c>
      <c r="BL74" s="12" t="e">
        <f t="shared" si="49"/>
        <v>#DIV/0!</v>
      </c>
      <c r="BM74" s="12" t="e">
        <f t="shared" si="49"/>
        <v>#DIV/0!</v>
      </c>
      <c r="BN74" s="12" t="e">
        <f t="shared" si="49"/>
        <v>#DIV/0!</v>
      </c>
      <c r="BO74" s="12" t="e">
        <f t="shared" si="49"/>
        <v>#DIV/0!</v>
      </c>
      <c r="BP74" s="12" t="e">
        <f t="shared" si="49"/>
        <v>#DIV/0!</v>
      </c>
      <c r="BQ74" s="12" t="e">
        <f t="shared" si="49"/>
        <v>#DIV/0!</v>
      </c>
      <c r="BR74" s="12" t="e">
        <f t="shared" si="49"/>
        <v>#DIV/0!</v>
      </c>
      <c r="BS74" s="12" t="e">
        <f t="shared" si="49"/>
        <v>#DIV/0!</v>
      </c>
      <c r="BT74" s="12" t="e">
        <f t="shared" si="49"/>
        <v>#DIV/0!</v>
      </c>
      <c r="BU74" s="12" t="e">
        <f t="shared" si="49"/>
        <v>#DIV/0!</v>
      </c>
      <c r="BV74" s="12" t="e">
        <f aca="true" t="shared" si="50" ref="BV74:DX74">$B$23*(BV24-(BV10*BV$50+BV25*BV$49)/17*$G74)</f>
        <v>#DIV/0!</v>
      </c>
      <c r="BW74" s="12" t="e">
        <f t="shared" si="50"/>
        <v>#DIV/0!</v>
      </c>
      <c r="BX74" s="12" t="e">
        <f t="shared" si="50"/>
        <v>#DIV/0!</v>
      </c>
      <c r="BY74" s="12" t="e">
        <f t="shared" si="50"/>
        <v>#DIV/0!</v>
      </c>
      <c r="BZ74" s="12" t="e">
        <f t="shared" si="50"/>
        <v>#DIV/0!</v>
      </c>
      <c r="CA74" s="12" t="e">
        <f t="shared" si="50"/>
        <v>#DIV/0!</v>
      </c>
      <c r="CB74" s="12" t="e">
        <f t="shared" si="50"/>
        <v>#DIV/0!</v>
      </c>
      <c r="CC74" s="12" t="e">
        <f t="shared" si="50"/>
        <v>#DIV/0!</v>
      </c>
      <c r="CD74" s="12" t="e">
        <f t="shared" si="50"/>
        <v>#DIV/0!</v>
      </c>
      <c r="CE74" s="12" t="e">
        <f t="shared" si="50"/>
        <v>#DIV/0!</v>
      </c>
      <c r="CF74" s="12" t="e">
        <f t="shared" si="50"/>
        <v>#DIV/0!</v>
      </c>
      <c r="CG74" s="12" t="e">
        <f t="shared" si="50"/>
        <v>#DIV/0!</v>
      </c>
      <c r="CH74" s="12" t="e">
        <f t="shared" si="50"/>
        <v>#DIV/0!</v>
      </c>
      <c r="CI74" s="12" t="e">
        <f t="shared" si="50"/>
        <v>#DIV/0!</v>
      </c>
      <c r="CJ74" s="12" t="e">
        <f t="shared" si="50"/>
        <v>#DIV/0!</v>
      </c>
      <c r="CK74" s="12" t="e">
        <f t="shared" si="50"/>
        <v>#DIV/0!</v>
      </c>
      <c r="CL74" s="12" t="e">
        <f t="shared" si="50"/>
        <v>#DIV/0!</v>
      </c>
      <c r="CM74" s="12" t="e">
        <f t="shared" si="50"/>
        <v>#DIV/0!</v>
      </c>
      <c r="CN74" s="12" t="e">
        <f t="shared" si="50"/>
        <v>#DIV/0!</v>
      </c>
      <c r="CO74" s="12" t="e">
        <f t="shared" si="50"/>
        <v>#DIV/0!</v>
      </c>
      <c r="CP74" s="12" t="e">
        <f t="shared" si="50"/>
        <v>#DIV/0!</v>
      </c>
      <c r="CQ74" s="12" t="e">
        <f t="shared" si="50"/>
        <v>#DIV/0!</v>
      </c>
      <c r="CR74" s="12" t="e">
        <f t="shared" si="50"/>
        <v>#DIV/0!</v>
      </c>
      <c r="CS74" s="12" t="e">
        <f t="shared" si="50"/>
        <v>#DIV/0!</v>
      </c>
      <c r="CT74" s="12" t="e">
        <f t="shared" si="50"/>
        <v>#DIV/0!</v>
      </c>
      <c r="CU74" s="12" t="e">
        <f t="shared" si="50"/>
        <v>#DIV/0!</v>
      </c>
      <c r="CV74" s="12" t="e">
        <f t="shared" si="50"/>
        <v>#DIV/0!</v>
      </c>
      <c r="CW74" s="12" t="e">
        <f t="shared" si="50"/>
        <v>#DIV/0!</v>
      </c>
      <c r="CX74" s="12" t="e">
        <f t="shared" si="50"/>
        <v>#DIV/0!</v>
      </c>
      <c r="CY74" s="12" t="e">
        <f t="shared" si="50"/>
        <v>#DIV/0!</v>
      </c>
      <c r="CZ74" s="12" t="e">
        <f t="shared" si="50"/>
        <v>#DIV/0!</v>
      </c>
      <c r="DA74" s="12" t="e">
        <f t="shared" si="50"/>
        <v>#DIV/0!</v>
      </c>
      <c r="DB74" s="12" t="e">
        <f t="shared" si="50"/>
        <v>#DIV/0!</v>
      </c>
      <c r="DC74" s="12" t="e">
        <f t="shared" si="50"/>
        <v>#DIV/0!</v>
      </c>
      <c r="DD74" s="12" t="e">
        <f t="shared" si="50"/>
        <v>#DIV/0!</v>
      </c>
      <c r="DE74" s="12" t="e">
        <f t="shared" si="50"/>
        <v>#DIV/0!</v>
      </c>
      <c r="DF74" s="12" t="e">
        <f t="shared" si="50"/>
        <v>#DIV/0!</v>
      </c>
      <c r="DG74" s="12" t="e">
        <f t="shared" si="50"/>
        <v>#DIV/0!</v>
      </c>
      <c r="DH74" s="12" t="e">
        <f t="shared" si="50"/>
        <v>#DIV/0!</v>
      </c>
      <c r="DI74" s="12" t="e">
        <f t="shared" si="50"/>
        <v>#DIV/0!</v>
      </c>
      <c r="DJ74" s="12" t="e">
        <f t="shared" si="50"/>
        <v>#DIV/0!</v>
      </c>
      <c r="DK74" s="12" t="e">
        <f t="shared" si="50"/>
        <v>#DIV/0!</v>
      </c>
      <c r="DL74" s="12" t="e">
        <f t="shared" si="50"/>
        <v>#DIV/0!</v>
      </c>
      <c r="DM74" s="12" t="e">
        <f t="shared" si="50"/>
        <v>#DIV/0!</v>
      </c>
      <c r="DN74" s="12" t="e">
        <f t="shared" si="50"/>
        <v>#DIV/0!</v>
      </c>
      <c r="DO74" s="12" t="e">
        <f t="shared" si="50"/>
        <v>#DIV/0!</v>
      </c>
      <c r="DP74" s="12" t="e">
        <f t="shared" si="50"/>
        <v>#DIV/0!</v>
      </c>
      <c r="DQ74" s="12" t="e">
        <f t="shared" si="50"/>
        <v>#DIV/0!</v>
      </c>
      <c r="DR74" s="12" t="e">
        <f t="shared" si="50"/>
        <v>#DIV/0!</v>
      </c>
      <c r="DS74" s="12" t="e">
        <f t="shared" si="50"/>
        <v>#DIV/0!</v>
      </c>
      <c r="DT74" s="12" t="e">
        <f t="shared" si="50"/>
        <v>#DIV/0!</v>
      </c>
      <c r="DU74" s="12" t="e">
        <f t="shared" si="50"/>
        <v>#DIV/0!</v>
      </c>
      <c r="DV74" s="12" t="e">
        <f t="shared" si="50"/>
        <v>#DIV/0!</v>
      </c>
      <c r="DW74" s="12" t="e">
        <f t="shared" si="50"/>
        <v>#DIV/0!</v>
      </c>
      <c r="DX74" s="12" t="e">
        <f t="shared" si="50"/>
        <v>#DIV/0!</v>
      </c>
    </row>
    <row r="75" spans="1:128" ht="11.25">
      <c r="A75" s="12" t="e">
        <f t="shared" si="15"/>
        <v>#DIV/0!</v>
      </c>
      <c r="B75" s="12" t="e">
        <f t="shared" si="15"/>
        <v>#DIV/0!</v>
      </c>
      <c r="C75" s="12"/>
      <c r="D75" s="12"/>
      <c r="E75" s="12"/>
      <c r="F75" s="12" t="e">
        <f t="shared" si="16"/>
        <v>#DIV/0!</v>
      </c>
      <c r="G75" s="20">
        <v>7</v>
      </c>
      <c r="H75" s="19" t="s">
        <v>23</v>
      </c>
      <c r="I75" s="12" t="e">
        <f>$B$22*(I25-(I11*I$50+I26*I$49)/17*$G75)</f>
        <v>#DIV/0!</v>
      </c>
      <c r="J75" s="12" t="e">
        <f aca="true" t="shared" si="51" ref="J75:BU75">$B$22*(J25-(J11*J$50+J26*J$49)/17*$G75)</f>
        <v>#DIV/0!</v>
      </c>
      <c r="K75" s="12" t="e">
        <f t="shared" si="51"/>
        <v>#DIV/0!</v>
      </c>
      <c r="L75" s="12" t="e">
        <f t="shared" si="51"/>
        <v>#DIV/0!</v>
      </c>
      <c r="M75" s="12" t="e">
        <f t="shared" si="51"/>
        <v>#DIV/0!</v>
      </c>
      <c r="N75" s="12" t="e">
        <f t="shared" si="51"/>
        <v>#DIV/0!</v>
      </c>
      <c r="O75" s="12" t="e">
        <f t="shared" si="51"/>
        <v>#DIV/0!</v>
      </c>
      <c r="P75" s="12" t="e">
        <f t="shared" si="51"/>
        <v>#DIV/0!</v>
      </c>
      <c r="Q75" s="12" t="e">
        <f t="shared" si="51"/>
        <v>#DIV/0!</v>
      </c>
      <c r="R75" s="12" t="e">
        <f t="shared" si="51"/>
        <v>#DIV/0!</v>
      </c>
      <c r="S75" s="12" t="e">
        <f t="shared" si="51"/>
        <v>#DIV/0!</v>
      </c>
      <c r="T75" s="12" t="e">
        <f t="shared" si="51"/>
        <v>#DIV/0!</v>
      </c>
      <c r="U75" s="12" t="e">
        <f t="shared" si="51"/>
        <v>#DIV/0!</v>
      </c>
      <c r="V75" s="12" t="e">
        <f t="shared" si="51"/>
        <v>#DIV/0!</v>
      </c>
      <c r="W75" s="12" t="e">
        <f t="shared" si="51"/>
        <v>#DIV/0!</v>
      </c>
      <c r="X75" s="12" t="e">
        <f t="shared" si="51"/>
        <v>#DIV/0!</v>
      </c>
      <c r="Y75" s="12" t="e">
        <f t="shared" si="51"/>
        <v>#DIV/0!</v>
      </c>
      <c r="Z75" s="12" t="e">
        <f t="shared" si="51"/>
        <v>#DIV/0!</v>
      </c>
      <c r="AA75" s="12" t="e">
        <f t="shared" si="51"/>
        <v>#DIV/0!</v>
      </c>
      <c r="AB75" s="12" t="e">
        <f t="shared" si="51"/>
        <v>#DIV/0!</v>
      </c>
      <c r="AC75" s="12" t="e">
        <f t="shared" si="51"/>
        <v>#DIV/0!</v>
      </c>
      <c r="AD75" s="12" t="e">
        <f t="shared" si="51"/>
        <v>#DIV/0!</v>
      </c>
      <c r="AE75" s="12" t="e">
        <f t="shared" si="51"/>
        <v>#DIV/0!</v>
      </c>
      <c r="AF75" s="12" t="e">
        <f t="shared" si="51"/>
        <v>#DIV/0!</v>
      </c>
      <c r="AG75" s="12" t="e">
        <f t="shared" si="51"/>
        <v>#DIV/0!</v>
      </c>
      <c r="AH75" s="12" t="e">
        <f t="shared" si="51"/>
        <v>#DIV/0!</v>
      </c>
      <c r="AI75" s="12" t="e">
        <f t="shared" si="51"/>
        <v>#DIV/0!</v>
      </c>
      <c r="AJ75" s="12" t="e">
        <f t="shared" si="51"/>
        <v>#DIV/0!</v>
      </c>
      <c r="AK75" s="12" t="e">
        <f t="shared" si="51"/>
        <v>#DIV/0!</v>
      </c>
      <c r="AL75" s="12" t="e">
        <f t="shared" si="51"/>
        <v>#DIV/0!</v>
      </c>
      <c r="AM75" s="12" t="e">
        <f t="shared" si="51"/>
        <v>#DIV/0!</v>
      </c>
      <c r="AN75" s="12" t="e">
        <f t="shared" si="51"/>
        <v>#DIV/0!</v>
      </c>
      <c r="AO75" s="12" t="e">
        <f t="shared" si="51"/>
        <v>#DIV/0!</v>
      </c>
      <c r="AP75" s="12" t="e">
        <f t="shared" si="51"/>
        <v>#DIV/0!</v>
      </c>
      <c r="AQ75" s="12" t="e">
        <f t="shared" si="51"/>
        <v>#DIV/0!</v>
      </c>
      <c r="AR75" s="12" t="e">
        <f t="shared" si="51"/>
        <v>#DIV/0!</v>
      </c>
      <c r="AS75" s="12" t="e">
        <f t="shared" si="51"/>
        <v>#DIV/0!</v>
      </c>
      <c r="AT75" s="12" t="e">
        <f t="shared" si="51"/>
        <v>#DIV/0!</v>
      </c>
      <c r="AU75" s="12" t="e">
        <f t="shared" si="51"/>
        <v>#DIV/0!</v>
      </c>
      <c r="AV75" s="12" t="e">
        <f t="shared" si="51"/>
        <v>#DIV/0!</v>
      </c>
      <c r="AW75" s="12" t="e">
        <f t="shared" si="51"/>
        <v>#DIV/0!</v>
      </c>
      <c r="AX75" s="12" t="e">
        <f t="shared" si="51"/>
        <v>#DIV/0!</v>
      </c>
      <c r="AY75" s="12" t="e">
        <f t="shared" si="51"/>
        <v>#DIV/0!</v>
      </c>
      <c r="AZ75" s="12" t="e">
        <f t="shared" si="51"/>
        <v>#DIV/0!</v>
      </c>
      <c r="BA75" s="12" t="e">
        <f t="shared" si="51"/>
        <v>#DIV/0!</v>
      </c>
      <c r="BB75" s="12" t="e">
        <f t="shared" si="51"/>
        <v>#DIV/0!</v>
      </c>
      <c r="BC75" s="12" t="e">
        <f t="shared" si="51"/>
        <v>#DIV/0!</v>
      </c>
      <c r="BD75" s="12" t="e">
        <f t="shared" si="51"/>
        <v>#DIV/0!</v>
      </c>
      <c r="BE75" s="12" t="e">
        <f t="shared" si="51"/>
        <v>#DIV/0!</v>
      </c>
      <c r="BF75" s="12" t="e">
        <f t="shared" si="51"/>
        <v>#DIV/0!</v>
      </c>
      <c r="BG75" s="12" t="e">
        <f t="shared" si="51"/>
        <v>#DIV/0!</v>
      </c>
      <c r="BH75" s="12" t="e">
        <f t="shared" si="51"/>
        <v>#DIV/0!</v>
      </c>
      <c r="BI75" s="12" t="e">
        <f t="shared" si="51"/>
        <v>#DIV/0!</v>
      </c>
      <c r="BJ75" s="12" t="e">
        <f t="shared" si="51"/>
        <v>#DIV/0!</v>
      </c>
      <c r="BK75" s="12" t="e">
        <f t="shared" si="51"/>
        <v>#DIV/0!</v>
      </c>
      <c r="BL75" s="12" t="e">
        <f t="shared" si="51"/>
        <v>#DIV/0!</v>
      </c>
      <c r="BM75" s="12" t="e">
        <f t="shared" si="51"/>
        <v>#DIV/0!</v>
      </c>
      <c r="BN75" s="12" t="e">
        <f t="shared" si="51"/>
        <v>#DIV/0!</v>
      </c>
      <c r="BO75" s="12" t="e">
        <f t="shared" si="51"/>
        <v>#DIV/0!</v>
      </c>
      <c r="BP75" s="12" t="e">
        <f t="shared" si="51"/>
        <v>#DIV/0!</v>
      </c>
      <c r="BQ75" s="12" t="e">
        <f t="shared" si="51"/>
        <v>#DIV/0!</v>
      </c>
      <c r="BR75" s="12" t="e">
        <f t="shared" si="51"/>
        <v>#DIV/0!</v>
      </c>
      <c r="BS75" s="12" t="e">
        <f t="shared" si="51"/>
        <v>#DIV/0!</v>
      </c>
      <c r="BT75" s="12" t="e">
        <f t="shared" si="51"/>
        <v>#DIV/0!</v>
      </c>
      <c r="BU75" s="12" t="e">
        <f t="shared" si="51"/>
        <v>#DIV/0!</v>
      </c>
      <c r="BV75" s="12" t="e">
        <f aca="true" t="shared" si="52" ref="BV75:DX75">$B$22*(BV25-(BV11*BV$50+BV26*BV$49)/17*$G75)</f>
        <v>#DIV/0!</v>
      </c>
      <c r="BW75" s="12" t="e">
        <f t="shared" si="52"/>
        <v>#DIV/0!</v>
      </c>
      <c r="BX75" s="12" t="e">
        <f t="shared" si="52"/>
        <v>#DIV/0!</v>
      </c>
      <c r="BY75" s="12" t="e">
        <f t="shared" si="52"/>
        <v>#DIV/0!</v>
      </c>
      <c r="BZ75" s="12" t="e">
        <f t="shared" si="52"/>
        <v>#DIV/0!</v>
      </c>
      <c r="CA75" s="12" t="e">
        <f t="shared" si="52"/>
        <v>#DIV/0!</v>
      </c>
      <c r="CB75" s="12" t="e">
        <f t="shared" si="52"/>
        <v>#DIV/0!</v>
      </c>
      <c r="CC75" s="12" t="e">
        <f t="shared" si="52"/>
        <v>#DIV/0!</v>
      </c>
      <c r="CD75" s="12" t="e">
        <f t="shared" si="52"/>
        <v>#DIV/0!</v>
      </c>
      <c r="CE75" s="12" t="e">
        <f t="shared" si="52"/>
        <v>#DIV/0!</v>
      </c>
      <c r="CF75" s="12" t="e">
        <f t="shared" si="52"/>
        <v>#DIV/0!</v>
      </c>
      <c r="CG75" s="12" t="e">
        <f t="shared" si="52"/>
        <v>#DIV/0!</v>
      </c>
      <c r="CH75" s="12" t="e">
        <f t="shared" si="52"/>
        <v>#DIV/0!</v>
      </c>
      <c r="CI75" s="12" t="e">
        <f t="shared" si="52"/>
        <v>#DIV/0!</v>
      </c>
      <c r="CJ75" s="12" t="e">
        <f t="shared" si="52"/>
        <v>#DIV/0!</v>
      </c>
      <c r="CK75" s="12" t="e">
        <f t="shared" si="52"/>
        <v>#DIV/0!</v>
      </c>
      <c r="CL75" s="12" t="e">
        <f t="shared" si="52"/>
        <v>#DIV/0!</v>
      </c>
      <c r="CM75" s="12" t="e">
        <f t="shared" si="52"/>
        <v>#DIV/0!</v>
      </c>
      <c r="CN75" s="12" t="e">
        <f t="shared" si="52"/>
        <v>#DIV/0!</v>
      </c>
      <c r="CO75" s="12" t="e">
        <f t="shared" si="52"/>
        <v>#DIV/0!</v>
      </c>
      <c r="CP75" s="12" t="e">
        <f t="shared" si="52"/>
        <v>#DIV/0!</v>
      </c>
      <c r="CQ75" s="12" t="e">
        <f t="shared" si="52"/>
        <v>#DIV/0!</v>
      </c>
      <c r="CR75" s="12" t="e">
        <f t="shared" si="52"/>
        <v>#DIV/0!</v>
      </c>
      <c r="CS75" s="12" t="e">
        <f t="shared" si="52"/>
        <v>#DIV/0!</v>
      </c>
      <c r="CT75" s="12" t="e">
        <f t="shared" si="52"/>
        <v>#DIV/0!</v>
      </c>
      <c r="CU75" s="12" t="e">
        <f t="shared" si="52"/>
        <v>#DIV/0!</v>
      </c>
      <c r="CV75" s="12" t="e">
        <f t="shared" si="52"/>
        <v>#DIV/0!</v>
      </c>
      <c r="CW75" s="12" t="e">
        <f t="shared" si="52"/>
        <v>#DIV/0!</v>
      </c>
      <c r="CX75" s="12" t="e">
        <f t="shared" si="52"/>
        <v>#DIV/0!</v>
      </c>
      <c r="CY75" s="12" t="e">
        <f t="shared" si="52"/>
        <v>#DIV/0!</v>
      </c>
      <c r="CZ75" s="12" t="e">
        <f t="shared" si="52"/>
        <v>#DIV/0!</v>
      </c>
      <c r="DA75" s="12" t="e">
        <f t="shared" si="52"/>
        <v>#DIV/0!</v>
      </c>
      <c r="DB75" s="12" t="e">
        <f t="shared" si="52"/>
        <v>#DIV/0!</v>
      </c>
      <c r="DC75" s="12" t="e">
        <f t="shared" si="52"/>
        <v>#DIV/0!</v>
      </c>
      <c r="DD75" s="12" t="e">
        <f t="shared" si="52"/>
        <v>#DIV/0!</v>
      </c>
      <c r="DE75" s="12" t="e">
        <f t="shared" si="52"/>
        <v>#DIV/0!</v>
      </c>
      <c r="DF75" s="12" t="e">
        <f t="shared" si="52"/>
        <v>#DIV/0!</v>
      </c>
      <c r="DG75" s="12" t="e">
        <f t="shared" si="52"/>
        <v>#DIV/0!</v>
      </c>
      <c r="DH75" s="12" t="e">
        <f t="shared" si="52"/>
        <v>#DIV/0!</v>
      </c>
      <c r="DI75" s="12" t="e">
        <f t="shared" si="52"/>
        <v>#DIV/0!</v>
      </c>
      <c r="DJ75" s="12" t="e">
        <f t="shared" si="52"/>
        <v>#DIV/0!</v>
      </c>
      <c r="DK75" s="12" t="e">
        <f t="shared" si="52"/>
        <v>#DIV/0!</v>
      </c>
      <c r="DL75" s="12" t="e">
        <f t="shared" si="52"/>
        <v>#DIV/0!</v>
      </c>
      <c r="DM75" s="12" t="e">
        <f t="shared" si="52"/>
        <v>#DIV/0!</v>
      </c>
      <c r="DN75" s="12" t="e">
        <f t="shared" si="52"/>
        <v>#DIV/0!</v>
      </c>
      <c r="DO75" s="12" t="e">
        <f t="shared" si="52"/>
        <v>#DIV/0!</v>
      </c>
      <c r="DP75" s="12" t="e">
        <f t="shared" si="52"/>
        <v>#DIV/0!</v>
      </c>
      <c r="DQ75" s="12" t="e">
        <f t="shared" si="52"/>
        <v>#DIV/0!</v>
      </c>
      <c r="DR75" s="12" t="e">
        <f t="shared" si="52"/>
        <v>#DIV/0!</v>
      </c>
      <c r="DS75" s="12" t="e">
        <f t="shared" si="52"/>
        <v>#DIV/0!</v>
      </c>
      <c r="DT75" s="12" t="e">
        <f t="shared" si="52"/>
        <v>#DIV/0!</v>
      </c>
      <c r="DU75" s="12" t="e">
        <f t="shared" si="52"/>
        <v>#DIV/0!</v>
      </c>
      <c r="DV75" s="12" t="e">
        <f t="shared" si="52"/>
        <v>#DIV/0!</v>
      </c>
      <c r="DW75" s="12" t="e">
        <f t="shared" si="52"/>
        <v>#DIV/0!</v>
      </c>
      <c r="DX75" s="12" t="e">
        <f t="shared" si="52"/>
        <v>#DIV/0!</v>
      </c>
    </row>
    <row r="76" spans="1:128" ht="11.25">
      <c r="A76" s="12" t="e">
        <f t="shared" si="15"/>
        <v>#DIV/0!</v>
      </c>
      <c r="B76" s="12" t="e">
        <f t="shared" si="15"/>
        <v>#DIV/0!</v>
      </c>
      <c r="C76" s="12"/>
      <c r="D76" s="12"/>
      <c r="E76" s="12"/>
      <c r="F76" s="12" t="e">
        <f t="shared" si="16"/>
        <v>#DIV/0!</v>
      </c>
      <c r="G76" s="20">
        <v>8</v>
      </c>
      <c r="H76" s="19" t="s">
        <v>24</v>
      </c>
      <c r="I76" s="12" t="e">
        <f>$B$23*(I26-(I12*I$50+I27*I$49)/17*$G76)</f>
        <v>#DIV/0!</v>
      </c>
      <c r="J76" s="12" t="e">
        <f aca="true" t="shared" si="53" ref="J76:BU76">$B$23*(J26-(J12*J$50+J27*J$49)/17*$G76)</f>
        <v>#DIV/0!</v>
      </c>
      <c r="K76" s="12" t="e">
        <f t="shared" si="53"/>
        <v>#DIV/0!</v>
      </c>
      <c r="L76" s="12" t="e">
        <f t="shared" si="53"/>
        <v>#DIV/0!</v>
      </c>
      <c r="M76" s="12" t="e">
        <f t="shared" si="53"/>
        <v>#DIV/0!</v>
      </c>
      <c r="N76" s="12" t="e">
        <f t="shared" si="53"/>
        <v>#DIV/0!</v>
      </c>
      <c r="O76" s="12" t="e">
        <f t="shared" si="53"/>
        <v>#DIV/0!</v>
      </c>
      <c r="P76" s="12" t="e">
        <f t="shared" si="53"/>
        <v>#DIV/0!</v>
      </c>
      <c r="Q76" s="12" t="e">
        <f t="shared" si="53"/>
        <v>#DIV/0!</v>
      </c>
      <c r="R76" s="12" t="e">
        <f t="shared" si="53"/>
        <v>#DIV/0!</v>
      </c>
      <c r="S76" s="12" t="e">
        <f t="shared" si="53"/>
        <v>#DIV/0!</v>
      </c>
      <c r="T76" s="12" t="e">
        <f t="shared" si="53"/>
        <v>#DIV/0!</v>
      </c>
      <c r="U76" s="12" t="e">
        <f t="shared" si="53"/>
        <v>#DIV/0!</v>
      </c>
      <c r="V76" s="12" t="e">
        <f t="shared" si="53"/>
        <v>#DIV/0!</v>
      </c>
      <c r="W76" s="12" t="e">
        <f t="shared" si="53"/>
        <v>#DIV/0!</v>
      </c>
      <c r="X76" s="12" t="e">
        <f t="shared" si="53"/>
        <v>#DIV/0!</v>
      </c>
      <c r="Y76" s="12" t="e">
        <f t="shared" si="53"/>
        <v>#DIV/0!</v>
      </c>
      <c r="Z76" s="12" t="e">
        <f t="shared" si="53"/>
        <v>#DIV/0!</v>
      </c>
      <c r="AA76" s="12" t="e">
        <f t="shared" si="53"/>
        <v>#DIV/0!</v>
      </c>
      <c r="AB76" s="12" t="e">
        <f t="shared" si="53"/>
        <v>#DIV/0!</v>
      </c>
      <c r="AC76" s="12" t="e">
        <f t="shared" si="53"/>
        <v>#DIV/0!</v>
      </c>
      <c r="AD76" s="12" t="e">
        <f t="shared" si="53"/>
        <v>#DIV/0!</v>
      </c>
      <c r="AE76" s="12" t="e">
        <f t="shared" si="53"/>
        <v>#DIV/0!</v>
      </c>
      <c r="AF76" s="12" t="e">
        <f t="shared" si="53"/>
        <v>#DIV/0!</v>
      </c>
      <c r="AG76" s="12" t="e">
        <f t="shared" si="53"/>
        <v>#DIV/0!</v>
      </c>
      <c r="AH76" s="12" t="e">
        <f t="shared" si="53"/>
        <v>#DIV/0!</v>
      </c>
      <c r="AI76" s="12" t="e">
        <f t="shared" si="53"/>
        <v>#DIV/0!</v>
      </c>
      <c r="AJ76" s="12" t="e">
        <f t="shared" si="53"/>
        <v>#DIV/0!</v>
      </c>
      <c r="AK76" s="12" t="e">
        <f t="shared" si="53"/>
        <v>#DIV/0!</v>
      </c>
      <c r="AL76" s="12" t="e">
        <f t="shared" si="53"/>
        <v>#DIV/0!</v>
      </c>
      <c r="AM76" s="12" t="e">
        <f t="shared" si="53"/>
        <v>#DIV/0!</v>
      </c>
      <c r="AN76" s="12" t="e">
        <f t="shared" si="53"/>
        <v>#DIV/0!</v>
      </c>
      <c r="AO76" s="12" t="e">
        <f t="shared" si="53"/>
        <v>#DIV/0!</v>
      </c>
      <c r="AP76" s="12" t="e">
        <f t="shared" si="53"/>
        <v>#DIV/0!</v>
      </c>
      <c r="AQ76" s="12" t="e">
        <f t="shared" si="53"/>
        <v>#DIV/0!</v>
      </c>
      <c r="AR76" s="12" t="e">
        <f t="shared" si="53"/>
        <v>#DIV/0!</v>
      </c>
      <c r="AS76" s="12" t="e">
        <f t="shared" si="53"/>
        <v>#DIV/0!</v>
      </c>
      <c r="AT76" s="12" t="e">
        <f t="shared" si="53"/>
        <v>#DIV/0!</v>
      </c>
      <c r="AU76" s="12" t="e">
        <f t="shared" si="53"/>
        <v>#DIV/0!</v>
      </c>
      <c r="AV76" s="12" t="e">
        <f t="shared" si="53"/>
        <v>#DIV/0!</v>
      </c>
      <c r="AW76" s="12" t="e">
        <f t="shared" si="53"/>
        <v>#DIV/0!</v>
      </c>
      <c r="AX76" s="12" t="e">
        <f t="shared" si="53"/>
        <v>#DIV/0!</v>
      </c>
      <c r="AY76" s="12" t="e">
        <f t="shared" si="53"/>
        <v>#DIV/0!</v>
      </c>
      <c r="AZ76" s="12" t="e">
        <f t="shared" si="53"/>
        <v>#DIV/0!</v>
      </c>
      <c r="BA76" s="12" t="e">
        <f t="shared" si="53"/>
        <v>#DIV/0!</v>
      </c>
      <c r="BB76" s="12" t="e">
        <f t="shared" si="53"/>
        <v>#DIV/0!</v>
      </c>
      <c r="BC76" s="12" t="e">
        <f t="shared" si="53"/>
        <v>#DIV/0!</v>
      </c>
      <c r="BD76" s="12" t="e">
        <f t="shared" si="53"/>
        <v>#DIV/0!</v>
      </c>
      <c r="BE76" s="12" t="e">
        <f t="shared" si="53"/>
        <v>#DIV/0!</v>
      </c>
      <c r="BF76" s="12" t="e">
        <f t="shared" si="53"/>
        <v>#DIV/0!</v>
      </c>
      <c r="BG76" s="12" t="e">
        <f t="shared" si="53"/>
        <v>#DIV/0!</v>
      </c>
      <c r="BH76" s="12" t="e">
        <f t="shared" si="53"/>
        <v>#DIV/0!</v>
      </c>
      <c r="BI76" s="12" t="e">
        <f t="shared" si="53"/>
        <v>#DIV/0!</v>
      </c>
      <c r="BJ76" s="12" t="e">
        <f t="shared" si="53"/>
        <v>#DIV/0!</v>
      </c>
      <c r="BK76" s="12" t="e">
        <f t="shared" si="53"/>
        <v>#DIV/0!</v>
      </c>
      <c r="BL76" s="12" t="e">
        <f t="shared" si="53"/>
        <v>#DIV/0!</v>
      </c>
      <c r="BM76" s="12" t="e">
        <f t="shared" si="53"/>
        <v>#DIV/0!</v>
      </c>
      <c r="BN76" s="12" t="e">
        <f t="shared" si="53"/>
        <v>#DIV/0!</v>
      </c>
      <c r="BO76" s="12" t="e">
        <f t="shared" si="53"/>
        <v>#DIV/0!</v>
      </c>
      <c r="BP76" s="12" t="e">
        <f t="shared" si="53"/>
        <v>#DIV/0!</v>
      </c>
      <c r="BQ76" s="12" t="e">
        <f t="shared" si="53"/>
        <v>#DIV/0!</v>
      </c>
      <c r="BR76" s="12" t="e">
        <f t="shared" si="53"/>
        <v>#DIV/0!</v>
      </c>
      <c r="BS76" s="12" t="e">
        <f t="shared" si="53"/>
        <v>#DIV/0!</v>
      </c>
      <c r="BT76" s="12" t="e">
        <f t="shared" si="53"/>
        <v>#DIV/0!</v>
      </c>
      <c r="BU76" s="12" t="e">
        <f t="shared" si="53"/>
        <v>#DIV/0!</v>
      </c>
      <c r="BV76" s="12" t="e">
        <f aca="true" t="shared" si="54" ref="BV76:DX76">$B$23*(BV26-(BV12*BV$50+BV27*BV$49)/17*$G76)</f>
        <v>#DIV/0!</v>
      </c>
      <c r="BW76" s="12" t="e">
        <f t="shared" si="54"/>
        <v>#DIV/0!</v>
      </c>
      <c r="BX76" s="12" t="e">
        <f t="shared" si="54"/>
        <v>#DIV/0!</v>
      </c>
      <c r="BY76" s="12" t="e">
        <f t="shared" si="54"/>
        <v>#DIV/0!</v>
      </c>
      <c r="BZ76" s="12" t="e">
        <f t="shared" si="54"/>
        <v>#DIV/0!</v>
      </c>
      <c r="CA76" s="12" t="e">
        <f t="shared" si="54"/>
        <v>#DIV/0!</v>
      </c>
      <c r="CB76" s="12" t="e">
        <f t="shared" si="54"/>
        <v>#DIV/0!</v>
      </c>
      <c r="CC76" s="12" t="e">
        <f t="shared" si="54"/>
        <v>#DIV/0!</v>
      </c>
      <c r="CD76" s="12" t="e">
        <f t="shared" si="54"/>
        <v>#DIV/0!</v>
      </c>
      <c r="CE76" s="12" t="e">
        <f t="shared" si="54"/>
        <v>#DIV/0!</v>
      </c>
      <c r="CF76" s="12" t="e">
        <f t="shared" si="54"/>
        <v>#DIV/0!</v>
      </c>
      <c r="CG76" s="12" t="e">
        <f t="shared" si="54"/>
        <v>#DIV/0!</v>
      </c>
      <c r="CH76" s="12" t="e">
        <f t="shared" si="54"/>
        <v>#DIV/0!</v>
      </c>
      <c r="CI76" s="12" t="e">
        <f t="shared" si="54"/>
        <v>#DIV/0!</v>
      </c>
      <c r="CJ76" s="12" t="e">
        <f t="shared" si="54"/>
        <v>#DIV/0!</v>
      </c>
      <c r="CK76" s="12" t="e">
        <f t="shared" si="54"/>
        <v>#DIV/0!</v>
      </c>
      <c r="CL76" s="12" t="e">
        <f t="shared" si="54"/>
        <v>#DIV/0!</v>
      </c>
      <c r="CM76" s="12" t="e">
        <f t="shared" si="54"/>
        <v>#DIV/0!</v>
      </c>
      <c r="CN76" s="12" t="e">
        <f t="shared" si="54"/>
        <v>#DIV/0!</v>
      </c>
      <c r="CO76" s="12" t="e">
        <f t="shared" si="54"/>
        <v>#DIV/0!</v>
      </c>
      <c r="CP76" s="12" t="e">
        <f t="shared" si="54"/>
        <v>#DIV/0!</v>
      </c>
      <c r="CQ76" s="12" t="e">
        <f t="shared" si="54"/>
        <v>#DIV/0!</v>
      </c>
      <c r="CR76" s="12" t="e">
        <f t="shared" si="54"/>
        <v>#DIV/0!</v>
      </c>
      <c r="CS76" s="12" t="e">
        <f t="shared" si="54"/>
        <v>#DIV/0!</v>
      </c>
      <c r="CT76" s="12" t="e">
        <f t="shared" si="54"/>
        <v>#DIV/0!</v>
      </c>
      <c r="CU76" s="12" t="e">
        <f t="shared" si="54"/>
        <v>#DIV/0!</v>
      </c>
      <c r="CV76" s="12" t="e">
        <f t="shared" si="54"/>
        <v>#DIV/0!</v>
      </c>
      <c r="CW76" s="12" t="e">
        <f t="shared" si="54"/>
        <v>#DIV/0!</v>
      </c>
      <c r="CX76" s="12" t="e">
        <f t="shared" si="54"/>
        <v>#DIV/0!</v>
      </c>
      <c r="CY76" s="12" t="e">
        <f t="shared" si="54"/>
        <v>#DIV/0!</v>
      </c>
      <c r="CZ76" s="12" t="e">
        <f t="shared" si="54"/>
        <v>#DIV/0!</v>
      </c>
      <c r="DA76" s="12" t="e">
        <f t="shared" si="54"/>
        <v>#DIV/0!</v>
      </c>
      <c r="DB76" s="12" t="e">
        <f t="shared" si="54"/>
        <v>#DIV/0!</v>
      </c>
      <c r="DC76" s="12" t="e">
        <f t="shared" si="54"/>
        <v>#DIV/0!</v>
      </c>
      <c r="DD76" s="12" t="e">
        <f t="shared" si="54"/>
        <v>#DIV/0!</v>
      </c>
      <c r="DE76" s="12" t="e">
        <f t="shared" si="54"/>
        <v>#DIV/0!</v>
      </c>
      <c r="DF76" s="12" t="e">
        <f t="shared" si="54"/>
        <v>#DIV/0!</v>
      </c>
      <c r="DG76" s="12" t="e">
        <f t="shared" si="54"/>
        <v>#DIV/0!</v>
      </c>
      <c r="DH76" s="12" t="e">
        <f t="shared" si="54"/>
        <v>#DIV/0!</v>
      </c>
      <c r="DI76" s="12" t="e">
        <f t="shared" si="54"/>
        <v>#DIV/0!</v>
      </c>
      <c r="DJ76" s="12" t="e">
        <f t="shared" si="54"/>
        <v>#DIV/0!</v>
      </c>
      <c r="DK76" s="12" t="e">
        <f t="shared" si="54"/>
        <v>#DIV/0!</v>
      </c>
      <c r="DL76" s="12" t="e">
        <f t="shared" si="54"/>
        <v>#DIV/0!</v>
      </c>
      <c r="DM76" s="12" t="e">
        <f t="shared" si="54"/>
        <v>#DIV/0!</v>
      </c>
      <c r="DN76" s="12" t="e">
        <f t="shared" si="54"/>
        <v>#DIV/0!</v>
      </c>
      <c r="DO76" s="12" t="e">
        <f t="shared" si="54"/>
        <v>#DIV/0!</v>
      </c>
      <c r="DP76" s="12" t="e">
        <f t="shared" si="54"/>
        <v>#DIV/0!</v>
      </c>
      <c r="DQ76" s="12" t="e">
        <f t="shared" si="54"/>
        <v>#DIV/0!</v>
      </c>
      <c r="DR76" s="12" t="e">
        <f t="shared" si="54"/>
        <v>#DIV/0!</v>
      </c>
      <c r="DS76" s="12" t="e">
        <f t="shared" si="54"/>
        <v>#DIV/0!</v>
      </c>
      <c r="DT76" s="12" t="e">
        <f t="shared" si="54"/>
        <v>#DIV/0!</v>
      </c>
      <c r="DU76" s="12" t="e">
        <f t="shared" si="54"/>
        <v>#DIV/0!</v>
      </c>
      <c r="DV76" s="12" t="e">
        <f t="shared" si="54"/>
        <v>#DIV/0!</v>
      </c>
      <c r="DW76" s="12" t="e">
        <f t="shared" si="54"/>
        <v>#DIV/0!</v>
      </c>
      <c r="DX76" s="12" t="e">
        <f t="shared" si="54"/>
        <v>#DIV/0!</v>
      </c>
    </row>
    <row r="77" spans="1:128" ht="11.25">
      <c r="A77" s="12" t="e">
        <f t="shared" si="15"/>
        <v>#DIV/0!</v>
      </c>
      <c r="B77" s="12" t="e">
        <f t="shared" si="15"/>
        <v>#DIV/0!</v>
      </c>
      <c r="C77" s="12"/>
      <c r="D77" s="12"/>
      <c r="E77" s="12"/>
      <c r="F77" s="12" t="e">
        <f t="shared" si="16"/>
        <v>#DIV/0!</v>
      </c>
      <c r="G77" s="20">
        <v>9</v>
      </c>
      <c r="H77" s="19" t="s">
        <v>25</v>
      </c>
      <c r="I77" s="12" t="e">
        <f>$B$22*(I27-(I13*I$50+I28*I$49)/17*$G77)</f>
        <v>#DIV/0!</v>
      </c>
      <c r="J77" s="12" t="e">
        <f aca="true" t="shared" si="55" ref="J77:BU77">$B$22*(J27-(J13*J$50+J28*J$49)/17*$G77)</f>
        <v>#DIV/0!</v>
      </c>
      <c r="K77" s="12" t="e">
        <f t="shared" si="55"/>
        <v>#DIV/0!</v>
      </c>
      <c r="L77" s="12" t="e">
        <f t="shared" si="55"/>
        <v>#DIV/0!</v>
      </c>
      <c r="M77" s="12" t="e">
        <f t="shared" si="55"/>
        <v>#DIV/0!</v>
      </c>
      <c r="N77" s="12" t="e">
        <f t="shared" si="55"/>
        <v>#DIV/0!</v>
      </c>
      <c r="O77" s="12" t="e">
        <f t="shared" si="55"/>
        <v>#DIV/0!</v>
      </c>
      <c r="P77" s="12" t="e">
        <f t="shared" si="55"/>
        <v>#DIV/0!</v>
      </c>
      <c r="Q77" s="12" t="e">
        <f t="shared" si="55"/>
        <v>#DIV/0!</v>
      </c>
      <c r="R77" s="12" t="e">
        <f t="shared" si="55"/>
        <v>#DIV/0!</v>
      </c>
      <c r="S77" s="12" t="e">
        <f t="shared" si="55"/>
        <v>#DIV/0!</v>
      </c>
      <c r="T77" s="12" t="e">
        <f t="shared" si="55"/>
        <v>#DIV/0!</v>
      </c>
      <c r="U77" s="12" t="e">
        <f t="shared" si="55"/>
        <v>#DIV/0!</v>
      </c>
      <c r="V77" s="12" t="e">
        <f t="shared" si="55"/>
        <v>#DIV/0!</v>
      </c>
      <c r="W77" s="12" t="e">
        <f t="shared" si="55"/>
        <v>#DIV/0!</v>
      </c>
      <c r="X77" s="12" t="e">
        <f t="shared" si="55"/>
        <v>#DIV/0!</v>
      </c>
      <c r="Y77" s="12" t="e">
        <f t="shared" si="55"/>
        <v>#DIV/0!</v>
      </c>
      <c r="Z77" s="12" t="e">
        <f t="shared" si="55"/>
        <v>#DIV/0!</v>
      </c>
      <c r="AA77" s="12" t="e">
        <f t="shared" si="55"/>
        <v>#DIV/0!</v>
      </c>
      <c r="AB77" s="12" t="e">
        <f t="shared" si="55"/>
        <v>#DIV/0!</v>
      </c>
      <c r="AC77" s="12" t="e">
        <f t="shared" si="55"/>
        <v>#DIV/0!</v>
      </c>
      <c r="AD77" s="12" t="e">
        <f t="shared" si="55"/>
        <v>#DIV/0!</v>
      </c>
      <c r="AE77" s="12" t="e">
        <f t="shared" si="55"/>
        <v>#DIV/0!</v>
      </c>
      <c r="AF77" s="12" t="e">
        <f t="shared" si="55"/>
        <v>#DIV/0!</v>
      </c>
      <c r="AG77" s="12" t="e">
        <f t="shared" si="55"/>
        <v>#DIV/0!</v>
      </c>
      <c r="AH77" s="12" t="e">
        <f t="shared" si="55"/>
        <v>#DIV/0!</v>
      </c>
      <c r="AI77" s="12" t="e">
        <f t="shared" si="55"/>
        <v>#DIV/0!</v>
      </c>
      <c r="AJ77" s="12" t="e">
        <f t="shared" si="55"/>
        <v>#DIV/0!</v>
      </c>
      <c r="AK77" s="12" t="e">
        <f t="shared" si="55"/>
        <v>#DIV/0!</v>
      </c>
      <c r="AL77" s="12" t="e">
        <f t="shared" si="55"/>
        <v>#DIV/0!</v>
      </c>
      <c r="AM77" s="12" t="e">
        <f t="shared" si="55"/>
        <v>#DIV/0!</v>
      </c>
      <c r="AN77" s="12" t="e">
        <f t="shared" si="55"/>
        <v>#DIV/0!</v>
      </c>
      <c r="AO77" s="12" t="e">
        <f t="shared" si="55"/>
        <v>#DIV/0!</v>
      </c>
      <c r="AP77" s="12" t="e">
        <f t="shared" si="55"/>
        <v>#DIV/0!</v>
      </c>
      <c r="AQ77" s="12" t="e">
        <f t="shared" si="55"/>
        <v>#DIV/0!</v>
      </c>
      <c r="AR77" s="12" t="e">
        <f t="shared" si="55"/>
        <v>#DIV/0!</v>
      </c>
      <c r="AS77" s="12" t="e">
        <f t="shared" si="55"/>
        <v>#DIV/0!</v>
      </c>
      <c r="AT77" s="12" t="e">
        <f t="shared" si="55"/>
        <v>#DIV/0!</v>
      </c>
      <c r="AU77" s="12" t="e">
        <f t="shared" si="55"/>
        <v>#DIV/0!</v>
      </c>
      <c r="AV77" s="12" t="e">
        <f t="shared" si="55"/>
        <v>#DIV/0!</v>
      </c>
      <c r="AW77" s="12" t="e">
        <f t="shared" si="55"/>
        <v>#DIV/0!</v>
      </c>
      <c r="AX77" s="12" t="e">
        <f t="shared" si="55"/>
        <v>#DIV/0!</v>
      </c>
      <c r="AY77" s="12" t="e">
        <f t="shared" si="55"/>
        <v>#DIV/0!</v>
      </c>
      <c r="AZ77" s="12" t="e">
        <f t="shared" si="55"/>
        <v>#DIV/0!</v>
      </c>
      <c r="BA77" s="12" t="e">
        <f t="shared" si="55"/>
        <v>#DIV/0!</v>
      </c>
      <c r="BB77" s="12" t="e">
        <f t="shared" si="55"/>
        <v>#DIV/0!</v>
      </c>
      <c r="BC77" s="12" t="e">
        <f t="shared" si="55"/>
        <v>#DIV/0!</v>
      </c>
      <c r="BD77" s="12" t="e">
        <f t="shared" si="55"/>
        <v>#DIV/0!</v>
      </c>
      <c r="BE77" s="12" t="e">
        <f t="shared" si="55"/>
        <v>#DIV/0!</v>
      </c>
      <c r="BF77" s="12" t="e">
        <f t="shared" si="55"/>
        <v>#DIV/0!</v>
      </c>
      <c r="BG77" s="12" t="e">
        <f t="shared" si="55"/>
        <v>#DIV/0!</v>
      </c>
      <c r="BH77" s="12" t="e">
        <f t="shared" si="55"/>
        <v>#DIV/0!</v>
      </c>
      <c r="BI77" s="12" t="e">
        <f t="shared" si="55"/>
        <v>#DIV/0!</v>
      </c>
      <c r="BJ77" s="12" t="e">
        <f t="shared" si="55"/>
        <v>#DIV/0!</v>
      </c>
      <c r="BK77" s="12" t="e">
        <f t="shared" si="55"/>
        <v>#DIV/0!</v>
      </c>
      <c r="BL77" s="12" t="e">
        <f t="shared" si="55"/>
        <v>#DIV/0!</v>
      </c>
      <c r="BM77" s="12" t="e">
        <f t="shared" si="55"/>
        <v>#DIV/0!</v>
      </c>
      <c r="BN77" s="12" t="e">
        <f t="shared" si="55"/>
        <v>#DIV/0!</v>
      </c>
      <c r="BO77" s="12" t="e">
        <f t="shared" si="55"/>
        <v>#DIV/0!</v>
      </c>
      <c r="BP77" s="12" t="e">
        <f t="shared" si="55"/>
        <v>#DIV/0!</v>
      </c>
      <c r="BQ77" s="12" t="e">
        <f t="shared" si="55"/>
        <v>#DIV/0!</v>
      </c>
      <c r="BR77" s="12" t="e">
        <f t="shared" si="55"/>
        <v>#DIV/0!</v>
      </c>
      <c r="BS77" s="12" t="e">
        <f t="shared" si="55"/>
        <v>#DIV/0!</v>
      </c>
      <c r="BT77" s="12" t="e">
        <f t="shared" si="55"/>
        <v>#DIV/0!</v>
      </c>
      <c r="BU77" s="12" t="e">
        <f t="shared" si="55"/>
        <v>#DIV/0!</v>
      </c>
      <c r="BV77" s="12" t="e">
        <f aca="true" t="shared" si="56" ref="BV77:DX77">$B$22*(BV27-(BV13*BV$50+BV28*BV$49)/17*$G77)</f>
        <v>#DIV/0!</v>
      </c>
      <c r="BW77" s="12" t="e">
        <f t="shared" si="56"/>
        <v>#DIV/0!</v>
      </c>
      <c r="BX77" s="12" t="e">
        <f t="shared" si="56"/>
        <v>#DIV/0!</v>
      </c>
      <c r="BY77" s="12" t="e">
        <f t="shared" si="56"/>
        <v>#DIV/0!</v>
      </c>
      <c r="BZ77" s="12" t="e">
        <f t="shared" si="56"/>
        <v>#DIV/0!</v>
      </c>
      <c r="CA77" s="12" t="e">
        <f t="shared" si="56"/>
        <v>#DIV/0!</v>
      </c>
      <c r="CB77" s="12" t="e">
        <f t="shared" si="56"/>
        <v>#DIV/0!</v>
      </c>
      <c r="CC77" s="12" t="e">
        <f t="shared" si="56"/>
        <v>#DIV/0!</v>
      </c>
      <c r="CD77" s="12" t="e">
        <f t="shared" si="56"/>
        <v>#DIV/0!</v>
      </c>
      <c r="CE77" s="12" t="e">
        <f t="shared" si="56"/>
        <v>#DIV/0!</v>
      </c>
      <c r="CF77" s="12" t="e">
        <f t="shared" si="56"/>
        <v>#DIV/0!</v>
      </c>
      <c r="CG77" s="12" t="e">
        <f t="shared" si="56"/>
        <v>#DIV/0!</v>
      </c>
      <c r="CH77" s="12" t="e">
        <f t="shared" si="56"/>
        <v>#DIV/0!</v>
      </c>
      <c r="CI77" s="12" t="e">
        <f t="shared" si="56"/>
        <v>#DIV/0!</v>
      </c>
      <c r="CJ77" s="12" t="e">
        <f t="shared" si="56"/>
        <v>#DIV/0!</v>
      </c>
      <c r="CK77" s="12" t="e">
        <f t="shared" si="56"/>
        <v>#DIV/0!</v>
      </c>
      <c r="CL77" s="12" t="e">
        <f t="shared" si="56"/>
        <v>#DIV/0!</v>
      </c>
      <c r="CM77" s="12" t="e">
        <f t="shared" si="56"/>
        <v>#DIV/0!</v>
      </c>
      <c r="CN77" s="12" t="e">
        <f t="shared" si="56"/>
        <v>#DIV/0!</v>
      </c>
      <c r="CO77" s="12" t="e">
        <f t="shared" si="56"/>
        <v>#DIV/0!</v>
      </c>
      <c r="CP77" s="12" t="e">
        <f t="shared" si="56"/>
        <v>#DIV/0!</v>
      </c>
      <c r="CQ77" s="12" t="e">
        <f t="shared" si="56"/>
        <v>#DIV/0!</v>
      </c>
      <c r="CR77" s="12" t="e">
        <f t="shared" si="56"/>
        <v>#DIV/0!</v>
      </c>
      <c r="CS77" s="12" t="e">
        <f t="shared" si="56"/>
        <v>#DIV/0!</v>
      </c>
      <c r="CT77" s="12" t="e">
        <f t="shared" si="56"/>
        <v>#DIV/0!</v>
      </c>
      <c r="CU77" s="12" t="e">
        <f t="shared" si="56"/>
        <v>#DIV/0!</v>
      </c>
      <c r="CV77" s="12" t="e">
        <f t="shared" si="56"/>
        <v>#DIV/0!</v>
      </c>
      <c r="CW77" s="12" t="e">
        <f t="shared" si="56"/>
        <v>#DIV/0!</v>
      </c>
      <c r="CX77" s="12" t="e">
        <f t="shared" si="56"/>
        <v>#DIV/0!</v>
      </c>
      <c r="CY77" s="12" t="e">
        <f t="shared" si="56"/>
        <v>#DIV/0!</v>
      </c>
      <c r="CZ77" s="12" t="e">
        <f t="shared" si="56"/>
        <v>#DIV/0!</v>
      </c>
      <c r="DA77" s="12" t="e">
        <f t="shared" si="56"/>
        <v>#DIV/0!</v>
      </c>
      <c r="DB77" s="12" t="e">
        <f t="shared" si="56"/>
        <v>#DIV/0!</v>
      </c>
      <c r="DC77" s="12" t="e">
        <f t="shared" si="56"/>
        <v>#DIV/0!</v>
      </c>
      <c r="DD77" s="12" t="e">
        <f t="shared" si="56"/>
        <v>#DIV/0!</v>
      </c>
      <c r="DE77" s="12" t="e">
        <f t="shared" si="56"/>
        <v>#DIV/0!</v>
      </c>
      <c r="DF77" s="12" t="e">
        <f t="shared" si="56"/>
        <v>#DIV/0!</v>
      </c>
      <c r="DG77" s="12" t="e">
        <f t="shared" si="56"/>
        <v>#DIV/0!</v>
      </c>
      <c r="DH77" s="12" t="e">
        <f t="shared" si="56"/>
        <v>#DIV/0!</v>
      </c>
      <c r="DI77" s="12" t="e">
        <f t="shared" si="56"/>
        <v>#DIV/0!</v>
      </c>
      <c r="DJ77" s="12" t="e">
        <f t="shared" si="56"/>
        <v>#DIV/0!</v>
      </c>
      <c r="DK77" s="12" t="e">
        <f t="shared" si="56"/>
        <v>#DIV/0!</v>
      </c>
      <c r="DL77" s="12" t="e">
        <f t="shared" si="56"/>
        <v>#DIV/0!</v>
      </c>
      <c r="DM77" s="12" t="e">
        <f t="shared" si="56"/>
        <v>#DIV/0!</v>
      </c>
      <c r="DN77" s="12" t="e">
        <f t="shared" si="56"/>
        <v>#DIV/0!</v>
      </c>
      <c r="DO77" s="12" t="e">
        <f t="shared" si="56"/>
        <v>#DIV/0!</v>
      </c>
      <c r="DP77" s="12" t="e">
        <f t="shared" si="56"/>
        <v>#DIV/0!</v>
      </c>
      <c r="DQ77" s="12" t="e">
        <f t="shared" si="56"/>
        <v>#DIV/0!</v>
      </c>
      <c r="DR77" s="12" t="e">
        <f t="shared" si="56"/>
        <v>#DIV/0!</v>
      </c>
      <c r="DS77" s="12" t="e">
        <f t="shared" si="56"/>
        <v>#DIV/0!</v>
      </c>
      <c r="DT77" s="12" t="e">
        <f t="shared" si="56"/>
        <v>#DIV/0!</v>
      </c>
      <c r="DU77" s="12" t="e">
        <f t="shared" si="56"/>
        <v>#DIV/0!</v>
      </c>
      <c r="DV77" s="12" t="e">
        <f t="shared" si="56"/>
        <v>#DIV/0!</v>
      </c>
      <c r="DW77" s="12" t="e">
        <f t="shared" si="56"/>
        <v>#DIV/0!</v>
      </c>
      <c r="DX77" s="12" t="e">
        <f t="shared" si="56"/>
        <v>#DIV/0!</v>
      </c>
    </row>
    <row r="78" spans="1:128" ht="11.25">
      <c r="A78" s="12" t="e">
        <f t="shared" si="15"/>
        <v>#DIV/0!</v>
      </c>
      <c r="B78" s="12" t="e">
        <f t="shared" si="15"/>
        <v>#DIV/0!</v>
      </c>
      <c r="C78" s="12"/>
      <c r="D78" s="12"/>
      <c r="E78" s="12"/>
      <c r="F78" s="12" t="e">
        <f t="shared" si="16"/>
        <v>#DIV/0!</v>
      </c>
      <c r="G78" s="20">
        <v>10</v>
      </c>
      <c r="H78" s="19" t="s">
        <v>26</v>
      </c>
      <c r="I78" s="12" t="e">
        <f>$B$23*(I28-(I14*I$50+I29*I$49)/17*$G78)</f>
        <v>#DIV/0!</v>
      </c>
      <c r="J78" s="12" t="e">
        <f aca="true" t="shared" si="57" ref="J78:BU78">$B$23*(J28-(J14*J$50+J29*J$49)/17*$G78)</f>
        <v>#DIV/0!</v>
      </c>
      <c r="K78" s="12" t="e">
        <f t="shared" si="57"/>
        <v>#DIV/0!</v>
      </c>
      <c r="L78" s="12" t="e">
        <f t="shared" si="57"/>
        <v>#DIV/0!</v>
      </c>
      <c r="M78" s="12" t="e">
        <f t="shared" si="57"/>
        <v>#DIV/0!</v>
      </c>
      <c r="N78" s="12" t="e">
        <f t="shared" si="57"/>
        <v>#DIV/0!</v>
      </c>
      <c r="O78" s="12" t="e">
        <f t="shared" si="57"/>
        <v>#DIV/0!</v>
      </c>
      <c r="P78" s="12" t="e">
        <f t="shared" si="57"/>
        <v>#DIV/0!</v>
      </c>
      <c r="Q78" s="12" t="e">
        <f t="shared" si="57"/>
        <v>#DIV/0!</v>
      </c>
      <c r="R78" s="12" t="e">
        <f t="shared" si="57"/>
        <v>#DIV/0!</v>
      </c>
      <c r="S78" s="12" t="e">
        <f t="shared" si="57"/>
        <v>#DIV/0!</v>
      </c>
      <c r="T78" s="12" t="e">
        <f t="shared" si="57"/>
        <v>#DIV/0!</v>
      </c>
      <c r="U78" s="12" t="e">
        <f t="shared" si="57"/>
        <v>#DIV/0!</v>
      </c>
      <c r="V78" s="12" t="e">
        <f t="shared" si="57"/>
        <v>#DIV/0!</v>
      </c>
      <c r="W78" s="12" t="e">
        <f t="shared" si="57"/>
        <v>#DIV/0!</v>
      </c>
      <c r="X78" s="12" t="e">
        <f t="shared" si="57"/>
        <v>#DIV/0!</v>
      </c>
      <c r="Y78" s="12" t="e">
        <f t="shared" si="57"/>
        <v>#DIV/0!</v>
      </c>
      <c r="Z78" s="12" t="e">
        <f t="shared" si="57"/>
        <v>#DIV/0!</v>
      </c>
      <c r="AA78" s="12" t="e">
        <f t="shared" si="57"/>
        <v>#DIV/0!</v>
      </c>
      <c r="AB78" s="12" t="e">
        <f t="shared" si="57"/>
        <v>#DIV/0!</v>
      </c>
      <c r="AC78" s="12" t="e">
        <f t="shared" si="57"/>
        <v>#DIV/0!</v>
      </c>
      <c r="AD78" s="12" t="e">
        <f t="shared" si="57"/>
        <v>#DIV/0!</v>
      </c>
      <c r="AE78" s="12" t="e">
        <f t="shared" si="57"/>
        <v>#DIV/0!</v>
      </c>
      <c r="AF78" s="12" t="e">
        <f t="shared" si="57"/>
        <v>#DIV/0!</v>
      </c>
      <c r="AG78" s="12" t="e">
        <f t="shared" si="57"/>
        <v>#DIV/0!</v>
      </c>
      <c r="AH78" s="12" t="e">
        <f t="shared" si="57"/>
        <v>#DIV/0!</v>
      </c>
      <c r="AI78" s="12" t="e">
        <f t="shared" si="57"/>
        <v>#DIV/0!</v>
      </c>
      <c r="AJ78" s="12" t="e">
        <f t="shared" si="57"/>
        <v>#DIV/0!</v>
      </c>
      <c r="AK78" s="12" t="e">
        <f t="shared" si="57"/>
        <v>#DIV/0!</v>
      </c>
      <c r="AL78" s="12" t="e">
        <f t="shared" si="57"/>
        <v>#DIV/0!</v>
      </c>
      <c r="AM78" s="12" t="e">
        <f t="shared" si="57"/>
        <v>#DIV/0!</v>
      </c>
      <c r="AN78" s="12" t="e">
        <f t="shared" si="57"/>
        <v>#DIV/0!</v>
      </c>
      <c r="AO78" s="12" t="e">
        <f t="shared" si="57"/>
        <v>#DIV/0!</v>
      </c>
      <c r="AP78" s="12" t="e">
        <f t="shared" si="57"/>
        <v>#DIV/0!</v>
      </c>
      <c r="AQ78" s="12" t="e">
        <f t="shared" si="57"/>
        <v>#DIV/0!</v>
      </c>
      <c r="AR78" s="12" t="e">
        <f t="shared" si="57"/>
        <v>#DIV/0!</v>
      </c>
      <c r="AS78" s="12" t="e">
        <f t="shared" si="57"/>
        <v>#DIV/0!</v>
      </c>
      <c r="AT78" s="12" t="e">
        <f t="shared" si="57"/>
        <v>#DIV/0!</v>
      </c>
      <c r="AU78" s="12" t="e">
        <f t="shared" si="57"/>
        <v>#DIV/0!</v>
      </c>
      <c r="AV78" s="12" t="e">
        <f t="shared" si="57"/>
        <v>#DIV/0!</v>
      </c>
      <c r="AW78" s="12" t="e">
        <f t="shared" si="57"/>
        <v>#DIV/0!</v>
      </c>
      <c r="AX78" s="12" t="e">
        <f t="shared" si="57"/>
        <v>#DIV/0!</v>
      </c>
      <c r="AY78" s="12" t="e">
        <f t="shared" si="57"/>
        <v>#DIV/0!</v>
      </c>
      <c r="AZ78" s="12" t="e">
        <f t="shared" si="57"/>
        <v>#DIV/0!</v>
      </c>
      <c r="BA78" s="12" t="e">
        <f t="shared" si="57"/>
        <v>#DIV/0!</v>
      </c>
      <c r="BB78" s="12" t="e">
        <f t="shared" si="57"/>
        <v>#DIV/0!</v>
      </c>
      <c r="BC78" s="12" t="e">
        <f t="shared" si="57"/>
        <v>#DIV/0!</v>
      </c>
      <c r="BD78" s="12" t="e">
        <f t="shared" si="57"/>
        <v>#DIV/0!</v>
      </c>
      <c r="BE78" s="12" t="e">
        <f t="shared" si="57"/>
        <v>#DIV/0!</v>
      </c>
      <c r="BF78" s="12" t="e">
        <f t="shared" si="57"/>
        <v>#DIV/0!</v>
      </c>
      <c r="BG78" s="12" t="e">
        <f t="shared" si="57"/>
        <v>#DIV/0!</v>
      </c>
      <c r="BH78" s="12" t="e">
        <f t="shared" si="57"/>
        <v>#DIV/0!</v>
      </c>
      <c r="BI78" s="12" t="e">
        <f t="shared" si="57"/>
        <v>#DIV/0!</v>
      </c>
      <c r="BJ78" s="12" t="e">
        <f t="shared" si="57"/>
        <v>#DIV/0!</v>
      </c>
      <c r="BK78" s="12" t="e">
        <f t="shared" si="57"/>
        <v>#DIV/0!</v>
      </c>
      <c r="BL78" s="12" t="e">
        <f t="shared" si="57"/>
        <v>#DIV/0!</v>
      </c>
      <c r="BM78" s="12" t="e">
        <f t="shared" si="57"/>
        <v>#DIV/0!</v>
      </c>
      <c r="BN78" s="12" t="e">
        <f t="shared" si="57"/>
        <v>#DIV/0!</v>
      </c>
      <c r="BO78" s="12" t="e">
        <f t="shared" si="57"/>
        <v>#DIV/0!</v>
      </c>
      <c r="BP78" s="12" t="e">
        <f t="shared" si="57"/>
        <v>#DIV/0!</v>
      </c>
      <c r="BQ78" s="12" t="e">
        <f t="shared" si="57"/>
        <v>#DIV/0!</v>
      </c>
      <c r="BR78" s="12" t="e">
        <f t="shared" si="57"/>
        <v>#DIV/0!</v>
      </c>
      <c r="BS78" s="12" t="e">
        <f t="shared" si="57"/>
        <v>#DIV/0!</v>
      </c>
      <c r="BT78" s="12" t="e">
        <f t="shared" si="57"/>
        <v>#DIV/0!</v>
      </c>
      <c r="BU78" s="12" t="e">
        <f t="shared" si="57"/>
        <v>#DIV/0!</v>
      </c>
      <c r="BV78" s="12" t="e">
        <f aca="true" t="shared" si="58" ref="BV78:DX78">$B$23*(BV28-(BV14*BV$50+BV29*BV$49)/17*$G78)</f>
        <v>#DIV/0!</v>
      </c>
      <c r="BW78" s="12" t="e">
        <f t="shared" si="58"/>
        <v>#DIV/0!</v>
      </c>
      <c r="BX78" s="12" t="e">
        <f t="shared" si="58"/>
        <v>#DIV/0!</v>
      </c>
      <c r="BY78" s="12" t="e">
        <f t="shared" si="58"/>
        <v>#DIV/0!</v>
      </c>
      <c r="BZ78" s="12" t="e">
        <f t="shared" si="58"/>
        <v>#DIV/0!</v>
      </c>
      <c r="CA78" s="12" t="e">
        <f t="shared" si="58"/>
        <v>#DIV/0!</v>
      </c>
      <c r="CB78" s="12" t="e">
        <f t="shared" si="58"/>
        <v>#DIV/0!</v>
      </c>
      <c r="CC78" s="12" t="e">
        <f t="shared" si="58"/>
        <v>#DIV/0!</v>
      </c>
      <c r="CD78" s="12" t="e">
        <f t="shared" si="58"/>
        <v>#DIV/0!</v>
      </c>
      <c r="CE78" s="12" t="e">
        <f t="shared" si="58"/>
        <v>#DIV/0!</v>
      </c>
      <c r="CF78" s="12" t="e">
        <f t="shared" si="58"/>
        <v>#DIV/0!</v>
      </c>
      <c r="CG78" s="12" t="e">
        <f t="shared" si="58"/>
        <v>#DIV/0!</v>
      </c>
      <c r="CH78" s="12" t="e">
        <f t="shared" si="58"/>
        <v>#DIV/0!</v>
      </c>
      <c r="CI78" s="12" t="e">
        <f t="shared" si="58"/>
        <v>#DIV/0!</v>
      </c>
      <c r="CJ78" s="12" t="e">
        <f t="shared" si="58"/>
        <v>#DIV/0!</v>
      </c>
      <c r="CK78" s="12" t="e">
        <f t="shared" si="58"/>
        <v>#DIV/0!</v>
      </c>
      <c r="CL78" s="12" t="e">
        <f t="shared" si="58"/>
        <v>#DIV/0!</v>
      </c>
      <c r="CM78" s="12" t="e">
        <f t="shared" si="58"/>
        <v>#DIV/0!</v>
      </c>
      <c r="CN78" s="12" t="e">
        <f t="shared" si="58"/>
        <v>#DIV/0!</v>
      </c>
      <c r="CO78" s="12" t="e">
        <f t="shared" si="58"/>
        <v>#DIV/0!</v>
      </c>
      <c r="CP78" s="12" t="e">
        <f t="shared" si="58"/>
        <v>#DIV/0!</v>
      </c>
      <c r="CQ78" s="12" t="e">
        <f t="shared" si="58"/>
        <v>#DIV/0!</v>
      </c>
      <c r="CR78" s="12" t="e">
        <f t="shared" si="58"/>
        <v>#DIV/0!</v>
      </c>
      <c r="CS78" s="12" t="e">
        <f t="shared" si="58"/>
        <v>#DIV/0!</v>
      </c>
      <c r="CT78" s="12" t="e">
        <f t="shared" si="58"/>
        <v>#DIV/0!</v>
      </c>
      <c r="CU78" s="12" t="e">
        <f t="shared" si="58"/>
        <v>#DIV/0!</v>
      </c>
      <c r="CV78" s="12" t="e">
        <f t="shared" si="58"/>
        <v>#DIV/0!</v>
      </c>
      <c r="CW78" s="12" t="e">
        <f t="shared" si="58"/>
        <v>#DIV/0!</v>
      </c>
      <c r="CX78" s="12" t="e">
        <f t="shared" si="58"/>
        <v>#DIV/0!</v>
      </c>
      <c r="CY78" s="12" t="e">
        <f t="shared" si="58"/>
        <v>#DIV/0!</v>
      </c>
      <c r="CZ78" s="12" t="e">
        <f t="shared" si="58"/>
        <v>#DIV/0!</v>
      </c>
      <c r="DA78" s="12" t="e">
        <f t="shared" si="58"/>
        <v>#DIV/0!</v>
      </c>
      <c r="DB78" s="12" t="e">
        <f t="shared" si="58"/>
        <v>#DIV/0!</v>
      </c>
      <c r="DC78" s="12" t="e">
        <f t="shared" si="58"/>
        <v>#DIV/0!</v>
      </c>
      <c r="DD78" s="12" t="e">
        <f t="shared" si="58"/>
        <v>#DIV/0!</v>
      </c>
      <c r="DE78" s="12" t="e">
        <f t="shared" si="58"/>
        <v>#DIV/0!</v>
      </c>
      <c r="DF78" s="12" t="e">
        <f t="shared" si="58"/>
        <v>#DIV/0!</v>
      </c>
      <c r="DG78" s="12" t="e">
        <f t="shared" si="58"/>
        <v>#DIV/0!</v>
      </c>
      <c r="DH78" s="12" t="e">
        <f t="shared" si="58"/>
        <v>#DIV/0!</v>
      </c>
      <c r="DI78" s="12" t="e">
        <f t="shared" si="58"/>
        <v>#DIV/0!</v>
      </c>
      <c r="DJ78" s="12" t="e">
        <f t="shared" si="58"/>
        <v>#DIV/0!</v>
      </c>
      <c r="DK78" s="12" t="e">
        <f t="shared" si="58"/>
        <v>#DIV/0!</v>
      </c>
      <c r="DL78" s="12" t="e">
        <f t="shared" si="58"/>
        <v>#DIV/0!</v>
      </c>
      <c r="DM78" s="12" t="e">
        <f t="shared" si="58"/>
        <v>#DIV/0!</v>
      </c>
      <c r="DN78" s="12" t="e">
        <f t="shared" si="58"/>
        <v>#DIV/0!</v>
      </c>
      <c r="DO78" s="12" t="e">
        <f t="shared" si="58"/>
        <v>#DIV/0!</v>
      </c>
      <c r="DP78" s="12" t="e">
        <f t="shared" si="58"/>
        <v>#DIV/0!</v>
      </c>
      <c r="DQ78" s="12" t="e">
        <f t="shared" si="58"/>
        <v>#DIV/0!</v>
      </c>
      <c r="DR78" s="12" t="e">
        <f t="shared" si="58"/>
        <v>#DIV/0!</v>
      </c>
      <c r="DS78" s="12" t="e">
        <f t="shared" si="58"/>
        <v>#DIV/0!</v>
      </c>
      <c r="DT78" s="12" t="e">
        <f t="shared" si="58"/>
        <v>#DIV/0!</v>
      </c>
      <c r="DU78" s="12" t="e">
        <f t="shared" si="58"/>
        <v>#DIV/0!</v>
      </c>
      <c r="DV78" s="12" t="e">
        <f t="shared" si="58"/>
        <v>#DIV/0!</v>
      </c>
      <c r="DW78" s="12" t="e">
        <f t="shared" si="58"/>
        <v>#DIV/0!</v>
      </c>
      <c r="DX78" s="12" t="e">
        <f t="shared" si="58"/>
        <v>#DIV/0!</v>
      </c>
    </row>
    <row r="79" spans="1:128" ht="11.25">
      <c r="A79" s="12" t="e">
        <f t="shared" si="15"/>
        <v>#DIV/0!</v>
      </c>
      <c r="B79" s="12" t="e">
        <f t="shared" si="15"/>
        <v>#DIV/0!</v>
      </c>
      <c r="C79" s="12"/>
      <c r="D79" s="12"/>
      <c r="E79" s="12"/>
      <c r="F79" s="12" t="e">
        <f t="shared" si="16"/>
        <v>#DIV/0!</v>
      </c>
      <c r="G79" s="20">
        <v>11</v>
      </c>
      <c r="H79" s="19" t="s">
        <v>27</v>
      </c>
      <c r="I79" s="12" t="e">
        <f>$B$22*(I29-(I15*I$50+I30*I$49)/17*$G79)</f>
        <v>#DIV/0!</v>
      </c>
      <c r="J79" s="12" t="e">
        <f aca="true" t="shared" si="59" ref="J79:BU79">$B$22*(J29-(J15*J$50+J30*J$49)/17*$G79)</f>
        <v>#DIV/0!</v>
      </c>
      <c r="K79" s="12" t="e">
        <f t="shared" si="59"/>
        <v>#DIV/0!</v>
      </c>
      <c r="L79" s="12" t="e">
        <f t="shared" si="59"/>
        <v>#DIV/0!</v>
      </c>
      <c r="M79" s="12" t="e">
        <f t="shared" si="59"/>
        <v>#DIV/0!</v>
      </c>
      <c r="N79" s="12" t="e">
        <f t="shared" si="59"/>
        <v>#DIV/0!</v>
      </c>
      <c r="O79" s="12" t="e">
        <f t="shared" si="59"/>
        <v>#DIV/0!</v>
      </c>
      <c r="P79" s="12" t="e">
        <f t="shared" si="59"/>
        <v>#DIV/0!</v>
      </c>
      <c r="Q79" s="12" t="e">
        <f t="shared" si="59"/>
        <v>#DIV/0!</v>
      </c>
      <c r="R79" s="12" t="e">
        <f t="shared" si="59"/>
        <v>#DIV/0!</v>
      </c>
      <c r="S79" s="12" t="e">
        <f t="shared" si="59"/>
        <v>#DIV/0!</v>
      </c>
      <c r="T79" s="12" t="e">
        <f t="shared" si="59"/>
        <v>#DIV/0!</v>
      </c>
      <c r="U79" s="12" t="e">
        <f t="shared" si="59"/>
        <v>#DIV/0!</v>
      </c>
      <c r="V79" s="12" t="e">
        <f t="shared" si="59"/>
        <v>#DIV/0!</v>
      </c>
      <c r="W79" s="12" t="e">
        <f t="shared" si="59"/>
        <v>#DIV/0!</v>
      </c>
      <c r="X79" s="12" t="e">
        <f t="shared" si="59"/>
        <v>#DIV/0!</v>
      </c>
      <c r="Y79" s="12" t="e">
        <f t="shared" si="59"/>
        <v>#DIV/0!</v>
      </c>
      <c r="Z79" s="12" t="e">
        <f t="shared" si="59"/>
        <v>#DIV/0!</v>
      </c>
      <c r="AA79" s="12" t="e">
        <f t="shared" si="59"/>
        <v>#DIV/0!</v>
      </c>
      <c r="AB79" s="12" t="e">
        <f t="shared" si="59"/>
        <v>#DIV/0!</v>
      </c>
      <c r="AC79" s="12" t="e">
        <f t="shared" si="59"/>
        <v>#DIV/0!</v>
      </c>
      <c r="AD79" s="12" t="e">
        <f t="shared" si="59"/>
        <v>#DIV/0!</v>
      </c>
      <c r="AE79" s="12" t="e">
        <f t="shared" si="59"/>
        <v>#DIV/0!</v>
      </c>
      <c r="AF79" s="12" t="e">
        <f t="shared" si="59"/>
        <v>#DIV/0!</v>
      </c>
      <c r="AG79" s="12" t="e">
        <f t="shared" si="59"/>
        <v>#DIV/0!</v>
      </c>
      <c r="AH79" s="12" t="e">
        <f t="shared" si="59"/>
        <v>#DIV/0!</v>
      </c>
      <c r="AI79" s="12" t="e">
        <f t="shared" si="59"/>
        <v>#DIV/0!</v>
      </c>
      <c r="AJ79" s="12" t="e">
        <f t="shared" si="59"/>
        <v>#DIV/0!</v>
      </c>
      <c r="AK79" s="12" t="e">
        <f t="shared" si="59"/>
        <v>#DIV/0!</v>
      </c>
      <c r="AL79" s="12" t="e">
        <f t="shared" si="59"/>
        <v>#DIV/0!</v>
      </c>
      <c r="AM79" s="12" t="e">
        <f t="shared" si="59"/>
        <v>#DIV/0!</v>
      </c>
      <c r="AN79" s="12" t="e">
        <f t="shared" si="59"/>
        <v>#DIV/0!</v>
      </c>
      <c r="AO79" s="12" t="e">
        <f t="shared" si="59"/>
        <v>#DIV/0!</v>
      </c>
      <c r="AP79" s="12" t="e">
        <f t="shared" si="59"/>
        <v>#DIV/0!</v>
      </c>
      <c r="AQ79" s="12" t="e">
        <f t="shared" si="59"/>
        <v>#DIV/0!</v>
      </c>
      <c r="AR79" s="12" t="e">
        <f t="shared" si="59"/>
        <v>#DIV/0!</v>
      </c>
      <c r="AS79" s="12" t="e">
        <f t="shared" si="59"/>
        <v>#DIV/0!</v>
      </c>
      <c r="AT79" s="12" t="e">
        <f t="shared" si="59"/>
        <v>#DIV/0!</v>
      </c>
      <c r="AU79" s="12" t="e">
        <f t="shared" si="59"/>
        <v>#DIV/0!</v>
      </c>
      <c r="AV79" s="12" t="e">
        <f t="shared" si="59"/>
        <v>#DIV/0!</v>
      </c>
      <c r="AW79" s="12" t="e">
        <f t="shared" si="59"/>
        <v>#DIV/0!</v>
      </c>
      <c r="AX79" s="12" t="e">
        <f t="shared" si="59"/>
        <v>#DIV/0!</v>
      </c>
      <c r="AY79" s="12" t="e">
        <f t="shared" si="59"/>
        <v>#DIV/0!</v>
      </c>
      <c r="AZ79" s="12" t="e">
        <f t="shared" si="59"/>
        <v>#DIV/0!</v>
      </c>
      <c r="BA79" s="12" t="e">
        <f t="shared" si="59"/>
        <v>#DIV/0!</v>
      </c>
      <c r="BB79" s="12" t="e">
        <f t="shared" si="59"/>
        <v>#DIV/0!</v>
      </c>
      <c r="BC79" s="12" t="e">
        <f t="shared" si="59"/>
        <v>#DIV/0!</v>
      </c>
      <c r="BD79" s="12" t="e">
        <f t="shared" si="59"/>
        <v>#DIV/0!</v>
      </c>
      <c r="BE79" s="12" t="e">
        <f t="shared" si="59"/>
        <v>#DIV/0!</v>
      </c>
      <c r="BF79" s="12" t="e">
        <f t="shared" si="59"/>
        <v>#DIV/0!</v>
      </c>
      <c r="BG79" s="12" t="e">
        <f t="shared" si="59"/>
        <v>#DIV/0!</v>
      </c>
      <c r="BH79" s="12" t="e">
        <f t="shared" si="59"/>
        <v>#DIV/0!</v>
      </c>
      <c r="BI79" s="12" t="e">
        <f t="shared" si="59"/>
        <v>#DIV/0!</v>
      </c>
      <c r="BJ79" s="12" t="e">
        <f t="shared" si="59"/>
        <v>#DIV/0!</v>
      </c>
      <c r="BK79" s="12" t="e">
        <f t="shared" si="59"/>
        <v>#DIV/0!</v>
      </c>
      <c r="BL79" s="12" t="e">
        <f t="shared" si="59"/>
        <v>#DIV/0!</v>
      </c>
      <c r="BM79" s="12" t="e">
        <f t="shared" si="59"/>
        <v>#DIV/0!</v>
      </c>
      <c r="BN79" s="12" t="e">
        <f t="shared" si="59"/>
        <v>#DIV/0!</v>
      </c>
      <c r="BO79" s="12" t="e">
        <f t="shared" si="59"/>
        <v>#DIV/0!</v>
      </c>
      <c r="BP79" s="12" t="e">
        <f t="shared" si="59"/>
        <v>#DIV/0!</v>
      </c>
      <c r="BQ79" s="12" t="e">
        <f t="shared" si="59"/>
        <v>#DIV/0!</v>
      </c>
      <c r="BR79" s="12" t="e">
        <f t="shared" si="59"/>
        <v>#DIV/0!</v>
      </c>
      <c r="BS79" s="12" t="e">
        <f t="shared" si="59"/>
        <v>#DIV/0!</v>
      </c>
      <c r="BT79" s="12" t="e">
        <f t="shared" si="59"/>
        <v>#DIV/0!</v>
      </c>
      <c r="BU79" s="12" t="e">
        <f t="shared" si="59"/>
        <v>#DIV/0!</v>
      </c>
      <c r="BV79" s="12" t="e">
        <f aca="true" t="shared" si="60" ref="BV79:DX79">$B$22*(BV29-(BV15*BV$50+BV30*BV$49)/17*$G79)</f>
        <v>#DIV/0!</v>
      </c>
      <c r="BW79" s="12" t="e">
        <f t="shared" si="60"/>
        <v>#DIV/0!</v>
      </c>
      <c r="BX79" s="12" t="e">
        <f t="shared" si="60"/>
        <v>#DIV/0!</v>
      </c>
      <c r="BY79" s="12" t="e">
        <f t="shared" si="60"/>
        <v>#DIV/0!</v>
      </c>
      <c r="BZ79" s="12" t="e">
        <f t="shared" si="60"/>
        <v>#DIV/0!</v>
      </c>
      <c r="CA79" s="12" t="e">
        <f t="shared" si="60"/>
        <v>#DIV/0!</v>
      </c>
      <c r="CB79" s="12" t="e">
        <f t="shared" si="60"/>
        <v>#DIV/0!</v>
      </c>
      <c r="CC79" s="12" t="e">
        <f t="shared" si="60"/>
        <v>#DIV/0!</v>
      </c>
      <c r="CD79" s="12" t="e">
        <f t="shared" si="60"/>
        <v>#DIV/0!</v>
      </c>
      <c r="CE79" s="12" t="e">
        <f t="shared" si="60"/>
        <v>#DIV/0!</v>
      </c>
      <c r="CF79" s="12" t="e">
        <f t="shared" si="60"/>
        <v>#DIV/0!</v>
      </c>
      <c r="CG79" s="12" t="e">
        <f t="shared" si="60"/>
        <v>#DIV/0!</v>
      </c>
      <c r="CH79" s="12" t="e">
        <f t="shared" si="60"/>
        <v>#DIV/0!</v>
      </c>
      <c r="CI79" s="12" t="e">
        <f t="shared" si="60"/>
        <v>#DIV/0!</v>
      </c>
      <c r="CJ79" s="12" t="e">
        <f t="shared" si="60"/>
        <v>#DIV/0!</v>
      </c>
      <c r="CK79" s="12" t="e">
        <f t="shared" si="60"/>
        <v>#DIV/0!</v>
      </c>
      <c r="CL79" s="12" t="e">
        <f t="shared" si="60"/>
        <v>#DIV/0!</v>
      </c>
      <c r="CM79" s="12" t="e">
        <f t="shared" si="60"/>
        <v>#DIV/0!</v>
      </c>
      <c r="CN79" s="12" t="e">
        <f t="shared" si="60"/>
        <v>#DIV/0!</v>
      </c>
      <c r="CO79" s="12" t="e">
        <f t="shared" si="60"/>
        <v>#DIV/0!</v>
      </c>
      <c r="CP79" s="12" t="e">
        <f t="shared" si="60"/>
        <v>#DIV/0!</v>
      </c>
      <c r="CQ79" s="12" t="e">
        <f t="shared" si="60"/>
        <v>#DIV/0!</v>
      </c>
      <c r="CR79" s="12" t="e">
        <f t="shared" si="60"/>
        <v>#DIV/0!</v>
      </c>
      <c r="CS79" s="12" t="e">
        <f t="shared" si="60"/>
        <v>#DIV/0!</v>
      </c>
      <c r="CT79" s="12" t="e">
        <f t="shared" si="60"/>
        <v>#DIV/0!</v>
      </c>
      <c r="CU79" s="12" t="e">
        <f t="shared" si="60"/>
        <v>#DIV/0!</v>
      </c>
      <c r="CV79" s="12" t="e">
        <f t="shared" si="60"/>
        <v>#DIV/0!</v>
      </c>
      <c r="CW79" s="12" t="e">
        <f t="shared" si="60"/>
        <v>#DIV/0!</v>
      </c>
      <c r="CX79" s="12" t="e">
        <f t="shared" si="60"/>
        <v>#DIV/0!</v>
      </c>
      <c r="CY79" s="12" t="e">
        <f t="shared" si="60"/>
        <v>#DIV/0!</v>
      </c>
      <c r="CZ79" s="12" t="e">
        <f t="shared" si="60"/>
        <v>#DIV/0!</v>
      </c>
      <c r="DA79" s="12" t="e">
        <f t="shared" si="60"/>
        <v>#DIV/0!</v>
      </c>
      <c r="DB79" s="12" t="e">
        <f t="shared" si="60"/>
        <v>#DIV/0!</v>
      </c>
      <c r="DC79" s="12" t="e">
        <f t="shared" si="60"/>
        <v>#DIV/0!</v>
      </c>
      <c r="DD79" s="12" t="e">
        <f t="shared" si="60"/>
        <v>#DIV/0!</v>
      </c>
      <c r="DE79" s="12" t="e">
        <f t="shared" si="60"/>
        <v>#DIV/0!</v>
      </c>
      <c r="DF79" s="12" t="e">
        <f t="shared" si="60"/>
        <v>#DIV/0!</v>
      </c>
      <c r="DG79" s="12" t="e">
        <f t="shared" si="60"/>
        <v>#DIV/0!</v>
      </c>
      <c r="DH79" s="12" t="e">
        <f t="shared" si="60"/>
        <v>#DIV/0!</v>
      </c>
      <c r="DI79" s="12" t="e">
        <f t="shared" si="60"/>
        <v>#DIV/0!</v>
      </c>
      <c r="DJ79" s="12" t="e">
        <f t="shared" si="60"/>
        <v>#DIV/0!</v>
      </c>
      <c r="DK79" s="12" t="e">
        <f t="shared" si="60"/>
        <v>#DIV/0!</v>
      </c>
      <c r="DL79" s="12" t="e">
        <f t="shared" si="60"/>
        <v>#DIV/0!</v>
      </c>
      <c r="DM79" s="12" t="e">
        <f t="shared" si="60"/>
        <v>#DIV/0!</v>
      </c>
      <c r="DN79" s="12" t="e">
        <f t="shared" si="60"/>
        <v>#DIV/0!</v>
      </c>
      <c r="DO79" s="12" t="e">
        <f t="shared" si="60"/>
        <v>#DIV/0!</v>
      </c>
      <c r="DP79" s="12" t="e">
        <f t="shared" si="60"/>
        <v>#DIV/0!</v>
      </c>
      <c r="DQ79" s="12" t="e">
        <f t="shared" si="60"/>
        <v>#DIV/0!</v>
      </c>
      <c r="DR79" s="12" t="e">
        <f t="shared" si="60"/>
        <v>#DIV/0!</v>
      </c>
      <c r="DS79" s="12" t="e">
        <f t="shared" si="60"/>
        <v>#DIV/0!</v>
      </c>
      <c r="DT79" s="12" t="e">
        <f t="shared" si="60"/>
        <v>#DIV/0!</v>
      </c>
      <c r="DU79" s="12" t="e">
        <f t="shared" si="60"/>
        <v>#DIV/0!</v>
      </c>
      <c r="DV79" s="12" t="e">
        <f t="shared" si="60"/>
        <v>#DIV/0!</v>
      </c>
      <c r="DW79" s="12" t="e">
        <f t="shared" si="60"/>
        <v>#DIV/0!</v>
      </c>
      <c r="DX79" s="12" t="e">
        <f t="shared" si="60"/>
        <v>#DIV/0!</v>
      </c>
    </row>
    <row r="80" spans="1:128" ht="11.25">
      <c r="A80" s="12" t="e">
        <f t="shared" si="15"/>
        <v>#DIV/0!</v>
      </c>
      <c r="B80" s="12" t="e">
        <f t="shared" si="15"/>
        <v>#DIV/0!</v>
      </c>
      <c r="C80" s="12"/>
      <c r="D80" s="12"/>
      <c r="E80" s="12"/>
      <c r="F80" s="12" t="e">
        <f t="shared" si="16"/>
        <v>#DIV/0!</v>
      </c>
      <c r="G80" s="20">
        <v>12</v>
      </c>
      <c r="H80" s="19" t="s">
        <v>28</v>
      </c>
      <c r="I80" s="12" t="e">
        <f>$B$23*(I30-(I16*I$50+I31*I$49)/17*$G80)</f>
        <v>#DIV/0!</v>
      </c>
      <c r="J80" s="12" t="e">
        <f aca="true" t="shared" si="61" ref="J80:BU80">$B$23*(J30-(J16*J$50+J31*J$49)/17*$G80)</f>
        <v>#DIV/0!</v>
      </c>
      <c r="K80" s="12" t="e">
        <f t="shared" si="61"/>
        <v>#DIV/0!</v>
      </c>
      <c r="L80" s="12" t="e">
        <f t="shared" si="61"/>
        <v>#DIV/0!</v>
      </c>
      <c r="M80" s="12" t="e">
        <f t="shared" si="61"/>
        <v>#DIV/0!</v>
      </c>
      <c r="N80" s="12" t="e">
        <f t="shared" si="61"/>
        <v>#DIV/0!</v>
      </c>
      <c r="O80" s="12" t="e">
        <f t="shared" si="61"/>
        <v>#DIV/0!</v>
      </c>
      <c r="P80" s="12" t="e">
        <f t="shared" si="61"/>
        <v>#DIV/0!</v>
      </c>
      <c r="Q80" s="12" t="e">
        <f t="shared" si="61"/>
        <v>#DIV/0!</v>
      </c>
      <c r="R80" s="12" t="e">
        <f t="shared" si="61"/>
        <v>#DIV/0!</v>
      </c>
      <c r="S80" s="12" t="e">
        <f t="shared" si="61"/>
        <v>#DIV/0!</v>
      </c>
      <c r="T80" s="12" t="e">
        <f t="shared" si="61"/>
        <v>#DIV/0!</v>
      </c>
      <c r="U80" s="12" t="e">
        <f t="shared" si="61"/>
        <v>#DIV/0!</v>
      </c>
      <c r="V80" s="12" t="e">
        <f t="shared" si="61"/>
        <v>#DIV/0!</v>
      </c>
      <c r="W80" s="12" t="e">
        <f t="shared" si="61"/>
        <v>#DIV/0!</v>
      </c>
      <c r="X80" s="12" t="e">
        <f t="shared" si="61"/>
        <v>#DIV/0!</v>
      </c>
      <c r="Y80" s="12" t="e">
        <f t="shared" si="61"/>
        <v>#DIV/0!</v>
      </c>
      <c r="Z80" s="12" t="e">
        <f t="shared" si="61"/>
        <v>#DIV/0!</v>
      </c>
      <c r="AA80" s="12" t="e">
        <f t="shared" si="61"/>
        <v>#DIV/0!</v>
      </c>
      <c r="AB80" s="12" t="e">
        <f t="shared" si="61"/>
        <v>#DIV/0!</v>
      </c>
      <c r="AC80" s="12" t="e">
        <f t="shared" si="61"/>
        <v>#DIV/0!</v>
      </c>
      <c r="AD80" s="12" t="e">
        <f t="shared" si="61"/>
        <v>#DIV/0!</v>
      </c>
      <c r="AE80" s="12" t="e">
        <f t="shared" si="61"/>
        <v>#DIV/0!</v>
      </c>
      <c r="AF80" s="12" t="e">
        <f t="shared" si="61"/>
        <v>#DIV/0!</v>
      </c>
      <c r="AG80" s="12" t="e">
        <f t="shared" si="61"/>
        <v>#DIV/0!</v>
      </c>
      <c r="AH80" s="12" t="e">
        <f t="shared" si="61"/>
        <v>#DIV/0!</v>
      </c>
      <c r="AI80" s="12" t="e">
        <f t="shared" si="61"/>
        <v>#DIV/0!</v>
      </c>
      <c r="AJ80" s="12" t="e">
        <f t="shared" si="61"/>
        <v>#DIV/0!</v>
      </c>
      <c r="AK80" s="12" t="e">
        <f t="shared" si="61"/>
        <v>#DIV/0!</v>
      </c>
      <c r="AL80" s="12" t="e">
        <f t="shared" si="61"/>
        <v>#DIV/0!</v>
      </c>
      <c r="AM80" s="12" t="e">
        <f t="shared" si="61"/>
        <v>#DIV/0!</v>
      </c>
      <c r="AN80" s="12" t="e">
        <f t="shared" si="61"/>
        <v>#DIV/0!</v>
      </c>
      <c r="AO80" s="12" t="e">
        <f t="shared" si="61"/>
        <v>#DIV/0!</v>
      </c>
      <c r="AP80" s="12" t="e">
        <f t="shared" si="61"/>
        <v>#DIV/0!</v>
      </c>
      <c r="AQ80" s="12" t="e">
        <f t="shared" si="61"/>
        <v>#DIV/0!</v>
      </c>
      <c r="AR80" s="12" t="e">
        <f t="shared" si="61"/>
        <v>#DIV/0!</v>
      </c>
      <c r="AS80" s="12" t="e">
        <f t="shared" si="61"/>
        <v>#DIV/0!</v>
      </c>
      <c r="AT80" s="12" t="e">
        <f t="shared" si="61"/>
        <v>#DIV/0!</v>
      </c>
      <c r="AU80" s="12" t="e">
        <f t="shared" si="61"/>
        <v>#DIV/0!</v>
      </c>
      <c r="AV80" s="12" t="e">
        <f t="shared" si="61"/>
        <v>#DIV/0!</v>
      </c>
      <c r="AW80" s="12" t="e">
        <f t="shared" si="61"/>
        <v>#DIV/0!</v>
      </c>
      <c r="AX80" s="12" t="e">
        <f t="shared" si="61"/>
        <v>#DIV/0!</v>
      </c>
      <c r="AY80" s="12" t="e">
        <f t="shared" si="61"/>
        <v>#DIV/0!</v>
      </c>
      <c r="AZ80" s="12" t="e">
        <f t="shared" si="61"/>
        <v>#DIV/0!</v>
      </c>
      <c r="BA80" s="12" t="e">
        <f t="shared" si="61"/>
        <v>#DIV/0!</v>
      </c>
      <c r="BB80" s="12" t="e">
        <f t="shared" si="61"/>
        <v>#DIV/0!</v>
      </c>
      <c r="BC80" s="12" t="e">
        <f t="shared" si="61"/>
        <v>#DIV/0!</v>
      </c>
      <c r="BD80" s="12" t="e">
        <f t="shared" si="61"/>
        <v>#DIV/0!</v>
      </c>
      <c r="BE80" s="12" t="e">
        <f t="shared" si="61"/>
        <v>#DIV/0!</v>
      </c>
      <c r="BF80" s="12" t="e">
        <f t="shared" si="61"/>
        <v>#DIV/0!</v>
      </c>
      <c r="BG80" s="12" t="e">
        <f t="shared" si="61"/>
        <v>#DIV/0!</v>
      </c>
      <c r="BH80" s="12" t="e">
        <f t="shared" si="61"/>
        <v>#DIV/0!</v>
      </c>
      <c r="BI80" s="12" t="e">
        <f t="shared" si="61"/>
        <v>#DIV/0!</v>
      </c>
      <c r="BJ80" s="12" t="e">
        <f t="shared" si="61"/>
        <v>#DIV/0!</v>
      </c>
      <c r="BK80" s="12" t="e">
        <f t="shared" si="61"/>
        <v>#DIV/0!</v>
      </c>
      <c r="BL80" s="12" t="e">
        <f t="shared" si="61"/>
        <v>#DIV/0!</v>
      </c>
      <c r="BM80" s="12" t="e">
        <f t="shared" si="61"/>
        <v>#DIV/0!</v>
      </c>
      <c r="BN80" s="12" t="e">
        <f t="shared" si="61"/>
        <v>#DIV/0!</v>
      </c>
      <c r="BO80" s="12" t="e">
        <f t="shared" si="61"/>
        <v>#DIV/0!</v>
      </c>
      <c r="BP80" s="12" t="e">
        <f t="shared" si="61"/>
        <v>#DIV/0!</v>
      </c>
      <c r="BQ80" s="12" t="e">
        <f t="shared" si="61"/>
        <v>#DIV/0!</v>
      </c>
      <c r="BR80" s="12" t="e">
        <f t="shared" si="61"/>
        <v>#DIV/0!</v>
      </c>
      <c r="BS80" s="12" t="e">
        <f t="shared" si="61"/>
        <v>#DIV/0!</v>
      </c>
      <c r="BT80" s="12" t="e">
        <f t="shared" si="61"/>
        <v>#DIV/0!</v>
      </c>
      <c r="BU80" s="12" t="e">
        <f t="shared" si="61"/>
        <v>#DIV/0!</v>
      </c>
      <c r="BV80" s="12" t="e">
        <f aca="true" t="shared" si="62" ref="BV80:DX80">$B$23*(BV30-(BV16*BV$50+BV31*BV$49)/17*$G80)</f>
        <v>#DIV/0!</v>
      </c>
      <c r="BW80" s="12" t="e">
        <f t="shared" si="62"/>
        <v>#DIV/0!</v>
      </c>
      <c r="BX80" s="12" t="e">
        <f t="shared" si="62"/>
        <v>#DIV/0!</v>
      </c>
      <c r="BY80" s="12" t="e">
        <f t="shared" si="62"/>
        <v>#DIV/0!</v>
      </c>
      <c r="BZ80" s="12" t="e">
        <f t="shared" si="62"/>
        <v>#DIV/0!</v>
      </c>
      <c r="CA80" s="12" t="e">
        <f t="shared" si="62"/>
        <v>#DIV/0!</v>
      </c>
      <c r="CB80" s="12" t="e">
        <f t="shared" si="62"/>
        <v>#DIV/0!</v>
      </c>
      <c r="CC80" s="12" t="e">
        <f t="shared" si="62"/>
        <v>#DIV/0!</v>
      </c>
      <c r="CD80" s="12" t="e">
        <f t="shared" si="62"/>
        <v>#DIV/0!</v>
      </c>
      <c r="CE80" s="12" t="e">
        <f t="shared" si="62"/>
        <v>#DIV/0!</v>
      </c>
      <c r="CF80" s="12" t="e">
        <f t="shared" si="62"/>
        <v>#DIV/0!</v>
      </c>
      <c r="CG80" s="12" t="e">
        <f t="shared" si="62"/>
        <v>#DIV/0!</v>
      </c>
      <c r="CH80" s="12" t="e">
        <f t="shared" si="62"/>
        <v>#DIV/0!</v>
      </c>
      <c r="CI80" s="12" t="e">
        <f t="shared" si="62"/>
        <v>#DIV/0!</v>
      </c>
      <c r="CJ80" s="12" t="e">
        <f t="shared" si="62"/>
        <v>#DIV/0!</v>
      </c>
      <c r="CK80" s="12" t="e">
        <f t="shared" si="62"/>
        <v>#DIV/0!</v>
      </c>
      <c r="CL80" s="12" t="e">
        <f t="shared" si="62"/>
        <v>#DIV/0!</v>
      </c>
      <c r="CM80" s="12" t="e">
        <f t="shared" si="62"/>
        <v>#DIV/0!</v>
      </c>
      <c r="CN80" s="12" t="e">
        <f t="shared" si="62"/>
        <v>#DIV/0!</v>
      </c>
      <c r="CO80" s="12" t="e">
        <f t="shared" si="62"/>
        <v>#DIV/0!</v>
      </c>
      <c r="CP80" s="12" t="e">
        <f t="shared" si="62"/>
        <v>#DIV/0!</v>
      </c>
      <c r="CQ80" s="12" t="e">
        <f t="shared" si="62"/>
        <v>#DIV/0!</v>
      </c>
      <c r="CR80" s="12" t="e">
        <f t="shared" si="62"/>
        <v>#DIV/0!</v>
      </c>
      <c r="CS80" s="12" t="e">
        <f t="shared" si="62"/>
        <v>#DIV/0!</v>
      </c>
      <c r="CT80" s="12" t="e">
        <f t="shared" si="62"/>
        <v>#DIV/0!</v>
      </c>
      <c r="CU80" s="12" t="e">
        <f t="shared" si="62"/>
        <v>#DIV/0!</v>
      </c>
      <c r="CV80" s="12" t="e">
        <f t="shared" si="62"/>
        <v>#DIV/0!</v>
      </c>
      <c r="CW80" s="12" t="e">
        <f t="shared" si="62"/>
        <v>#DIV/0!</v>
      </c>
      <c r="CX80" s="12" t="e">
        <f t="shared" si="62"/>
        <v>#DIV/0!</v>
      </c>
      <c r="CY80" s="12" t="e">
        <f t="shared" si="62"/>
        <v>#DIV/0!</v>
      </c>
      <c r="CZ80" s="12" t="e">
        <f t="shared" si="62"/>
        <v>#DIV/0!</v>
      </c>
      <c r="DA80" s="12" t="e">
        <f t="shared" si="62"/>
        <v>#DIV/0!</v>
      </c>
      <c r="DB80" s="12" t="e">
        <f t="shared" si="62"/>
        <v>#DIV/0!</v>
      </c>
      <c r="DC80" s="12" t="e">
        <f t="shared" si="62"/>
        <v>#DIV/0!</v>
      </c>
      <c r="DD80" s="12" t="e">
        <f t="shared" si="62"/>
        <v>#DIV/0!</v>
      </c>
      <c r="DE80" s="12" t="e">
        <f t="shared" si="62"/>
        <v>#DIV/0!</v>
      </c>
      <c r="DF80" s="12" t="e">
        <f t="shared" si="62"/>
        <v>#DIV/0!</v>
      </c>
      <c r="DG80" s="12" t="e">
        <f t="shared" si="62"/>
        <v>#DIV/0!</v>
      </c>
      <c r="DH80" s="12" t="e">
        <f t="shared" si="62"/>
        <v>#DIV/0!</v>
      </c>
      <c r="DI80" s="12" t="e">
        <f t="shared" si="62"/>
        <v>#DIV/0!</v>
      </c>
      <c r="DJ80" s="12" t="e">
        <f t="shared" si="62"/>
        <v>#DIV/0!</v>
      </c>
      <c r="DK80" s="12" t="e">
        <f t="shared" si="62"/>
        <v>#DIV/0!</v>
      </c>
      <c r="DL80" s="12" t="e">
        <f t="shared" si="62"/>
        <v>#DIV/0!</v>
      </c>
      <c r="DM80" s="12" t="e">
        <f t="shared" si="62"/>
        <v>#DIV/0!</v>
      </c>
      <c r="DN80" s="12" t="e">
        <f t="shared" si="62"/>
        <v>#DIV/0!</v>
      </c>
      <c r="DO80" s="12" t="e">
        <f t="shared" si="62"/>
        <v>#DIV/0!</v>
      </c>
      <c r="DP80" s="12" t="e">
        <f t="shared" si="62"/>
        <v>#DIV/0!</v>
      </c>
      <c r="DQ80" s="12" t="e">
        <f t="shared" si="62"/>
        <v>#DIV/0!</v>
      </c>
      <c r="DR80" s="12" t="e">
        <f t="shared" si="62"/>
        <v>#DIV/0!</v>
      </c>
      <c r="DS80" s="12" t="e">
        <f t="shared" si="62"/>
        <v>#DIV/0!</v>
      </c>
      <c r="DT80" s="12" t="e">
        <f t="shared" si="62"/>
        <v>#DIV/0!</v>
      </c>
      <c r="DU80" s="12" t="e">
        <f t="shared" si="62"/>
        <v>#DIV/0!</v>
      </c>
      <c r="DV80" s="12" t="e">
        <f t="shared" si="62"/>
        <v>#DIV/0!</v>
      </c>
      <c r="DW80" s="12" t="e">
        <f t="shared" si="62"/>
        <v>#DIV/0!</v>
      </c>
      <c r="DX80" s="12" t="e">
        <f t="shared" si="62"/>
        <v>#DIV/0!</v>
      </c>
    </row>
    <row r="81" spans="1:128" ht="11.25">
      <c r="A81" s="12" t="e">
        <f t="shared" si="15"/>
        <v>#DIV/0!</v>
      </c>
      <c r="B81" s="12" t="e">
        <f t="shared" si="15"/>
        <v>#DIV/0!</v>
      </c>
      <c r="C81" s="12"/>
      <c r="D81" s="12"/>
      <c r="E81" s="12"/>
      <c r="F81" s="12" t="e">
        <f t="shared" si="16"/>
        <v>#DIV/0!</v>
      </c>
      <c r="G81" s="20">
        <v>13</v>
      </c>
      <c r="H81" s="19" t="s">
        <v>29</v>
      </c>
      <c r="I81" s="12" t="e">
        <f>$B$22*(I31-(I17*I$50+I32*I$49)/17*$G81)</f>
        <v>#DIV/0!</v>
      </c>
      <c r="J81" s="12" t="e">
        <f aca="true" t="shared" si="63" ref="J81:BU81">$B$22*(J31-(J17*J$50+J32*J$49)/17*$G81)</f>
        <v>#DIV/0!</v>
      </c>
      <c r="K81" s="12" t="e">
        <f t="shared" si="63"/>
        <v>#DIV/0!</v>
      </c>
      <c r="L81" s="12" t="e">
        <f t="shared" si="63"/>
        <v>#DIV/0!</v>
      </c>
      <c r="M81" s="12" t="e">
        <f t="shared" si="63"/>
        <v>#DIV/0!</v>
      </c>
      <c r="N81" s="12" t="e">
        <f t="shared" si="63"/>
        <v>#DIV/0!</v>
      </c>
      <c r="O81" s="12" t="e">
        <f t="shared" si="63"/>
        <v>#DIV/0!</v>
      </c>
      <c r="P81" s="12" t="e">
        <f t="shared" si="63"/>
        <v>#DIV/0!</v>
      </c>
      <c r="Q81" s="12" t="e">
        <f t="shared" si="63"/>
        <v>#DIV/0!</v>
      </c>
      <c r="R81" s="12" t="e">
        <f t="shared" si="63"/>
        <v>#DIV/0!</v>
      </c>
      <c r="S81" s="12" t="e">
        <f t="shared" si="63"/>
        <v>#DIV/0!</v>
      </c>
      <c r="T81" s="12" t="e">
        <f t="shared" si="63"/>
        <v>#DIV/0!</v>
      </c>
      <c r="U81" s="12" t="e">
        <f t="shared" si="63"/>
        <v>#DIV/0!</v>
      </c>
      <c r="V81" s="12" t="e">
        <f t="shared" si="63"/>
        <v>#DIV/0!</v>
      </c>
      <c r="W81" s="12" t="e">
        <f t="shared" si="63"/>
        <v>#DIV/0!</v>
      </c>
      <c r="X81" s="12" t="e">
        <f t="shared" si="63"/>
        <v>#DIV/0!</v>
      </c>
      <c r="Y81" s="12" t="e">
        <f t="shared" si="63"/>
        <v>#DIV/0!</v>
      </c>
      <c r="Z81" s="12" t="e">
        <f t="shared" si="63"/>
        <v>#DIV/0!</v>
      </c>
      <c r="AA81" s="12" t="e">
        <f t="shared" si="63"/>
        <v>#DIV/0!</v>
      </c>
      <c r="AB81" s="12" t="e">
        <f t="shared" si="63"/>
        <v>#DIV/0!</v>
      </c>
      <c r="AC81" s="12" t="e">
        <f t="shared" si="63"/>
        <v>#DIV/0!</v>
      </c>
      <c r="AD81" s="12" t="e">
        <f t="shared" si="63"/>
        <v>#DIV/0!</v>
      </c>
      <c r="AE81" s="12" t="e">
        <f t="shared" si="63"/>
        <v>#DIV/0!</v>
      </c>
      <c r="AF81" s="12" t="e">
        <f t="shared" si="63"/>
        <v>#DIV/0!</v>
      </c>
      <c r="AG81" s="12" t="e">
        <f t="shared" si="63"/>
        <v>#DIV/0!</v>
      </c>
      <c r="AH81" s="12" t="e">
        <f t="shared" si="63"/>
        <v>#DIV/0!</v>
      </c>
      <c r="AI81" s="12" t="e">
        <f t="shared" si="63"/>
        <v>#DIV/0!</v>
      </c>
      <c r="AJ81" s="12" t="e">
        <f t="shared" si="63"/>
        <v>#DIV/0!</v>
      </c>
      <c r="AK81" s="12" t="e">
        <f t="shared" si="63"/>
        <v>#DIV/0!</v>
      </c>
      <c r="AL81" s="12" t="e">
        <f t="shared" si="63"/>
        <v>#DIV/0!</v>
      </c>
      <c r="AM81" s="12" t="e">
        <f t="shared" si="63"/>
        <v>#DIV/0!</v>
      </c>
      <c r="AN81" s="12" t="e">
        <f t="shared" si="63"/>
        <v>#DIV/0!</v>
      </c>
      <c r="AO81" s="12" t="e">
        <f t="shared" si="63"/>
        <v>#DIV/0!</v>
      </c>
      <c r="AP81" s="12" t="e">
        <f t="shared" si="63"/>
        <v>#DIV/0!</v>
      </c>
      <c r="AQ81" s="12" t="e">
        <f t="shared" si="63"/>
        <v>#DIV/0!</v>
      </c>
      <c r="AR81" s="12" t="e">
        <f t="shared" si="63"/>
        <v>#DIV/0!</v>
      </c>
      <c r="AS81" s="12" t="e">
        <f t="shared" si="63"/>
        <v>#DIV/0!</v>
      </c>
      <c r="AT81" s="12" t="e">
        <f t="shared" si="63"/>
        <v>#DIV/0!</v>
      </c>
      <c r="AU81" s="12" t="e">
        <f t="shared" si="63"/>
        <v>#DIV/0!</v>
      </c>
      <c r="AV81" s="12" t="e">
        <f t="shared" si="63"/>
        <v>#DIV/0!</v>
      </c>
      <c r="AW81" s="12" t="e">
        <f t="shared" si="63"/>
        <v>#DIV/0!</v>
      </c>
      <c r="AX81" s="12" t="e">
        <f t="shared" si="63"/>
        <v>#DIV/0!</v>
      </c>
      <c r="AY81" s="12" t="e">
        <f t="shared" si="63"/>
        <v>#DIV/0!</v>
      </c>
      <c r="AZ81" s="12" t="e">
        <f t="shared" si="63"/>
        <v>#DIV/0!</v>
      </c>
      <c r="BA81" s="12" t="e">
        <f t="shared" si="63"/>
        <v>#DIV/0!</v>
      </c>
      <c r="BB81" s="12" t="e">
        <f t="shared" si="63"/>
        <v>#DIV/0!</v>
      </c>
      <c r="BC81" s="12" t="e">
        <f t="shared" si="63"/>
        <v>#DIV/0!</v>
      </c>
      <c r="BD81" s="12" t="e">
        <f t="shared" si="63"/>
        <v>#DIV/0!</v>
      </c>
      <c r="BE81" s="12" t="e">
        <f t="shared" si="63"/>
        <v>#DIV/0!</v>
      </c>
      <c r="BF81" s="12" t="e">
        <f t="shared" si="63"/>
        <v>#DIV/0!</v>
      </c>
      <c r="BG81" s="12" t="e">
        <f t="shared" si="63"/>
        <v>#DIV/0!</v>
      </c>
      <c r="BH81" s="12" t="e">
        <f t="shared" si="63"/>
        <v>#DIV/0!</v>
      </c>
      <c r="BI81" s="12" t="e">
        <f t="shared" si="63"/>
        <v>#DIV/0!</v>
      </c>
      <c r="BJ81" s="12" t="e">
        <f t="shared" si="63"/>
        <v>#DIV/0!</v>
      </c>
      <c r="BK81" s="12" t="e">
        <f t="shared" si="63"/>
        <v>#DIV/0!</v>
      </c>
      <c r="BL81" s="12" t="e">
        <f t="shared" si="63"/>
        <v>#DIV/0!</v>
      </c>
      <c r="BM81" s="12" t="e">
        <f t="shared" si="63"/>
        <v>#DIV/0!</v>
      </c>
      <c r="BN81" s="12" t="e">
        <f t="shared" si="63"/>
        <v>#DIV/0!</v>
      </c>
      <c r="BO81" s="12" t="e">
        <f t="shared" si="63"/>
        <v>#DIV/0!</v>
      </c>
      <c r="BP81" s="12" t="e">
        <f t="shared" si="63"/>
        <v>#DIV/0!</v>
      </c>
      <c r="BQ81" s="12" t="e">
        <f t="shared" si="63"/>
        <v>#DIV/0!</v>
      </c>
      <c r="BR81" s="12" t="e">
        <f t="shared" si="63"/>
        <v>#DIV/0!</v>
      </c>
      <c r="BS81" s="12" t="e">
        <f t="shared" si="63"/>
        <v>#DIV/0!</v>
      </c>
      <c r="BT81" s="12" t="e">
        <f t="shared" si="63"/>
        <v>#DIV/0!</v>
      </c>
      <c r="BU81" s="12" t="e">
        <f t="shared" si="63"/>
        <v>#DIV/0!</v>
      </c>
      <c r="BV81" s="12" t="e">
        <f aca="true" t="shared" si="64" ref="BV81:DX81">$B$22*(BV31-(BV17*BV$50+BV32*BV$49)/17*$G81)</f>
        <v>#DIV/0!</v>
      </c>
      <c r="BW81" s="12" t="e">
        <f t="shared" si="64"/>
        <v>#DIV/0!</v>
      </c>
      <c r="BX81" s="12" t="e">
        <f t="shared" si="64"/>
        <v>#DIV/0!</v>
      </c>
      <c r="BY81" s="12" t="e">
        <f t="shared" si="64"/>
        <v>#DIV/0!</v>
      </c>
      <c r="BZ81" s="12" t="e">
        <f t="shared" si="64"/>
        <v>#DIV/0!</v>
      </c>
      <c r="CA81" s="12" t="e">
        <f t="shared" si="64"/>
        <v>#DIV/0!</v>
      </c>
      <c r="CB81" s="12" t="e">
        <f t="shared" si="64"/>
        <v>#DIV/0!</v>
      </c>
      <c r="CC81" s="12" t="e">
        <f t="shared" si="64"/>
        <v>#DIV/0!</v>
      </c>
      <c r="CD81" s="12" t="e">
        <f t="shared" si="64"/>
        <v>#DIV/0!</v>
      </c>
      <c r="CE81" s="12" t="e">
        <f t="shared" si="64"/>
        <v>#DIV/0!</v>
      </c>
      <c r="CF81" s="12" t="e">
        <f t="shared" si="64"/>
        <v>#DIV/0!</v>
      </c>
      <c r="CG81" s="12" t="e">
        <f t="shared" si="64"/>
        <v>#DIV/0!</v>
      </c>
      <c r="CH81" s="12" t="e">
        <f t="shared" si="64"/>
        <v>#DIV/0!</v>
      </c>
      <c r="CI81" s="12" t="e">
        <f t="shared" si="64"/>
        <v>#DIV/0!</v>
      </c>
      <c r="CJ81" s="12" t="e">
        <f t="shared" si="64"/>
        <v>#DIV/0!</v>
      </c>
      <c r="CK81" s="12" t="e">
        <f t="shared" si="64"/>
        <v>#DIV/0!</v>
      </c>
      <c r="CL81" s="12" t="e">
        <f t="shared" si="64"/>
        <v>#DIV/0!</v>
      </c>
      <c r="CM81" s="12" t="e">
        <f t="shared" si="64"/>
        <v>#DIV/0!</v>
      </c>
      <c r="CN81" s="12" t="e">
        <f t="shared" si="64"/>
        <v>#DIV/0!</v>
      </c>
      <c r="CO81" s="12" t="e">
        <f t="shared" si="64"/>
        <v>#DIV/0!</v>
      </c>
      <c r="CP81" s="12" t="e">
        <f t="shared" si="64"/>
        <v>#DIV/0!</v>
      </c>
      <c r="CQ81" s="12" t="e">
        <f t="shared" si="64"/>
        <v>#DIV/0!</v>
      </c>
      <c r="CR81" s="12" t="e">
        <f t="shared" si="64"/>
        <v>#DIV/0!</v>
      </c>
      <c r="CS81" s="12" t="e">
        <f t="shared" si="64"/>
        <v>#DIV/0!</v>
      </c>
      <c r="CT81" s="12" t="e">
        <f t="shared" si="64"/>
        <v>#DIV/0!</v>
      </c>
      <c r="CU81" s="12" t="e">
        <f t="shared" si="64"/>
        <v>#DIV/0!</v>
      </c>
      <c r="CV81" s="12" t="e">
        <f t="shared" si="64"/>
        <v>#DIV/0!</v>
      </c>
      <c r="CW81" s="12" t="e">
        <f t="shared" si="64"/>
        <v>#DIV/0!</v>
      </c>
      <c r="CX81" s="12" t="e">
        <f t="shared" si="64"/>
        <v>#DIV/0!</v>
      </c>
      <c r="CY81" s="12" t="e">
        <f t="shared" si="64"/>
        <v>#DIV/0!</v>
      </c>
      <c r="CZ81" s="12" t="e">
        <f t="shared" si="64"/>
        <v>#DIV/0!</v>
      </c>
      <c r="DA81" s="12" t="e">
        <f t="shared" si="64"/>
        <v>#DIV/0!</v>
      </c>
      <c r="DB81" s="12" t="e">
        <f t="shared" si="64"/>
        <v>#DIV/0!</v>
      </c>
      <c r="DC81" s="12" t="e">
        <f t="shared" si="64"/>
        <v>#DIV/0!</v>
      </c>
      <c r="DD81" s="12" t="e">
        <f t="shared" si="64"/>
        <v>#DIV/0!</v>
      </c>
      <c r="DE81" s="12" t="e">
        <f t="shared" si="64"/>
        <v>#DIV/0!</v>
      </c>
      <c r="DF81" s="12" t="e">
        <f t="shared" si="64"/>
        <v>#DIV/0!</v>
      </c>
      <c r="DG81" s="12" t="e">
        <f t="shared" si="64"/>
        <v>#DIV/0!</v>
      </c>
      <c r="DH81" s="12" t="e">
        <f t="shared" si="64"/>
        <v>#DIV/0!</v>
      </c>
      <c r="DI81" s="12" t="e">
        <f t="shared" si="64"/>
        <v>#DIV/0!</v>
      </c>
      <c r="DJ81" s="12" t="e">
        <f t="shared" si="64"/>
        <v>#DIV/0!</v>
      </c>
      <c r="DK81" s="12" t="e">
        <f t="shared" si="64"/>
        <v>#DIV/0!</v>
      </c>
      <c r="DL81" s="12" t="e">
        <f t="shared" si="64"/>
        <v>#DIV/0!</v>
      </c>
      <c r="DM81" s="12" t="e">
        <f t="shared" si="64"/>
        <v>#DIV/0!</v>
      </c>
      <c r="DN81" s="12" t="e">
        <f t="shared" si="64"/>
        <v>#DIV/0!</v>
      </c>
      <c r="DO81" s="12" t="e">
        <f t="shared" si="64"/>
        <v>#DIV/0!</v>
      </c>
      <c r="DP81" s="12" t="e">
        <f t="shared" si="64"/>
        <v>#DIV/0!</v>
      </c>
      <c r="DQ81" s="12" t="e">
        <f t="shared" si="64"/>
        <v>#DIV/0!</v>
      </c>
      <c r="DR81" s="12" t="e">
        <f t="shared" si="64"/>
        <v>#DIV/0!</v>
      </c>
      <c r="DS81" s="12" t="e">
        <f t="shared" si="64"/>
        <v>#DIV/0!</v>
      </c>
      <c r="DT81" s="12" t="e">
        <f t="shared" si="64"/>
        <v>#DIV/0!</v>
      </c>
      <c r="DU81" s="12" t="e">
        <f t="shared" si="64"/>
        <v>#DIV/0!</v>
      </c>
      <c r="DV81" s="12" t="e">
        <f t="shared" si="64"/>
        <v>#DIV/0!</v>
      </c>
      <c r="DW81" s="12" t="e">
        <f t="shared" si="64"/>
        <v>#DIV/0!</v>
      </c>
      <c r="DX81" s="12" t="e">
        <f t="shared" si="64"/>
        <v>#DIV/0!</v>
      </c>
    </row>
    <row r="82" spans="1:128" ht="11.25">
      <c r="A82" s="12" t="e">
        <f t="shared" si="15"/>
        <v>#DIV/0!</v>
      </c>
      <c r="B82" s="12" t="e">
        <f t="shared" si="15"/>
        <v>#DIV/0!</v>
      </c>
      <c r="C82" s="12"/>
      <c r="D82" s="12"/>
      <c r="E82" s="12"/>
      <c r="F82" s="12" t="e">
        <f t="shared" si="16"/>
        <v>#DIV/0!</v>
      </c>
      <c r="G82" s="20">
        <v>14</v>
      </c>
      <c r="H82" s="19" t="s">
        <v>30</v>
      </c>
      <c r="I82" s="12" t="e">
        <f>$B$23*(I32-(I18*I$50+I33*I$49)/17*$G82)</f>
        <v>#DIV/0!</v>
      </c>
      <c r="J82" s="12" t="e">
        <f aca="true" t="shared" si="65" ref="J82:BU82">$B$23*(J32-(J18*J$50+J33*J$49)/17*$G82)</f>
        <v>#DIV/0!</v>
      </c>
      <c r="K82" s="12" t="e">
        <f t="shared" si="65"/>
        <v>#DIV/0!</v>
      </c>
      <c r="L82" s="12" t="e">
        <f t="shared" si="65"/>
        <v>#DIV/0!</v>
      </c>
      <c r="M82" s="12" t="e">
        <f t="shared" si="65"/>
        <v>#DIV/0!</v>
      </c>
      <c r="N82" s="12" t="e">
        <f t="shared" si="65"/>
        <v>#DIV/0!</v>
      </c>
      <c r="O82" s="12" t="e">
        <f t="shared" si="65"/>
        <v>#DIV/0!</v>
      </c>
      <c r="P82" s="12" t="e">
        <f t="shared" si="65"/>
        <v>#DIV/0!</v>
      </c>
      <c r="Q82" s="12" t="e">
        <f t="shared" si="65"/>
        <v>#DIV/0!</v>
      </c>
      <c r="R82" s="12" t="e">
        <f t="shared" si="65"/>
        <v>#DIV/0!</v>
      </c>
      <c r="S82" s="12" t="e">
        <f t="shared" si="65"/>
        <v>#DIV/0!</v>
      </c>
      <c r="T82" s="12" t="e">
        <f t="shared" si="65"/>
        <v>#DIV/0!</v>
      </c>
      <c r="U82" s="12" t="e">
        <f t="shared" si="65"/>
        <v>#DIV/0!</v>
      </c>
      <c r="V82" s="12" t="e">
        <f t="shared" si="65"/>
        <v>#DIV/0!</v>
      </c>
      <c r="W82" s="12" t="e">
        <f t="shared" si="65"/>
        <v>#DIV/0!</v>
      </c>
      <c r="X82" s="12" t="e">
        <f t="shared" si="65"/>
        <v>#DIV/0!</v>
      </c>
      <c r="Y82" s="12" t="e">
        <f t="shared" si="65"/>
        <v>#DIV/0!</v>
      </c>
      <c r="Z82" s="12" t="e">
        <f t="shared" si="65"/>
        <v>#DIV/0!</v>
      </c>
      <c r="AA82" s="12" t="e">
        <f t="shared" si="65"/>
        <v>#DIV/0!</v>
      </c>
      <c r="AB82" s="12" t="e">
        <f t="shared" si="65"/>
        <v>#DIV/0!</v>
      </c>
      <c r="AC82" s="12" t="e">
        <f t="shared" si="65"/>
        <v>#DIV/0!</v>
      </c>
      <c r="AD82" s="12" t="e">
        <f t="shared" si="65"/>
        <v>#DIV/0!</v>
      </c>
      <c r="AE82" s="12" t="e">
        <f t="shared" si="65"/>
        <v>#DIV/0!</v>
      </c>
      <c r="AF82" s="12" t="e">
        <f t="shared" si="65"/>
        <v>#DIV/0!</v>
      </c>
      <c r="AG82" s="12" t="e">
        <f t="shared" si="65"/>
        <v>#DIV/0!</v>
      </c>
      <c r="AH82" s="12" t="e">
        <f t="shared" si="65"/>
        <v>#DIV/0!</v>
      </c>
      <c r="AI82" s="12" t="e">
        <f t="shared" si="65"/>
        <v>#DIV/0!</v>
      </c>
      <c r="AJ82" s="12" t="e">
        <f t="shared" si="65"/>
        <v>#DIV/0!</v>
      </c>
      <c r="AK82" s="12" t="e">
        <f t="shared" si="65"/>
        <v>#DIV/0!</v>
      </c>
      <c r="AL82" s="12" t="e">
        <f t="shared" si="65"/>
        <v>#DIV/0!</v>
      </c>
      <c r="AM82" s="12" t="e">
        <f t="shared" si="65"/>
        <v>#DIV/0!</v>
      </c>
      <c r="AN82" s="12" t="e">
        <f t="shared" si="65"/>
        <v>#DIV/0!</v>
      </c>
      <c r="AO82" s="12" t="e">
        <f t="shared" si="65"/>
        <v>#DIV/0!</v>
      </c>
      <c r="AP82" s="12" t="e">
        <f t="shared" si="65"/>
        <v>#DIV/0!</v>
      </c>
      <c r="AQ82" s="12" t="e">
        <f t="shared" si="65"/>
        <v>#DIV/0!</v>
      </c>
      <c r="AR82" s="12" t="e">
        <f t="shared" si="65"/>
        <v>#DIV/0!</v>
      </c>
      <c r="AS82" s="12" t="e">
        <f t="shared" si="65"/>
        <v>#DIV/0!</v>
      </c>
      <c r="AT82" s="12" t="e">
        <f t="shared" si="65"/>
        <v>#DIV/0!</v>
      </c>
      <c r="AU82" s="12" t="e">
        <f t="shared" si="65"/>
        <v>#DIV/0!</v>
      </c>
      <c r="AV82" s="12" t="e">
        <f t="shared" si="65"/>
        <v>#DIV/0!</v>
      </c>
      <c r="AW82" s="12" t="e">
        <f t="shared" si="65"/>
        <v>#DIV/0!</v>
      </c>
      <c r="AX82" s="12" t="e">
        <f t="shared" si="65"/>
        <v>#DIV/0!</v>
      </c>
      <c r="AY82" s="12" t="e">
        <f t="shared" si="65"/>
        <v>#DIV/0!</v>
      </c>
      <c r="AZ82" s="12" t="e">
        <f t="shared" si="65"/>
        <v>#DIV/0!</v>
      </c>
      <c r="BA82" s="12" t="e">
        <f t="shared" si="65"/>
        <v>#DIV/0!</v>
      </c>
      <c r="BB82" s="12" t="e">
        <f t="shared" si="65"/>
        <v>#DIV/0!</v>
      </c>
      <c r="BC82" s="12" t="e">
        <f t="shared" si="65"/>
        <v>#DIV/0!</v>
      </c>
      <c r="BD82" s="12" t="e">
        <f t="shared" si="65"/>
        <v>#DIV/0!</v>
      </c>
      <c r="BE82" s="12" t="e">
        <f t="shared" si="65"/>
        <v>#DIV/0!</v>
      </c>
      <c r="BF82" s="12" t="e">
        <f t="shared" si="65"/>
        <v>#DIV/0!</v>
      </c>
      <c r="BG82" s="12" t="e">
        <f t="shared" si="65"/>
        <v>#DIV/0!</v>
      </c>
      <c r="BH82" s="12" t="e">
        <f t="shared" si="65"/>
        <v>#DIV/0!</v>
      </c>
      <c r="BI82" s="12" t="e">
        <f t="shared" si="65"/>
        <v>#DIV/0!</v>
      </c>
      <c r="BJ82" s="12" t="e">
        <f t="shared" si="65"/>
        <v>#DIV/0!</v>
      </c>
      <c r="BK82" s="12" t="e">
        <f t="shared" si="65"/>
        <v>#DIV/0!</v>
      </c>
      <c r="BL82" s="12" t="e">
        <f t="shared" si="65"/>
        <v>#DIV/0!</v>
      </c>
      <c r="BM82" s="12" t="e">
        <f t="shared" si="65"/>
        <v>#DIV/0!</v>
      </c>
      <c r="BN82" s="12" t="e">
        <f t="shared" si="65"/>
        <v>#DIV/0!</v>
      </c>
      <c r="BO82" s="12" t="e">
        <f t="shared" si="65"/>
        <v>#DIV/0!</v>
      </c>
      <c r="BP82" s="12" t="e">
        <f t="shared" si="65"/>
        <v>#DIV/0!</v>
      </c>
      <c r="BQ82" s="12" t="e">
        <f t="shared" si="65"/>
        <v>#DIV/0!</v>
      </c>
      <c r="BR82" s="12" t="e">
        <f t="shared" si="65"/>
        <v>#DIV/0!</v>
      </c>
      <c r="BS82" s="12" t="e">
        <f t="shared" si="65"/>
        <v>#DIV/0!</v>
      </c>
      <c r="BT82" s="12" t="e">
        <f t="shared" si="65"/>
        <v>#DIV/0!</v>
      </c>
      <c r="BU82" s="12" t="e">
        <f t="shared" si="65"/>
        <v>#DIV/0!</v>
      </c>
      <c r="BV82" s="12" t="e">
        <f aca="true" t="shared" si="66" ref="BV82:DX82">$B$23*(BV32-(BV18*BV$50+BV33*BV$49)/17*$G82)</f>
        <v>#DIV/0!</v>
      </c>
      <c r="BW82" s="12" t="e">
        <f t="shared" si="66"/>
        <v>#DIV/0!</v>
      </c>
      <c r="BX82" s="12" t="e">
        <f t="shared" si="66"/>
        <v>#DIV/0!</v>
      </c>
      <c r="BY82" s="12" t="e">
        <f t="shared" si="66"/>
        <v>#DIV/0!</v>
      </c>
      <c r="BZ82" s="12" t="e">
        <f t="shared" si="66"/>
        <v>#DIV/0!</v>
      </c>
      <c r="CA82" s="12" t="e">
        <f t="shared" si="66"/>
        <v>#DIV/0!</v>
      </c>
      <c r="CB82" s="12" t="e">
        <f t="shared" si="66"/>
        <v>#DIV/0!</v>
      </c>
      <c r="CC82" s="12" t="e">
        <f t="shared" si="66"/>
        <v>#DIV/0!</v>
      </c>
      <c r="CD82" s="12" t="e">
        <f t="shared" si="66"/>
        <v>#DIV/0!</v>
      </c>
      <c r="CE82" s="12" t="e">
        <f t="shared" si="66"/>
        <v>#DIV/0!</v>
      </c>
      <c r="CF82" s="12" t="e">
        <f t="shared" si="66"/>
        <v>#DIV/0!</v>
      </c>
      <c r="CG82" s="12" t="e">
        <f t="shared" si="66"/>
        <v>#DIV/0!</v>
      </c>
      <c r="CH82" s="12" t="e">
        <f t="shared" si="66"/>
        <v>#DIV/0!</v>
      </c>
      <c r="CI82" s="12" t="e">
        <f t="shared" si="66"/>
        <v>#DIV/0!</v>
      </c>
      <c r="CJ82" s="12" t="e">
        <f t="shared" si="66"/>
        <v>#DIV/0!</v>
      </c>
      <c r="CK82" s="12" t="e">
        <f t="shared" si="66"/>
        <v>#DIV/0!</v>
      </c>
      <c r="CL82" s="12" t="e">
        <f t="shared" si="66"/>
        <v>#DIV/0!</v>
      </c>
      <c r="CM82" s="12" t="e">
        <f t="shared" si="66"/>
        <v>#DIV/0!</v>
      </c>
      <c r="CN82" s="12" t="e">
        <f t="shared" si="66"/>
        <v>#DIV/0!</v>
      </c>
      <c r="CO82" s="12" t="e">
        <f t="shared" si="66"/>
        <v>#DIV/0!</v>
      </c>
      <c r="CP82" s="12" t="e">
        <f t="shared" si="66"/>
        <v>#DIV/0!</v>
      </c>
      <c r="CQ82" s="12" t="e">
        <f t="shared" si="66"/>
        <v>#DIV/0!</v>
      </c>
      <c r="CR82" s="12" t="e">
        <f t="shared" si="66"/>
        <v>#DIV/0!</v>
      </c>
      <c r="CS82" s="12" t="e">
        <f t="shared" si="66"/>
        <v>#DIV/0!</v>
      </c>
      <c r="CT82" s="12" t="e">
        <f t="shared" si="66"/>
        <v>#DIV/0!</v>
      </c>
      <c r="CU82" s="12" t="e">
        <f t="shared" si="66"/>
        <v>#DIV/0!</v>
      </c>
      <c r="CV82" s="12" t="e">
        <f t="shared" si="66"/>
        <v>#DIV/0!</v>
      </c>
      <c r="CW82" s="12" t="e">
        <f t="shared" si="66"/>
        <v>#DIV/0!</v>
      </c>
      <c r="CX82" s="12" t="e">
        <f t="shared" si="66"/>
        <v>#DIV/0!</v>
      </c>
      <c r="CY82" s="12" t="e">
        <f t="shared" si="66"/>
        <v>#DIV/0!</v>
      </c>
      <c r="CZ82" s="12" t="e">
        <f t="shared" si="66"/>
        <v>#DIV/0!</v>
      </c>
      <c r="DA82" s="12" t="e">
        <f t="shared" si="66"/>
        <v>#DIV/0!</v>
      </c>
      <c r="DB82" s="12" t="e">
        <f t="shared" si="66"/>
        <v>#DIV/0!</v>
      </c>
      <c r="DC82" s="12" t="e">
        <f t="shared" si="66"/>
        <v>#DIV/0!</v>
      </c>
      <c r="DD82" s="12" t="e">
        <f t="shared" si="66"/>
        <v>#DIV/0!</v>
      </c>
      <c r="DE82" s="12" t="e">
        <f t="shared" si="66"/>
        <v>#DIV/0!</v>
      </c>
      <c r="DF82" s="12" t="e">
        <f t="shared" si="66"/>
        <v>#DIV/0!</v>
      </c>
      <c r="DG82" s="12" t="e">
        <f t="shared" si="66"/>
        <v>#DIV/0!</v>
      </c>
      <c r="DH82" s="12" t="e">
        <f t="shared" si="66"/>
        <v>#DIV/0!</v>
      </c>
      <c r="DI82" s="12" t="e">
        <f t="shared" si="66"/>
        <v>#DIV/0!</v>
      </c>
      <c r="DJ82" s="12" t="e">
        <f t="shared" si="66"/>
        <v>#DIV/0!</v>
      </c>
      <c r="DK82" s="12" t="e">
        <f t="shared" si="66"/>
        <v>#DIV/0!</v>
      </c>
      <c r="DL82" s="12" t="e">
        <f t="shared" si="66"/>
        <v>#DIV/0!</v>
      </c>
      <c r="DM82" s="12" t="e">
        <f t="shared" si="66"/>
        <v>#DIV/0!</v>
      </c>
      <c r="DN82" s="12" t="e">
        <f t="shared" si="66"/>
        <v>#DIV/0!</v>
      </c>
      <c r="DO82" s="12" t="e">
        <f t="shared" si="66"/>
        <v>#DIV/0!</v>
      </c>
      <c r="DP82" s="12" t="e">
        <f t="shared" si="66"/>
        <v>#DIV/0!</v>
      </c>
      <c r="DQ82" s="12" t="e">
        <f t="shared" si="66"/>
        <v>#DIV/0!</v>
      </c>
      <c r="DR82" s="12" t="e">
        <f t="shared" si="66"/>
        <v>#DIV/0!</v>
      </c>
      <c r="DS82" s="12" t="e">
        <f t="shared" si="66"/>
        <v>#DIV/0!</v>
      </c>
      <c r="DT82" s="12" t="e">
        <f t="shared" si="66"/>
        <v>#DIV/0!</v>
      </c>
      <c r="DU82" s="12" t="e">
        <f t="shared" si="66"/>
        <v>#DIV/0!</v>
      </c>
      <c r="DV82" s="12" t="e">
        <f t="shared" si="66"/>
        <v>#DIV/0!</v>
      </c>
      <c r="DW82" s="12" t="e">
        <f t="shared" si="66"/>
        <v>#DIV/0!</v>
      </c>
      <c r="DX82" s="12" t="e">
        <f t="shared" si="66"/>
        <v>#DIV/0!</v>
      </c>
    </row>
    <row r="83" spans="1:125" ht="11.25">
      <c r="A83" s="12"/>
      <c r="D83" s="12"/>
      <c r="E83" s="12"/>
      <c r="F83" s="47"/>
      <c r="G83" s="20">
        <v>15</v>
      </c>
      <c r="H83" s="19" t="s">
        <v>31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</row>
    <row r="86" ht="11.25">
      <c r="A86" s="19" t="s">
        <v>215</v>
      </c>
    </row>
    <row r="87" spans="1:6" ht="11.25">
      <c r="A87" s="12" t="e">
        <f>A52</f>
        <v>#DIV/0!</v>
      </c>
      <c r="B87" s="12" t="e">
        <f>B52</f>
        <v>#DIV/0!</v>
      </c>
      <c r="F87" s="19" t="s">
        <v>2</v>
      </c>
    </row>
    <row r="88" spans="1:6" ht="11.25">
      <c r="A88" s="12" t="e">
        <f>A55</f>
        <v>#DIV/0!</v>
      </c>
      <c r="B88" s="12" t="e">
        <f>B55</f>
        <v>#DIV/0!</v>
      </c>
      <c r="F88" s="19" t="s">
        <v>3</v>
      </c>
    </row>
    <row r="89" spans="1:6" ht="11.25">
      <c r="A89" s="12" t="e">
        <f aca="true" t="shared" si="67" ref="A89:B101">A56</f>
        <v>#DIV/0!</v>
      </c>
      <c r="B89" s="12" t="e">
        <f t="shared" si="67"/>
        <v>#DIV/0!</v>
      </c>
      <c r="F89" s="19" t="s">
        <v>4</v>
      </c>
    </row>
    <row r="90" spans="1:6" ht="11.25">
      <c r="A90" s="12" t="e">
        <f t="shared" si="67"/>
        <v>#DIV/0!</v>
      </c>
      <c r="B90" s="12" t="e">
        <f t="shared" si="67"/>
        <v>#DIV/0!</v>
      </c>
      <c r="F90" s="19" t="s">
        <v>5</v>
      </c>
    </row>
    <row r="91" spans="1:6" ht="11.25">
      <c r="A91" s="12" t="e">
        <f t="shared" si="67"/>
        <v>#DIV/0!</v>
      </c>
      <c r="B91" s="12" t="e">
        <f t="shared" si="67"/>
        <v>#DIV/0!</v>
      </c>
      <c r="F91" s="19" t="s">
        <v>6</v>
      </c>
    </row>
    <row r="92" spans="1:6" ht="11.25">
      <c r="A92" s="12" t="e">
        <f t="shared" si="67"/>
        <v>#DIV/0!</v>
      </c>
      <c r="B92" s="12" t="e">
        <f t="shared" si="67"/>
        <v>#DIV/0!</v>
      </c>
      <c r="F92" s="19" t="s">
        <v>7</v>
      </c>
    </row>
    <row r="93" spans="1:6" ht="11.25">
      <c r="A93" s="12" t="e">
        <f t="shared" si="67"/>
        <v>#DIV/0!</v>
      </c>
      <c r="B93" s="12" t="e">
        <f t="shared" si="67"/>
        <v>#DIV/0!</v>
      </c>
      <c r="F93" s="19" t="s">
        <v>8</v>
      </c>
    </row>
    <row r="94" spans="1:6" ht="11.25">
      <c r="A94" s="12" t="e">
        <f t="shared" si="67"/>
        <v>#DIV/0!</v>
      </c>
      <c r="B94" s="12" t="e">
        <f>B61</f>
        <v>#DIV/0!</v>
      </c>
      <c r="F94" s="19" t="s">
        <v>9</v>
      </c>
    </row>
    <row r="95" spans="1:6" ht="11.25">
      <c r="A95" s="12" t="e">
        <f t="shared" si="67"/>
        <v>#DIV/0!</v>
      </c>
      <c r="B95" s="12" t="e">
        <f t="shared" si="67"/>
        <v>#DIV/0!</v>
      </c>
      <c r="F95" s="19" t="s">
        <v>10</v>
      </c>
    </row>
    <row r="96" spans="1:6" ht="11.25">
      <c r="A96" s="12" t="e">
        <f t="shared" si="67"/>
        <v>#DIV/0!</v>
      </c>
      <c r="B96" s="12" t="e">
        <f t="shared" si="67"/>
        <v>#DIV/0!</v>
      </c>
      <c r="F96" s="19" t="s">
        <v>11</v>
      </c>
    </row>
    <row r="97" spans="1:6" ht="11.25">
      <c r="A97" s="12" t="e">
        <f t="shared" si="67"/>
        <v>#DIV/0!</v>
      </c>
      <c r="B97" s="12" t="e">
        <f t="shared" si="67"/>
        <v>#DIV/0!</v>
      </c>
      <c r="F97" s="19" t="s">
        <v>12</v>
      </c>
    </row>
    <row r="98" spans="1:6" ht="11.25">
      <c r="A98" s="12" t="e">
        <f t="shared" si="67"/>
        <v>#DIV/0!</v>
      </c>
      <c r="B98" s="12" t="e">
        <f t="shared" si="67"/>
        <v>#DIV/0!</v>
      </c>
      <c r="F98" s="19" t="s">
        <v>13</v>
      </c>
    </row>
    <row r="99" spans="1:6" ht="11.25">
      <c r="A99" s="12" t="e">
        <f t="shared" si="67"/>
        <v>#DIV/0!</v>
      </c>
      <c r="B99" s="12" t="e">
        <f t="shared" si="67"/>
        <v>#DIV/0!</v>
      </c>
      <c r="F99" s="19" t="s">
        <v>14</v>
      </c>
    </row>
    <row r="100" spans="1:6" ht="11.25">
      <c r="A100" s="12" t="e">
        <f t="shared" si="67"/>
        <v>#DIV/0!</v>
      </c>
      <c r="B100" s="12" t="e">
        <f t="shared" si="67"/>
        <v>#DIV/0!</v>
      </c>
      <c r="F100" s="19" t="s">
        <v>15</v>
      </c>
    </row>
    <row r="101" spans="1:6" ht="11.25">
      <c r="A101" s="12">
        <f t="shared" si="67"/>
        <v>0</v>
      </c>
      <c r="B101" s="12">
        <f t="shared" si="67"/>
        <v>0</v>
      </c>
      <c r="F101" s="64" t="s">
        <v>16</v>
      </c>
    </row>
    <row r="103" ht="12" thickBot="1">
      <c r="F103" s="65"/>
    </row>
    <row r="104" spans="1:6" ht="11.25">
      <c r="A104" s="12">
        <f>A53*10</f>
        <v>0</v>
      </c>
      <c r="B104" s="12">
        <f>B53*10</f>
        <v>0</v>
      </c>
      <c r="F104" s="19" t="s">
        <v>17</v>
      </c>
    </row>
    <row r="105" spans="1:6" ht="11.25">
      <c r="A105" s="12" t="e">
        <f>A70</f>
        <v>#DIV/0!</v>
      </c>
      <c r="B105" s="12" t="e">
        <f>B70</f>
        <v>#DIV/0!</v>
      </c>
      <c r="F105" s="19" t="s">
        <v>18</v>
      </c>
    </row>
    <row r="106" spans="1:6" ht="11.25">
      <c r="A106" s="12" t="e">
        <f aca="true" t="shared" si="68" ref="A106:B118">A71</f>
        <v>#DIV/0!</v>
      </c>
      <c r="B106" s="12" t="e">
        <f t="shared" si="68"/>
        <v>#DIV/0!</v>
      </c>
      <c r="F106" s="19" t="s">
        <v>19</v>
      </c>
    </row>
    <row r="107" spans="1:6" ht="11.25">
      <c r="A107" s="12" t="e">
        <f t="shared" si="68"/>
        <v>#DIV/0!</v>
      </c>
      <c r="B107" s="12" t="e">
        <f t="shared" si="68"/>
        <v>#DIV/0!</v>
      </c>
      <c r="F107" s="19" t="s">
        <v>20</v>
      </c>
    </row>
    <row r="108" spans="1:6" ht="11.25">
      <c r="A108" s="12" t="e">
        <f t="shared" si="68"/>
        <v>#DIV/0!</v>
      </c>
      <c r="B108" s="12" t="e">
        <f t="shared" si="68"/>
        <v>#DIV/0!</v>
      </c>
      <c r="F108" s="19" t="s">
        <v>21</v>
      </c>
    </row>
    <row r="109" spans="1:6" ht="11.25">
      <c r="A109" s="12" t="e">
        <f t="shared" si="68"/>
        <v>#DIV/0!</v>
      </c>
      <c r="B109" s="12" t="e">
        <f t="shared" si="68"/>
        <v>#DIV/0!</v>
      </c>
      <c r="F109" s="19" t="s">
        <v>22</v>
      </c>
    </row>
    <row r="110" spans="1:6" ht="11.25">
      <c r="A110" s="12" t="e">
        <f t="shared" si="68"/>
        <v>#DIV/0!</v>
      </c>
      <c r="B110" s="12" t="e">
        <f t="shared" si="68"/>
        <v>#DIV/0!</v>
      </c>
      <c r="F110" s="19" t="s">
        <v>23</v>
      </c>
    </row>
    <row r="111" spans="1:6" ht="11.25">
      <c r="A111" s="12" t="e">
        <f t="shared" si="68"/>
        <v>#DIV/0!</v>
      </c>
      <c r="B111" s="12" t="e">
        <f t="shared" si="68"/>
        <v>#DIV/0!</v>
      </c>
      <c r="F111" s="19" t="s">
        <v>24</v>
      </c>
    </row>
    <row r="112" spans="1:6" ht="11.25">
      <c r="A112" s="12" t="e">
        <f t="shared" si="68"/>
        <v>#DIV/0!</v>
      </c>
      <c r="B112" s="12" t="e">
        <f t="shared" si="68"/>
        <v>#DIV/0!</v>
      </c>
      <c r="F112" s="19" t="s">
        <v>25</v>
      </c>
    </row>
    <row r="113" spans="1:6" ht="11.25">
      <c r="A113" s="12" t="e">
        <f t="shared" si="68"/>
        <v>#DIV/0!</v>
      </c>
      <c r="B113" s="12" t="e">
        <f t="shared" si="68"/>
        <v>#DIV/0!</v>
      </c>
      <c r="F113" s="19" t="s">
        <v>26</v>
      </c>
    </row>
    <row r="114" spans="1:6" ht="11.25">
      <c r="A114" s="12" t="e">
        <f t="shared" si="68"/>
        <v>#DIV/0!</v>
      </c>
      <c r="B114" s="12" t="e">
        <f t="shared" si="68"/>
        <v>#DIV/0!</v>
      </c>
      <c r="F114" s="19" t="s">
        <v>27</v>
      </c>
    </row>
    <row r="115" spans="1:6" ht="11.25">
      <c r="A115" s="12" t="e">
        <f t="shared" si="68"/>
        <v>#DIV/0!</v>
      </c>
      <c r="B115" s="12" t="e">
        <f t="shared" si="68"/>
        <v>#DIV/0!</v>
      </c>
      <c r="F115" s="19" t="s">
        <v>28</v>
      </c>
    </row>
    <row r="116" spans="1:6" ht="11.25">
      <c r="A116" s="12" t="e">
        <f t="shared" si="68"/>
        <v>#DIV/0!</v>
      </c>
      <c r="B116" s="12" t="e">
        <f t="shared" si="68"/>
        <v>#DIV/0!</v>
      </c>
      <c r="F116" s="19" t="s">
        <v>29</v>
      </c>
    </row>
    <row r="117" spans="1:6" ht="11.25">
      <c r="A117" s="12" t="e">
        <f t="shared" si="68"/>
        <v>#DIV/0!</v>
      </c>
      <c r="B117" s="12" t="e">
        <f>B82</f>
        <v>#DIV/0!</v>
      </c>
      <c r="F117" s="19" t="s">
        <v>30</v>
      </c>
    </row>
    <row r="118" spans="1:6" ht="11.25">
      <c r="A118" s="12">
        <f t="shared" si="68"/>
        <v>0</v>
      </c>
      <c r="B118" s="12">
        <f t="shared" si="68"/>
        <v>0</v>
      </c>
      <c r="F118" s="64" t="s">
        <v>31</v>
      </c>
    </row>
  </sheetData>
  <mergeCells count="2">
    <mergeCell ref="D1:F1"/>
    <mergeCell ref="A28:F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40"/>
  <sheetViews>
    <sheetView workbookViewId="0" topLeftCell="A1">
      <selection activeCell="B23" sqref="B23:U37"/>
    </sheetView>
  </sheetViews>
  <sheetFormatPr defaultColWidth="9.140625" defaultRowHeight="12.75"/>
  <cols>
    <col min="1" max="1" width="3.57421875" style="19" bestFit="1" customWidth="1"/>
    <col min="2" max="21" width="6.57421875" style="19" bestFit="1" customWidth="1"/>
    <col min="22" max="22" width="5.421875" style="19" bestFit="1" customWidth="1"/>
    <col min="23" max="16384" width="9.140625" style="19" customWidth="1"/>
  </cols>
  <sheetData>
    <row r="1" spans="1:22" ht="11.25">
      <c r="A1" s="58"/>
      <c r="B1" s="58">
        <v>7.5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1.25">
      <c r="A2" s="10" t="s">
        <v>2</v>
      </c>
      <c r="B2" s="6">
        <v>349.5709</v>
      </c>
      <c r="C2" s="6">
        <v>595.8438</v>
      </c>
      <c r="D2" s="6">
        <v>595.547</v>
      </c>
      <c r="E2" s="6">
        <v>595.6134</v>
      </c>
      <c r="F2" s="6">
        <v>595.5175</v>
      </c>
      <c r="G2" s="6">
        <v>595.5709999999999</v>
      </c>
      <c r="H2" s="6">
        <v>595.5867</v>
      </c>
      <c r="I2" s="6">
        <v>595.6121999999999</v>
      </c>
      <c r="J2" s="6">
        <v>595.5789</v>
      </c>
      <c r="K2" s="6">
        <v>595.5371</v>
      </c>
      <c r="L2" s="6">
        <v>595.5145</v>
      </c>
      <c r="M2" s="6">
        <v>595.5652</v>
      </c>
      <c r="N2" s="6">
        <v>595.4805000000001</v>
      </c>
      <c r="O2" s="6">
        <v>595.5443</v>
      </c>
      <c r="P2" s="6">
        <v>595.5539</v>
      </c>
      <c r="Q2" s="6">
        <v>595.5901</v>
      </c>
      <c r="R2" s="6">
        <v>595.5331</v>
      </c>
      <c r="S2" s="6">
        <v>595.5439</v>
      </c>
      <c r="T2" s="6">
        <v>596.0053</v>
      </c>
      <c r="U2" s="6">
        <v>367.448</v>
      </c>
      <c r="V2" s="10"/>
    </row>
    <row r="3" spans="1:22" ht="11.25">
      <c r="A3" s="10" t="s">
        <v>3</v>
      </c>
      <c r="B3" s="6">
        <v>1.5074267623439948</v>
      </c>
      <c r="C3" s="6">
        <v>-0.4441618939898358</v>
      </c>
      <c r="D3" s="6">
        <v>-0.8932657529941849</v>
      </c>
      <c r="E3" s="6">
        <v>0.2702046014005729</v>
      </c>
      <c r="F3" s="6">
        <v>0.14843340723608575</v>
      </c>
      <c r="G3" s="6">
        <v>-0.057931696736334026</v>
      </c>
      <c r="H3" s="6">
        <v>-0.053439258093004774</v>
      </c>
      <c r="I3" s="6">
        <v>0.7670980849047244</v>
      </c>
      <c r="J3" s="6">
        <v>0.5638380642889018</v>
      </c>
      <c r="K3" s="6">
        <v>0.2845883799893564</v>
      </c>
      <c r="L3" s="6">
        <v>0.6185511088476549</v>
      </c>
      <c r="M3" s="6">
        <v>-0.1730419115318057</v>
      </c>
      <c r="N3" s="6">
        <v>0.0035159023995637636</v>
      </c>
      <c r="O3" s="6">
        <v>1.3696283091741124</v>
      </c>
      <c r="P3" s="6">
        <v>0.47413292870160617</v>
      </c>
      <c r="Q3" s="6">
        <v>0.26365696787478277</v>
      </c>
      <c r="R3" s="6">
        <v>0.0196690379072117</v>
      </c>
      <c r="S3" s="6">
        <v>-0.20971615245911068</v>
      </c>
      <c r="T3" s="6">
        <v>-0.3430862921592395</v>
      </c>
      <c r="U3" s="6">
        <v>0.1623191298136007</v>
      </c>
      <c r="V3" s="59"/>
    </row>
    <row r="4" spans="1:22" ht="11.25">
      <c r="A4" s="10" t="s">
        <v>4</v>
      </c>
      <c r="B4" s="6">
        <v>35.69761726982889</v>
      </c>
      <c r="C4" s="6">
        <v>-2.825597967418679</v>
      </c>
      <c r="D4" s="6">
        <v>-2.429262840176926</v>
      </c>
      <c r="E4" s="6">
        <v>-3.980797915175031</v>
      </c>
      <c r="F4" s="6">
        <v>-1.945662613141634</v>
      </c>
      <c r="G4" s="6">
        <v>-3.5797685918667597</v>
      </c>
      <c r="H4" s="6">
        <v>-2.578274263629561</v>
      </c>
      <c r="I4" s="6">
        <v>-2.255444567008735</v>
      </c>
      <c r="J4" s="6">
        <v>-2.520355872189531</v>
      </c>
      <c r="K4" s="6">
        <v>-3.112290533249036</v>
      </c>
      <c r="L4" s="6">
        <v>-4.527954432617536</v>
      </c>
      <c r="M4" s="6">
        <v>-3.5881030465902692</v>
      </c>
      <c r="N4" s="6">
        <v>-3.5002984632508096</v>
      </c>
      <c r="O4" s="6">
        <v>-5.994966298813488</v>
      </c>
      <c r="P4" s="6">
        <v>-3.723589194264652</v>
      </c>
      <c r="Q4" s="6">
        <v>-2.3356568031339413</v>
      </c>
      <c r="R4" s="6">
        <v>-2.7062021605484783</v>
      </c>
      <c r="S4" s="6">
        <v>-2.4001080561636927</v>
      </c>
      <c r="T4" s="6">
        <v>-2.292417136292529</v>
      </c>
      <c r="U4" s="6">
        <v>0.5168703539492764</v>
      </c>
      <c r="V4" s="6"/>
    </row>
    <row r="5" spans="1:22" ht="11.25">
      <c r="A5" s="10" t="s">
        <v>5</v>
      </c>
      <c r="B5" s="6">
        <v>-0.6932161383077545</v>
      </c>
      <c r="C5" s="6">
        <v>-0.07121613934192628</v>
      </c>
      <c r="D5" s="6">
        <v>-0.06610970570251531</v>
      </c>
      <c r="E5" s="6">
        <v>0.15837229996602034</v>
      </c>
      <c r="F5" s="6">
        <v>0.05169667330908646</v>
      </c>
      <c r="G5" s="6">
        <v>-0.27850214682255114</v>
      </c>
      <c r="H5" s="6">
        <v>-0.43675533647723075</v>
      </c>
      <c r="I5" s="6">
        <v>0.12881469491651187</v>
      </c>
      <c r="J5" s="6">
        <v>0.03384045629404225</v>
      </c>
      <c r="K5" s="6">
        <v>-0.12971805011358664</v>
      </c>
      <c r="L5" s="6">
        <v>0.025264770696891894</v>
      </c>
      <c r="M5" s="6">
        <v>0.020200343385146265</v>
      </c>
      <c r="N5" s="6">
        <v>-0.005957106944516281</v>
      </c>
      <c r="O5" s="6">
        <v>-0.4049020618705986</v>
      </c>
      <c r="P5" s="6">
        <v>0.060503509208872666</v>
      </c>
      <c r="Q5" s="6">
        <v>-0.04191821758607309</v>
      </c>
      <c r="R5" s="6">
        <v>-0.14614115934336455</v>
      </c>
      <c r="S5" s="6">
        <v>-0.12517831995517914</v>
      </c>
      <c r="T5" s="6">
        <v>-0.047220466633682706</v>
      </c>
      <c r="U5" s="6">
        <v>-0.05013639028855224</v>
      </c>
      <c r="V5" s="6"/>
    </row>
    <row r="6" spans="1:22" ht="11.25">
      <c r="A6" s="10" t="s">
        <v>6</v>
      </c>
      <c r="B6" s="6">
        <v>-5.316803664008069</v>
      </c>
      <c r="C6" s="6">
        <v>-0.3916303611503029</v>
      </c>
      <c r="D6" s="6">
        <v>-0.5811269591570659</v>
      </c>
      <c r="E6" s="6">
        <v>-0.08897255331152686</v>
      </c>
      <c r="F6" s="6">
        <v>-0.03057849215200536</v>
      </c>
      <c r="G6" s="6">
        <v>-0.01976804057920986</v>
      </c>
      <c r="H6" s="6">
        <v>0.009714574205202543</v>
      </c>
      <c r="I6" s="6">
        <v>0.10359660132279874</v>
      </c>
      <c r="J6" s="6">
        <v>-0.14699117451981897</v>
      </c>
      <c r="K6" s="6">
        <v>0.059918890007608513</v>
      </c>
      <c r="L6" s="6">
        <v>0.39492059649357236</v>
      </c>
      <c r="M6" s="6">
        <v>0.32107637091649766</v>
      </c>
      <c r="N6" s="6">
        <v>0.18775041474339768</v>
      </c>
      <c r="O6" s="6">
        <v>0.6496050840610152</v>
      </c>
      <c r="P6" s="6">
        <v>0.006497954362031837</v>
      </c>
      <c r="Q6" s="6">
        <v>-0.08333970905401383</v>
      </c>
      <c r="R6" s="6">
        <v>-0.055294955519245875</v>
      </c>
      <c r="S6" s="6">
        <v>-0.14994677424755118</v>
      </c>
      <c r="T6" s="6">
        <v>-0.09987874324079932</v>
      </c>
      <c r="U6" s="6">
        <v>-3.6400133364645892</v>
      </c>
      <c r="V6" s="6"/>
    </row>
    <row r="7" spans="1:22" ht="11.25">
      <c r="A7" s="10" t="s">
        <v>7</v>
      </c>
      <c r="B7" s="6">
        <v>-0.1899925952709286</v>
      </c>
      <c r="C7" s="6">
        <v>-0.04397140355770175</v>
      </c>
      <c r="D7" s="6">
        <v>-0.05844764453116922</v>
      </c>
      <c r="E7" s="6">
        <v>-0.013415157495803362</v>
      </c>
      <c r="F7" s="6">
        <v>-0.014022595477214381</v>
      </c>
      <c r="G7" s="6">
        <v>-0.042606114517796015</v>
      </c>
      <c r="H7" s="6">
        <v>-0.12496475370030236</v>
      </c>
      <c r="I7" s="6">
        <v>-0.08917819290406762</v>
      </c>
      <c r="J7" s="6">
        <v>-0.06632851962914178</v>
      </c>
      <c r="K7" s="6">
        <v>-0.07746035148418087</v>
      </c>
      <c r="L7" s="6">
        <v>-0.07926769702554468</v>
      </c>
      <c r="M7" s="6">
        <v>0.03601030853563236</v>
      </c>
      <c r="N7" s="6">
        <v>-0.07430430153389958</v>
      </c>
      <c r="O7" s="6">
        <v>-0.17566858932086454</v>
      </c>
      <c r="P7" s="6">
        <v>-0.023257891879747764</v>
      </c>
      <c r="Q7" s="6">
        <v>-0.01049998004877062</v>
      </c>
      <c r="R7" s="6">
        <v>-0.05339717508613348</v>
      </c>
      <c r="S7" s="6">
        <v>0.0025160246045981185</v>
      </c>
      <c r="T7" s="6">
        <v>0.0030732497120323082</v>
      </c>
      <c r="U7" s="6">
        <v>0.021657718603624698</v>
      </c>
      <c r="V7" s="6"/>
    </row>
    <row r="8" spans="1:22" ht="11.25">
      <c r="A8" s="10" t="s">
        <v>8</v>
      </c>
      <c r="B8" s="6">
        <v>2.9969759005635015</v>
      </c>
      <c r="C8" s="6">
        <v>1.0019579637481035</v>
      </c>
      <c r="D8" s="6">
        <v>1.0827959697274174</v>
      </c>
      <c r="E8" s="6">
        <v>1.2411542529213788</v>
      </c>
      <c r="F8" s="6">
        <v>1.1923267244978897</v>
      </c>
      <c r="G8" s="6">
        <v>1.1650155358774128</v>
      </c>
      <c r="H8" s="6">
        <v>1.1312010633639096</v>
      </c>
      <c r="I8" s="6">
        <v>1.1190503779967775</v>
      </c>
      <c r="J8" s="6">
        <v>1.1268800457653314</v>
      </c>
      <c r="K8" s="6">
        <v>1.1091130989847042</v>
      </c>
      <c r="L8" s="6">
        <v>1.149487206958841</v>
      </c>
      <c r="M8" s="6">
        <v>1.0841733199640924</v>
      </c>
      <c r="N8" s="6">
        <v>1.1565822649577664</v>
      </c>
      <c r="O8" s="6">
        <v>1.045606048201689</v>
      </c>
      <c r="P8" s="6">
        <v>1.1488412950434037</v>
      </c>
      <c r="Q8" s="6">
        <v>1.2254462279952232</v>
      </c>
      <c r="R8" s="6">
        <v>1.1983349781063326</v>
      </c>
      <c r="S8" s="6">
        <v>1.1971059963793782</v>
      </c>
      <c r="T8" s="6">
        <v>1.1847256501941865</v>
      </c>
      <c r="U8" s="6">
        <v>1.0346007980014162</v>
      </c>
      <c r="V8" s="6"/>
    </row>
    <row r="9" spans="1:22" ht="11.25">
      <c r="A9" s="10" t="s">
        <v>9</v>
      </c>
      <c r="B9" s="6">
        <v>-0.06350759486394295</v>
      </c>
      <c r="C9" s="6">
        <v>0.007621014873208758</v>
      </c>
      <c r="D9" s="6">
        <v>0.01012663521121666</v>
      </c>
      <c r="E9" s="6">
        <v>0.01291737931683401</v>
      </c>
      <c r="F9" s="6">
        <v>0.009311385518148294</v>
      </c>
      <c r="G9" s="6">
        <v>0.03649056195341594</v>
      </c>
      <c r="H9" s="6">
        <v>0.050281250061662945</v>
      </c>
      <c r="I9" s="6">
        <v>0.04951199218896378</v>
      </c>
      <c r="J9" s="6">
        <v>0.043636565011806364</v>
      </c>
      <c r="K9" s="6">
        <v>0.05474134601733058</v>
      </c>
      <c r="L9" s="6">
        <v>0.04292497964121708</v>
      </c>
      <c r="M9" s="6">
        <v>-0.03899209662465351</v>
      </c>
      <c r="N9" s="6">
        <v>0.06136278802384644</v>
      </c>
      <c r="O9" s="6">
        <v>0.17735923512896842</v>
      </c>
      <c r="P9" s="6">
        <v>-0.003382173614453309</v>
      </c>
      <c r="Q9" s="6">
        <v>0.023310557065175465</v>
      </c>
      <c r="R9" s="6">
        <v>0.05315918148202101</v>
      </c>
      <c r="S9" s="6">
        <v>0.03648665453634699</v>
      </c>
      <c r="T9" s="6">
        <v>-0.0052410142860897305</v>
      </c>
      <c r="U9" s="6">
        <v>0.02449231923335866</v>
      </c>
      <c r="V9" s="6"/>
    </row>
    <row r="10" spans="1:22" ht="11.25">
      <c r="A10" s="10" t="s">
        <v>10</v>
      </c>
      <c r="B10" s="6">
        <v>0.39463459409825374</v>
      </c>
      <c r="C10" s="6">
        <v>0.47136372434211327</v>
      </c>
      <c r="D10" s="6">
        <v>0.46702494880750345</v>
      </c>
      <c r="E10" s="6">
        <v>0.46781270467736824</v>
      </c>
      <c r="F10" s="6">
        <v>0.506524726130901</v>
      </c>
      <c r="G10" s="6">
        <v>0.4568034006707496</v>
      </c>
      <c r="H10" s="6">
        <v>0.4866270809161789</v>
      </c>
      <c r="I10" s="6">
        <v>0.4843750007992631</v>
      </c>
      <c r="J10" s="6">
        <v>0.48521795308239885</v>
      </c>
      <c r="K10" s="6">
        <v>0.48891462976076644</v>
      </c>
      <c r="L10" s="6">
        <v>0.44354207332697776</v>
      </c>
      <c r="M10" s="6">
        <v>0.4414387566703085</v>
      </c>
      <c r="N10" s="6">
        <v>0.46846051841663205</v>
      </c>
      <c r="O10" s="6">
        <v>0.4613261546517938</v>
      </c>
      <c r="P10" s="6">
        <v>0.4516261592516385</v>
      </c>
      <c r="Q10" s="6">
        <v>0.47988248215716234</v>
      </c>
      <c r="R10" s="6">
        <v>0.4550850164843113</v>
      </c>
      <c r="S10" s="6">
        <v>0.471589549592464</v>
      </c>
      <c r="T10" s="6">
        <v>0.46422283035923334</v>
      </c>
      <c r="U10" s="6">
        <v>0.4466256513000351</v>
      </c>
      <c r="V10" s="6"/>
    </row>
    <row r="11" spans="1:22" ht="11.25">
      <c r="A11" s="10" t="s">
        <v>11</v>
      </c>
      <c r="B11" s="6">
        <v>-1.3877787807814457E-17</v>
      </c>
      <c r="C11" s="6">
        <v>0</v>
      </c>
      <c r="D11" s="6">
        <v>6.938893903907228E-18</v>
      </c>
      <c r="E11" s="6">
        <v>0</v>
      </c>
      <c r="F11" s="6">
        <v>0</v>
      </c>
      <c r="G11" s="6">
        <v>1.3877787807814457E-17</v>
      </c>
      <c r="H11" s="6">
        <v>0</v>
      </c>
      <c r="I11" s="6">
        <v>0</v>
      </c>
      <c r="J11" s="6">
        <v>6.938893903907228E-18</v>
      </c>
      <c r="K11" s="6">
        <v>-5.204170427930421E-18</v>
      </c>
      <c r="L11" s="6">
        <v>0</v>
      </c>
      <c r="M11" s="6">
        <v>6.938893903907228E-18</v>
      </c>
      <c r="N11" s="6">
        <v>-1.734723475976807E-18</v>
      </c>
      <c r="O11" s="6">
        <v>0</v>
      </c>
      <c r="P11" s="6">
        <v>-1.734723475976807E-18</v>
      </c>
      <c r="Q11" s="6">
        <v>-8.673617379884035E-19</v>
      </c>
      <c r="R11" s="6">
        <v>0</v>
      </c>
      <c r="S11" s="6">
        <v>-8.673617379884035E-19</v>
      </c>
      <c r="T11" s="6">
        <v>0</v>
      </c>
      <c r="U11" s="6">
        <v>0</v>
      </c>
      <c r="V11" s="6"/>
    </row>
    <row r="12" spans="1:22" ht="11.25">
      <c r="A12" s="10" t="s">
        <v>12</v>
      </c>
      <c r="B12" s="6">
        <v>0.6120549390457465</v>
      </c>
      <c r="C12" s="6">
        <v>0.724533404761736</v>
      </c>
      <c r="D12" s="6">
        <v>0.7267877840998701</v>
      </c>
      <c r="E12" s="6">
        <v>0.7359563454865495</v>
      </c>
      <c r="F12" s="6">
        <v>0.7330022457233137</v>
      </c>
      <c r="G12" s="6">
        <v>0.7429216097245268</v>
      </c>
      <c r="H12" s="6">
        <v>0.7372573777357533</v>
      </c>
      <c r="I12" s="6">
        <v>0.7386598903307663</v>
      </c>
      <c r="J12" s="6">
        <v>0.7336722248962307</v>
      </c>
      <c r="K12" s="6">
        <v>0.7340472263520766</v>
      </c>
      <c r="L12" s="6">
        <v>0.7439636741331165</v>
      </c>
      <c r="M12" s="6">
        <v>0.7395811528547591</v>
      </c>
      <c r="N12" s="6">
        <v>0.7353775647749413</v>
      </c>
      <c r="O12" s="6">
        <v>0.7561143126764258</v>
      </c>
      <c r="P12" s="6">
        <v>0.7416535009147489</v>
      </c>
      <c r="Q12" s="6">
        <v>0.7269666998168469</v>
      </c>
      <c r="R12" s="6">
        <v>0.7271109945814019</v>
      </c>
      <c r="S12" s="6">
        <v>0.7271746838841946</v>
      </c>
      <c r="T12" s="6">
        <v>0.7252030337956846</v>
      </c>
      <c r="U12" s="6">
        <v>0.6323610121585423</v>
      </c>
      <c r="V12" s="6"/>
    </row>
    <row r="13" spans="1:22" ht="11.25">
      <c r="A13" s="10" t="s">
        <v>13</v>
      </c>
      <c r="B13" s="6">
        <v>-0.06129347820399575</v>
      </c>
      <c r="C13" s="6">
        <v>0.012244006595034489</v>
      </c>
      <c r="D13" s="6">
        <v>-0.01976670864936555</v>
      </c>
      <c r="E13" s="6">
        <v>0.014065551353903308</v>
      </c>
      <c r="F13" s="6">
        <v>-0.001092197995349707</v>
      </c>
      <c r="G13" s="6">
        <v>-0.002658612291711864</v>
      </c>
      <c r="H13" s="6">
        <v>-0.007239216191407376</v>
      </c>
      <c r="I13" s="6">
        <v>0.009648883276686337</v>
      </c>
      <c r="J13" s="6">
        <v>0.028487601041530287</v>
      </c>
      <c r="K13" s="6">
        <v>0.057019883123286694</v>
      </c>
      <c r="L13" s="6">
        <v>0.0509809720701351</v>
      </c>
      <c r="M13" s="6">
        <v>0.0028164212380585307</v>
      </c>
      <c r="N13" s="6">
        <v>0.07130128532756214</v>
      </c>
      <c r="O13" s="6">
        <v>0.20349172912226454</v>
      </c>
      <c r="P13" s="6">
        <v>0.04016825714560236</v>
      </c>
      <c r="Q13" s="6">
        <v>0.016563963888062305</v>
      </c>
      <c r="R13" s="6">
        <v>0.02808368410158161</v>
      </c>
      <c r="S13" s="6">
        <v>0.035094166416533804</v>
      </c>
      <c r="T13" s="6">
        <v>-0.021506580283326582</v>
      </c>
      <c r="U13" s="6">
        <v>0.02666784783006075</v>
      </c>
      <c r="V13" s="6"/>
    </row>
    <row r="14" spans="1:22" ht="11.25">
      <c r="A14" s="10" t="s">
        <v>14</v>
      </c>
      <c r="B14" s="11">
        <v>0.9015096098528942</v>
      </c>
      <c r="C14" s="11">
        <v>0.5979859176196475</v>
      </c>
      <c r="D14" s="11">
        <v>0.623660492230988</v>
      </c>
      <c r="E14" s="11">
        <v>0.5701401071455926</v>
      </c>
      <c r="F14" s="11">
        <v>0.5743819376835265</v>
      </c>
      <c r="G14" s="11">
        <v>0.5603259970355083</v>
      </c>
      <c r="H14" s="11">
        <v>0.544902577881687</v>
      </c>
      <c r="I14" s="11">
        <v>0.5332261886197294</v>
      </c>
      <c r="J14" s="11">
        <v>0.5431251113076734</v>
      </c>
      <c r="K14" s="11">
        <v>0.5111932918957398</v>
      </c>
      <c r="L14" s="11">
        <v>0.5389923743744341</v>
      </c>
      <c r="M14" s="11">
        <v>0.5120544674675955</v>
      </c>
      <c r="N14" s="11">
        <v>0.5485030954503434</v>
      </c>
      <c r="O14" s="11">
        <v>0.4070559532370247</v>
      </c>
      <c r="P14" s="11">
        <v>0.5587188737815709</v>
      </c>
      <c r="Q14" s="11">
        <v>0.5793610734327657</v>
      </c>
      <c r="R14" s="11">
        <v>0.5739387023207512</v>
      </c>
      <c r="S14" s="11">
        <v>0.5981078657951653</v>
      </c>
      <c r="T14" s="11">
        <v>0.5510034628875514</v>
      </c>
      <c r="U14" s="11">
        <v>0.5273595316905824</v>
      </c>
      <c r="V14" s="6"/>
    </row>
    <row r="15" spans="1:22" ht="11.25">
      <c r="A15" s="10" t="s">
        <v>15</v>
      </c>
      <c r="B15" s="11">
        <v>0.028957334847225655</v>
      </c>
      <c r="C15" s="11">
        <v>-0.004419808212030715</v>
      </c>
      <c r="D15" s="11">
        <v>0.007825831561666689</v>
      </c>
      <c r="E15" s="11">
        <v>-0.0014046913147543107</v>
      </c>
      <c r="F15" s="11">
        <v>0.0023100727448707474</v>
      </c>
      <c r="G15" s="11">
        <v>0.008611386936580988</v>
      </c>
      <c r="H15" s="11">
        <v>0.005978626627141607</v>
      </c>
      <c r="I15" s="11">
        <v>-0.006932297069048945</v>
      </c>
      <c r="J15" s="11">
        <v>0.015456095776816753</v>
      </c>
      <c r="K15" s="11">
        <v>0.012389126200430768</v>
      </c>
      <c r="L15" s="11">
        <v>0.017942211171433037</v>
      </c>
      <c r="M15" s="11">
        <v>-0.012310337541146911</v>
      </c>
      <c r="N15" s="11">
        <v>0.019237785622247545</v>
      </c>
      <c r="O15" s="11">
        <v>0.08101590433917022</v>
      </c>
      <c r="P15" s="11">
        <v>0.01189893821068114</v>
      </c>
      <c r="Q15" s="11">
        <v>0.009476715670258885</v>
      </c>
      <c r="R15" s="11">
        <v>-0.002520265593059217</v>
      </c>
      <c r="S15" s="11">
        <v>0.006501860141085235</v>
      </c>
      <c r="T15" s="11">
        <v>-0.0019062850419375617</v>
      </c>
      <c r="U15" s="11">
        <v>0.08479553487735933</v>
      </c>
      <c r="V15" s="6"/>
    </row>
    <row r="16" spans="1:22" ht="11.25">
      <c r="A16" s="10" t="s">
        <v>16</v>
      </c>
      <c r="B16" s="11">
        <v>0.04734029</v>
      </c>
      <c r="C16" s="11">
        <v>0.5360229</v>
      </c>
      <c r="D16" s="11">
        <v>0.5634092</v>
      </c>
      <c r="E16" s="11">
        <v>0.5226374</v>
      </c>
      <c r="F16" s="11">
        <v>0.4956062</v>
      </c>
      <c r="G16" s="11">
        <v>0.5152167</v>
      </c>
      <c r="H16" s="11">
        <v>0.5087303</v>
      </c>
      <c r="I16" s="11">
        <v>0.4853118</v>
      </c>
      <c r="J16" s="11">
        <v>0.49738669999999996</v>
      </c>
      <c r="K16" s="11">
        <v>0.5452231</v>
      </c>
      <c r="L16" s="11">
        <v>0.5147847</v>
      </c>
      <c r="M16" s="11">
        <v>0.5073688</v>
      </c>
      <c r="N16" s="11">
        <v>0.48871339999999996</v>
      </c>
      <c r="O16" s="11">
        <v>0.5510169</v>
      </c>
      <c r="P16" s="11">
        <v>0.5118265000000001</v>
      </c>
      <c r="Q16" s="11">
        <v>0.5292920999999999</v>
      </c>
      <c r="R16" s="11">
        <v>0.5212208</v>
      </c>
      <c r="S16" s="11">
        <v>0.5376995</v>
      </c>
      <c r="T16" s="11">
        <v>0.4711713</v>
      </c>
      <c r="U16" s="11">
        <v>0.4817531</v>
      </c>
      <c r="V16" s="6"/>
    </row>
    <row r="17" spans="2:22" ht="11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6"/>
    </row>
    <row r="18" spans="2:22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6"/>
    </row>
    <row r="19" spans="2:22" ht="11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6"/>
    </row>
    <row r="20" spans="1:22" ht="11.25">
      <c r="A20" s="9" t="s">
        <v>209</v>
      </c>
      <c r="B20" s="9">
        <f>(B22-0.5)*0.75-$B$1</f>
        <v>-7.125</v>
      </c>
      <c r="C20" s="9">
        <f aca="true" t="shared" si="0" ref="C20:U20">(C22-0.5)*0.75-$B$1</f>
        <v>-6.375</v>
      </c>
      <c r="D20" s="9">
        <f t="shared" si="0"/>
        <v>-5.625</v>
      </c>
      <c r="E20" s="9">
        <f t="shared" si="0"/>
        <v>-4.875</v>
      </c>
      <c r="F20" s="9">
        <f t="shared" si="0"/>
        <v>-4.125</v>
      </c>
      <c r="G20" s="9">
        <f t="shared" si="0"/>
        <v>-3.375</v>
      </c>
      <c r="H20" s="9">
        <f t="shared" si="0"/>
        <v>-2.625</v>
      </c>
      <c r="I20" s="9">
        <f t="shared" si="0"/>
        <v>-1.875</v>
      </c>
      <c r="J20" s="9">
        <f t="shared" si="0"/>
        <v>-1.125</v>
      </c>
      <c r="K20" s="9">
        <f t="shared" si="0"/>
        <v>-0.375</v>
      </c>
      <c r="L20" s="9">
        <f t="shared" si="0"/>
        <v>0.375</v>
      </c>
      <c r="M20" s="9">
        <f t="shared" si="0"/>
        <v>1.125</v>
      </c>
      <c r="N20" s="9">
        <f t="shared" si="0"/>
        <v>1.875</v>
      </c>
      <c r="O20" s="9">
        <f t="shared" si="0"/>
        <v>2.625</v>
      </c>
      <c r="P20" s="9">
        <f t="shared" si="0"/>
        <v>3.375</v>
      </c>
      <c r="Q20" s="9">
        <f t="shared" si="0"/>
        <v>4.125</v>
      </c>
      <c r="R20" s="9">
        <f t="shared" si="0"/>
        <v>4.875</v>
      </c>
      <c r="S20" s="9">
        <f t="shared" si="0"/>
        <v>5.625</v>
      </c>
      <c r="T20" s="9">
        <f t="shared" si="0"/>
        <v>6.375</v>
      </c>
      <c r="U20" s="9">
        <f t="shared" si="0"/>
        <v>7.125</v>
      </c>
      <c r="V20" s="9"/>
    </row>
    <row r="21" spans="1:22" ht="11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11.25">
      <c r="A22" s="10"/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H22" s="10">
        <v>7</v>
      </c>
      <c r="I22" s="10">
        <v>8</v>
      </c>
      <c r="J22" s="10">
        <v>9</v>
      </c>
      <c r="K22" s="10">
        <v>10</v>
      </c>
      <c r="L22" s="10">
        <v>11</v>
      </c>
      <c r="M22" s="10">
        <v>12</v>
      </c>
      <c r="N22" s="10">
        <v>13</v>
      </c>
      <c r="O22" s="10">
        <v>14</v>
      </c>
      <c r="P22" s="10">
        <v>15</v>
      </c>
      <c r="Q22" s="10">
        <v>16</v>
      </c>
      <c r="R22" s="10">
        <v>17</v>
      </c>
      <c r="S22" s="10">
        <v>18</v>
      </c>
      <c r="T22" s="10">
        <v>19</v>
      </c>
      <c r="U22" s="10">
        <v>20</v>
      </c>
      <c r="V22" s="10"/>
    </row>
    <row r="23" spans="1:22" ht="11.25">
      <c r="A23" s="10" t="s">
        <v>17</v>
      </c>
      <c r="B23" s="6">
        <v>28.517533046867197</v>
      </c>
      <c r="C23" s="6">
        <v>-7.4656760468148775</v>
      </c>
      <c r="D23" s="6">
        <v>-2.082061578848925</v>
      </c>
      <c r="E23" s="6">
        <v>-5.157855536065469</v>
      </c>
      <c r="F23" s="6">
        <v>-0.27011238169249696</v>
      </c>
      <c r="G23" s="6">
        <v>1.798706725048234</v>
      </c>
      <c r="H23" s="6">
        <v>4.9052305222222445</v>
      </c>
      <c r="I23" s="6">
        <v>5.200584620892796</v>
      </c>
      <c r="J23" s="6">
        <v>4.0729289064704535</v>
      </c>
      <c r="K23" s="6">
        <v>2.5614050362540164</v>
      </c>
      <c r="L23" s="6">
        <v>1.1112431303440309</v>
      </c>
      <c r="M23" s="6">
        <v>10.409356752372583</v>
      </c>
      <c r="N23" s="6">
        <v>6.008909233914359</v>
      </c>
      <c r="O23" s="6">
        <v>4.711134231254025</v>
      </c>
      <c r="P23" s="6">
        <v>2.705840472819697</v>
      </c>
      <c r="Q23" s="6">
        <v>-14.798885790842027</v>
      </c>
      <c r="R23" s="6">
        <v>-7.194799940035742</v>
      </c>
      <c r="S23" s="6">
        <v>-5.148778147571695</v>
      </c>
      <c r="T23" s="6">
        <v>-13.226008407096487</v>
      </c>
      <c r="U23" s="6">
        <v>-8.21596977576293</v>
      </c>
      <c r="V23" s="6"/>
    </row>
    <row r="24" spans="1:22" ht="11.25">
      <c r="A24" s="10" t="s">
        <v>18</v>
      </c>
      <c r="B24" s="6">
        <v>18.199334962404524</v>
      </c>
      <c r="C24" s="6">
        <v>-0.09581455288258953</v>
      </c>
      <c r="D24" s="6">
        <v>0.20541616174167632</v>
      </c>
      <c r="E24" s="6">
        <v>-0.1384294449630915</v>
      </c>
      <c r="F24" s="6">
        <v>-0.011112824700392493</v>
      </c>
      <c r="G24" s="6">
        <v>-0.9491501039354406</v>
      </c>
      <c r="H24" s="6">
        <v>0.04050838484057488</v>
      </c>
      <c r="I24" s="6">
        <v>-1.3459495241004529</v>
      </c>
      <c r="J24" s="6">
        <v>-1.0911488190175078</v>
      </c>
      <c r="K24" s="6">
        <v>-0.457449738180539</v>
      </c>
      <c r="L24" s="6">
        <v>-1.7461903132946142</v>
      </c>
      <c r="M24" s="6">
        <v>0.16318348420235038</v>
      </c>
      <c r="N24" s="6">
        <v>-0.4036787663202309</v>
      </c>
      <c r="O24" s="6">
        <v>0.046991566829550364</v>
      </c>
      <c r="P24" s="6">
        <v>-1.0942857470506198</v>
      </c>
      <c r="Q24" s="6">
        <v>-0.9608677340950581</v>
      </c>
      <c r="R24" s="6">
        <v>-0.1956728016827618</v>
      </c>
      <c r="S24" s="6">
        <v>-0.14748284689412436</v>
      </c>
      <c r="T24" s="6">
        <v>-0.8684417468299344</v>
      </c>
      <c r="U24" s="6">
        <v>1.7024008420717558</v>
      </c>
      <c r="V24" s="6"/>
    </row>
    <row r="25" spans="1:22" ht="11.25">
      <c r="A25" s="10" t="s">
        <v>19</v>
      </c>
      <c r="B25" s="6">
        <v>-2.0832078948804806</v>
      </c>
      <c r="C25" s="6">
        <v>1.2785059639997771</v>
      </c>
      <c r="D25" s="6">
        <v>1.0537826039946916</v>
      </c>
      <c r="E25" s="6">
        <v>0.9918530102917925</v>
      </c>
      <c r="F25" s="6">
        <v>0.9512743634549182</v>
      </c>
      <c r="G25" s="6">
        <v>0.8111465545434159</v>
      </c>
      <c r="H25" s="6">
        <v>0.5633449294808597</v>
      </c>
      <c r="I25" s="6">
        <v>0.6044786765534519</v>
      </c>
      <c r="J25" s="6">
        <v>0.5684957737640618</v>
      </c>
      <c r="K25" s="6">
        <v>0.6703361374760938</v>
      </c>
      <c r="L25" s="6">
        <v>0.8651968278078137</v>
      </c>
      <c r="M25" s="6">
        <v>0.29380711588194286</v>
      </c>
      <c r="N25" s="6">
        <v>0.444343825128524</v>
      </c>
      <c r="O25" s="6">
        <v>1.475515387688059</v>
      </c>
      <c r="P25" s="6">
        <v>0.35815305387784946</v>
      </c>
      <c r="Q25" s="6">
        <v>0.6298031834801885</v>
      </c>
      <c r="R25" s="6">
        <v>0.36949498697358235</v>
      </c>
      <c r="S25" s="6">
        <v>0.5643422233871654</v>
      </c>
      <c r="T25" s="6">
        <v>1.3074594509405884</v>
      </c>
      <c r="U25" s="6">
        <v>-0.20630119063328406</v>
      </c>
      <c r="V25" s="6"/>
    </row>
    <row r="26" spans="1:22" ht="11.25">
      <c r="A26" s="10" t="s">
        <v>20</v>
      </c>
      <c r="B26" s="6">
        <v>2.990058913454766</v>
      </c>
      <c r="C26" s="6">
        <v>-0.008150965259154336</v>
      </c>
      <c r="D26" s="6">
        <v>-0.07457360832041904</v>
      </c>
      <c r="E26" s="6">
        <v>0.15261528202070068</v>
      </c>
      <c r="F26" s="6">
        <v>-0.5018838923803915</v>
      </c>
      <c r="G26" s="6">
        <v>0.10922425211634208</v>
      </c>
      <c r="H26" s="6">
        <v>-0.2548325093201976</v>
      </c>
      <c r="I26" s="6">
        <v>-0.07973435435023536</v>
      </c>
      <c r="J26" s="6">
        <v>-0.0554144051144204</v>
      </c>
      <c r="K26" s="6">
        <v>-0.5023232772249318</v>
      </c>
      <c r="L26" s="6">
        <v>-0.11597772910598267</v>
      </c>
      <c r="M26" s="6">
        <v>-0.8345781007472017</v>
      </c>
      <c r="N26" s="6">
        <v>-0.8308186386426158</v>
      </c>
      <c r="O26" s="6">
        <v>-0.750694137795139</v>
      </c>
      <c r="P26" s="6">
        <v>-0.1608286202807674</v>
      </c>
      <c r="Q26" s="6">
        <v>-0.1889574683764757</v>
      </c>
      <c r="R26" s="6">
        <v>-0.07357974116211795</v>
      </c>
      <c r="S26" s="6">
        <v>-0.3946214132737878</v>
      </c>
      <c r="T26" s="6">
        <v>-0.5667858198950301</v>
      </c>
      <c r="U26" s="6">
        <v>0.3261702805680546</v>
      </c>
      <c r="V26" s="6"/>
    </row>
    <row r="27" spans="1:22" ht="11.25">
      <c r="A27" s="10" t="s">
        <v>21</v>
      </c>
      <c r="B27" s="6">
        <v>2.3710194020264166</v>
      </c>
      <c r="C27" s="6">
        <v>0.14967386924995707</v>
      </c>
      <c r="D27" s="6">
        <v>0.07098352096725571</v>
      </c>
      <c r="E27" s="6">
        <v>0.011871492567502532</v>
      </c>
      <c r="F27" s="6">
        <v>0.31421764736993046</v>
      </c>
      <c r="G27" s="6">
        <v>0.06000655111964841</v>
      </c>
      <c r="H27" s="6">
        <v>-0.16912225440193385</v>
      </c>
      <c r="I27" s="6">
        <v>-0.06647763742912476</v>
      </c>
      <c r="J27" s="6">
        <v>0.007318902861667937</v>
      </c>
      <c r="K27" s="6">
        <v>0.03518438802850424</v>
      </c>
      <c r="L27" s="6">
        <v>0.08173771312542416</v>
      </c>
      <c r="M27" s="6">
        <v>-0.12133791907252293</v>
      </c>
      <c r="N27" s="6">
        <v>-0.09764343682935246</v>
      </c>
      <c r="O27" s="6">
        <v>0.06689725150449616</v>
      </c>
      <c r="P27" s="6">
        <v>0.16455960482243917</v>
      </c>
      <c r="Q27" s="6">
        <v>0.34585115930109395</v>
      </c>
      <c r="R27" s="6">
        <v>0.1819788465223415</v>
      </c>
      <c r="S27" s="6">
        <v>0.18699957286721552</v>
      </c>
      <c r="T27" s="6">
        <v>0.4015780882757223</v>
      </c>
      <c r="U27" s="6">
        <v>-0.042377394623883666</v>
      </c>
      <c r="V27" s="6"/>
    </row>
    <row r="28" spans="1:22" ht="11.25">
      <c r="A28" s="10" t="s">
        <v>22</v>
      </c>
      <c r="B28" s="6">
        <v>0.34373568948563565</v>
      </c>
      <c r="C28" s="6">
        <v>0.04300796603957173</v>
      </c>
      <c r="D28" s="6">
        <v>0.016507378450359437</v>
      </c>
      <c r="E28" s="6">
        <v>0.03777402033603126</v>
      </c>
      <c r="F28" s="6">
        <v>-0.06944436580425764</v>
      </c>
      <c r="G28" s="6">
        <v>-0.0631938117967001</v>
      </c>
      <c r="H28" s="6">
        <v>-0.08277703231256965</v>
      </c>
      <c r="I28" s="6">
        <v>-0.02903731594005922</v>
      </c>
      <c r="J28" s="6">
        <v>-0.030606253960343152</v>
      </c>
      <c r="K28" s="6">
        <v>0.018443223145977718</v>
      </c>
      <c r="L28" s="6">
        <v>0.03264702162729344</v>
      </c>
      <c r="M28" s="6">
        <v>0.1878384519394372</v>
      </c>
      <c r="N28" s="6">
        <v>0.09561331773682748</v>
      </c>
      <c r="O28" s="6">
        <v>0.4393990197387103</v>
      </c>
      <c r="P28" s="6">
        <v>0.008737987915274047</v>
      </c>
      <c r="Q28" s="6">
        <v>-0.09336354821086565</v>
      </c>
      <c r="R28" s="6">
        <v>0.03258945861104584</v>
      </c>
      <c r="S28" s="6">
        <v>0.02635838794138571</v>
      </c>
      <c r="T28" s="6">
        <v>0.0003555824653859261</v>
      </c>
      <c r="U28" s="6">
        <v>0.046160092811071654</v>
      </c>
      <c r="V28" s="6"/>
    </row>
    <row r="29" spans="1:22" ht="11.25">
      <c r="A29" s="10" t="s">
        <v>23</v>
      </c>
      <c r="B29" s="6">
        <v>1.4469950844718158</v>
      </c>
      <c r="C29" s="6">
        <v>-0.13583824727474153</v>
      </c>
      <c r="D29" s="6">
        <v>-0.05961092795168963</v>
      </c>
      <c r="E29" s="6">
        <v>-0.05607195655881754</v>
      </c>
      <c r="F29" s="6">
        <v>-0.031497386103327335</v>
      </c>
      <c r="G29" s="6">
        <v>-0.09935994669080382</v>
      </c>
      <c r="H29" s="6">
        <v>-0.11363807814931144</v>
      </c>
      <c r="I29" s="6">
        <v>-0.02027713561146334</v>
      </c>
      <c r="J29" s="6">
        <v>-0.04263708664025859</v>
      </c>
      <c r="K29" s="6">
        <v>-0.06607647393766325</v>
      </c>
      <c r="L29" s="6">
        <v>-0.0798171249503496</v>
      </c>
      <c r="M29" s="6">
        <v>-0.04090367081338258</v>
      </c>
      <c r="N29" s="6">
        <v>-0.12351466540227182</v>
      </c>
      <c r="O29" s="6">
        <v>-0.18758767613490437</v>
      </c>
      <c r="P29" s="6">
        <v>-0.06823010080845321</v>
      </c>
      <c r="Q29" s="6">
        <v>-0.13116799867674828</v>
      </c>
      <c r="R29" s="6">
        <v>-0.07980104411629835</v>
      </c>
      <c r="S29" s="6">
        <v>-0.03729365604099863</v>
      </c>
      <c r="T29" s="6">
        <v>0.0005211083297799353</v>
      </c>
      <c r="U29" s="6">
        <v>-0.02709329853659749</v>
      </c>
      <c r="V29" s="6"/>
    </row>
    <row r="30" spans="1:22" ht="11.25">
      <c r="A30" s="10" t="s">
        <v>24</v>
      </c>
      <c r="B30" s="6">
        <v>0.04330718994947823</v>
      </c>
      <c r="C30" s="6">
        <v>-0.002411616893890212</v>
      </c>
      <c r="D30" s="6">
        <v>0.00851655286126269</v>
      </c>
      <c r="E30" s="6">
        <v>0.019644474642336793</v>
      </c>
      <c r="F30" s="6">
        <v>0.013421239572569278</v>
      </c>
      <c r="G30" s="6">
        <v>-0.00444993742573386</v>
      </c>
      <c r="H30" s="6">
        <v>0.010745257258936509</v>
      </c>
      <c r="I30" s="6">
        <v>-0.0015403375728792953</v>
      </c>
      <c r="J30" s="6">
        <v>-0.015304202264133641</v>
      </c>
      <c r="K30" s="6">
        <v>-0.00044443079020252494</v>
      </c>
      <c r="L30" s="6">
        <v>-0.041164258609065786</v>
      </c>
      <c r="M30" s="6">
        <v>-0.038769236745410864</v>
      </c>
      <c r="N30" s="6">
        <v>-0.0029909183426289334</v>
      </c>
      <c r="O30" s="6">
        <v>-0.06417098095128806</v>
      </c>
      <c r="P30" s="6">
        <v>-0.029157516759125608</v>
      </c>
      <c r="Q30" s="6">
        <v>0.01976377433195958</v>
      </c>
      <c r="R30" s="6">
        <v>0.0048363711284330705</v>
      </c>
      <c r="S30" s="6">
        <v>-0.01740448704390734</v>
      </c>
      <c r="T30" s="6">
        <v>-0.028665003149552944</v>
      </c>
      <c r="U30" s="6">
        <v>-0.012103761342096661</v>
      </c>
      <c r="V30" s="6"/>
    </row>
    <row r="31" spans="1:22" ht="11.25">
      <c r="A31" s="10" t="s">
        <v>25</v>
      </c>
      <c r="B31" s="6">
        <v>-0.2745135187831675</v>
      </c>
      <c r="C31" s="6">
        <v>0.004017578920228604</v>
      </c>
      <c r="D31" s="6">
        <v>-0.01974942368642206</v>
      </c>
      <c r="E31" s="6">
        <v>-0.017268070996756764</v>
      </c>
      <c r="F31" s="6">
        <v>-0.011214188874125596</v>
      </c>
      <c r="G31" s="6">
        <v>-0.025659603987257962</v>
      </c>
      <c r="H31" s="6">
        <v>-0.040056205014660014</v>
      </c>
      <c r="I31" s="6">
        <v>-0.017147017899836393</v>
      </c>
      <c r="J31" s="6">
        <v>-0.03505768638794456</v>
      </c>
      <c r="K31" s="6">
        <v>-0.03580989524117415</v>
      </c>
      <c r="L31" s="6">
        <v>-0.01264866951428288</v>
      </c>
      <c r="M31" s="6">
        <v>-0.06865379853868628</v>
      </c>
      <c r="N31" s="6">
        <v>-0.001971925637247426</v>
      </c>
      <c r="O31" s="6">
        <v>0.057725080738519965</v>
      </c>
      <c r="P31" s="6">
        <v>-0.03518334238344689</v>
      </c>
      <c r="Q31" s="6">
        <v>-0.034939868991290944</v>
      </c>
      <c r="R31" s="6">
        <v>-0.02241767764840532</v>
      </c>
      <c r="S31" s="6">
        <v>-0.01332220781102361</v>
      </c>
      <c r="T31" s="6">
        <v>0.01159218605954108</v>
      </c>
      <c r="U31" s="6">
        <v>-0.05547072108526482</v>
      </c>
      <c r="V31" s="6"/>
    </row>
    <row r="32" spans="1:22" ht="11.25">
      <c r="A32" s="10" t="s">
        <v>26</v>
      </c>
      <c r="B32" s="6">
        <v>0</v>
      </c>
      <c r="C32" s="6">
        <v>0</v>
      </c>
      <c r="D32" s="6">
        <v>-3.469446951953614E-18</v>
      </c>
      <c r="E32" s="6">
        <v>8.673617379884035E-19</v>
      </c>
      <c r="F32" s="6">
        <v>-3.469446951953614E-18</v>
      </c>
      <c r="G32" s="6">
        <v>1.734723475976807E-18</v>
      </c>
      <c r="H32" s="6">
        <v>-8.673617379884035E-19</v>
      </c>
      <c r="I32" s="6">
        <v>1.3877787807814457E-17</v>
      </c>
      <c r="J32" s="6">
        <v>1.734723475976807E-18</v>
      </c>
      <c r="K32" s="6">
        <v>0</v>
      </c>
      <c r="L32" s="6">
        <v>-1.734723475976807E-18</v>
      </c>
      <c r="M32" s="6">
        <v>0</v>
      </c>
      <c r="N32" s="6">
        <v>-3.469446951953614E-18</v>
      </c>
      <c r="O32" s="6">
        <v>0</v>
      </c>
      <c r="P32" s="6">
        <v>0</v>
      </c>
      <c r="Q32" s="6">
        <v>6.938893903907228E-18</v>
      </c>
      <c r="R32" s="6">
        <v>1.734723475976807E-18</v>
      </c>
      <c r="S32" s="6">
        <v>0</v>
      </c>
      <c r="T32" s="6">
        <v>3.469446951953614E-18</v>
      </c>
      <c r="U32" s="6">
        <v>-2.7755575615628914E-17</v>
      </c>
      <c r="V32" s="6"/>
    </row>
    <row r="33" spans="1:22" ht="11.25">
      <c r="A33" s="10" t="s">
        <v>27</v>
      </c>
      <c r="B33" s="6">
        <v>0.13575981691975744</v>
      </c>
      <c r="C33" s="6">
        <v>-0.07450212549172948</v>
      </c>
      <c r="D33" s="6">
        <v>-0.058691024812420056</v>
      </c>
      <c r="E33" s="6">
        <v>-0.05768931953560073</v>
      </c>
      <c r="F33" s="6">
        <v>-0.04493482543663629</v>
      </c>
      <c r="G33" s="6">
        <v>-0.04761269854350095</v>
      </c>
      <c r="H33" s="6">
        <v>-0.043870047851326234</v>
      </c>
      <c r="I33" s="6">
        <v>-0.04942369220465562</v>
      </c>
      <c r="J33" s="6">
        <v>-0.04688890034295168</v>
      </c>
      <c r="K33" s="6">
        <v>-0.05504571426693818</v>
      </c>
      <c r="L33" s="6">
        <v>-0.05534990217361981</v>
      </c>
      <c r="M33" s="6">
        <v>-0.03948665823627782</v>
      </c>
      <c r="N33" s="6">
        <v>-0.05969260338181308</v>
      </c>
      <c r="O33" s="6">
        <v>-0.08010020076964527</v>
      </c>
      <c r="P33" s="6">
        <v>-0.050989290296897166</v>
      </c>
      <c r="Q33" s="6">
        <v>-0.054819355747614464</v>
      </c>
      <c r="R33" s="6">
        <v>-0.05254905539303553</v>
      </c>
      <c r="S33" s="6">
        <v>-0.050734089738096774</v>
      </c>
      <c r="T33" s="6">
        <v>-0.0464499695696577</v>
      </c>
      <c r="U33" s="6">
        <v>-0.04141114173471661</v>
      </c>
      <c r="V33" s="6"/>
    </row>
    <row r="34" spans="1:22" ht="11.25">
      <c r="A34" s="10" t="s">
        <v>28</v>
      </c>
      <c r="B34" s="11">
        <v>-0.037538431646144114</v>
      </c>
      <c r="C34" s="11">
        <v>-0.0311771005628598</v>
      </c>
      <c r="D34" s="11">
        <v>-0.01916283435095579</v>
      </c>
      <c r="E34" s="11">
        <v>-0.04360867949835142</v>
      </c>
      <c r="F34" s="11">
        <v>-0.033403548861906524</v>
      </c>
      <c r="G34" s="11">
        <v>-0.0759929474456903</v>
      </c>
      <c r="H34" s="11">
        <v>-0.03238684060256712</v>
      </c>
      <c r="I34" s="11">
        <v>-0.052704463368170064</v>
      </c>
      <c r="J34" s="11">
        <v>-0.039840035860263814</v>
      </c>
      <c r="K34" s="11">
        <v>0.01516275164196103</v>
      </c>
      <c r="L34" s="11">
        <v>-0.017669444855478098</v>
      </c>
      <c r="M34" s="11">
        <v>0.08441998381922289</v>
      </c>
      <c r="N34" s="11">
        <v>0.036251440710095666</v>
      </c>
      <c r="O34" s="11">
        <v>0.1586362802615854</v>
      </c>
      <c r="P34" s="11">
        <v>-0.020050681147791814</v>
      </c>
      <c r="Q34" s="11">
        <v>-0.03349736879435218</v>
      </c>
      <c r="R34" s="11">
        <v>0.003698284323197191</v>
      </c>
      <c r="S34" s="11">
        <v>-0.0005938956811077172</v>
      </c>
      <c r="T34" s="11">
        <v>-0.02412265321164907</v>
      </c>
      <c r="U34" s="11">
        <v>-0.029436819076114132</v>
      </c>
      <c r="V34" s="6"/>
    </row>
    <row r="35" spans="1:22" ht="11.25">
      <c r="A35" s="10" t="s">
        <v>29</v>
      </c>
      <c r="B35" s="11">
        <v>-0.23855604320331622</v>
      </c>
      <c r="C35" s="11">
        <v>0.002811952406752069</v>
      </c>
      <c r="D35" s="11">
        <v>-0.02864770542384088</v>
      </c>
      <c r="E35" s="11">
        <v>-0.016020983297332644</v>
      </c>
      <c r="F35" s="11">
        <v>-0.005183932563749513</v>
      </c>
      <c r="G35" s="11">
        <v>-0.023996804138525108</v>
      </c>
      <c r="H35" s="11">
        <v>-0.05086409848397152</v>
      </c>
      <c r="I35" s="11">
        <v>-0.004191634456570852</v>
      </c>
      <c r="J35" s="11">
        <v>-0.037477474476997626</v>
      </c>
      <c r="K35" s="11">
        <v>-0.029125764205359922</v>
      </c>
      <c r="L35" s="11">
        <v>-0.02078263803431815</v>
      </c>
      <c r="M35" s="11">
        <v>-0.02653075294238892</v>
      </c>
      <c r="N35" s="11">
        <v>-0.03008937429704077</v>
      </c>
      <c r="O35" s="11">
        <v>-0.010278272786681322</v>
      </c>
      <c r="P35" s="11">
        <v>-0.045230882127779135</v>
      </c>
      <c r="Q35" s="11">
        <v>-0.02707864642202698</v>
      </c>
      <c r="R35" s="11">
        <v>-0.003546005353705288</v>
      </c>
      <c r="S35" s="11">
        <v>-0.016299530849252654</v>
      </c>
      <c r="T35" s="11">
        <v>0.02124703800811478</v>
      </c>
      <c r="U35" s="11">
        <v>-0.05881806228715375</v>
      </c>
      <c r="V35" s="6"/>
    </row>
    <row r="36" spans="1:22" ht="11.25">
      <c r="A36" s="10" t="s">
        <v>30</v>
      </c>
      <c r="B36" s="11">
        <v>0.06979692961393252</v>
      </c>
      <c r="C36" s="11">
        <v>-0.2855323908857215</v>
      </c>
      <c r="D36" s="11">
        <v>-0.2855943388818475</v>
      </c>
      <c r="E36" s="11">
        <v>-0.26290994812163937</v>
      </c>
      <c r="F36" s="11">
        <v>-0.27005826811983996</v>
      </c>
      <c r="G36" s="11">
        <v>-0.25349723288567194</v>
      </c>
      <c r="H36" s="11">
        <v>-0.24681038629433077</v>
      </c>
      <c r="I36" s="11">
        <v>-0.26978320950105567</v>
      </c>
      <c r="J36" s="11">
        <v>-0.27099007859877916</v>
      </c>
      <c r="K36" s="11">
        <v>-0.2733865171934877</v>
      </c>
      <c r="L36" s="11">
        <v>-0.29356161714325085</v>
      </c>
      <c r="M36" s="11">
        <v>-0.3171762381798918</v>
      </c>
      <c r="N36" s="11">
        <v>-0.2749261281938555</v>
      </c>
      <c r="O36" s="11">
        <v>-0.37844772960632944</v>
      </c>
      <c r="P36" s="11">
        <v>-0.2886517415845429</v>
      </c>
      <c r="Q36" s="11">
        <v>-0.2375264400233061</v>
      </c>
      <c r="R36" s="11">
        <v>-0.281682832015292</v>
      </c>
      <c r="S36" s="11">
        <v>-0.2726851308222889</v>
      </c>
      <c r="T36" s="11">
        <v>-0.27980323381307126</v>
      </c>
      <c r="U36" s="11">
        <v>-0.06290943826246304</v>
      </c>
      <c r="V36" s="6"/>
    </row>
    <row r="37" spans="1:22" ht="11.25">
      <c r="A37" s="10" t="s">
        <v>31</v>
      </c>
      <c r="B37" s="11">
        <v>0.1915433</v>
      </c>
      <c r="C37" s="11">
        <v>0.07691158000000001</v>
      </c>
      <c r="D37" s="11">
        <v>-0.04761062</v>
      </c>
      <c r="E37" s="11">
        <v>0.0007685255</v>
      </c>
      <c r="F37" s="11">
        <v>-0.01694878</v>
      </c>
      <c r="G37" s="11">
        <v>-0.10020899999999999</v>
      </c>
      <c r="H37" s="11">
        <v>-0.09330379</v>
      </c>
      <c r="I37" s="11">
        <v>0.051497039999999994</v>
      </c>
      <c r="J37" s="11">
        <v>0.044811909999999996</v>
      </c>
      <c r="K37" s="11">
        <v>0.03158234</v>
      </c>
      <c r="L37" s="11">
        <v>0.06270859000000001</v>
      </c>
      <c r="M37" s="11">
        <v>0.02466236</v>
      </c>
      <c r="N37" s="11">
        <v>0.033959989999999995</v>
      </c>
      <c r="O37" s="11">
        <v>0.05257734</v>
      </c>
      <c r="P37" s="11">
        <v>0.018329480000000002</v>
      </c>
      <c r="Q37" s="11">
        <v>-0.004771634</v>
      </c>
      <c r="R37" s="11">
        <v>0.04330608</v>
      </c>
      <c r="S37" s="11">
        <v>-0.000401302</v>
      </c>
      <c r="T37" s="11">
        <v>-0.10295800000000001</v>
      </c>
      <c r="U37" s="11">
        <v>-0.13058999999999998</v>
      </c>
      <c r="V37" s="6"/>
    </row>
    <row r="38" spans="2:22" ht="11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6"/>
    </row>
    <row r="39" spans="1:22" ht="11.25">
      <c r="A39" s="19" t="s">
        <v>207</v>
      </c>
      <c r="B39" s="21">
        <f>(B2-AVERAGE($C2:$T2))/AVERAGE($C2:$T2)*10000</f>
        <v>-4130.743643553508</v>
      </c>
      <c r="C39" s="13">
        <f aca="true" t="shared" si="1" ref="C39:U39">(C2-AVERAGE($C2:$T2))/AVERAGE($C2:$T2)*10000</f>
        <v>4.150833491094867</v>
      </c>
      <c r="D39" s="13">
        <f t="shared" si="1"/>
        <v>-0.8324053499902901</v>
      </c>
      <c r="E39" s="13">
        <f t="shared" si="1"/>
        <v>0.28244323170698277</v>
      </c>
      <c r="F39" s="13">
        <f t="shared" si="1"/>
        <v>-1.3277070542084637</v>
      </c>
      <c r="G39" s="13">
        <f t="shared" si="1"/>
        <v>-0.42944803130600073</v>
      </c>
      <c r="H39" s="13">
        <f t="shared" si="1"/>
        <v>-0.1658467853314844</v>
      </c>
      <c r="I39" s="13">
        <f t="shared" si="1"/>
        <v>0.26229536577200474</v>
      </c>
      <c r="J39" s="13">
        <f t="shared" si="1"/>
        <v>-0.2968079139040693</v>
      </c>
      <c r="K39" s="13">
        <f t="shared" si="1"/>
        <v>-0.9986252439486095</v>
      </c>
      <c r="L39" s="13">
        <f t="shared" si="1"/>
        <v>-1.3780767190449543</v>
      </c>
      <c r="M39" s="13">
        <f t="shared" si="1"/>
        <v>-0.5268293833202891</v>
      </c>
      <c r="N39" s="13">
        <f t="shared" si="1"/>
        <v>-1.9489329205150008</v>
      </c>
      <c r="O39" s="13">
        <f t="shared" si="1"/>
        <v>-0.8777380483425591</v>
      </c>
      <c r="P39" s="13">
        <f t="shared" si="1"/>
        <v>-0.7165551208684616</v>
      </c>
      <c r="Q39" s="13">
        <f t="shared" si="1"/>
        <v>-0.10876116518333448</v>
      </c>
      <c r="R39" s="13">
        <f t="shared" si="1"/>
        <v>-1.0657847970632939</v>
      </c>
      <c r="S39" s="13">
        <f t="shared" si="1"/>
        <v>-0.8844540036542184</v>
      </c>
      <c r="T39" s="13">
        <f t="shared" si="1"/>
        <v>6.862400448088087</v>
      </c>
      <c r="U39" s="21">
        <f t="shared" si="1"/>
        <v>-3830.58913180831</v>
      </c>
      <c r="V39" s="6"/>
    </row>
    <row r="40" spans="1:21" ht="11.25">
      <c r="A40" s="19" t="s">
        <v>208</v>
      </c>
      <c r="B40" s="13">
        <f>B23/10</f>
        <v>2.85175330468672</v>
      </c>
      <c r="C40" s="13">
        <f aca="true" t="shared" si="2" ref="C40:U40">C23/10</f>
        <v>-0.7465676046814878</v>
      </c>
      <c r="D40" s="13">
        <f t="shared" si="2"/>
        <v>-0.20820615788489252</v>
      </c>
      <c r="E40" s="13">
        <f t="shared" si="2"/>
        <v>-0.5157855536065469</v>
      </c>
      <c r="F40" s="13">
        <f t="shared" si="2"/>
        <v>-0.027011238169249698</v>
      </c>
      <c r="G40" s="13">
        <f t="shared" si="2"/>
        <v>0.17987067250482341</v>
      </c>
      <c r="H40" s="13">
        <f t="shared" si="2"/>
        <v>0.4905230522222245</v>
      </c>
      <c r="I40" s="13">
        <f t="shared" si="2"/>
        <v>0.5200584620892796</v>
      </c>
      <c r="J40" s="13">
        <f t="shared" si="2"/>
        <v>0.4072928906470453</v>
      </c>
      <c r="K40" s="13">
        <f t="shared" si="2"/>
        <v>0.25614050362540164</v>
      </c>
      <c r="L40" s="13">
        <f t="shared" si="2"/>
        <v>0.1111243130344031</v>
      </c>
      <c r="M40" s="13">
        <f t="shared" si="2"/>
        <v>1.0409356752372583</v>
      </c>
      <c r="N40" s="13">
        <f t="shared" si="2"/>
        <v>0.6008909233914359</v>
      </c>
      <c r="O40" s="13">
        <f t="shared" si="2"/>
        <v>0.4711134231254025</v>
      </c>
      <c r="P40" s="13">
        <f t="shared" si="2"/>
        <v>0.2705840472819697</v>
      </c>
      <c r="Q40" s="13">
        <f t="shared" si="2"/>
        <v>-1.4798885790842027</v>
      </c>
      <c r="R40" s="13">
        <f t="shared" si="2"/>
        <v>-0.7194799940035742</v>
      </c>
      <c r="S40" s="13">
        <f t="shared" si="2"/>
        <v>-0.5148778147571695</v>
      </c>
      <c r="T40" s="13">
        <f t="shared" si="2"/>
        <v>-1.3226008407096486</v>
      </c>
      <c r="U40" s="13">
        <f t="shared" si="2"/>
        <v>-0.821596977576293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etodesco</cp:lastModifiedBy>
  <cp:lastPrinted>2004-03-26T10:08:18Z</cp:lastPrinted>
  <dcterms:created xsi:type="dcterms:W3CDTF">2003-09-25T11:57:28Z</dcterms:created>
  <dcterms:modified xsi:type="dcterms:W3CDTF">2004-06-15T13:37:45Z</dcterms:modified>
  <cp:category/>
  <cp:version/>
  <cp:contentType/>
  <cp:contentStatus/>
</cp:coreProperties>
</file>