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60" windowWidth="14940" windowHeight="7995" tabRatio="842" activeTab="6"/>
  </bookViews>
  <sheets>
    <sheet name="Summary" sheetId="1" r:id="rId1"/>
    <sheet name="Alst97_450b_T2" sheetId="2" r:id="rId2"/>
    <sheet name="Alst97_450b_T1" sheetId="3" r:id="rId3"/>
    <sheet name="Alst97_300b_T1" sheetId="4" r:id="rId4"/>
    <sheet name="Alst97_300b_T2" sheetId="5" r:id="rId5"/>
    <sheet name="Alst97_150b_T1" sheetId="6" r:id="rId6"/>
    <sheet name="Alst97_150b_T2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<sst xmlns="http://schemas.openxmlformats.org/spreadsheetml/2006/main" count="328" uniqueCount="56">
  <si>
    <t>Position</t>
  </si>
  <si>
    <t>Position 3</t>
  </si>
  <si>
    <t>Position 6</t>
  </si>
  <si>
    <t>Position 9</t>
  </si>
  <si>
    <t>Position 12</t>
  </si>
  <si>
    <t>Position 15</t>
  </si>
  <si>
    <t>Position 18</t>
  </si>
  <si>
    <t>Integrales</t>
  </si>
  <si>
    <t>Cn (mT)</t>
  </si>
  <si>
    <t>Angle(Horiz,Cn)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</si>
  <si>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</si>
  <si>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</si>
  <si>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</si>
  <si>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</si>
  <si>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</si>
  <si>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</si>
  <si>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</si>
  <si>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</si>
  <si>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</si>
  <si>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</si>
  <si>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</si>
  <si>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</si>
  <si>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</si>
  <si>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</si>
  <si>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</si>
  <si>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</si>
  <si>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</si>
  <si>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</si>
  <si>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</si>
  <si>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</si>
  <si>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</si>
  <si>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</si>
  <si>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</si>
  <si>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</si>
  <si>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</si>
  <si>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</si>
  <si>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</si>
  <si>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</si>
  <si>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</si>
  <si>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</si>
  <si>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taupe(deg)</t>
  </si>
  <si>
    <t>Niv init(mrad)</t>
  </si>
  <si>
    <t>Dx moy (mm)</t>
  </si>
  <si>
    <t>Dy moy (mm)</t>
  </si>
  <si>
    <t>C1 centre (mT)</t>
  </si>
  <si>
    <t>Long. Mag. (m)</t>
  </si>
  <si>
    <t>average</t>
  </si>
  <si>
    <t>sigma</t>
  </si>
  <si>
    <t>Aperture 1</t>
  </si>
  <si>
    <t>Aperture 2</t>
  </si>
  <si>
    <t>300-150</t>
  </si>
  <si>
    <t>Ap1</t>
  </si>
  <si>
    <t>Ap2</t>
  </si>
  <si>
    <t>1098 cc</t>
  </si>
  <si>
    <t>450-300</t>
  </si>
  <si>
    <t>d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</si>
</sst>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E+00"/>
    <numFmt numFmtId="165" formatCode="0E+00"/>
    <numFmt numFmtId="166" formatCode="0.000"/>
    <numFmt numFmtId="167" formatCode="0.0"/>
    <numFmt numFmtId="168" formatCode="0.00000"/>
    <numFmt numFmtId="169" formatCode="0.00000000"/>
    <numFmt numFmtId="170" formatCode="0.0000000"/>
    <numFmt numFmtId="171" formatCode="0.000000"/>
    <numFmt numFmtId="172" formatCode="0.0000"/>
  </numFmts>
  <fonts count="2">
    <font>
      <sz val="10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11" fontId="1" fillId="2" borderId="0" xfId="0" applyNumberFormat="1" applyFont="1" applyFill="1" applyAlignment="1">
      <alignment/>
    </xf>
    <xf numFmtId="166" fontId="1" fillId="2" borderId="0" xfId="0" applyNumberFormat="1" applyFont="1" applyFill="1" applyAlignment="1">
      <alignment/>
    </xf>
    <xf numFmtId="168" fontId="1" fillId="0" borderId="0" xfId="0" applyNumberFormat="1" applyFont="1" applyAlignment="1">
      <alignment/>
    </xf>
    <xf numFmtId="168" fontId="1" fillId="2" borderId="0" xfId="0" applyNumberFormat="1" applyFont="1" applyFill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1000098_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9">
        <row r="5">
          <cell r="D5">
            <v>594.9415722222222</v>
          </cell>
        </row>
        <row r="6">
          <cell r="D6">
            <v>0.6133756578097339</v>
          </cell>
        </row>
        <row r="7">
          <cell r="D7">
            <v>-2.540218618494418</v>
          </cell>
        </row>
        <row r="8">
          <cell r="D8">
            <v>0.06742386799300727</v>
          </cell>
        </row>
        <row r="9">
          <cell r="D9">
            <v>0.5799415945476437</v>
          </cell>
        </row>
        <row r="11">
          <cell r="D11">
            <v>1.290916316587</v>
          </cell>
        </row>
        <row r="13">
          <cell r="D13">
            <v>0.5925003419499304</v>
          </cell>
        </row>
        <row r="15">
          <cell r="D15">
            <v>0.7643465942362324</v>
          </cell>
        </row>
        <row r="17">
          <cell r="D17">
            <v>0.06411918726359625</v>
          </cell>
        </row>
        <row r="19">
          <cell r="D19">
            <v>0.04887573611111111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B29" sqref="B29"/>
    </sheetView>
  </sheetViews>
  <sheetFormatPr defaultColWidth="9.140625" defaultRowHeight="12.75"/>
  <cols>
    <col min="1" max="1" width="7.28125" style="1" customWidth="1"/>
    <col min="2" max="2" width="3.57421875" style="1" bestFit="1" customWidth="1"/>
    <col min="3" max="6" width="5.7109375" style="1" bestFit="1" customWidth="1"/>
    <col min="7" max="7" width="9.140625" style="1" customWidth="1"/>
    <col min="8" max="10" width="5.7109375" style="1" bestFit="1" customWidth="1"/>
    <col min="11" max="11" width="4.57421875" style="1" bestFit="1" customWidth="1"/>
    <col min="12" max="12" width="9.140625" style="1" customWidth="1"/>
    <col min="13" max="13" width="5.7109375" style="1" customWidth="1"/>
    <col min="14" max="15" width="5.8515625" style="1" customWidth="1"/>
    <col min="16" max="16" width="5.57421875" style="1" customWidth="1"/>
    <col min="17" max="16384" width="9.140625" style="1" customWidth="1"/>
  </cols>
  <sheetData>
    <row r="1" spans="1:6" ht="11.25">
      <c r="A1" s="1" t="s">
        <v>55</v>
      </c>
      <c r="C1" s="3">
        <v>256.53</v>
      </c>
      <c r="D1" s="3">
        <v>255.77</v>
      </c>
      <c r="E1" s="3">
        <v>255.08</v>
      </c>
      <c r="F1" s="3">
        <v>254.3</v>
      </c>
    </row>
    <row r="2" spans="1:16" ht="11.25">
      <c r="A2" s="11" t="s">
        <v>53</v>
      </c>
      <c r="C2" s="12" t="s">
        <v>48</v>
      </c>
      <c r="D2" s="12"/>
      <c r="E2" s="12"/>
      <c r="F2" s="12"/>
      <c r="H2" s="12" t="s">
        <v>49</v>
      </c>
      <c r="I2" s="12"/>
      <c r="J2" s="12"/>
      <c r="K2" s="12"/>
      <c r="M2" s="11" t="s">
        <v>51</v>
      </c>
      <c r="N2" s="11" t="s">
        <v>52</v>
      </c>
      <c r="O2" s="11" t="s">
        <v>51</v>
      </c>
      <c r="P2" s="11" t="s">
        <v>52</v>
      </c>
    </row>
    <row r="3" spans="3:16" ht="11.25">
      <c r="C3" s="11">
        <v>150</v>
      </c>
      <c r="D3" s="11">
        <v>300</v>
      </c>
      <c r="E3" s="11">
        <v>450</v>
      </c>
      <c r="F3" s="11">
        <v>600</v>
      </c>
      <c r="G3" s="11"/>
      <c r="H3" s="11">
        <v>150</v>
      </c>
      <c r="I3" s="11">
        <v>300</v>
      </c>
      <c r="J3" s="11">
        <v>450</v>
      </c>
      <c r="K3" s="11">
        <v>600</v>
      </c>
      <c r="L3" s="11"/>
      <c r="M3" s="12" t="s">
        <v>50</v>
      </c>
      <c r="N3" s="12"/>
      <c r="O3" s="12" t="s">
        <v>54</v>
      </c>
      <c r="P3" s="12"/>
    </row>
    <row r="4" spans="1:16" ht="11.25">
      <c r="A4" s="3">
        <f>'[1]Work sheet'!$D5</f>
        <v>594.9415722222222</v>
      </c>
      <c r="B4" s="1" t="s">
        <v>10</v>
      </c>
      <c r="C4" s="3">
        <f>Alst97_150b_T1!$J2</f>
        <v>662.6274509803922</v>
      </c>
      <c r="D4" s="3">
        <f>Alst97_300b_T1!$J2</f>
        <v>665.2549019607842</v>
      </c>
      <c r="E4" s="3">
        <f>Alst97_450b_T1!$J2</f>
        <v>667.7450980392158</v>
      </c>
      <c r="F4" s="3"/>
      <c r="H4" s="3">
        <f>Alst97_150b_T2!$J2</f>
        <v>662.6470588235293</v>
      </c>
      <c r="I4" s="3" t="e">
        <f>#REF!</f>
        <v>#REF!</v>
      </c>
      <c r="J4" s="3">
        <f>Alst97_450b_T2!$J2</f>
        <v>667.764705882353</v>
      </c>
      <c r="K4" s="3"/>
      <c r="M4" s="3">
        <f>D4-C4</f>
        <v>2.627450980392041</v>
      </c>
      <c r="N4" s="3" t="e">
        <f>I4-H4</f>
        <v>#REF!</v>
      </c>
      <c r="O4" s="3">
        <f>E4-D4</f>
        <v>2.490196078431609</v>
      </c>
      <c r="P4" s="3" t="e">
        <f>J4-I4</f>
        <v>#REF!</v>
      </c>
    </row>
    <row r="5" spans="1:16" ht="11.25">
      <c r="A5" s="3">
        <f>'[1]Work sheet'!$D6</f>
        <v>0.6133756578097339</v>
      </c>
      <c r="B5" s="1" t="s">
        <v>11</v>
      </c>
      <c r="C5" s="3">
        <f>Alst97_150b_T1!$J5</f>
        <v>-30.51924166666667</v>
      </c>
      <c r="D5" s="3">
        <f>Alst97_300b_T1!$J5</f>
        <v>-30.984686666666665</v>
      </c>
      <c r="E5" s="3">
        <f>Alst97_450b_T1!$J5</f>
        <v>-31.612683333333333</v>
      </c>
      <c r="F5" s="3"/>
      <c r="H5" s="3">
        <f>Alst97_150b_T2!$J5</f>
        <v>32.823665</v>
      </c>
      <c r="I5" s="3" t="e">
        <f>#REF!</f>
        <v>#REF!</v>
      </c>
      <c r="J5" s="3">
        <f>Alst97_450b_T2!$J5</f>
        <v>33.814838333333334</v>
      </c>
      <c r="K5" s="3"/>
      <c r="M5" s="3">
        <f aca="true" t="shared" si="0" ref="M5:M33">D5-C5</f>
        <v>-0.46544499999999545</v>
      </c>
      <c r="N5" s="3" t="e">
        <f aca="true" t="shared" si="1" ref="N5:N33">I5-H5</f>
        <v>#REF!</v>
      </c>
      <c r="O5" s="3">
        <f aca="true" t="shared" si="2" ref="O5:O33">E5-D5</f>
        <v>-0.6279966666666681</v>
      </c>
      <c r="P5" s="3" t="e">
        <f aca="true" t="shared" si="3" ref="P5:P33">J5-I5</f>
        <v>#REF!</v>
      </c>
    </row>
    <row r="6" spans="1:16" ht="11.25">
      <c r="A6" s="3">
        <f>'[1]Work sheet'!$D7</f>
        <v>-2.540218618494418</v>
      </c>
      <c r="B6" s="1" t="s">
        <v>12</v>
      </c>
      <c r="C6" s="3">
        <f>Alst97_150b_T1!$J6</f>
        <v>-7.229012666666666</v>
      </c>
      <c r="D6" s="3">
        <f>Alst97_300b_T1!$J6</f>
        <v>-8.551642</v>
      </c>
      <c r="E6" s="3">
        <f>Alst97_450b_T1!$J6</f>
        <v>-9.939752499999999</v>
      </c>
      <c r="F6" s="3"/>
      <c r="H6" s="3">
        <f>Alst97_150b_T2!$J6</f>
        <v>-7.009433666666666</v>
      </c>
      <c r="I6" s="3" t="e">
        <f>#REF!</f>
        <v>#REF!</v>
      </c>
      <c r="J6" s="3">
        <f>Alst97_450b_T2!$J6</f>
        <v>-9.732222833333333</v>
      </c>
      <c r="K6" s="3"/>
      <c r="M6" s="3">
        <f t="shared" si="0"/>
        <v>-1.3226293333333334</v>
      </c>
      <c r="N6" s="3" t="e">
        <f t="shared" si="1"/>
        <v>#REF!</v>
      </c>
      <c r="O6" s="3">
        <f>E6-D6</f>
        <v>-1.3881104999999998</v>
      </c>
      <c r="P6" s="3" t="e">
        <f t="shared" si="3"/>
        <v>#REF!</v>
      </c>
    </row>
    <row r="7" spans="1:16" ht="11.25">
      <c r="A7" s="3">
        <f>'[1]Work sheet'!$D8</f>
        <v>0.06742386799300727</v>
      </c>
      <c r="B7" s="1" t="s">
        <v>13</v>
      </c>
      <c r="C7" s="3">
        <f>Alst97_150b_T1!$J7</f>
        <v>-0.6684100000000001</v>
      </c>
      <c r="D7" s="3">
        <f>Alst97_300b_T1!$J7</f>
        <v>-0.8983415666666668</v>
      </c>
      <c r="E7" s="3">
        <f>Alst97_450b_T1!$J7</f>
        <v>-1.1169383666666668</v>
      </c>
      <c r="F7" s="3"/>
      <c r="H7" s="3">
        <f>Alst97_150b_T2!$J7</f>
        <v>0.7341274333333333</v>
      </c>
      <c r="I7" s="3" t="e">
        <f>#REF!</f>
        <v>#REF!</v>
      </c>
      <c r="J7" s="3">
        <f>Alst97_450b_T2!$J7</f>
        <v>1.1831448333333334</v>
      </c>
      <c r="K7" s="3"/>
      <c r="M7" s="3">
        <f t="shared" si="0"/>
        <v>-0.2299315666666667</v>
      </c>
      <c r="N7" s="3" t="e">
        <f t="shared" si="1"/>
        <v>#REF!</v>
      </c>
      <c r="O7" s="3">
        <f t="shared" si="2"/>
        <v>-0.21859680000000004</v>
      </c>
      <c r="P7" s="3" t="e">
        <f t="shared" si="3"/>
        <v>#REF!</v>
      </c>
    </row>
    <row r="8" spans="1:16" ht="11.25">
      <c r="A8" s="3">
        <f>'[1]Work sheet'!$D9</f>
        <v>0.5799415945476437</v>
      </c>
      <c r="B8" s="1" t="s">
        <v>14</v>
      </c>
      <c r="C8" s="3">
        <f>Alst97_150b_T1!$J8</f>
        <v>0.9953120833333333</v>
      </c>
      <c r="D8" s="3">
        <f>Alst97_300b_T1!$J8</f>
        <v>0.5768709166666666</v>
      </c>
      <c r="E8" s="3">
        <f>Alst97_450b_T1!$J8</f>
        <v>0.4507114166666666</v>
      </c>
      <c r="F8" s="3"/>
      <c r="H8" s="3">
        <f>Alst97_150b_T2!$J8</f>
        <v>0.8642565166666666</v>
      </c>
      <c r="I8" s="3" t="e">
        <f>#REF!</f>
        <v>#REF!</v>
      </c>
      <c r="J8" s="3">
        <f>Alst97_450b_T2!$J8</f>
        <v>0.3608670333333333</v>
      </c>
      <c r="K8" s="3"/>
      <c r="M8" s="3">
        <f t="shared" si="0"/>
        <v>-0.41844116666666675</v>
      </c>
      <c r="N8" s="3" t="e">
        <f t="shared" si="1"/>
        <v>#REF!</v>
      </c>
      <c r="O8" s="3">
        <f t="shared" si="2"/>
        <v>-0.12615949999999998</v>
      </c>
      <c r="P8" s="3" t="e">
        <f t="shared" si="3"/>
        <v>#REF!</v>
      </c>
    </row>
    <row r="9" spans="1:16" ht="11.25">
      <c r="A9" s="3"/>
      <c r="B9" s="1" t="s">
        <v>15</v>
      </c>
      <c r="C9" s="3">
        <f>Alst97_150b_T1!$J9</f>
        <v>0.029452175</v>
      </c>
      <c r="D9" s="3">
        <f>Alst97_300b_T1!$J9</f>
        <v>0.023343805</v>
      </c>
      <c r="E9" s="3">
        <f>Alst97_450b_T1!$J9</f>
        <v>0.022356628333333333</v>
      </c>
      <c r="F9" s="3"/>
      <c r="H9" s="3">
        <f>Alst97_150b_T2!$J9</f>
        <v>-0.12312682666666667</v>
      </c>
      <c r="I9" s="3" t="e">
        <f>#REF!</f>
        <v>#REF!</v>
      </c>
      <c r="J9" s="3">
        <f>Alst97_450b_T2!$J9</f>
        <v>-0.08886107500000001</v>
      </c>
      <c r="K9" s="3"/>
      <c r="M9" s="3">
        <f t="shared" si="0"/>
        <v>-0.006108370000000002</v>
      </c>
      <c r="N9" s="3" t="e">
        <f t="shared" si="1"/>
        <v>#REF!</v>
      </c>
      <c r="O9" s="3">
        <f t="shared" si="2"/>
        <v>-0.0009871766666666656</v>
      </c>
      <c r="P9" s="3" t="e">
        <f t="shared" si="3"/>
        <v>#REF!</v>
      </c>
    </row>
    <row r="10" spans="1:16" ht="11.25">
      <c r="A10" s="3">
        <f>'[1]Work sheet'!$D11</f>
        <v>1.290916316587</v>
      </c>
      <c r="B10" s="1" t="s">
        <v>16</v>
      </c>
      <c r="C10" s="3">
        <f>Alst97_150b_T1!$J10</f>
        <v>1.231354</v>
      </c>
      <c r="D10" s="3">
        <f>Alst97_300b_T1!$J10</f>
        <v>1.1498021666666667</v>
      </c>
      <c r="E10" s="3">
        <f>Alst97_450b_T1!$J10</f>
        <v>1.0937909999999997</v>
      </c>
      <c r="F10" s="3"/>
      <c r="H10" s="3">
        <f>Alst97_150b_T2!$J10</f>
        <v>1.2027686666666668</v>
      </c>
      <c r="I10" s="3" t="e">
        <f>#REF!</f>
        <v>#REF!</v>
      </c>
      <c r="J10" s="3">
        <f>Alst97_450b_T2!$J10</f>
        <v>1.0729523333333335</v>
      </c>
      <c r="K10" s="3"/>
      <c r="M10" s="3">
        <f t="shared" si="0"/>
        <v>-0.08155183333333338</v>
      </c>
      <c r="N10" s="3" t="e">
        <f t="shared" si="1"/>
        <v>#REF!</v>
      </c>
      <c r="O10" s="3">
        <f t="shared" si="2"/>
        <v>-0.056011166666666945</v>
      </c>
      <c r="P10" s="3" t="e">
        <f t="shared" si="3"/>
        <v>#REF!</v>
      </c>
    </row>
    <row r="11" spans="1:16" ht="11.25">
      <c r="A11" s="3"/>
      <c r="B11" s="1" t="s">
        <v>17</v>
      </c>
      <c r="C11" s="3">
        <f>Alst97_150b_T1!$J11</f>
        <v>0.017586282416666665</v>
      </c>
      <c r="D11" s="3">
        <f>Alst97_300b_T1!$J11</f>
        <v>0.0078575016</v>
      </c>
      <c r="E11" s="3">
        <f>Alst97_450b_T1!$J11</f>
        <v>0.0021802093333333334</v>
      </c>
      <c r="F11" s="3"/>
      <c r="H11" s="3">
        <f>Alst97_150b_T2!$J11</f>
        <v>-0.0159843855</v>
      </c>
      <c r="I11" s="3" t="e">
        <f>#REF!</f>
        <v>#REF!</v>
      </c>
      <c r="J11" s="3">
        <f>Alst97_450b_T2!$J11</f>
        <v>0.00703719</v>
      </c>
      <c r="K11" s="3"/>
      <c r="M11" s="3">
        <f t="shared" si="0"/>
        <v>-0.009728780816666664</v>
      </c>
      <c r="N11" s="3" t="e">
        <f t="shared" si="1"/>
        <v>#REF!</v>
      </c>
      <c r="O11" s="3">
        <f t="shared" si="2"/>
        <v>-0.005677292266666667</v>
      </c>
      <c r="P11" s="3" t="e">
        <f t="shared" si="3"/>
        <v>#REF!</v>
      </c>
    </row>
    <row r="12" spans="1:16" ht="11.25">
      <c r="A12" s="3">
        <f>'[1]Work sheet'!$D13</f>
        <v>0.5925003419499304</v>
      </c>
      <c r="B12" s="1" t="s">
        <v>18</v>
      </c>
      <c r="C12" s="3">
        <f>Alst97_150b_T1!$J12</f>
        <v>0.5834779833333333</v>
      </c>
      <c r="D12" s="3">
        <f>Alst97_300b_T1!$J12</f>
        <v>0.5556373166666666</v>
      </c>
      <c r="E12" s="3">
        <f>Alst97_450b_T1!$J12</f>
        <v>0.53179675</v>
      </c>
      <c r="F12" s="3"/>
      <c r="H12" s="3">
        <f>Alst97_150b_T2!$J12</f>
        <v>0.5820371666666666</v>
      </c>
      <c r="I12" s="3" t="e">
        <f>#REF!</f>
        <v>#REF!</v>
      </c>
      <c r="J12" s="3">
        <f>Alst97_450b_T2!$J12</f>
        <v>0.53497125</v>
      </c>
      <c r="K12" s="3"/>
      <c r="M12" s="3">
        <f t="shared" si="0"/>
        <v>-0.027840666666666736</v>
      </c>
      <c r="N12" s="3" t="e">
        <f t="shared" si="1"/>
        <v>#REF!</v>
      </c>
      <c r="O12" s="3">
        <f t="shared" si="2"/>
        <v>-0.023840566666666563</v>
      </c>
      <c r="P12" s="3" t="e">
        <f t="shared" si="3"/>
        <v>#REF!</v>
      </c>
    </row>
    <row r="13" spans="1:16" ht="11.25">
      <c r="A13" s="3"/>
      <c r="B13" s="1" t="s">
        <v>19</v>
      </c>
      <c r="C13" s="3">
        <f>Alst97_150b_T1!$J13</f>
        <v>-7.664999999998715E-07</v>
      </c>
      <c r="D13" s="3">
        <f>Alst97_300b_T1!$J13</f>
        <v>1.7749999999995778E-07</v>
      </c>
      <c r="E13" s="3">
        <f>Alst97_450b_T1!$J13</f>
        <v>-1.8308333333335914E-06</v>
      </c>
      <c r="F13" s="3"/>
      <c r="H13" s="3">
        <f>Alst97_150b_T2!$J13</f>
        <v>5.468166666665794E-07</v>
      </c>
      <c r="I13" s="3" t="e">
        <f>#REF!</f>
        <v>#REF!</v>
      </c>
      <c r="J13" s="3">
        <f>Alst97_450b_T2!$J13</f>
        <v>-7.33499999999894E-07</v>
      </c>
      <c r="K13" s="3"/>
      <c r="M13" s="3">
        <f t="shared" si="0"/>
        <v>9.439999999998292E-07</v>
      </c>
      <c r="N13" s="3" t="e">
        <f t="shared" si="1"/>
        <v>#REF!</v>
      </c>
      <c r="O13" s="3">
        <f t="shared" si="2"/>
        <v>-2.0083333333335493E-06</v>
      </c>
      <c r="P13" s="3" t="e">
        <f t="shared" si="3"/>
        <v>#REF!</v>
      </c>
    </row>
    <row r="14" spans="1:16" ht="11.25">
      <c r="A14" s="3">
        <f>'[1]Work sheet'!$D15</f>
        <v>0.7643465942362324</v>
      </c>
      <c r="B14" s="1" t="s">
        <v>20</v>
      </c>
      <c r="C14" s="3">
        <f>Alst97_150b_T1!$J14</f>
        <v>0.5713132666666666</v>
      </c>
      <c r="D14" s="3">
        <f>Alst97_300b_T1!$J14</f>
        <v>0.6015898833333334</v>
      </c>
      <c r="E14" s="3">
        <f>Alst97_450b_T1!$J14</f>
        <v>0.6394072</v>
      </c>
      <c r="F14" s="3"/>
      <c r="H14" s="3">
        <f>Alst97_150b_T2!$J14</f>
        <v>0.5694829</v>
      </c>
      <c r="I14" s="3" t="e">
        <f>#REF!</f>
        <v>#REF!</v>
      </c>
      <c r="J14" s="3">
        <f>Alst97_450b_T2!$J14</f>
        <v>0.64011395</v>
      </c>
      <c r="K14" s="3"/>
      <c r="M14" s="3">
        <f t="shared" si="0"/>
        <v>0.03027661666666681</v>
      </c>
      <c r="N14" s="3" t="e">
        <f t="shared" si="1"/>
        <v>#REF!</v>
      </c>
      <c r="O14" s="3">
        <f t="shared" si="2"/>
        <v>0.037817316666666545</v>
      </c>
      <c r="P14" s="3" t="e">
        <f t="shared" si="3"/>
        <v>#REF!</v>
      </c>
    </row>
    <row r="15" spans="1:16" ht="11.25">
      <c r="A15" s="3"/>
      <c r="B15" s="1" t="s">
        <v>21</v>
      </c>
      <c r="C15" s="3">
        <f>Alst97_150b_T1!$J15</f>
        <v>0.0011085083833333332</v>
      </c>
      <c r="D15" s="3">
        <f>Alst97_300b_T1!$J15</f>
        <v>0.0015099358333333333</v>
      </c>
      <c r="E15" s="3">
        <f>Alst97_450b_T1!$J15</f>
        <v>7.876393333333329E-05</v>
      </c>
      <c r="F15" s="3"/>
      <c r="H15" s="3">
        <f>Alst97_150b_T2!$J15</f>
        <v>0.00047100698333333316</v>
      </c>
      <c r="I15" s="3" t="e">
        <f>#REF!</f>
        <v>#REF!</v>
      </c>
      <c r="J15" s="3">
        <f>Alst97_450b_T2!$J15</f>
        <v>0.0025202124333333336</v>
      </c>
      <c r="K15" s="3"/>
      <c r="M15" s="3">
        <f t="shared" si="0"/>
        <v>0.00040142745000000014</v>
      </c>
      <c r="N15" s="3" t="e">
        <f t="shared" si="1"/>
        <v>#REF!</v>
      </c>
      <c r="O15" s="3">
        <f t="shared" si="2"/>
        <v>-0.0014311719</v>
      </c>
      <c r="P15" s="3" t="e">
        <f t="shared" si="3"/>
        <v>#REF!</v>
      </c>
    </row>
    <row r="16" spans="1:16" ht="11.25">
      <c r="A16" s="3">
        <f>'[1]Work sheet'!$D17</f>
        <v>0.06411918726359625</v>
      </c>
      <c r="B16" s="1" t="s">
        <v>22</v>
      </c>
      <c r="C16" s="3">
        <f>Alst97_150b_T1!$J16</f>
        <v>0.04929453833333333</v>
      </c>
      <c r="D16" s="3">
        <f>Alst97_300b_T1!$J16</f>
        <v>0.05387998166666667</v>
      </c>
      <c r="E16" s="3">
        <f>Alst97_450b_T1!$J16</f>
        <v>0.05879863833333334</v>
      </c>
      <c r="F16" s="3"/>
      <c r="H16" s="3">
        <f>Alst97_150b_T2!$J16</f>
        <v>0.04878904333333334</v>
      </c>
      <c r="I16" s="3" t="e">
        <f>#REF!</f>
        <v>#REF!</v>
      </c>
      <c r="J16" s="3">
        <f>Alst97_450b_T2!$J16</f>
        <v>0.059351975</v>
      </c>
      <c r="K16" s="3"/>
      <c r="M16" s="3">
        <f t="shared" si="0"/>
        <v>0.004585443333333335</v>
      </c>
      <c r="N16" s="3" t="e">
        <f t="shared" si="1"/>
        <v>#REF!</v>
      </c>
      <c r="O16" s="3">
        <f t="shared" si="2"/>
        <v>0.004918656666666674</v>
      </c>
      <c r="P16" s="3" t="e">
        <f t="shared" si="3"/>
        <v>#REF!</v>
      </c>
    </row>
    <row r="17" spans="1:16" ht="11.25">
      <c r="A17" s="3"/>
      <c r="B17" s="1" t="s">
        <v>23</v>
      </c>
      <c r="C17" s="3">
        <f>Alst97_150b_T1!$J17</f>
        <v>-0.0005021443333333333</v>
      </c>
      <c r="D17" s="3">
        <f>Alst97_300b_T1!$J17</f>
        <v>-0.0018571601166666666</v>
      </c>
      <c r="E17" s="3">
        <f>Alst97_450b_T1!$J17</f>
        <v>-0.0018593780833333334</v>
      </c>
      <c r="F17" s="3"/>
      <c r="H17" s="3">
        <f>Alst97_150b_T2!$J17</f>
        <v>0.0005494299983333334</v>
      </c>
      <c r="I17" s="3" t="e">
        <f>#REF!</f>
        <v>#REF!</v>
      </c>
      <c r="J17" s="3">
        <f>Alst97_450b_T2!$J17</f>
        <v>-0.0059986580000000005</v>
      </c>
      <c r="K17" s="3"/>
      <c r="M17" s="3">
        <f t="shared" si="0"/>
        <v>-0.0013550157833333333</v>
      </c>
      <c r="N17" s="3" t="e">
        <f t="shared" si="1"/>
        <v>#REF!</v>
      </c>
      <c r="O17" s="3">
        <f t="shared" si="2"/>
        <v>-2.217966666666739E-06</v>
      </c>
      <c r="P17" s="3" t="e">
        <f t="shared" si="3"/>
        <v>#REF!</v>
      </c>
    </row>
    <row r="18" spans="1:16" ht="11.25">
      <c r="A18" s="3">
        <f>'[1]Work sheet'!$D19</f>
        <v>0.04887573611111111</v>
      </c>
      <c r="B18" s="1" t="s">
        <v>24</v>
      </c>
      <c r="C18" s="3">
        <f>Alst97_150b_T1!$J18</f>
        <v>-0.0013295874166666666</v>
      </c>
      <c r="D18" s="3">
        <f>Alst97_300b_T1!$J18</f>
        <v>0.0070001453333333324</v>
      </c>
      <c r="E18" s="3">
        <f>Alst97_450b_T1!$J18</f>
        <v>0.018607016666666667</v>
      </c>
      <c r="F18" s="3"/>
      <c r="H18" s="3">
        <f>Alst97_150b_T2!$J18</f>
        <v>-1.961423333333337E-05</v>
      </c>
      <c r="I18" s="3" t="e">
        <f>#REF!</f>
        <v>#REF!</v>
      </c>
      <c r="J18" s="3">
        <f>Alst97_450b_T2!$J18</f>
        <v>0.018912321666666666</v>
      </c>
      <c r="K18" s="3"/>
      <c r="M18" s="3">
        <f t="shared" si="0"/>
        <v>0.008329732749999999</v>
      </c>
      <c r="N18" s="3" t="e">
        <f t="shared" si="1"/>
        <v>#REF!</v>
      </c>
      <c r="O18" s="3">
        <f t="shared" si="2"/>
        <v>0.011606871333333334</v>
      </c>
      <c r="P18" s="3" t="e">
        <f t="shared" si="3"/>
        <v>#REF!</v>
      </c>
    </row>
    <row r="19" spans="1:16" ht="11.25">
      <c r="A19" s="3"/>
      <c r="B19" s="1" t="s">
        <v>25</v>
      </c>
      <c r="C19" s="3">
        <f>Alst97_150b_T1!$J19</f>
        <v>-0.6445247500000001</v>
      </c>
      <c r="D19" s="3">
        <f>Alst97_300b_T1!$J19</f>
        <v>-0.7391276666666667</v>
      </c>
      <c r="E19" s="3">
        <f>Alst97_450b_T1!$J19</f>
        <v>-0.7651119999999999</v>
      </c>
      <c r="F19" s="3"/>
      <c r="H19" s="3">
        <f>Alst97_150b_T2!$J19</f>
        <v>0.7484964999999998</v>
      </c>
      <c r="I19" s="3" t="e">
        <f>#REF!</f>
        <v>#REF!</v>
      </c>
      <c r="J19" s="3">
        <f>Alst97_450b_T2!$J19</f>
        <v>0.8174007833333334</v>
      </c>
      <c r="K19" s="3"/>
      <c r="M19" s="3">
        <f t="shared" si="0"/>
        <v>-0.09460291666666665</v>
      </c>
      <c r="N19" s="3" t="e">
        <f t="shared" si="1"/>
        <v>#REF!</v>
      </c>
      <c r="O19" s="3">
        <f t="shared" si="2"/>
        <v>-0.025984333333333165</v>
      </c>
      <c r="P19" s="3" t="e">
        <f t="shared" si="3"/>
        <v>#REF!</v>
      </c>
    </row>
    <row r="20" spans="1:16" ht="11.25">
      <c r="A20" s="3"/>
      <c r="B20" s="1" t="s">
        <v>26</v>
      </c>
      <c r="C20" s="3">
        <f>Alst97_150b_T1!$J20</f>
        <v>-2.3353598333333334</v>
      </c>
      <c r="D20" s="3">
        <f>Alst97_300b_T1!$J20</f>
        <v>-2.3005133333333334</v>
      </c>
      <c r="E20" s="3">
        <f>Alst97_450b_T1!$J20</f>
        <v>-2.0680728333333334</v>
      </c>
      <c r="F20" s="3"/>
      <c r="H20" s="3">
        <f>Alst97_150b_T2!$J20</f>
        <v>0.037692683333333324</v>
      </c>
      <c r="I20" s="3" t="e">
        <f>#REF!</f>
        <v>#REF!</v>
      </c>
      <c r="J20" s="3">
        <f>Alst97_450b_T2!$J20</f>
        <v>0.21501553333333331</v>
      </c>
      <c r="K20" s="3"/>
      <c r="M20" s="3">
        <f t="shared" si="0"/>
        <v>0.0348465</v>
      </c>
      <c r="N20" s="3" t="e">
        <f t="shared" si="1"/>
        <v>#REF!</v>
      </c>
      <c r="O20" s="3">
        <f t="shared" si="2"/>
        <v>0.23244050000000005</v>
      </c>
      <c r="P20" s="3" t="e">
        <f t="shared" si="3"/>
        <v>#REF!</v>
      </c>
    </row>
    <row r="21" spans="1:16" ht="11.25">
      <c r="A21" s="3"/>
      <c r="B21" s="1" t="s">
        <v>27</v>
      </c>
      <c r="C21" s="3">
        <f>Alst97_150b_T1!$J21</f>
        <v>1.0038516333333332</v>
      </c>
      <c r="D21" s="3">
        <f>Alst97_300b_T1!$J21</f>
        <v>0.9681702166666669</v>
      </c>
      <c r="E21" s="3">
        <f>Alst97_450b_T1!$J21</f>
        <v>0.7942422833333334</v>
      </c>
      <c r="F21" s="3"/>
      <c r="H21" s="3">
        <f>Alst97_150b_T2!$J21</f>
        <v>1.3474235666666665</v>
      </c>
      <c r="I21" s="3" t="e">
        <f>#REF!</f>
        <v>#REF!</v>
      </c>
      <c r="J21" s="3">
        <f>Alst97_450b_T2!$J21</f>
        <v>1.0443370666666667</v>
      </c>
      <c r="K21" s="3"/>
      <c r="M21" s="3">
        <f t="shared" si="0"/>
        <v>-0.035681416666666244</v>
      </c>
      <c r="N21" s="3" t="e">
        <f t="shared" si="1"/>
        <v>#REF!</v>
      </c>
      <c r="O21" s="3">
        <f t="shared" si="2"/>
        <v>-0.17392793333333356</v>
      </c>
      <c r="P21" s="3" t="e">
        <f t="shared" si="3"/>
        <v>#REF!</v>
      </c>
    </row>
    <row r="22" spans="1:16" ht="11.25">
      <c r="A22" s="3"/>
      <c r="B22" s="1" t="s">
        <v>28</v>
      </c>
      <c r="C22" s="3">
        <f>Alst97_150b_T1!$J22</f>
        <v>-0.16457867999999998</v>
      </c>
      <c r="D22" s="3">
        <f>Alst97_300b_T1!$J22</f>
        <v>-0.12034678833333334</v>
      </c>
      <c r="E22" s="3">
        <f>Alst97_450b_T1!$J22</f>
        <v>-0.08022337666666665</v>
      </c>
      <c r="F22" s="3"/>
      <c r="H22" s="3">
        <f>Alst97_150b_T2!$J22</f>
        <v>0.28903908833333336</v>
      </c>
      <c r="I22" s="3" t="e">
        <f>#REF!</f>
        <v>#REF!</v>
      </c>
      <c r="J22" s="3">
        <f>Alst97_450b_T2!$J22</f>
        <v>0.17753461666666667</v>
      </c>
      <c r="K22" s="3"/>
      <c r="M22" s="3">
        <f t="shared" si="0"/>
        <v>0.044231891666666634</v>
      </c>
      <c r="N22" s="3" t="e">
        <f t="shared" si="1"/>
        <v>#REF!</v>
      </c>
      <c r="O22" s="3">
        <f t="shared" si="2"/>
        <v>0.04012341166666669</v>
      </c>
      <c r="P22" s="3" t="e">
        <f t="shared" si="3"/>
        <v>#REF!</v>
      </c>
    </row>
    <row r="23" spans="1:16" ht="11.25">
      <c r="A23" s="3"/>
      <c r="B23" s="1" t="s">
        <v>29</v>
      </c>
      <c r="C23" s="3">
        <f>Alst97_150b_T1!$J23</f>
        <v>0.17338712666666667</v>
      </c>
      <c r="D23" s="3">
        <f>Alst97_300b_T1!$J23</f>
        <v>0.14134186</v>
      </c>
      <c r="E23" s="3">
        <f>Alst97_450b_T1!$J23</f>
        <v>0.09425366166666667</v>
      </c>
      <c r="F23" s="3"/>
      <c r="H23" s="3">
        <f>Alst97_150b_T2!$J23</f>
        <v>0.3534240333333334</v>
      </c>
      <c r="I23" s="3" t="e">
        <f>#REF!</f>
        <v>#REF!</v>
      </c>
      <c r="J23" s="3">
        <f>Alst97_450b_T2!$J23</f>
        <v>0.25354235</v>
      </c>
      <c r="K23" s="3"/>
      <c r="M23" s="3">
        <f t="shared" si="0"/>
        <v>-0.032045266666666655</v>
      </c>
      <c r="N23" s="3" t="e">
        <f t="shared" si="1"/>
        <v>#REF!</v>
      </c>
      <c r="O23" s="3">
        <f t="shared" si="2"/>
        <v>-0.047088198333333345</v>
      </c>
      <c r="P23" s="3" t="e">
        <f t="shared" si="3"/>
        <v>#REF!</v>
      </c>
    </row>
    <row r="24" spans="1:16" ht="11.25">
      <c r="A24" s="3"/>
      <c r="B24" s="1" t="s">
        <v>30</v>
      </c>
      <c r="C24" s="3">
        <f>Alst97_150b_T1!$J24</f>
        <v>-0.01788817333333333</v>
      </c>
      <c r="D24" s="3">
        <f>Alst97_300b_T1!$J24</f>
        <v>-0.017165423333333336</v>
      </c>
      <c r="E24" s="3">
        <f>Alst97_450b_T1!$J24</f>
        <v>-0.009939773333333337</v>
      </c>
      <c r="F24" s="3"/>
      <c r="H24" s="3">
        <f>Alst97_150b_T2!$J24</f>
        <v>-0.0062168745</v>
      </c>
      <c r="I24" s="3" t="e">
        <f>#REF!</f>
        <v>#REF!</v>
      </c>
      <c r="J24" s="3">
        <f>Alst97_450b_T2!$J24</f>
        <v>0.007783955333333333</v>
      </c>
      <c r="K24" s="3"/>
      <c r="M24" s="3">
        <f t="shared" si="0"/>
        <v>0.0007227499999999942</v>
      </c>
      <c r="N24" s="3" t="e">
        <f t="shared" si="1"/>
        <v>#REF!</v>
      </c>
      <c r="O24" s="3">
        <f t="shared" si="2"/>
        <v>0.007225649999999998</v>
      </c>
      <c r="P24" s="3" t="e">
        <f t="shared" si="3"/>
        <v>#REF!</v>
      </c>
    </row>
    <row r="25" spans="1:16" ht="11.25">
      <c r="A25" s="3"/>
      <c r="B25" s="1" t="s">
        <v>31</v>
      </c>
      <c r="C25" s="3">
        <f>Alst97_150b_T1!$J25</f>
        <v>-0.044157997166666664</v>
      </c>
      <c r="D25" s="3">
        <f>Alst97_300b_T1!$J25</f>
        <v>-0.035433437000000005</v>
      </c>
      <c r="E25" s="3">
        <f>Alst97_450b_T1!$J25</f>
        <v>-0.033104610166666666</v>
      </c>
      <c r="F25" s="3"/>
      <c r="H25" s="3">
        <f>Alst97_150b_T2!$J25</f>
        <v>-0.06109329500000001</v>
      </c>
      <c r="I25" s="3" t="e">
        <f>#REF!</f>
        <v>#REF!</v>
      </c>
      <c r="J25" s="3">
        <f>Alst97_450b_T2!$J25</f>
        <v>-0.04304947883333334</v>
      </c>
      <c r="K25" s="3"/>
      <c r="M25" s="3">
        <f t="shared" si="0"/>
        <v>0.008724560166666659</v>
      </c>
      <c r="N25" s="3" t="e">
        <f t="shared" si="1"/>
        <v>#REF!</v>
      </c>
      <c r="O25" s="3">
        <f t="shared" si="2"/>
        <v>0.002328826833333339</v>
      </c>
      <c r="P25" s="3" t="e">
        <f t="shared" si="3"/>
        <v>#REF!</v>
      </c>
    </row>
    <row r="26" spans="1:16" ht="11.25">
      <c r="A26" s="3"/>
      <c r="B26" s="1" t="s">
        <v>32</v>
      </c>
      <c r="C26" s="3">
        <f>Alst97_150b_T1!$J26</f>
        <v>-0.05020982499999999</v>
      </c>
      <c r="D26" s="3">
        <f>Alst97_300b_T1!$J26</f>
        <v>-0.054913958333333325</v>
      </c>
      <c r="E26" s="3">
        <f>Alst97_450b_T1!$J26</f>
        <v>-0.053185928333333334</v>
      </c>
      <c r="F26" s="3"/>
      <c r="H26" s="3">
        <f>Alst97_150b_T2!$J26</f>
        <v>0.015072812333333333</v>
      </c>
      <c r="I26" s="3" t="e">
        <f>#REF!</f>
        <v>#REF!</v>
      </c>
      <c r="J26" s="3">
        <f>Alst97_450b_T2!$J26</f>
        <v>0.010814401333333334</v>
      </c>
      <c r="K26" s="3"/>
      <c r="M26" s="3">
        <f t="shared" si="0"/>
        <v>-0.004704133333333332</v>
      </c>
      <c r="N26" s="3" t="e">
        <f t="shared" si="1"/>
        <v>#REF!</v>
      </c>
      <c r="O26" s="3">
        <f t="shared" si="2"/>
        <v>0.0017280299999999915</v>
      </c>
      <c r="P26" s="3" t="e">
        <f t="shared" si="3"/>
        <v>#REF!</v>
      </c>
    </row>
    <row r="27" spans="1:16" ht="11.25">
      <c r="A27" s="3"/>
      <c r="B27" s="1" t="s">
        <v>33</v>
      </c>
      <c r="C27" s="3">
        <f>Alst97_150b_T1!$J27</f>
        <v>-0.005119846666666667</v>
      </c>
      <c r="D27" s="3">
        <f>Alst97_300b_T1!$J27</f>
        <v>-0.0046952745</v>
      </c>
      <c r="E27" s="3">
        <f>Alst97_450b_T1!$J27</f>
        <v>-0.0050890435</v>
      </c>
      <c r="F27" s="3"/>
      <c r="H27" s="3">
        <f>Alst97_150b_T2!$J27</f>
        <v>-0.015428481583333334</v>
      </c>
      <c r="I27" s="3" t="e">
        <f>#REF!</f>
        <v>#REF!</v>
      </c>
      <c r="J27" s="3">
        <f>Alst97_450b_T2!$J27</f>
        <v>-0.020002100499999998</v>
      </c>
      <c r="K27" s="3"/>
      <c r="M27" s="3">
        <f t="shared" si="0"/>
        <v>0.00042457216666666724</v>
      </c>
      <c r="N27" s="3" t="e">
        <f t="shared" si="1"/>
        <v>#REF!</v>
      </c>
      <c r="O27" s="3">
        <f t="shared" si="2"/>
        <v>-0.0003937690000000004</v>
      </c>
      <c r="P27" s="3" t="e">
        <f t="shared" si="3"/>
        <v>#REF!</v>
      </c>
    </row>
    <row r="28" spans="1:16" ht="11.25">
      <c r="A28" s="3"/>
      <c r="B28" s="1" t="s">
        <v>34</v>
      </c>
      <c r="C28" s="3">
        <f>Alst97_150b_T1!$J28</f>
        <v>9.84383333333417E-06</v>
      </c>
      <c r="D28" s="3">
        <f>Alst97_300b_T1!$J28</f>
        <v>1.0227116666666295E-05</v>
      </c>
      <c r="E28" s="3">
        <f>Alst97_450b_T1!$J28</f>
        <v>1.5862833333332483E-05</v>
      </c>
      <c r="F28" s="3"/>
      <c r="H28" s="3">
        <f>Alst97_150b_T2!$J28</f>
        <v>4.37333333333396E-06</v>
      </c>
      <c r="I28" s="3" t="e">
        <f>#REF!</f>
        <v>#REF!</v>
      </c>
      <c r="J28" s="3">
        <f>Alst97_450b_T2!$J28</f>
        <v>6.005500000000215E-06</v>
      </c>
      <c r="K28" s="3"/>
      <c r="M28" s="3">
        <f t="shared" si="0"/>
        <v>3.8328333333212394E-07</v>
      </c>
      <c r="N28" s="3" t="e">
        <f t="shared" si="1"/>
        <v>#REF!</v>
      </c>
      <c r="O28" s="3">
        <f t="shared" si="2"/>
        <v>5.635716666666188E-06</v>
      </c>
      <c r="P28" s="3" t="e">
        <f t="shared" si="3"/>
        <v>#REF!</v>
      </c>
    </row>
    <row r="29" spans="1:16" ht="11.25">
      <c r="A29" s="3"/>
      <c r="B29" s="1" t="s">
        <v>35</v>
      </c>
      <c r="C29" s="3">
        <f>Alst97_150b_T1!$J29</f>
        <v>-0.028817071666666666</v>
      </c>
      <c r="D29" s="3">
        <f>Alst97_300b_T1!$J29</f>
        <v>-0.03141474</v>
      </c>
      <c r="E29" s="3">
        <f>Alst97_450b_T1!$J29</f>
        <v>-0.035009856666666665</v>
      </c>
      <c r="F29" s="3"/>
      <c r="H29" s="3">
        <f>Alst97_150b_T2!$J29</f>
        <v>-0.028158686666666665</v>
      </c>
      <c r="I29" s="3" t="e">
        <f>#REF!</f>
        <v>#REF!</v>
      </c>
      <c r="J29" s="3">
        <f>Alst97_450b_T2!$J29</f>
        <v>-0.03196970833333333</v>
      </c>
      <c r="K29" s="3"/>
      <c r="M29" s="3">
        <f t="shared" si="0"/>
        <v>-0.0025976683333333306</v>
      </c>
      <c r="N29" s="3" t="e">
        <f t="shared" si="1"/>
        <v>#REF!</v>
      </c>
      <c r="O29" s="3">
        <f t="shared" si="2"/>
        <v>-0.0035951166666666687</v>
      </c>
      <c r="P29" s="3" t="e">
        <f t="shared" si="3"/>
        <v>#REF!</v>
      </c>
    </row>
    <row r="30" spans="1:16" ht="11.25">
      <c r="A30" s="3"/>
      <c r="B30" s="1" t="s">
        <v>36</v>
      </c>
      <c r="C30" s="3">
        <f>Alst97_150b_T1!$J30</f>
        <v>-0.0020529558333333333</v>
      </c>
      <c r="D30" s="3">
        <f>Alst97_300b_T1!$J30</f>
        <v>-0.0019965720000000003</v>
      </c>
      <c r="E30" s="3">
        <f>Alst97_450b_T1!$J30</f>
        <v>-0.0015433691666666665</v>
      </c>
      <c r="F30" s="3"/>
      <c r="H30" s="3">
        <f>Alst97_150b_T2!$J30</f>
        <v>-0.0016737125000000003</v>
      </c>
      <c r="I30" s="3" t="e">
        <f>#REF!</f>
        <v>#REF!</v>
      </c>
      <c r="J30" s="3">
        <f>Alst97_450b_T2!$J30</f>
        <v>-0.002155849966666667</v>
      </c>
      <c r="K30" s="3"/>
      <c r="M30" s="3">
        <f t="shared" si="0"/>
        <v>5.638383333333302E-05</v>
      </c>
      <c r="N30" s="3" t="e">
        <f t="shared" si="1"/>
        <v>#REF!</v>
      </c>
      <c r="O30" s="3">
        <f t="shared" si="2"/>
        <v>0.00045320283333333375</v>
      </c>
      <c r="P30" s="3" t="e">
        <f t="shared" si="3"/>
        <v>#REF!</v>
      </c>
    </row>
    <row r="31" spans="1:16" ht="11.25">
      <c r="A31" s="3"/>
      <c r="B31" s="1" t="s">
        <v>37</v>
      </c>
      <c r="C31" s="3">
        <f>Alst97_150b_T1!$J31</f>
        <v>0.00026837715</v>
      </c>
      <c r="D31" s="3">
        <f>Alst97_300b_T1!$J31</f>
        <v>-0.0007205329083333333</v>
      </c>
      <c r="E31" s="3">
        <f>Alst97_450b_T1!$J31</f>
        <v>-0.0020433372833333335</v>
      </c>
      <c r="F31" s="3"/>
      <c r="H31" s="3">
        <f>Alst97_150b_T2!$J31</f>
        <v>-0.00037825816666666666</v>
      </c>
      <c r="I31" s="3" t="e">
        <f>#REF!</f>
        <v>#REF!</v>
      </c>
      <c r="J31" s="3">
        <f>Alst97_450b_T2!$J31</f>
        <v>-0.0013467651666666666</v>
      </c>
      <c r="K31" s="3"/>
      <c r="M31" s="3">
        <f t="shared" si="0"/>
        <v>-0.0009889100583333334</v>
      </c>
      <c r="N31" s="3" t="e">
        <f t="shared" si="1"/>
        <v>#REF!</v>
      </c>
      <c r="O31" s="3">
        <f t="shared" si="2"/>
        <v>-0.0013228043750000001</v>
      </c>
      <c r="P31" s="3" t="e">
        <f t="shared" si="3"/>
        <v>#REF!</v>
      </c>
    </row>
    <row r="32" spans="1:16" ht="11.25">
      <c r="A32" s="3"/>
      <c r="B32" s="1" t="s">
        <v>38</v>
      </c>
      <c r="C32" s="3">
        <f>Alst97_150b_T1!$J32</f>
        <v>-0.0015904882000000002</v>
      </c>
      <c r="D32" s="3">
        <f>Alst97_300b_T1!$J32</f>
        <v>-0.003366514666666667</v>
      </c>
      <c r="E32" s="3">
        <f>Alst97_450b_T1!$J32</f>
        <v>-0.007625264</v>
      </c>
      <c r="F32" s="3"/>
      <c r="H32" s="3">
        <f>Alst97_150b_T2!$J32</f>
        <v>0.0011160827333333333</v>
      </c>
      <c r="I32" s="3" t="e">
        <f>#REF!</f>
        <v>#REF!</v>
      </c>
      <c r="J32" s="3">
        <f>Alst97_450b_T2!$J32</f>
        <v>-0.004707555666666667</v>
      </c>
      <c r="K32" s="3"/>
      <c r="M32" s="3">
        <f t="shared" si="0"/>
        <v>-0.0017760264666666667</v>
      </c>
      <c r="N32" s="3" t="e">
        <f t="shared" si="1"/>
        <v>#REF!</v>
      </c>
      <c r="O32" s="3">
        <f t="shared" si="2"/>
        <v>-0.004258749333333332</v>
      </c>
      <c r="P32" s="3" t="e">
        <f t="shared" si="3"/>
        <v>#REF!</v>
      </c>
    </row>
    <row r="33" spans="1:16" ht="11.25">
      <c r="A33" s="3"/>
      <c r="B33" s="1" t="s">
        <v>39</v>
      </c>
      <c r="C33" s="3">
        <f>Alst97_150b_T1!$J33</f>
        <v>-0.002140071333333333</v>
      </c>
      <c r="D33" s="3">
        <f>Alst97_300b_T1!$J33</f>
        <v>-0.0034193325</v>
      </c>
      <c r="E33" s="3">
        <f>Alst97_450b_T1!$J33</f>
        <v>-0.0037952571666666664</v>
      </c>
      <c r="F33" s="3"/>
      <c r="H33" s="3">
        <f>Alst97_150b_T2!$J33</f>
        <v>-0.0035326125000000002</v>
      </c>
      <c r="I33" s="3" t="e">
        <f>#REF!</f>
        <v>#REF!</v>
      </c>
      <c r="J33" s="3">
        <f>Alst97_450b_T2!$J33</f>
        <v>-0.006423596500000001</v>
      </c>
      <c r="K33" s="3"/>
      <c r="M33" s="3">
        <f t="shared" si="0"/>
        <v>-0.0012792611666666669</v>
      </c>
      <c r="N33" s="3" t="e">
        <f t="shared" si="1"/>
        <v>#REF!</v>
      </c>
      <c r="O33" s="3">
        <f t="shared" si="2"/>
        <v>-0.00037592466666666645</v>
      </c>
      <c r="P33" s="3" t="e">
        <f t="shared" si="3"/>
        <v>#REF!</v>
      </c>
    </row>
  </sheetData>
  <mergeCells count="4">
    <mergeCell ref="C2:F2"/>
    <mergeCell ref="H2:K2"/>
    <mergeCell ref="M3:N3"/>
    <mergeCell ref="O3:P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J2" sqref="J2"/>
    </sheetView>
  </sheetViews>
  <sheetFormatPr defaultColWidth="9.140625" defaultRowHeight="12.75"/>
  <cols>
    <col min="1" max="1" width="12.7109375" style="1" bestFit="1" customWidth="1"/>
    <col min="2" max="2" width="11.28125" style="1" bestFit="1" customWidth="1"/>
    <col min="3" max="3" width="8.421875" style="1" bestFit="1" customWidth="1"/>
    <col min="4" max="4" width="11.28125" style="1" bestFit="1" customWidth="1"/>
    <col min="5" max="7" width="8.421875" style="1" bestFit="1" customWidth="1"/>
    <col min="8" max="8" width="8.7109375" style="1" bestFit="1" customWidth="1"/>
    <col min="9" max="9" width="9.140625" style="1" customWidth="1"/>
    <col min="10" max="11" width="7.421875" style="1" bestFit="1" customWidth="1"/>
    <col min="12" max="16384" width="9.140625" style="1" customWidth="1"/>
  </cols>
  <sheetData>
    <row r="1" spans="1:11" ht="1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1" t="s">
        <v>46</v>
      </c>
      <c r="K1" s="1" t="s">
        <v>47</v>
      </c>
    </row>
    <row r="2" spans="1:11" ht="11.25">
      <c r="A2" s="1" t="s">
        <v>8</v>
      </c>
      <c r="B2" s="1">
        <v>0.005679</v>
      </c>
      <c r="C2" s="1">
        <v>0.005676</v>
      </c>
      <c r="D2" s="1">
        <v>0.005674</v>
      </c>
      <c r="E2" s="1">
        <v>0.005673</v>
      </c>
      <c r="F2" s="1">
        <v>0.005676</v>
      </c>
      <c r="G2" s="1">
        <v>0.005678</v>
      </c>
      <c r="H2" s="5">
        <v>0.025538</v>
      </c>
      <c r="J2" s="3">
        <f>AVERAGE(B2:G2)*1000000/8.5</f>
        <v>667.764705882353</v>
      </c>
      <c r="K2" s="10">
        <f>STDEV(B2:H2)</f>
        <v>0.007507130651523764</v>
      </c>
    </row>
    <row r="3" spans="1:8" ht="11.25">
      <c r="A3" s="1" t="s">
        <v>9</v>
      </c>
      <c r="B3" s="1">
        <v>-0.449639</v>
      </c>
      <c r="C3" s="1">
        <v>0.098646</v>
      </c>
      <c r="D3" s="1">
        <v>0.232042</v>
      </c>
      <c r="E3" s="1">
        <v>0.198288</v>
      </c>
      <c r="F3" s="1">
        <v>0.015801</v>
      </c>
      <c r="G3" s="1">
        <v>0.395301</v>
      </c>
      <c r="H3" s="5">
        <v>23.845688</v>
      </c>
    </row>
    <row r="4" spans="1:8" ht="11.25">
      <c r="A4" s="1" t="s">
        <v>10</v>
      </c>
      <c r="B4" s="2">
        <v>10000</v>
      </c>
      <c r="C4" s="2">
        <v>10000</v>
      </c>
      <c r="D4" s="2">
        <v>10000</v>
      </c>
      <c r="E4" s="2">
        <v>10000</v>
      </c>
      <c r="F4" s="2">
        <v>10000</v>
      </c>
      <c r="G4" s="2">
        <v>10000</v>
      </c>
      <c r="H4" s="6">
        <v>10000</v>
      </c>
    </row>
    <row r="5" spans="1:11" ht="11.25">
      <c r="A5" s="1" t="s">
        <v>11</v>
      </c>
      <c r="B5" s="4">
        <v>33.79353</v>
      </c>
      <c r="C5" s="4">
        <v>33.3912</v>
      </c>
      <c r="D5" s="4">
        <v>34.03702</v>
      </c>
      <c r="E5" s="4">
        <v>33.68942</v>
      </c>
      <c r="F5" s="4">
        <v>34.28988</v>
      </c>
      <c r="G5" s="4">
        <v>33.68798</v>
      </c>
      <c r="H5" s="7">
        <v>33.81487</v>
      </c>
      <c r="J5" s="3">
        <f aca="true" t="shared" si="0" ref="J5:J33">AVERAGE(B5:G5)</f>
        <v>33.814838333333334</v>
      </c>
      <c r="K5" s="3">
        <f aca="true" t="shared" si="1" ref="K5:K33">STDEV(B5:H5)</f>
        <v>0.284831984550897</v>
      </c>
    </row>
    <row r="6" spans="1:11" ht="11.25">
      <c r="A6" s="1" t="s">
        <v>12</v>
      </c>
      <c r="B6" s="4">
        <v>-8.940548</v>
      </c>
      <c r="C6" s="4">
        <v>-9.065106</v>
      </c>
      <c r="D6" s="4">
        <v>-9.710983</v>
      </c>
      <c r="E6" s="4">
        <v>-10.29686</v>
      </c>
      <c r="F6" s="4">
        <v>-10.00076</v>
      </c>
      <c r="G6" s="4">
        <v>-10.37908</v>
      </c>
      <c r="H6" s="7">
        <v>-9.731904</v>
      </c>
      <c r="J6" s="3">
        <f t="shared" si="0"/>
        <v>-9.732222833333333</v>
      </c>
      <c r="K6" s="3">
        <f t="shared" si="1"/>
        <v>0.5599995033678535</v>
      </c>
    </row>
    <row r="7" spans="1:11" ht="11.25">
      <c r="A7" s="1" t="s">
        <v>13</v>
      </c>
      <c r="B7" s="4">
        <v>1.171535</v>
      </c>
      <c r="C7" s="4">
        <v>1.020988</v>
      </c>
      <c r="D7" s="4">
        <v>1.039439</v>
      </c>
      <c r="E7" s="4">
        <v>1.223081</v>
      </c>
      <c r="F7" s="4">
        <v>1.2122</v>
      </c>
      <c r="G7" s="4">
        <v>1.431626</v>
      </c>
      <c r="H7" s="7">
        <v>1.183224</v>
      </c>
      <c r="J7" s="3">
        <f t="shared" si="0"/>
        <v>1.1831448333333334</v>
      </c>
      <c r="K7" s="3">
        <f t="shared" si="1"/>
        <v>0.13617573758374366</v>
      </c>
    </row>
    <row r="8" spans="1:11" ht="11.25">
      <c r="A8" s="1" t="s">
        <v>14</v>
      </c>
      <c r="B8" s="4">
        <v>0.3612753</v>
      </c>
      <c r="C8" s="4">
        <v>0.4948411</v>
      </c>
      <c r="D8" s="4">
        <v>0.1428612</v>
      </c>
      <c r="E8" s="4">
        <v>0.3424151</v>
      </c>
      <c r="F8" s="4">
        <v>0.3733853</v>
      </c>
      <c r="G8" s="4">
        <v>0.4504242</v>
      </c>
      <c r="H8" s="7">
        <v>0.3609891</v>
      </c>
      <c r="J8" s="3">
        <f t="shared" si="0"/>
        <v>0.3608670333333333</v>
      </c>
      <c r="K8" s="3">
        <f t="shared" si="1"/>
        <v>0.11105061931789956</v>
      </c>
    </row>
    <row r="9" spans="1:11" ht="11.25">
      <c r="A9" s="1" t="s">
        <v>15</v>
      </c>
      <c r="B9" s="4">
        <v>-0.1619983</v>
      </c>
      <c r="C9" s="4">
        <v>-0.1048831</v>
      </c>
      <c r="D9" s="4">
        <v>-0.01326855</v>
      </c>
      <c r="E9" s="4">
        <v>-0.07278263</v>
      </c>
      <c r="F9" s="4">
        <v>-0.1235021</v>
      </c>
      <c r="G9" s="4">
        <v>-0.05673177</v>
      </c>
      <c r="H9" s="7">
        <v>-0.08886734</v>
      </c>
      <c r="J9" s="3">
        <f t="shared" si="0"/>
        <v>-0.08886107500000001</v>
      </c>
      <c r="K9" s="3">
        <f t="shared" si="1"/>
        <v>0.047977074528312645</v>
      </c>
    </row>
    <row r="10" spans="1:11" ht="11.25">
      <c r="A10" s="1" t="s">
        <v>16</v>
      </c>
      <c r="B10" s="4">
        <v>1.156697</v>
      </c>
      <c r="C10" s="4">
        <v>1.05715</v>
      </c>
      <c r="D10" s="4">
        <v>1.058238</v>
      </c>
      <c r="E10" s="4">
        <v>1.032118</v>
      </c>
      <c r="F10" s="4">
        <v>1.013885</v>
      </c>
      <c r="G10" s="4">
        <v>1.119626</v>
      </c>
      <c r="H10" s="7">
        <v>1.072941</v>
      </c>
      <c r="J10" s="3">
        <f t="shared" si="0"/>
        <v>1.0729523333333335</v>
      </c>
      <c r="K10" s="3">
        <f t="shared" si="1"/>
        <v>0.049689399364830376</v>
      </c>
    </row>
    <row r="11" spans="1:11" ht="11.25">
      <c r="A11" s="1" t="s">
        <v>17</v>
      </c>
      <c r="B11" s="4">
        <v>0.02715933</v>
      </c>
      <c r="C11" s="4">
        <v>0.02991258</v>
      </c>
      <c r="D11" s="4">
        <v>-0.00367364</v>
      </c>
      <c r="E11" s="4">
        <v>-0.01772968</v>
      </c>
      <c r="F11" s="4">
        <v>0.02161321</v>
      </c>
      <c r="G11" s="4">
        <v>-0.01505866</v>
      </c>
      <c r="H11" s="7">
        <v>0.007047305</v>
      </c>
      <c r="J11" s="3">
        <f t="shared" si="0"/>
        <v>0.00703719</v>
      </c>
      <c r="K11" s="3">
        <f t="shared" si="1"/>
        <v>0.019819984647981986</v>
      </c>
    </row>
    <row r="12" spans="1:11" ht="11.25">
      <c r="A12" s="1" t="s">
        <v>18</v>
      </c>
      <c r="B12" s="4">
        <v>0.5235805</v>
      </c>
      <c r="C12" s="4">
        <v>0.5504697</v>
      </c>
      <c r="D12" s="4">
        <v>0.5440959</v>
      </c>
      <c r="E12" s="4">
        <v>0.5419197</v>
      </c>
      <c r="F12" s="4">
        <v>0.5177098</v>
      </c>
      <c r="G12" s="4">
        <v>0.5320519</v>
      </c>
      <c r="H12" s="7">
        <v>0.5349537</v>
      </c>
      <c r="J12" s="3">
        <f t="shared" si="0"/>
        <v>0.53497125</v>
      </c>
      <c r="K12" s="3">
        <f t="shared" si="1"/>
        <v>0.011604394695668327</v>
      </c>
    </row>
    <row r="13" spans="1:11" ht="11.25">
      <c r="A13" s="1" t="s">
        <v>19</v>
      </c>
      <c r="B13" s="4">
        <v>0.00271221</v>
      </c>
      <c r="C13" s="4">
        <v>-0.003995915</v>
      </c>
      <c r="D13" s="4">
        <v>0.0108986</v>
      </c>
      <c r="E13" s="4">
        <v>-0.005528016</v>
      </c>
      <c r="F13" s="4">
        <v>-0.01742197</v>
      </c>
      <c r="G13" s="4">
        <v>0.01333069</v>
      </c>
      <c r="H13" s="7">
        <v>0</v>
      </c>
      <c r="J13" s="3">
        <f t="shared" si="0"/>
        <v>-7.33499999999894E-07</v>
      </c>
      <c r="K13" s="3">
        <f t="shared" si="1"/>
        <v>0.010439461946684237</v>
      </c>
    </row>
    <row r="14" spans="1:11" ht="11.25">
      <c r="A14" s="1" t="s">
        <v>20</v>
      </c>
      <c r="B14" s="4">
        <v>0.6306726</v>
      </c>
      <c r="C14" s="4">
        <v>0.6454169</v>
      </c>
      <c r="D14" s="4">
        <v>0.631929</v>
      </c>
      <c r="E14" s="4">
        <v>0.6472838</v>
      </c>
      <c r="F14" s="4">
        <v>0.6416096</v>
      </c>
      <c r="G14" s="4">
        <v>0.6437718</v>
      </c>
      <c r="H14" s="7">
        <v>0.6400842</v>
      </c>
      <c r="J14" s="3">
        <f t="shared" si="0"/>
        <v>0.64011395</v>
      </c>
      <c r="K14" s="3">
        <f t="shared" si="1"/>
        <v>0.006471451643173098</v>
      </c>
    </row>
    <row r="15" spans="1:11" ht="11.25">
      <c r="A15" s="1" t="s">
        <v>21</v>
      </c>
      <c r="B15" s="4">
        <v>0.003591426</v>
      </c>
      <c r="C15" s="4">
        <v>0.003313681</v>
      </c>
      <c r="D15" s="4">
        <v>0.0034713</v>
      </c>
      <c r="E15" s="4">
        <v>-0.001362905</v>
      </c>
      <c r="F15" s="4">
        <v>0.00644042</v>
      </c>
      <c r="G15" s="4">
        <v>-0.0003326474</v>
      </c>
      <c r="H15" s="7">
        <v>0.002518341</v>
      </c>
      <c r="J15" s="3">
        <f t="shared" si="0"/>
        <v>0.0025202124333333336</v>
      </c>
      <c r="K15" s="3">
        <f t="shared" si="1"/>
        <v>0.0026225655069213143</v>
      </c>
    </row>
    <row r="16" spans="1:11" ht="11.25">
      <c r="A16" s="1" t="s">
        <v>22</v>
      </c>
      <c r="B16" s="4">
        <v>0.06123492</v>
      </c>
      <c r="C16" s="4">
        <v>0.05828154</v>
      </c>
      <c r="D16" s="4">
        <v>0.06180593</v>
      </c>
      <c r="E16" s="4">
        <v>0.0585007</v>
      </c>
      <c r="F16" s="4">
        <v>0.05924773</v>
      </c>
      <c r="G16" s="4">
        <v>0.05704103</v>
      </c>
      <c r="H16" s="7">
        <v>0.05935047</v>
      </c>
      <c r="J16" s="3">
        <f t="shared" si="0"/>
        <v>0.059351975</v>
      </c>
      <c r="K16" s="3">
        <f t="shared" si="1"/>
        <v>0.001672782760571795</v>
      </c>
    </row>
    <row r="17" spans="1:11" ht="11.25">
      <c r="A17" s="1" t="s">
        <v>23</v>
      </c>
      <c r="B17" s="4">
        <v>-0.006675004</v>
      </c>
      <c r="C17" s="4">
        <v>-0.005415298</v>
      </c>
      <c r="D17" s="4">
        <v>-0.004790999</v>
      </c>
      <c r="E17" s="4">
        <v>-0.006852955</v>
      </c>
      <c r="F17" s="4">
        <v>-0.006910795</v>
      </c>
      <c r="G17" s="4">
        <v>-0.005346897</v>
      </c>
      <c r="H17" s="7">
        <v>-0.006004066</v>
      </c>
      <c r="J17" s="3">
        <f t="shared" si="0"/>
        <v>-0.0059986580000000005</v>
      </c>
      <c r="K17" s="3">
        <f t="shared" si="1"/>
        <v>0.0008409149582541667</v>
      </c>
    </row>
    <row r="18" spans="1:11" ht="11.25">
      <c r="A18" s="1" t="s">
        <v>24</v>
      </c>
      <c r="B18" s="4">
        <v>0.01917541</v>
      </c>
      <c r="C18" s="4">
        <v>0.01819425</v>
      </c>
      <c r="D18" s="4">
        <v>0.01809203</v>
      </c>
      <c r="E18" s="4">
        <v>0.01646928</v>
      </c>
      <c r="F18" s="4">
        <v>0.02146495</v>
      </c>
      <c r="G18" s="4">
        <v>0.02007801</v>
      </c>
      <c r="H18" s="7">
        <v>0.01890484</v>
      </c>
      <c r="J18" s="3">
        <f t="shared" si="0"/>
        <v>0.018912321666666666</v>
      </c>
      <c r="K18" s="3">
        <f t="shared" si="1"/>
        <v>0.0015864510744920696</v>
      </c>
    </row>
    <row r="19" spans="1:11" ht="11.25">
      <c r="A19" s="1" t="s">
        <v>25</v>
      </c>
      <c r="B19" s="4">
        <v>-4.496388</v>
      </c>
      <c r="C19" s="4">
        <v>0.9864639</v>
      </c>
      <c r="D19" s="4">
        <v>2.320421</v>
      </c>
      <c r="E19" s="4">
        <v>1.982884</v>
      </c>
      <c r="F19" s="4">
        <v>0.1580118</v>
      </c>
      <c r="G19" s="4">
        <v>3.953012</v>
      </c>
      <c r="H19" s="7">
        <v>0</v>
      </c>
      <c r="J19" s="3">
        <f t="shared" si="0"/>
        <v>0.8174007833333334</v>
      </c>
      <c r="K19" s="3">
        <f t="shared" si="1"/>
        <v>2.668392178094687</v>
      </c>
    </row>
    <row r="20" spans="1:11" ht="11.25">
      <c r="A20" s="1" t="s">
        <v>26</v>
      </c>
      <c r="B20" s="4">
        <v>0.4649397</v>
      </c>
      <c r="C20" s="4">
        <v>0.4110775</v>
      </c>
      <c r="D20" s="4">
        <v>-0.1979959</v>
      </c>
      <c r="E20" s="4">
        <v>0.5883725</v>
      </c>
      <c r="F20" s="4">
        <v>-0.4610073</v>
      </c>
      <c r="G20" s="4">
        <v>0.4847067</v>
      </c>
      <c r="H20" s="7">
        <v>0.2095076</v>
      </c>
      <c r="J20" s="3">
        <f t="shared" si="0"/>
        <v>0.21501553333333331</v>
      </c>
      <c r="K20" s="3">
        <f t="shared" si="1"/>
        <v>0.39594664044355954</v>
      </c>
    </row>
    <row r="21" spans="1:11" ht="11.25">
      <c r="A21" s="1" t="s">
        <v>27</v>
      </c>
      <c r="B21" s="4">
        <v>0.9949553</v>
      </c>
      <c r="C21" s="4">
        <v>1.619397</v>
      </c>
      <c r="D21" s="4">
        <v>1.689451</v>
      </c>
      <c r="E21" s="4">
        <v>0.7096934</v>
      </c>
      <c r="F21" s="4">
        <v>0.6082442</v>
      </c>
      <c r="G21" s="4">
        <v>0.6442815</v>
      </c>
      <c r="H21" s="7">
        <v>1.046674</v>
      </c>
      <c r="J21" s="3">
        <f t="shared" si="0"/>
        <v>1.0443370666666667</v>
      </c>
      <c r="K21" s="3">
        <f t="shared" si="1"/>
        <v>0.44935453380037027</v>
      </c>
    </row>
    <row r="22" spans="1:11" ht="11.25">
      <c r="A22" s="1" t="s">
        <v>28</v>
      </c>
      <c r="B22" s="4">
        <v>0.04177666</v>
      </c>
      <c r="C22" s="4">
        <v>0.4159612</v>
      </c>
      <c r="D22" s="4">
        <v>0.1982737</v>
      </c>
      <c r="E22" s="4">
        <v>0.07492314</v>
      </c>
      <c r="F22" s="4">
        <v>0.5815004</v>
      </c>
      <c r="G22" s="4">
        <v>-0.2472274</v>
      </c>
      <c r="H22" s="7">
        <v>0.177121</v>
      </c>
      <c r="J22" s="3">
        <f t="shared" si="0"/>
        <v>0.17753461666666667</v>
      </c>
      <c r="K22" s="3">
        <f t="shared" si="1"/>
        <v>0.26765897291930685</v>
      </c>
    </row>
    <row r="23" spans="1:11" ht="11.25">
      <c r="A23" s="1" t="s">
        <v>29</v>
      </c>
      <c r="B23" s="4">
        <v>0.3643103</v>
      </c>
      <c r="C23" s="4">
        <v>0.2980268</v>
      </c>
      <c r="D23" s="4">
        <v>0.2528671</v>
      </c>
      <c r="E23" s="4">
        <v>0.2107821</v>
      </c>
      <c r="F23" s="4">
        <v>0.1309006</v>
      </c>
      <c r="G23" s="4">
        <v>0.2643672</v>
      </c>
      <c r="H23" s="7">
        <v>0.2534065</v>
      </c>
      <c r="J23" s="3">
        <f t="shared" si="0"/>
        <v>0.25354235</v>
      </c>
      <c r="K23" s="3">
        <f t="shared" si="1"/>
        <v>0.07215202933271868</v>
      </c>
    </row>
    <row r="24" spans="1:11" ht="11.25">
      <c r="A24" s="1" t="s">
        <v>30</v>
      </c>
      <c r="B24" s="4">
        <v>-0.07773977</v>
      </c>
      <c r="C24" s="4">
        <v>0.01314256</v>
      </c>
      <c r="D24" s="4">
        <v>0.02194459</v>
      </c>
      <c r="E24" s="4">
        <v>0.07810253</v>
      </c>
      <c r="F24" s="4">
        <v>0.003311312</v>
      </c>
      <c r="G24" s="4">
        <v>0.00794251</v>
      </c>
      <c r="H24" s="7">
        <v>0.007813282</v>
      </c>
      <c r="J24" s="3">
        <f t="shared" si="0"/>
        <v>0.007783955333333333</v>
      </c>
      <c r="K24" s="3">
        <f t="shared" si="1"/>
        <v>0.04565865776122053</v>
      </c>
    </row>
    <row r="25" spans="1:11" ht="11.25">
      <c r="A25" s="1" t="s">
        <v>31</v>
      </c>
      <c r="B25" s="4">
        <v>-0.03145678</v>
      </c>
      <c r="C25" s="4">
        <v>-0.1380454</v>
      </c>
      <c r="D25" s="4">
        <v>-0.01533562</v>
      </c>
      <c r="E25" s="4">
        <v>-0.04259218</v>
      </c>
      <c r="F25" s="4">
        <v>0.004402677</v>
      </c>
      <c r="G25" s="4">
        <v>-0.03526957</v>
      </c>
      <c r="H25" s="7">
        <v>-0.04366164</v>
      </c>
      <c r="J25" s="3">
        <f t="shared" si="0"/>
        <v>-0.04304947883333334</v>
      </c>
      <c r="K25" s="3">
        <f t="shared" si="1"/>
        <v>0.045165322390284764</v>
      </c>
    </row>
    <row r="26" spans="1:11" ht="11.25">
      <c r="A26" s="1" t="s">
        <v>32</v>
      </c>
      <c r="B26" s="4">
        <v>-0.02216016</v>
      </c>
      <c r="C26" s="4">
        <v>-0.005993542</v>
      </c>
      <c r="D26" s="4">
        <v>0.02630576</v>
      </c>
      <c r="E26" s="4">
        <v>0.03080986</v>
      </c>
      <c r="F26" s="4">
        <v>0.01275924</v>
      </c>
      <c r="G26" s="4">
        <v>0.02316525</v>
      </c>
      <c r="H26" s="7">
        <v>0.01080538</v>
      </c>
      <c r="J26" s="3">
        <f t="shared" si="0"/>
        <v>0.010814401333333334</v>
      </c>
      <c r="K26" s="3">
        <f t="shared" si="1"/>
        <v>0.018999803265807594</v>
      </c>
    </row>
    <row r="27" spans="1:11" ht="11.25">
      <c r="A27" s="1" t="s">
        <v>33</v>
      </c>
      <c r="B27" s="4">
        <v>-0.004556895</v>
      </c>
      <c r="C27" s="4">
        <v>-0.000143184</v>
      </c>
      <c r="D27" s="4">
        <v>-0.009968244</v>
      </c>
      <c r="E27" s="4">
        <v>-0.03578571</v>
      </c>
      <c r="F27" s="4">
        <v>-0.04303203</v>
      </c>
      <c r="G27" s="4">
        <v>-0.02652654</v>
      </c>
      <c r="H27" s="7">
        <v>-0.02039425</v>
      </c>
      <c r="J27" s="3">
        <f t="shared" si="0"/>
        <v>-0.020002100499999998</v>
      </c>
      <c r="K27" s="3">
        <f t="shared" si="1"/>
        <v>0.016102843013215466</v>
      </c>
    </row>
    <row r="28" spans="1:11" ht="11.25">
      <c r="A28" s="1" t="s">
        <v>34</v>
      </c>
      <c r="B28" s="4">
        <v>-0.03482034</v>
      </c>
      <c r="C28" s="4">
        <v>0.0118209</v>
      </c>
      <c r="D28" s="4">
        <v>0.004195078</v>
      </c>
      <c r="E28" s="4">
        <v>0.02672844</v>
      </c>
      <c r="F28" s="4">
        <v>-0.002113783</v>
      </c>
      <c r="G28" s="4">
        <v>-0.005774262</v>
      </c>
      <c r="H28" s="7">
        <v>0</v>
      </c>
      <c r="J28" s="3">
        <f t="shared" si="0"/>
        <v>6.005500000000215E-06</v>
      </c>
      <c r="K28" s="3">
        <f t="shared" si="1"/>
        <v>0.01880606255758399</v>
      </c>
    </row>
    <row r="29" spans="1:11" ht="11.25">
      <c r="A29" s="1" t="s">
        <v>35</v>
      </c>
      <c r="B29" s="4">
        <v>-0.03112109</v>
      </c>
      <c r="C29" s="4">
        <v>-0.03632924</v>
      </c>
      <c r="D29" s="4">
        <v>-0.02768056</v>
      </c>
      <c r="E29" s="4">
        <v>-0.03265593</v>
      </c>
      <c r="F29" s="4">
        <v>-0.03198034</v>
      </c>
      <c r="G29" s="4">
        <v>-0.03205109</v>
      </c>
      <c r="H29" s="7">
        <v>-0.03254501</v>
      </c>
      <c r="J29" s="3">
        <f t="shared" si="0"/>
        <v>-0.03196970833333333</v>
      </c>
      <c r="K29" s="3">
        <f t="shared" si="1"/>
        <v>0.002545708458359244</v>
      </c>
    </row>
    <row r="30" spans="1:11" ht="11.25">
      <c r="A30" s="1" t="s">
        <v>36</v>
      </c>
      <c r="B30" s="4">
        <v>-0.01046807</v>
      </c>
      <c r="C30" s="4">
        <v>-0.002032907</v>
      </c>
      <c r="D30" s="4">
        <v>-0.003081974</v>
      </c>
      <c r="E30" s="4">
        <v>0.004688619</v>
      </c>
      <c r="F30" s="4">
        <v>-0.002201568</v>
      </c>
      <c r="G30" s="4">
        <v>0.0001608002</v>
      </c>
      <c r="H30" s="7">
        <v>-0.002159419</v>
      </c>
      <c r="J30" s="3">
        <f t="shared" si="0"/>
        <v>-0.002155849966666667</v>
      </c>
      <c r="K30" s="3">
        <f t="shared" si="1"/>
        <v>0.004512603591940298</v>
      </c>
    </row>
    <row r="31" spans="1:11" ht="11.25">
      <c r="A31" s="1" t="s">
        <v>37</v>
      </c>
      <c r="B31" s="4">
        <v>-0.001201839</v>
      </c>
      <c r="C31" s="4">
        <v>0.001102581</v>
      </c>
      <c r="D31" s="4">
        <v>-0.00032628</v>
      </c>
      <c r="E31" s="4">
        <v>-0.003597322</v>
      </c>
      <c r="F31" s="4">
        <v>-0.002542245</v>
      </c>
      <c r="G31" s="4">
        <v>-0.001515486</v>
      </c>
      <c r="H31" s="7">
        <v>-0.001409697</v>
      </c>
      <c r="J31" s="3">
        <f t="shared" si="0"/>
        <v>-0.0013467651666666666</v>
      </c>
      <c r="K31" s="3">
        <f t="shared" si="1"/>
        <v>0.0015048659778027697</v>
      </c>
    </row>
    <row r="32" spans="1:11" ht="11.25">
      <c r="A32" s="1" t="s">
        <v>38</v>
      </c>
      <c r="B32" s="4">
        <v>-0.006070937</v>
      </c>
      <c r="C32" s="4">
        <v>-0.004578401</v>
      </c>
      <c r="D32" s="4">
        <v>-0.003551527</v>
      </c>
      <c r="E32" s="4">
        <v>-0.003808567</v>
      </c>
      <c r="F32" s="4">
        <v>-0.004471173</v>
      </c>
      <c r="G32" s="4">
        <v>-0.005764729</v>
      </c>
      <c r="H32" s="7">
        <v>-0.004701015</v>
      </c>
      <c r="J32" s="3">
        <f t="shared" si="0"/>
        <v>-0.004707555666666667</v>
      </c>
      <c r="K32" s="3">
        <f t="shared" si="1"/>
        <v>0.0009303763915401307</v>
      </c>
    </row>
    <row r="33" spans="1:11" ht="11.25">
      <c r="A33" s="1" t="s">
        <v>39</v>
      </c>
      <c r="B33" s="4">
        <v>-0.008323507</v>
      </c>
      <c r="C33" s="4">
        <v>-0.004693669</v>
      </c>
      <c r="D33" s="4">
        <v>-0.005122454</v>
      </c>
      <c r="E33" s="4">
        <v>-0.006857001</v>
      </c>
      <c r="F33" s="4">
        <v>-0.007067499</v>
      </c>
      <c r="G33" s="4">
        <v>-0.006477449</v>
      </c>
      <c r="H33" s="7">
        <v>-0.006446991</v>
      </c>
      <c r="J33" s="3">
        <f t="shared" si="0"/>
        <v>-0.006423596500000001</v>
      </c>
      <c r="K33" s="3">
        <f t="shared" si="1"/>
        <v>0.00121799698733861</v>
      </c>
    </row>
    <row r="34" spans="1:8" ht="11.25">
      <c r="A34" s="1" t="s">
        <v>40</v>
      </c>
      <c r="H34" s="5"/>
    </row>
    <row r="35" spans="1:8" ht="11.25">
      <c r="A35" s="1" t="s">
        <v>41</v>
      </c>
      <c r="H35" s="5"/>
    </row>
    <row r="36" spans="1:8" ht="11.25">
      <c r="A36" s="1" t="s">
        <v>42</v>
      </c>
      <c r="B36" s="8">
        <v>-1.188622E-05</v>
      </c>
      <c r="C36" s="8">
        <v>1.224111E-05</v>
      </c>
      <c r="D36" s="8">
        <v>-2.877184E-05</v>
      </c>
      <c r="E36" s="8">
        <v>1.800668E-05</v>
      </c>
      <c r="F36" s="8">
        <v>4.576015E-05</v>
      </c>
      <c r="G36" s="8">
        <v>-3.58721E-05</v>
      </c>
      <c r="H36" s="9">
        <v>0.0002658528</v>
      </c>
    </row>
    <row r="37" spans="1:8" ht="11.25">
      <c r="A37" s="1" t="s">
        <v>43</v>
      </c>
      <c r="B37" s="8">
        <v>9.323682E-05</v>
      </c>
      <c r="C37" s="8">
        <v>-3.044636E-05</v>
      </c>
      <c r="D37" s="8">
        <v>-1.25458E-05</v>
      </c>
      <c r="E37" s="8">
        <v>-6.928317E-05</v>
      </c>
      <c r="F37" s="8">
        <v>0</v>
      </c>
      <c r="G37" s="8">
        <v>1.346149E-05</v>
      </c>
      <c r="H37" s="9">
        <v>0.0004000682</v>
      </c>
    </row>
    <row r="38" spans="2:5" ht="11.25">
      <c r="B38" s="1" t="s">
        <v>44</v>
      </c>
      <c r="C38" s="1">
        <v>0.005675</v>
      </c>
      <c r="D38" s="1" t="s">
        <v>45</v>
      </c>
      <c r="E38" s="1">
        <v>4.500377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J2" sqref="J2"/>
    </sheetView>
  </sheetViews>
  <sheetFormatPr defaultColWidth="9.140625" defaultRowHeight="12.75"/>
  <cols>
    <col min="1" max="1" width="12.7109375" style="1" bestFit="1" customWidth="1"/>
    <col min="2" max="2" width="11.28125" style="1" bestFit="1" customWidth="1"/>
    <col min="3" max="3" width="8.421875" style="1" bestFit="1" customWidth="1"/>
    <col min="4" max="4" width="11.28125" style="1" bestFit="1" customWidth="1"/>
    <col min="5" max="7" width="8.421875" style="1" bestFit="1" customWidth="1"/>
    <col min="8" max="8" width="8.7109375" style="1" bestFit="1" customWidth="1"/>
    <col min="9" max="9" width="9.140625" style="1" customWidth="1"/>
    <col min="10" max="11" width="7.421875" style="1" bestFit="1" customWidth="1"/>
    <col min="12" max="16384" width="9.140625" style="1" customWidth="1"/>
  </cols>
  <sheetData>
    <row r="1" spans="1:11" ht="1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1" t="s">
        <v>46</v>
      </c>
      <c r="K1" s="1" t="s">
        <v>47</v>
      </c>
    </row>
    <row r="2" spans="1:11" ht="11.25">
      <c r="A2" s="1" t="s">
        <v>8</v>
      </c>
      <c r="B2" s="1">
        <v>0.00568</v>
      </c>
      <c r="C2" s="1">
        <v>0.005675</v>
      </c>
      <c r="D2" s="1">
        <v>0.005674</v>
      </c>
      <c r="E2" s="1">
        <v>0.005673</v>
      </c>
      <c r="F2" s="1">
        <v>0.005675</v>
      </c>
      <c r="G2" s="1">
        <v>0.005678</v>
      </c>
      <c r="H2" s="5">
        <v>0.025538</v>
      </c>
      <c r="J2" s="3">
        <f>AVERAGE(B2:G2)*1000000/8.5</f>
        <v>667.7450980392158</v>
      </c>
      <c r="K2" s="10">
        <f>STDEV(B2:H2)</f>
        <v>0.007507193743654278</v>
      </c>
    </row>
    <row r="3" spans="1:8" ht="11.25">
      <c r="A3" s="1" t="s">
        <v>9</v>
      </c>
      <c r="B3" s="1">
        <v>0.310123</v>
      </c>
      <c r="C3" s="1">
        <v>-0.10792</v>
      </c>
      <c r="D3" s="1">
        <v>-0.120969</v>
      </c>
      <c r="E3" s="1">
        <v>-0.813623</v>
      </c>
      <c r="F3" s="1">
        <v>0.185177</v>
      </c>
      <c r="G3" s="1">
        <v>0.088146</v>
      </c>
      <c r="H3" s="5">
        <v>23.970082</v>
      </c>
    </row>
    <row r="4" spans="1:8" ht="11.25">
      <c r="A4" s="1" t="s">
        <v>10</v>
      </c>
      <c r="B4" s="2">
        <v>10000</v>
      </c>
      <c r="C4" s="2">
        <v>10000</v>
      </c>
      <c r="D4" s="2">
        <v>10000</v>
      </c>
      <c r="E4" s="2">
        <v>10000</v>
      </c>
      <c r="F4" s="2">
        <v>10000</v>
      </c>
      <c r="G4" s="2">
        <v>10000</v>
      </c>
      <c r="H4" s="6">
        <v>10000</v>
      </c>
    </row>
    <row r="5" spans="1:11" ht="11.25">
      <c r="A5" s="1" t="s">
        <v>11</v>
      </c>
      <c r="B5" s="4">
        <v>-31.95513</v>
      </c>
      <c r="C5" s="4">
        <v>-31.19825</v>
      </c>
      <c r="D5" s="4">
        <v>-31.84031</v>
      </c>
      <c r="E5" s="4">
        <v>-31.39096</v>
      </c>
      <c r="F5" s="4">
        <v>-31.29859</v>
      </c>
      <c r="G5" s="4">
        <v>-31.99286</v>
      </c>
      <c r="H5" s="7">
        <v>-31.61246</v>
      </c>
      <c r="J5" s="3">
        <f aca="true" t="shared" si="0" ref="J5:J33">AVERAGE(B5:G5)</f>
        <v>-31.612683333333333</v>
      </c>
      <c r="K5" s="3">
        <f aca="true" t="shared" si="1" ref="K5:K33">STDEV(B5:H5)</f>
        <v>0.3248560722037186</v>
      </c>
    </row>
    <row r="6" spans="1:11" ht="11.25">
      <c r="A6" s="1" t="s">
        <v>12</v>
      </c>
      <c r="B6" s="4">
        <v>-9.504529</v>
      </c>
      <c r="C6" s="4">
        <v>-10.32972</v>
      </c>
      <c r="D6" s="4">
        <v>-10.11172</v>
      </c>
      <c r="E6" s="4">
        <v>-9.663178</v>
      </c>
      <c r="F6" s="4">
        <v>-10.12391</v>
      </c>
      <c r="G6" s="4">
        <v>-9.905458</v>
      </c>
      <c r="H6" s="7">
        <v>-9.939882</v>
      </c>
      <c r="J6" s="3">
        <f t="shared" si="0"/>
        <v>-9.939752499999999</v>
      </c>
      <c r="K6" s="3">
        <f t="shared" si="1"/>
        <v>0.28362255817253657</v>
      </c>
    </row>
    <row r="7" spans="1:11" ht="11.25">
      <c r="A7" s="1" t="s">
        <v>13</v>
      </c>
      <c r="B7" s="4">
        <v>-1.299249</v>
      </c>
      <c r="C7" s="4">
        <v>-1.071953</v>
      </c>
      <c r="D7" s="4">
        <v>-0.9042602</v>
      </c>
      <c r="E7" s="4">
        <v>-1.088289</v>
      </c>
      <c r="F7" s="4">
        <v>-1.031995</v>
      </c>
      <c r="G7" s="4">
        <v>-1.305884</v>
      </c>
      <c r="H7" s="7">
        <v>-1.116964</v>
      </c>
      <c r="J7" s="3">
        <f t="shared" si="0"/>
        <v>-1.1169383666666668</v>
      </c>
      <c r="K7" s="3">
        <f t="shared" si="1"/>
        <v>0.14389201245333982</v>
      </c>
    </row>
    <row r="8" spans="1:11" ht="11.25">
      <c r="A8" s="1" t="s">
        <v>14</v>
      </c>
      <c r="B8" s="4">
        <v>0.3729038</v>
      </c>
      <c r="C8" s="4">
        <v>0.4883152</v>
      </c>
      <c r="D8" s="4">
        <v>0.3995902</v>
      </c>
      <c r="E8" s="4">
        <v>0.5194106</v>
      </c>
      <c r="F8" s="4">
        <v>0.3111178</v>
      </c>
      <c r="G8" s="4">
        <v>0.6129309</v>
      </c>
      <c r="H8" s="7">
        <v>0.4506738</v>
      </c>
      <c r="J8" s="3">
        <f t="shared" si="0"/>
        <v>0.4507114166666666</v>
      </c>
      <c r="K8" s="3">
        <f t="shared" si="1"/>
        <v>0.10050088400635888</v>
      </c>
    </row>
    <row r="9" spans="1:11" ht="11.25">
      <c r="A9" s="1" t="s">
        <v>15</v>
      </c>
      <c r="B9" s="4">
        <v>-0.06834428</v>
      </c>
      <c r="C9" s="4">
        <v>0.04361444</v>
      </c>
      <c r="D9" s="4">
        <v>0.1443125</v>
      </c>
      <c r="E9" s="4">
        <v>0.01568291</v>
      </c>
      <c r="F9" s="4">
        <v>-0.1067741</v>
      </c>
      <c r="G9" s="4">
        <v>0.1056483</v>
      </c>
      <c r="H9" s="7">
        <v>0.02235199</v>
      </c>
      <c r="J9" s="3">
        <f t="shared" si="0"/>
        <v>0.022356628333333333</v>
      </c>
      <c r="K9" s="3">
        <f t="shared" si="1"/>
        <v>0.08870228300996727</v>
      </c>
    </row>
    <row r="10" spans="1:11" ht="11.25">
      <c r="A10" s="1" t="s">
        <v>16</v>
      </c>
      <c r="B10" s="4">
        <v>1.147098</v>
      </c>
      <c r="C10" s="4">
        <v>1.04195</v>
      </c>
      <c r="D10" s="4">
        <v>1.096911</v>
      </c>
      <c r="E10" s="4">
        <v>1.062155</v>
      </c>
      <c r="F10" s="4">
        <v>1.086598</v>
      </c>
      <c r="G10" s="4">
        <v>1.128034</v>
      </c>
      <c r="H10" s="7">
        <v>1.093822</v>
      </c>
      <c r="J10" s="3">
        <f t="shared" si="0"/>
        <v>1.0937909999999997</v>
      </c>
      <c r="K10" s="3">
        <f t="shared" si="1"/>
        <v>0.03597225678147957</v>
      </c>
    </row>
    <row r="11" spans="1:11" ht="11.25">
      <c r="A11" s="1" t="s">
        <v>17</v>
      </c>
      <c r="B11" s="4">
        <v>0.001910315</v>
      </c>
      <c r="C11" s="4">
        <v>-0.02939714</v>
      </c>
      <c r="D11" s="4">
        <v>-0.008230199</v>
      </c>
      <c r="E11" s="4">
        <v>-0.0225424</v>
      </c>
      <c r="F11" s="4">
        <v>0.02095645</v>
      </c>
      <c r="G11" s="4">
        <v>0.05038423</v>
      </c>
      <c r="H11" s="7">
        <v>0.002219811</v>
      </c>
      <c r="J11" s="3">
        <f t="shared" si="0"/>
        <v>0.0021802093333333334</v>
      </c>
      <c r="K11" s="3">
        <f t="shared" si="1"/>
        <v>0.027058461443207223</v>
      </c>
    </row>
    <row r="12" spans="1:11" ht="11.25">
      <c r="A12" s="1" t="s">
        <v>18</v>
      </c>
      <c r="B12" s="4">
        <v>0.5256847</v>
      </c>
      <c r="C12" s="4">
        <v>0.5202355</v>
      </c>
      <c r="D12" s="4">
        <v>0.5476035</v>
      </c>
      <c r="E12" s="4">
        <v>0.546009</v>
      </c>
      <c r="F12" s="4">
        <v>0.5089872</v>
      </c>
      <c r="G12" s="4">
        <v>0.5422606</v>
      </c>
      <c r="H12" s="7">
        <v>0.5317988</v>
      </c>
      <c r="J12" s="3">
        <f t="shared" si="0"/>
        <v>0.53179675</v>
      </c>
      <c r="K12" s="3">
        <f t="shared" si="1"/>
        <v>0.014448926050151275</v>
      </c>
    </row>
    <row r="13" spans="1:11" ht="11.25">
      <c r="A13" s="1" t="s">
        <v>19</v>
      </c>
      <c r="B13" s="4">
        <v>-0.005697233</v>
      </c>
      <c r="C13" s="4">
        <v>-0.01292736</v>
      </c>
      <c r="D13" s="4">
        <v>0.009123124</v>
      </c>
      <c r="E13" s="4">
        <v>-0.01394125</v>
      </c>
      <c r="F13" s="4">
        <v>0.005909654</v>
      </c>
      <c r="G13" s="4">
        <v>0.01752208</v>
      </c>
      <c r="H13" s="7">
        <v>0</v>
      </c>
      <c r="J13" s="3">
        <f t="shared" si="0"/>
        <v>-1.8308333333335914E-06</v>
      </c>
      <c r="K13" s="3">
        <f t="shared" si="1"/>
        <v>0.011684121876826955</v>
      </c>
    </row>
    <row r="14" spans="1:11" ht="11.25">
      <c r="A14" s="1" t="s">
        <v>20</v>
      </c>
      <c r="B14" s="4">
        <v>0.6368458</v>
      </c>
      <c r="C14" s="4">
        <v>0.6385839</v>
      </c>
      <c r="D14" s="4">
        <v>0.6331624</v>
      </c>
      <c r="E14" s="4">
        <v>0.6466863</v>
      </c>
      <c r="F14" s="4">
        <v>0.6405953</v>
      </c>
      <c r="G14" s="4">
        <v>0.6405695</v>
      </c>
      <c r="H14" s="7">
        <v>0.6394358</v>
      </c>
      <c r="J14" s="3">
        <f t="shared" si="0"/>
        <v>0.6394072</v>
      </c>
      <c r="K14" s="3">
        <f t="shared" si="1"/>
        <v>0.0041227951826487445</v>
      </c>
    </row>
    <row r="15" spans="1:11" ht="11.25">
      <c r="A15" s="1" t="s">
        <v>21</v>
      </c>
      <c r="B15" s="4">
        <v>-0.00340419</v>
      </c>
      <c r="C15" s="4">
        <v>0.00129457</v>
      </c>
      <c r="D15" s="4">
        <v>-0.003395112</v>
      </c>
      <c r="E15" s="4">
        <v>0.0006203706</v>
      </c>
      <c r="F15" s="4">
        <v>0.00149483</v>
      </c>
      <c r="G15" s="4">
        <v>0.003862115</v>
      </c>
      <c r="H15" s="7">
        <v>8.007619E-05</v>
      </c>
      <c r="J15" s="3">
        <f t="shared" si="0"/>
        <v>7.876393333333329E-05</v>
      </c>
      <c r="K15" s="3">
        <f t="shared" si="1"/>
        <v>0.0026548475835053</v>
      </c>
    </row>
    <row r="16" spans="1:11" ht="11.25">
      <c r="A16" s="1" t="s">
        <v>22</v>
      </c>
      <c r="B16" s="4">
        <v>0.06113217</v>
      </c>
      <c r="C16" s="4">
        <v>0.05760854</v>
      </c>
      <c r="D16" s="4">
        <v>0.05836398</v>
      </c>
      <c r="E16" s="4">
        <v>0.05874094</v>
      </c>
      <c r="F16" s="4">
        <v>0.0613975</v>
      </c>
      <c r="G16" s="4">
        <v>0.0555487</v>
      </c>
      <c r="H16" s="7">
        <v>0.05880072</v>
      </c>
      <c r="J16" s="3">
        <f t="shared" si="0"/>
        <v>0.05879863833333334</v>
      </c>
      <c r="K16" s="3">
        <f t="shared" si="1"/>
        <v>0.002015363734497215</v>
      </c>
    </row>
    <row r="17" spans="1:11" ht="11.25">
      <c r="A17" s="1" t="s">
        <v>23</v>
      </c>
      <c r="B17" s="4">
        <v>-0.003558546</v>
      </c>
      <c r="C17" s="4">
        <v>-0.001796627</v>
      </c>
      <c r="D17" s="4">
        <v>-0.0004192935</v>
      </c>
      <c r="E17" s="4">
        <v>-0.001116379</v>
      </c>
      <c r="F17" s="4">
        <v>-0.002657778</v>
      </c>
      <c r="G17" s="4">
        <v>-0.001607645</v>
      </c>
      <c r="H17" s="7">
        <v>-0.001851538</v>
      </c>
      <c r="J17" s="3">
        <f t="shared" si="0"/>
        <v>-0.0018593780833333334</v>
      </c>
      <c r="K17" s="3">
        <f t="shared" si="1"/>
        <v>0.0010179935502886075</v>
      </c>
    </row>
    <row r="18" spans="1:11" ht="11.25">
      <c r="A18" s="1" t="s">
        <v>24</v>
      </c>
      <c r="B18" s="4">
        <v>0.01998687</v>
      </c>
      <c r="C18" s="4">
        <v>0.01880652</v>
      </c>
      <c r="D18" s="4">
        <v>0.0172329</v>
      </c>
      <c r="E18" s="4">
        <v>0.01566762</v>
      </c>
      <c r="F18" s="4">
        <v>0.01905519</v>
      </c>
      <c r="G18" s="4">
        <v>0.020893</v>
      </c>
      <c r="H18" s="7">
        <v>0.01861201</v>
      </c>
      <c r="J18" s="3">
        <f t="shared" si="0"/>
        <v>0.018607016666666667</v>
      </c>
      <c r="K18" s="3">
        <f t="shared" si="1"/>
        <v>0.001727167560275122</v>
      </c>
    </row>
    <row r="19" spans="1:11" ht="11.25">
      <c r="A19" s="1" t="s">
        <v>25</v>
      </c>
      <c r="B19" s="4">
        <v>3.101227</v>
      </c>
      <c r="C19" s="4">
        <v>-1.079204</v>
      </c>
      <c r="D19" s="4">
        <v>-1.209692</v>
      </c>
      <c r="E19" s="4">
        <v>-8.136227</v>
      </c>
      <c r="F19" s="4">
        <v>1.851767</v>
      </c>
      <c r="G19" s="4">
        <v>0.881457</v>
      </c>
      <c r="H19" s="7">
        <v>0</v>
      </c>
      <c r="J19" s="3">
        <f t="shared" si="0"/>
        <v>-0.7651119999999999</v>
      </c>
      <c r="K19" s="3">
        <f t="shared" si="1"/>
        <v>3.6432410538497044</v>
      </c>
    </row>
    <row r="20" spans="1:11" ht="11.25">
      <c r="A20" s="1" t="s">
        <v>26</v>
      </c>
      <c r="B20" s="4">
        <v>-2.055487</v>
      </c>
      <c r="C20" s="4">
        <v>-1.917843</v>
      </c>
      <c r="D20" s="4">
        <v>-2.264971</v>
      </c>
      <c r="E20" s="4">
        <v>-1.743471</v>
      </c>
      <c r="F20" s="4">
        <v>-2.811407</v>
      </c>
      <c r="G20" s="4">
        <v>-1.615258</v>
      </c>
      <c r="H20" s="7">
        <v>-2.072886</v>
      </c>
      <c r="J20" s="3">
        <f t="shared" si="0"/>
        <v>-2.0680728333333334</v>
      </c>
      <c r="K20" s="3">
        <f t="shared" si="1"/>
        <v>0.3925280155495724</v>
      </c>
    </row>
    <row r="21" spans="1:11" ht="11.25">
      <c r="A21" s="1" t="s">
        <v>27</v>
      </c>
      <c r="B21" s="4">
        <v>1.030665</v>
      </c>
      <c r="C21" s="4">
        <v>1.222673</v>
      </c>
      <c r="D21" s="4">
        <v>1.123845</v>
      </c>
      <c r="E21" s="4">
        <v>0.6845197</v>
      </c>
      <c r="F21" s="4">
        <v>0.4488075</v>
      </c>
      <c r="G21" s="4">
        <v>0.2549435</v>
      </c>
      <c r="H21" s="7">
        <v>0.7919386</v>
      </c>
      <c r="J21" s="3">
        <f t="shared" si="0"/>
        <v>0.7942422833333334</v>
      </c>
      <c r="K21" s="3">
        <f t="shared" si="1"/>
        <v>0.35830584982863195</v>
      </c>
    </row>
    <row r="22" spans="1:11" ht="11.25">
      <c r="A22" s="1" t="s">
        <v>28</v>
      </c>
      <c r="B22" s="4">
        <v>0.06656641</v>
      </c>
      <c r="C22" s="4">
        <v>-0.4885777</v>
      </c>
      <c r="D22" s="4">
        <v>-0.4300559</v>
      </c>
      <c r="E22" s="4">
        <v>0.08105136</v>
      </c>
      <c r="F22" s="4">
        <v>-0.09163293</v>
      </c>
      <c r="G22" s="4">
        <v>0.3813085</v>
      </c>
      <c r="H22" s="7">
        <v>-0.08049804</v>
      </c>
      <c r="J22" s="3">
        <f t="shared" si="0"/>
        <v>-0.08022337666666665</v>
      </c>
      <c r="K22" s="3">
        <f t="shared" si="1"/>
        <v>0.30271954723607153</v>
      </c>
    </row>
    <row r="23" spans="1:11" ht="11.25">
      <c r="A23" s="1" t="s">
        <v>29</v>
      </c>
      <c r="B23" s="4">
        <v>0.1449792</v>
      </c>
      <c r="C23" s="4">
        <v>0.1070135</v>
      </c>
      <c r="D23" s="4">
        <v>0.09755664</v>
      </c>
      <c r="E23" s="4">
        <v>0.2300432</v>
      </c>
      <c r="F23" s="4">
        <v>-0.1048893</v>
      </c>
      <c r="G23" s="4">
        <v>0.09081873</v>
      </c>
      <c r="H23" s="7">
        <v>0.09442091</v>
      </c>
      <c r="J23" s="3">
        <f t="shared" si="0"/>
        <v>0.09425366166666667</v>
      </c>
      <c r="K23" s="3">
        <f t="shared" si="1"/>
        <v>0.10071026430068251</v>
      </c>
    </row>
    <row r="24" spans="1:11" ht="11.25">
      <c r="A24" s="1" t="s">
        <v>30</v>
      </c>
      <c r="B24" s="4">
        <v>-0.1423368</v>
      </c>
      <c r="C24" s="4">
        <v>-0.1021297</v>
      </c>
      <c r="D24" s="4">
        <v>0.06867176</v>
      </c>
      <c r="E24" s="4">
        <v>0.09032149</v>
      </c>
      <c r="F24" s="4">
        <v>0.07318686</v>
      </c>
      <c r="G24" s="4">
        <v>-0.04735225</v>
      </c>
      <c r="H24" s="7">
        <v>-0.009958943</v>
      </c>
      <c r="J24" s="3">
        <f t="shared" si="0"/>
        <v>-0.009939773333333337</v>
      </c>
      <c r="K24" s="3">
        <f t="shared" si="1"/>
        <v>0.09180575530419381</v>
      </c>
    </row>
    <row r="25" spans="1:11" ht="11.25">
      <c r="A25" s="1" t="s">
        <v>31</v>
      </c>
      <c r="B25" s="4">
        <v>0.06593489</v>
      </c>
      <c r="C25" s="4">
        <v>-0.1138976</v>
      </c>
      <c r="D25" s="4">
        <v>0.005874769</v>
      </c>
      <c r="E25" s="4">
        <v>-0.08015107</v>
      </c>
      <c r="F25" s="4">
        <v>-0.01045687</v>
      </c>
      <c r="G25" s="4">
        <v>-0.06593178</v>
      </c>
      <c r="H25" s="7">
        <v>-0.03250488</v>
      </c>
      <c r="J25" s="3">
        <f t="shared" si="0"/>
        <v>-0.033104610166666666</v>
      </c>
      <c r="K25" s="3">
        <f t="shared" si="1"/>
        <v>0.060083196056817695</v>
      </c>
    </row>
    <row r="26" spans="1:11" ht="11.25">
      <c r="A26" s="1" t="s">
        <v>32</v>
      </c>
      <c r="B26" s="4">
        <v>-0.1026734</v>
      </c>
      <c r="C26" s="4">
        <v>-0.09230825</v>
      </c>
      <c r="D26" s="4">
        <v>-0.02154684</v>
      </c>
      <c r="E26" s="4">
        <v>0.03439481</v>
      </c>
      <c r="F26" s="4">
        <v>-0.04823236</v>
      </c>
      <c r="G26" s="4">
        <v>-0.08874953</v>
      </c>
      <c r="H26" s="7">
        <v>-0.05320139</v>
      </c>
      <c r="J26" s="3">
        <f t="shared" si="0"/>
        <v>-0.053185928333333334</v>
      </c>
      <c r="K26" s="3">
        <f t="shared" si="1"/>
        <v>0.04820147188239369</v>
      </c>
    </row>
    <row r="27" spans="1:11" ht="11.25">
      <c r="A27" s="1" t="s">
        <v>33</v>
      </c>
      <c r="B27" s="4">
        <v>-0.01289846</v>
      </c>
      <c r="C27" s="4">
        <v>-0.006766942</v>
      </c>
      <c r="D27" s="4">
        <v>0.009706475</v>
      </c>
      <c r="E27" s="4">
        <v>0.009780249</v>
      </c>
      <c r="F27" s="4">
        <v>-0.009914393</v>
      </c>
      <c r="G27" s="4">
        <v>-0.02044119</v>
      </c>
      <c r="H27" s="7">
        <v>-0.004727447</v>
      </c>
      <c r="J27" s="3">
        <f t="shared" si="0"/>
        <v>-0.0050890435</v>
      </c>
      <c r="K27" s="3">
        <f t="shared" si="1"/>
        <v>0.011276007195984305</v>
      </c>
    </row>
    <row r="28" spans="1:11" ht="11.25">
      <c r="A28" s="1" t="s">
        <v>34</v>
      </c>
      <c r="B28" s="4">
        <v>-0.04091565</v>
      </c>
      <c r="C28" s="4">
        <v>-0.004959982</v>
      </c>
      <c r="D28" s="4">
        <v>-0.003133271</v>
      </c>
      <c r="E28" s="4">
        <v>0.07902951</v>
      </c>
      <c r="F28" s="4">
        <v>0.02052974</v>
      </c>
      <c r="G28" s="4">
        <v>-0.05045517</v>
      </c>
      <c r="H28" s="7">
        <v>0</v>
      </c>
      <c r="J28" s="3">
        <f t="shared" si="0"/>
        <v>1.5862833333332483E-05</v>
      </c>
      <c r="K28" s="3">
        <f t="shared" si="1"/>
        <v>0.042664125805459384</v>
      </c>
    </row>
    <row r="29" spans="1:11" ht="11.25">
      <c r="A29" s="1" t="s">
        <v>35</v>
      </c>
      <c r="B29" s="4">
        <v>-0.02920261</v>
      </c>
      <c r="C29" s="4">
        <v>-0.035221</v>
      </c>
      <c r="D29" s="4">
        <v>-0.03011102</v>
      </c>
      <c r="E29" s="4">
        <v>-0.04710982</v>
      </c>
      <c r="F29" s="4">
        <v>-0.0383736</v>
      </c>
      <c r="G29" s="4">
        <v>-0.03004109</v>
      </c>
      <c r="H29" s="7">
        <v>-0.03447059</v>
      </c>
      <c r="J29" s="3">
        <f t="shared" si="0"/>
        <v>-0.035009856666666665</v>
      </c>
      <c r="K29" s="3">
        <f t="shared" si="1"/>
        <v>0.006330206481238554</v>
      </c>
    </row>
    <row r="30" spans="1:11" ht="11.25">
      <c r="A30" s="1" t="s">
        <v>36</v>
      </c>
      <c r="B30" s="4">
        <v>-0.00839478</v>
      </c>
      <c r="C30" s="4">
        <v>-0.002403409</v>
      </c>
      <c r="D30" s="4">
        <v>-0.003933665</v>
      </c>
      <c r="E30" s="4">
        <v>0.007716484</v>
      </c>
      <c r="F30" s="4">
        <v>0.006737779</v>
      </c>
      <c r="G30" s="4">
        <v>-0.008982624</v>
      </c>
      <c r="H30" s="7">
        <v>-0.001545483</v>
      </c>
      <c r="J30" s="3">
        <f t="shared" si="0"/>
        <v>-0.0015433691666666665</v>
      </c>
      <c r="K30" s="3">
        <f t="shared" si="1"/>
        <v>0.00662142765351802</v>
      </c>
    </row>
    <row r="31" spans="1:11" ht="11.25">
      <c r="A31" s="1" t="s">
        <v>37</v>
      </c>
      <c r="B31" s="4">
        <v>-0.0002094248</v>
      </c>
      <c r="C31" s="4">
        <v>-0.003000972</v>
      </c>
      <c r="D31" s="4">
        <v>-0.001743605</v>
      </c>
      <c r="E31" s="4">
        <v>-0.0006529689</v>
      </c>
      <c r="F31" s="4">
        <v>-0.003906932</v>
      </c>
      <c r="G31" s="4">
        <v>-0.002746121</v>
      </c>
      <c r="H31" s="7">
        <v>-0.001984863</v>
      </c>
      <c r="J31" s="3">
        <f t="shared" si="0"/>
        <v>-0.0020433372833333335</v>
      </c>
      <c r="K31" s="3">
        <f t="shared" si="1"/>
        <v>0.0013085032116398876</v>
      </c>
    </row>
    <row r="32" spans="1:11" ht="11.25">
      <c r="A32" s="1" t="s">
        <v>38</v>
      </c>
      <c r="B32" s="4">
        <v>-0.007757657</v>
      </c>
      <c r="C32" s="4">
        <v>-0.009421967</v>
      </c>
      <c r="D32" s="4">
        <v>-0.009172274</v>
      </c>
      <c r="E32" s="4">
        <v>-0.003689661</v>
      </c>
      <c r="F32" s="4">
        <v>-0.00724612</v>
      </c>
      <c r="G32" s="4">
        <v>-0.008463905</v>
      </c>
      <c r="H32" s="7">
        <v>-0.00762756</v>
      </c>
      <c r="J32" s="3">
        <f t="shared" si="0"/>
        <v>-0.007625264</v>
      </c>
      <c r="K32" s="3">
        <f t="shared" si="1"/>
        <v>0.0019137639138841916</v>
      </c>
    </row>
    <row r="33" spans="1:11" ht="11.25">
      <c r="A33" s="1" t="s">
        <v>39</v>
      </c>
      <c r="B33" s="4">
        <v>-0.00450933</v>
      </c>
      <c r="C33" s="4">
        <v>-0.003710516</v>
      </c>
      <c r="D33" s="4">
        <v>-0.003475632</v>
      </c>
      <c r="E33" s="4">
        <v>-0.002745207</v>
      </c>
      <c r="F33" s="4">
        <v>-0.003525687</v>
      </c>
      <c r="G33" s="4">
        <v>-0.004805171</v>
      </c>
      <c r="H33" s="7">
        <v>-0.003774212</v>
      </c>
      <c r="J33" s="3">
        <f t="shared" si="0"/>
        <v>-0.0037952571666666664</v>
      </c>
      <c r="K33" s="3">
        <f t="shared" si="1"/>
        <v>0.0006849355601781629</v>
      </c>
    </row>
    <row r="34" spans="1:8" ht="11.25">
      <c r="A34" s="1" t="s">
        <v>40</v>
      </c>
      <c r="H34" s="5"/>
    </row>
    <row r="35" spans="1:8" ht="11.25">
      <c r="A35" s="1" t="s">
        <v>41</v>
      </c>
      <c r="H35" s="5"/>
    </row>
    <row r="36" spans="1:8" ht="11.25">
      <c r="A36" s="1" t="s">
        <v>42</v>
      </c>
      <c r="B36" s="8">
        <v>1.015289E-05</v>
      </c>
      <c r="C36" s="8">
        <v>3.358206E-05</v>
      </c>
      <c r="D36" s="8">
        <v>-2.483714E-05</v>
      </c>
      <c r="E36" s="8">
        <v>5.147568E-05</v>
      </c>
      <c r="F36" s="8">
        <v>-1.236945E-05</v>
      </c>
      <c r="G36" s="8">
        <v>-5.258992E-05</v>
      </c>
      <c r="H36" s="9">
        <v>0.0002059671</v>
      </c>
    </row>
    <row r="37" spans="1:8" ht="11.25">
      <c r="A37" s="1" t="s">
        <v>43</v>
      </c>
      <c r="B37" s="8">
        <v>0.0001096484</v>
      </c>
      <c r="C37" s="8">
        <v>1.50565E-05</v>
      </c>
      <c r="D37" s="8">
        <v>0</v>
      </c>
      <c r="E37" s="8">
        <v>-0.0002038929</v>
      </c>
      <c r="F37" s="8">
        <v>-5.521458E-05</v>
      </c>
      <c r="G37" s="8">
        <v>0.0001314059</v>
      </c>
      <c r="H37" s="9">
        <v>0.0003972201</v>
      </c>
    </row>
    <row r="38" spans="2:5" ht="11.25">
      <c r="B38" s="1" t="s">
        <v>44</v>
      </c>
      <c r="C38" s="1">
        <v>0.005674</v>
      </c>
      <c r="D38" s="1" t="s">
        <v>45</v>
      </c>
      <c r="E38" s="1">
        <v>4.500692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3">
      <selection activeCell="J2" sqref="J2"/>
    </sheetView>
  </sheetViews>
  <sheetFormatPr defaultColWidth="9.140625" defaultRowHeight="12.75"/>
  <cols>
    <col min="1" max="1" width="12.7109375" style="1" bestFit="1" customWidth="1"/>
    <col min="2" max="2" width="11.28125" style="1" bestFit="1" customWidth="1"/>
    <col min="3" max="3" width="8.421875" style="1" bestFit="1" customWidth="1"/>
    <col min="4" max="4" width="11.28125" style="1" bestFit="1" customWidth="1"/>
    <col min="5" max="7" width="8.421875" style="1" bestFit="1" customWidth="1"/>
    <col min="8" max="8" width="8.7109375" style="1" bestFit="1" customWidth="1"/>
    <col min="9" max="9" width="9.140625" style="1" customWidth="1"/>
    <col min="10" max="11" width="7.421875" style="1" bestFit="1" customWidth="1"/>
    <col min="12" max="16384" width="9.140625" style="1" customWidth="1"/>
  </cols>
  <sheetData>
    <row r="1" spans="1:11" ht="1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1" t="s">
        <v>46</v>
      </c>
      <c r="K1" s="1" t="s">
        <v>47</v>
      </c>
    </row>
    <row r="2" spans="1:11" ht="11.25">
      <c r="A2" s="1" t="s">
        <v>8</v>
      </c>
      <c r="B2" s="1">
        <v>0.005657</v>
      </c>
      <c r="C2" s="1">
        <v>0.005654</v>
      </c>
      <c r="D2" s="1">
        <v>0.005653</v>
      </c>
      <c r="E2" s="1">
        <v>0.005652</v>
      </c>
      <c r="F2" s="1">
        <v>0.005655</v>
      </c>
      <c r="G2" s="1">
        <v>0.005657</v>
      </c>
      <c r="H2" s="5">
        <v>0.025442</v>
      </c>
      <c r="J2" s="3">
        <f>AVERAGE(B2:G2)*1000000/8.5</f>
        <v>665.2549019607842</v>
      </c>
      <c r="K2" s="10">
        <f>STDEV(B2:H2)</f>
        <v>0.007478909253296741</v>
      </c>
    </row>
    <row r="3" spans="1:8" ht="11.25">
      <c r="A3" s="1" t="s">
        <v>9</v>
      </c>
      <c r="B3" s="1">
        <v>-0.691357</v>
      </c>
      <c r="C3" s="1">
        <v>-0.530487</v>
      </c>
      <c r="D3" s="1">
        <v>0.542336</v>
      </c>
      <c r="E3" s="1">
        <v>0.152962</v>
      </c>
      <c r="F3" s="1">
        <v>0.23323</v>
      </c>
      <c r="G3" s="1">
        <v>-0.15016</v>
      </c>
      <c r="H3" s="5">
        <v>22.836697</v>
      </c>
    </row>
    <row r="4" spans="1:8" ht="11.25">
      <c r="A4" s="1" t="s">
        <v>10</v>
      </c>
      <c r="B4" s="2">
        <v>10000</v>
      </c>
      <c r="C4" s="2">
        <v>10000</v>
      </c>
      <c r="D4" s="2">
        <v>10000</v>
      </c>
      <c r="E4" s="2">
        <v>10000</v>
      </c>
      <c r="F4" s="2">
        <v>10000</v>
      </c>
      <c r="G4" s="2">
        <v>10000</v>
      </c>
      <c r="H4" s="6">
        <v>10000</v>
      </c>
    </row>
    <row r="5" spans="1:11" ht="11.25">
      <c r="A5" s="1" t="s">
        <v>11</v>
      </c>
      <c r="B5" s="4">
        <v>-31.06925</v>
      </c>
      <c r="C5" s="4">
        <v>-30.65131</v>
      </c>
      <c r="D5" s="4">
        <v>-31.25083</v>
      </c>
      <c r="E5" s="4">
        <v>-30.79285</v>
      </c>
      <c r="F5" s="4">
        <v>-30.68105</v>
      </c>
      <c r="G5" s="4">
        <v>-31.46283</v>
      </c>
      <c r="H5" s="7">
        <v>-30.98439</v>
      </c>
      <c r="J5" s="3">
        <f aca="true" t="shared" si="0" ref="J5:J33">AVERAGE(B5:G5)</f>
        <v>-30.984686666666665</v>
      </c>
      <c r="K5" s="3">
        <f aca="true" t="shared" si="1" ref="K5:K33">STDEV(B5:H5)</f>
        <v>0.30186666145063196</v>
      </c>
    </row>
    <row r="6" spans="1:11" ht="11.25">
      <c r="A6" s="1" t="s">
        <v>12</v>
      </c>
      <c r="B6" s="4">
        <v>-8.094799</v>
      </c>
      <c r="C6" s="4">
        <v>-8.92146</v>
      </c>
      <c r="D6" s="4">
        <v>-8.719795</v>
      </c>
      <c r="E6" s="4">
        <v>-8.36796</v>
      </c>
      <c r="F6" s="4">
        <v>-8.645228</v>
      </c>
      <c r="G6" s="4">
        <v>-8.56061</v>
      </c>
      <c r="H6" s="7">
        <v>-8.551823</v>
      </c>
      <c r="J6" s="3">
        <f t="shared" si="0"/>
        <v>-8.551642</v>
      </c>
      <c r="K6" s="3">
        <f t="shared" si="1"/>
        <v>0.2634148125444817</v>
      </c>
    </row>
    <row r="7" spans="1:11" ht="11.25">
      <c r="A7" s="1" t="s">
        <v>13</v>
      </c>
      <c r="B7" s="4">
        <v>-1.072996</v>
      </c>
      <c r="C7" s="4">
        <v>-0.8438293</v>
      </c>
      <c r="D7" s="4">
        <v>-0.6946733</v>
      </c>
      <c r="E7" s="4">
        <v>-0.8664158</v>
      </c>
      <c r="F7" s="4">
        <v>-0.820029</v>
      </c>
      <c r="G7" s="4">
        <v>-1.092106</v>
      </c>
      <c r="H7" s="7">
        <v>-0.8983418</v>
      </c>
      <c r="J7" s="3">
        <f t="shared" si="0"/>
        <v>-0.8983415666666668</v>
      </c>
      <c r="K7" s="3">
        <f t="shared" si="1"/>
        <v>0.14121690730181674</v>
      </c>
    </row>
    <row r="8" spans="1:11" ht="11.25">
      <c r="A8" s="1" t="s">
        <v>14</v>
      </c>
      <c r="B8" s="4">
        <v>0.4918923</v>
      </c>
      <c r="C8" s="4">
        <v>0.6409841</v>
      </c>
      <c r="D8" s="4">
        <v>0.5869021</v>
      </c>
      <c r="E8" s="4">
        <v>0.6199617</v>
      </c>
      <c r="F8" s="4">
        <v>0.4014159</v>
      </c>
      <c r="G8" s="4">
        <v>0.7200694</v>
      </c>
      <c r="H8" s="7">
        <v>0.576814</v>
      </c>
      <c r="J8" s="3">
        <f t="shared" si="0"/>
        <v>0.5768709166666666</v>
      </c>
      <c r="K8" s="3">
        <f t="shared" si="1"/>
        <v>0.10374614618886609</v>
      </c>
    </row>
    <row r="9" spans="1:11" ht="11.25">
      <c r="A9" s="1" t="s">
        <v>15</v>
      </c>
      <c r="B9" s="4">
        <v>-0.07157063</v>
      </c>
      <c r="C9" s="4">
        <v>0.03003053</v>
      </c>
      <c r="D9" s="4">
        <v>0.1560575</v>
      </c>
      <c r="E9" s="4">
        <v>0.02230059</v>
      </c>
      <c r="F9" s="4">
        <v>-0.09565104</v>
      </c>
      <c r="G9" s="4">
        <v>0.09889588</v>
      </c>
      <c r="H9" s="7">
        <v>0.02334194</v>
      </c>
      <c r="J9" s="3">
        <f t="shared" si="0"/>
        <v>0.023343805</v>
      </c>
      <c r="K9" s="3">
        <f t="shared" si="1"/>
        <v>0.08806755416255287</v>
      </c>
    </row>
    <row r="10" spans="1:11" ht="11.25">
      <c r="A10" s="1" t="s">
        <v>16</v>
      </c>
      <c r="B10" s="4">
        <v>1.190498</v>
      </c>
      <c r="C10" s="4">
        <v>1.109594</v>
      </c>
      <c r="D10" s="4">
        <v>1.163882</v>
      </c>
      <c r="E10" s="4">
        <v>1.117032</v>
      </c>
      <c r="F10" s="4">
        <v>1.138027</v>
      </c>
      <c r="G10" s="4">
        <v>1.17978</v>
      </c>
      <c r="H10" s="7">
        <v>1.149828</v>
      </c>
      <c r="J10" s="3">
        <f t="shared" si="0"/>
        <v>1.1498021666666667</v>
      </c>
      <c r="K10" s="3">
        <f t="shared" si="1"/>
        <v>0.030502182055432432</v>
      </c>
    </row>
    <row r="11" spans="1:11" ht="11.25">
      <c r="A11" s="1" t="s">
        <v>17</v>
      </c>
      <c r="B11" s="4">
        <v>0.0007291716</v>
      </c>
      <c r="C11" s="4">
        <v>-0.01574022</v>
      </c>
      <c r="D11" s="4">
        <v>0.005214198</v>
      </c>
      <c r="E11" s="4">
        <v>-0.01167284</v>
      </c>
      <c r="F11" s="4">
        <v>0.01999935</v>
      </c>
      <c r="G11" s="4">
        <v>0.04861535</v>
      </c>
      <c r="H11" s="7">
        <v>0.00789404</v>
      </c>
      <c r="J11" s="3">
        <f t="shared" si="0"/>
        <v>0.0078575016</v>
      </c>
      <c r="K11" s="3">
        <f t="shared" si="1"/>
        <v>0.021620648630930776</v>
      </c>
    </row>
    <row r="12" spans="1:11" ht="11.25">
      <c r="A12" s="1" t="s">
        <v>18</v>
      </c>
      <c r="B12" s="4">
        <v>0.5511592</v>
      </c>
      <c r="C12" s="4">
        <v>0.5462639</v>
      </c>
      <c r="D12" s="4">
        <v>0.5707662</v>
      </c>
      <c r="E12" s="4">
        <v>0.5700885</v>
      </c>
      <c r="F12" s="4">
        <v>0.537338</v>
      </c>
      <c r="G12" s="4">
        <v>0.5582081</v>
      </c>
      <c r="H12" s="7">
        <v>0.5556384</v>
      </c>
      <c r="J12" s="3">
        <f t="shared" si="0"/>
        <v>0.5556373166666666</v>
      </c>
      <c r="K12" s="3">
        <f t="shared" si="1"/>
        <v>0.012159414719705042</v>
      </c>
    </row>
    <row r="13" spans="1:11" ht="11.25">
      <c r="A13" s="1" t="s">
        <v>19</v>
      </c>
      <c r="B13" s="4">
        <v>-0.01045454</v>
      </c>
      <c r="C13" s="4">
        <v>-0.009027822</v>
      </c>
      <c r="D13" s="4">
        <v>0.01516099</v>
      </c>
      <c r="E13" s="4">
        <v>-0.007300865</v>
      </c>
      <c r="F13" s="4">
        <v>0.003294062</v>
      </c>
      <c r="G13" s="4">
        <v>0.00832924</v>
      </c>
      <c r="H13" s="7">
        <v>0</v>
      </c>
      <c r="J13" s="3">
        <f t="shared" si="0"/>
        <v>1.7749999999995778E-07</v>
      </c>
      <c r="K13" s="3">
        <f t="shared" si="1"/>
        <v>0.00961062179291764</v>
      </c>
    </row>
    <row r="14" spans="1:11" ht="11.25">
      <c r="A14" s="1" t="s">
        <v>20</v>
      </c>
      <c r="B14" s="4">
        <v>0.5977491</v>
      </c>
      <c r="C14" s="4">
        <v>0.6015005</v>
      </c>
      <c r="D14" s="4">
        <v>0.5940894</v>
      </c>
      <c r="E14" s="4">
        <v>0.6094884</v>
      </c>
      <c r="F14" s="4">
        <v>0.6035656</v>
      </c>
      <c r="G14" s="4">
        <v>0.6031463</v>
      </c>
      <c r="H14" s="7">
        <v>0.6016148</v>
      </c>
      <c r="J14" s="3">
        <f t="shared" si="0"/>
        <v>0.6015898833333334</v>
      </c>
      <c r="K14" s="3">
        <f t="shared" si="1"/>
        <v>0.004825796015467337</v>
      </c>
    </row>
    <row r="15" spans="1:11" ht="11.25">
      <c r="A15" s="1" t="s">
        <v>21</v>
      </c>
      <c r="B15" s="4">
        <v>-0.003385993</v>
      </c>
      <c r="C15" s="4">
        <v>0.003702603</v>
      </c>
      <c r="D15" s="4">
        <v>-0.000788519</v>
      </c>
      <c r="E15" s="4">
        <v>0.00226662</v>
      </c>
      <c r="F15" s="4">
        <v>0.001426936</v>
      </c>
      <c r="G15" s="4">
        <v>0.005837968</v>
      </c>
      <c r="H15" s="7">
        <v>0.001511596</v>
      </c>
      <c r="J15" s="3">
        <f t="shared" si="0"/>
        <v>0.0015099358333333333</v>
      </c>
      <c r="K15" s="3">
        <f t="shared" si="1"/>
        <v>0.0029825081101943936</v>
      </c>
    </row>
    <row r="16" spans="1:11" ht="11.25">
      <c r="A16" s="1" t="s">
        <v>22</v>
      </c>
      <c r="B16" s="4">
        <v>0.05522928</v>
      </c>
      <c r="C16" s="4">
        <v>0.05206139</v>
      </c>
      <c r="D16" s="4">
        <v>0.05391192</v>
      </c>
      <c r="E16" s="4">
        <v>0.05395328</v>
      </c>
      <c r="F16" s="4">
        <v>0.05707638</v>
      </c>
      <c r="G16" s="4">
        <v>0.05104764</v>
      </c>
      <c r="H16" s="7">
        <v>0.05388064</v>
      </c>
      <c r="J16" s="3">
        <f t="shared" si="0"/>
        <v>0.05387998166666667</v>
      </c>
      <c r="K16" s="3">
        <f t="shared" si="1"/>
        <v>0.0019737188392631834</v>
      </c>
    </row>
    <row r="17" spans="1:11" ht="11.25">
      <c r="A17" s="1" t="s">
        <v>23</v>
      </c>
      <c r="B17" s="4">
        <v>-0.001179623</v>
      </c>
      <c r="C17" s="4">
        <v>-0.001635642</v>
      </c>
      <c r="D17" s="4">
        <v>-0.003320071</v>
      </c>
      <c r="E17" s="4">
        <v>-0.00153792</v>
      </c>
      <c r="F17" s="4">
        <v>-0.00259204</v>
      </c>
      <c r="G17" s="4">
        <v>-0.0008776647</v>
      </c>
      <c r="H17" s="7">
        <v>-0.001853537</v>
      </c>
      <c r="J17" s="3">
        <f t="shared" si="0"/>
        <v>-0.0018571601166666666</v>
      </c>
      <c r="K17" s="3">
        <f t="shared" si="1"/>
        <v>0.0008415878138998465</v>
      </c>
    </row>
    <row r="18" spans="1:11" ht="11.25">
      <c r="A18" s="1" t="s">
        <v>24</v>
      </c>
      <c r="B18" s="4">
        <v>0.007861335</v>
      </c>
      <c r="C18" s="4">
        <v>0.007107501</v>
      </c>
      <c r="D18" s="4">
        <v>0.005700044</v>
      </c>
      <c r="E18" s="4">
        <v>0.005630495</v>
      </c>
      <c r="F18" s="4">
        <v>0.006774284</v>
      </c>
      <c r="G18" s="4">
        <v>0.008927213</v>
      </c>
      <c r="H18" s="7">
        <v>0.007004267</v>
      </c>
      <c r="J18" s="3">
        <f t="shared" si="0"/>
        <v>0.0070001453333333324</v>
      </c>
      <c r="K18" s="3">
        <f t="shared" si="1"/>
        <v>0.0011607466051885838</v>
      </c>
    </row>
    <row r="19" spans="1:11" ht="11.25">
      <c r="A19" s="1" t="s">
        <v>25</v>
      </c>
      <c r="B19" s="4">
        <v>-6.91357</v>
      </c>
      <c r="C19" s="4">
        <v>-5.304866</v>
      </c>
      <c r="D19" s="4">
        <v>5.423358</v>
      </c>
      <c r="E19" s="4">
        <v>1.52962</v>
      </c>
      <c r="F19" s="4">
        <v>2.332297</v>
      </c>
      <c r="G19" s="4">
        <v>-1.501605</v>
      </c>
      <c r="H19" s="7">
        <v>0</v>
      </c>
      <c r="J19" s="3">
        <f t="shared" si="0"/>
        <v>-0.7391276666666667</v>
      </c>
      <c r="K19" s="3">
        <f t="shared" si="1"/>
        <v>4.331597797071076</v>
      </c>
    </row>
    <row r="20" spans="1:11" ht="11.25">
      <c r="A20" s="1" t="s">
        <v>26</v>
      </c>
      <c r="B20" s="4">
        <v>-2.011452</v>
      </c>
      <c r="C20" s="4">
        <v>-2.200041</v>
      </c>
      <c r="D20" s="4">
        <v>-2.431941</v>
      </c>
      <c r="E20" s="4">
        <v>-1.970205</v>
      </c>
      <c r="F20" s="4">
        <v>-3.156639</v>
      </c>
      <c r="G20" s="4">
        <v>-2.032802</v>
      </c>
      <c r="H20" s="7">
        <v>-2.305091</v>
      </c>
      <c r="J20" s="3">
        <f t="shared" si="0"/>
        <v>-2.3005133333333334</v>
      </c>
      <c r="K20" s="3">
        <f t="shared" si="1"/>
        <v>0.41325263608867724</v>
      </c>
    </row>
    <row r="21" spans="1:11" ht="11.25">
      <c r="A21" s="1" t="s">
        <v>27</v>
      </c>
      <c r="B21" s="4">
        <v>1.269909</v>
      </c>
      <c r="C21" s="4">
        <v>1.416016</v>
      </c>
      <c r="D21" s="4">
        <v>1.299889</v>
      </c>
      <c r="E21" s="4">
        <v>0.7390311</v>
      </c>
      <c r="F21" s="4">
        <v>0.6346211</v>
      </c>
      <c r="G21" s="4">
        <v>0.4495551</v>
      </c>
      <c r="H21" s="7">
        <v>0.9662544</v>
      </c>
      <c r="J21" s="3">
        <f t="shared" si="0"/>
        <v>0.9681702166666669</v>
      </c>
      <c r="K21" s="3">
        <f t="shared" si="1"/>
        <v>0.3729106290389675</v>
      </c>
    </row>
    <row r="22" spans="1:11" ht="11.25">
      <c r="A22" s="1" t="s">
        <v>28</v>
      </c>
      <c r="B22" s="4">
        <v>0.07216488</v>
      </c>
      <c r="C22" s="4">
        <v>-0.581553</v>
      </c>
      <c r="D22" s="4">
        <v>-0.5018721</v>
      </c>
      <c r="E22" s="4">
        <v>0.03964369</v>
      </c>
      <c r="F22" s="4">
        <v>-0.1239427</v>
      </c>
      <c r="G22" s="4">
        <v>0.3734785</v>
      </c>
      <c r="H22" s="7">
        <v>-0.1205556</v>
      </c>
      <c r="J22" s="3">
        <f t="shared" si="0"/>
        <v>-0.12034678833333334</v>
      </c>
      <c r="K22" s="3">
        <f t="shared" si="1"/>
        <v>0.33286804494566663</v>
      </c>
    </row>
    <row r="23" spans="1:11" ht="11.25">
      <c r="A23" s="1" t="s">
        <v>29</v>
      </c>
      <c r="B23" s="4">
        <v>0.1755399</v>
      </c>
      <c r="C23" s="4">
        <v>0.1644582</v>
      </c>
      <c r="D23" s="4">
        <v>0.1727347</v>
      </c>
      <c r="E23" s="4">
        <v>0.3005725</v>
      </c>
      <c r="F23" s="4">
        <v>-0.07776824</v>
      </c>
      <c r="G23" s="4">
        <v>0.1125141</v>
      </c>
      <c r="H23" s="7">
        <v>0.1415403</v>
      </c>
      <c r="J23" s="3">
        <f t="shared" si="0"/>
        <v>0.14134186</v>
      </c>
      <c r="K23" s="3">
        <f t="shared" si="1"/>
        <v>0.11319900445269172</v>
      </c>
    </row>
    <row r="24" spans="1:11" ht="11.25">
      <c r="A24" s="1" t="s">
        <v>30</v>
      </c>
      <c r="B24" s="4">
        <v>-0.1598271</v>
      </c>
      <c r="C24" s="4">
        <v>-0.100445</v>
      </c>
      <c r="D24" s="4">
        <v>0.05934169</v>
      </c>
      <c r="E24" s="4">
        <v>0.08120055</v>
      </c>
      <c r="F24" s="4">
        <v>0.07063841</v>
      </c>
      <c r="G24" s="4">
        <v>-0.05390109</v>
      </c>
      <c r="H24" s="7">
        <v>-0.01717586</v>
      </c>
      <c r="J24" s="3">
        <f t="shared" si="0"/>
        <v>-0.017165423333333336</v>
      </c>
      <c r="K24" s="3">
        <f t="shared" si="1"/>
        <v>0.09298392999722495</v>
      </c>
    </row>
    <row r="25" spans="1:11" ht="11.25">
      <c r="A25" s="1" t="s">
        <v>31</v>
      </c>
      <c r="B25" s="4">
        <v>0.0563667</v>
      </c>
      <c r="C25" s="4">
        <v>-0.1255965</v>
      </c>
      <c r="D25" s="4">
        <v>0.003387528</v>
      </c>
      <c r="E25" s="4">
        <v>-0.07573087</v>
      </c>
      <c r="F25" s="4">
        <v>-0.01211579</v>
      </c>
      <c r="G25" s="4">
        <v>-0.05891169</v>
      </c>
      <c r="H25" s="7">
        <v>-0.03482905</v>
      </c>
      <c r="J25" s="3">
        <f t="shared" si="0"/>
        <v>-0.035433437000000005</v>
      </c>
      <c r="K25" s="3">
        <f t="shared" si="1"/>
        <v>0.05885412423738583</v>
      </c>
    </row>
    <row r="26" spans="1:11" ht="11.25">
      <c r="A26" s="1" t="s">
        <v>32</v>
      </c>
      <c r="B26" s="4">
        <v>-0.1118251</v>
      </c>
      <c r="C26" s="4">
        <v>-0.08651901</v>
      </c>
      <c r="D26" s="4">
        <v>-0.02554649</v>
      </c>
      <c r="E26" s="4">
        <v>0.02835108</v>
      </c>
      <c r="F26" s="4">
        <v>-0.0460575</v>
      </c>
      <c r="G26" s="4">
        <v>-0.08788673</v>
      </c>
      <c r="H26" s="7">
        <v>-0.05492218</v>
      </c>
      <c r="J26" s="3">
        <f t="shared" si="0"/>
        <v>-0.054913958333333325</v>
      </c>
      <c r="K26" s="3">
        <f t="shared" si="1"/>
        <v>0.04690222582697674</v>
      </c>
    </row>
    <row r="27" spans="1:11" ht="11.25">
      <c r="A27" s="1" t="s">
        <v>33</v>
      </c>
      <c r="B27" s="4">
        <v>-0.02232897</v>
      </c>
      <c r="C27" s="4">
        <v>-0.01039406</v>
      </c>
      <c r="D27" s="4">
        <v>0.01547923</v>
      </c>
      <c r="E27" s="4">
        <v>0.01583032</v>
      </c>
      <c r="F27" s="4">
        <v>-0.008416877</v>
      </c>
      <c r="G27" s="4">
        <v>-0.01834129</v>
      </c>
      <c r="H27" s="7">
        <v>-0.004329672</v>
      </c>
      <c r="J27" s="3">
        <f t="shared" si="0"/>
        <v>-0.0046952745</v>
      </c>
      <c r="K27" s="3">
        <f t="shared" si="1"/>
        <v>0.015121247021526122</v>
      </c>
    </row>
    <row r="28" spans="1:11" ht="11.25">
      <c r="A28" s="1" t="s">
        <v>34</v>
      </c>
      <c r="B28" s="4">
        <v>-0.04460676</v>
      </c>
      <c r="C28" s="4">
        <v>-0.0003287473</v>
      </c>
      <c r="D28" s="4">
        <v>-0.00121754</v>
      </c>
      <c r="E28" s="4">
        <v>0.06398386</v>
      </c>
      <c r="F28" s="4">
        <v>0.02398515</v>
      </c>
      <c r="G28" s="4">
        <v>-0.0417546</v>
      </c>
      <c r="H28" s="7">
        <v>0</v>
      </c>
      <c r="J28" s="3">
        <f t="shared" si="0"/>
        <v>1.0227116666666295E-05</v>
      </c>
      <c r="K28" s="3">
        <f t="shared" si="1"/>
        <v>0.037425529077549445</v>
      </c>
    </row>
    <row r="29" spans="1:11" ht="11.25">
      <c r="A29" s="1" t="s">
        <v>35</v>
      </c>
      <c r="B29" s="4">
        <v>-0.03250377</v>
      </c>
      <c r="C29" s="4">
        <v>-0.03509577</v>
      </c>
      <c r="D29" s="4">
        <v>-0.02069254</v>
      </c>
      <c r="E29" s="4">
        <v>-0.0355597</v>
      </c>
      <c r="F29" s="4">
        <v>-0.03621965</v>
      </c>
      <c r="G29" s="4">
        <v>-0.02841701</v>
      </c>
      <c r="H29" s="7">
        <v>-0.0309251</v>
      </c>
      <c r="J29" s="3">
        <f t="shared" si="0"/>
        <v>-0.03141474</v>
      </c>
      <c r="K29" s="3">
        <f t="shared" si="1"/>
        <v>0.005464449917656961</v>
      </c>
    </row>
    <row r="30" spans="1:11" ht="11.25">
      <c r="A30" s="1" t="s">
        <v>36</v>
      </c>
      <c r="B30" s="4">
        <v>-0.007440464</v>
      </c>
      <c r="C30" s="4">
        <v>-0.002708953</v>
      </c>
      <c r="D30" s="4">
        <v>-0.005285524</v>
      </c>
      <c r="E30" s="4">
        <v>0.00605961</v>
      </c>
      <c r="F30" s="4">
        <v>0.005459589</v>
      </c>
      <c r="G30" s="4">
        <v>-0.00806369</v>
      </c>
      <c r="H30" s="7">
        <v>-0.001996362</v>
      </c>
      <c r="J30" s="3">
        <f t="shared" si="0"/>
        <v>-0.0019965720000000003</v>
      </c>
      <c r="K30" s="3">
        <f t="shared" si="1"/>
        <v>0.005748434253398891</v>
      </c>
    </row>
    <row r="31" spans="1:11" ht="11.25">
      <c r="A31" s="1" t="s">
        <v>37</v>
      </c>
      <c r="B31" s="4">
        <v>9.092915E-05</v>
      </c>
      <c r="C31" s="4">
        <v>-0.001012725</v>
      </c>
      <c r="D31" s="4">
        <v>0.0005882734</v>
      </c>
      <c r="E31" s="4">
        <v>0.001342009</v>
      </c>
      <c r="F31" s="4">
        <v>-0.002679447</v>
      </c>
      <c r="G31" s="4">
        <v>-0.002652237</v>
      </c>
      <c r="H31" s="7">
        <v>-0.0006689799</v>
      </c>
      <c r="J31" s="3">
        <f t="shared" si="0"/>
        <v>-0.0007205329083333333</v>
      </c>
      <c r="K31" s="3">
        <f t="shared" si="1"/>
        <v>0.0015428330608890384</v>
      </c>
    </row>
    <row r="32" spans="1:11" ht="11.25">
      <c r="A32" s="1" t="s">
        <v>38</v>
      </c>
      <c r="B32" s="4">
        <v>-0.002985783</v>
      </c>
      <c r="C32" s="4">
        <v>-0.005817773</v>
      </c>
      <c r="D32" s="4">
        <v>-0.002750587</v>
      </c>
      <c r="E32" s="4">
        <v>-0.002194688</v>
      </c>
      <c r="F32" s="4">
        <v>-0.003804139</v>
      </c>
      <c r="G32" s="4">
        <v>-0.002646118</v>
      </c>
      <c r="H32" s="7">
        <v>-0.003368434</v>
      </c>
      <c r="J32" s="3">
        <f t="shared" si="0"/>
        <v>-0.003366514666666667</v>
      </c>
      <c r="K32" s="3">
        <f t="shared" si="1"/>
        <v>0.001198377946647248</v>
      </c>
    </row>
    <row r="33" spans="1:11" ht="11.25">
      <c r="A33" s="1" t="s">
        <v>39</v>
      </c>
      <c r="B33" s="4">
        <v>-0.004415225</v>
      </c>
      <c r="C33" s="4">
        <v>-0.00293248</v>
      </c>
      <c r="D33" s="4">
        <v>-0.004137663</v>
      </c>
      <c r="E33" s="4">
        <v>-0.001781827</v>
      </c>
      <c r="F33" s="4">
        <v>-0.003014999</v>
      </c>
      <c r="G33" s="4">
        <v>-0.004233801</v>
      </c>
      <c r="H33" s="7">
        <v>-0.003411779</v>
      </c>
      <c r="J33" s="3">
        <f t="shared" si="0"/>
        <v>-0.0034193325</v>
      </c>
      <c r="K33" s="3">
        <f t="shared" si="1"/>
        <v>0.0009356943606562739</v>
      </c>
    </row>
    <row r="34" spans="1:8" ht="11.25">
      <c r="A34" s="1" t="s">
        <v>40</v>
      </c>
      <c r="H34" s="5"/>
    </row>
    <row r="35" spans="1:8" ht="11.25">
      <c r="A35" s="1" t="s">
        <v>41</v>
      </c>
      <c r="H35" s="5"/>
    </row>
    <row r="36" spans="1:8" ht="11.25">
      <c r="A36" s="1" t="s">
        <v>42</v>
      </c>
      <c r="B36" s="8">
        <v>2.272458E-05</v>
      </c>
      <c r="C36" s="8">
        <v>2.537284E-05</v>
      </c>
      <c r="D36" s="8">
        <v>-4.345046E-05</v>
      </c>
      <c r="E36" s="8">
        <v>3.068861E-05</v>
      </c>
      <c r="F36" s="8">
        <v>0</v>
      </c>
      <c r="G36" s="8">
        <v>-2.889405E-05</v>
      </c>
      <c r="H36" s="9">
        <v>0.0002454801</v>
      </c>
    </row>
    <row r="37" spans="1:8" ht="11.25">
      <c r="A37" s="1" t="s">
        <v>43</v>
      </c>
      <c r="B37" s="8">
        <v>0.0001280575</v>
      </c>
      <c r="C37" s="8">
        <v>0</v>
      </c>
      <c r="D37" s="8">
        <v>0</v>
      </c>
      <c r="E37" s="8">
        <v>-0.0001765978</v>
      </c>
      <c r="F37" s="8">
        <v>-6.785791E-05</v>
      </c>
      <c r="G37" s="8">
        <v>0.000116301</v>
      </c>
      <c r="H37" s="9">
        <v>0.000388274</v>
      </c>
    </row>
    <row r="38" spans="2:5" ht="11.25">
      <c r="B38" s="1" t="s">
        <v>44</v>
      </c>
      <c r="C38" s="1">
        <v>0.005654</v>
      </c>
      <c r="D38" s="1" t="s">
        <v>45</v>
      </c>
      <c r="E38" s="1">
        <v>4.500288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I38" sqref="I38"/>
    </sheetView>
  </sheetViews>
  <sheetFormatPr defaultColWidth="9.140625" defaultRowHeight="12.75"/>
  <cols>
    <col min="1" max="1" width="12.7109375" style="1" bestFit="1" customWidth="1"/>
    <col min="2" max="2" width="11.28125" style="1" bestFit="1" customWidth="1"/>
    <col min="3" max="3" width="8.421875" style="1" bestFit="1" customWidth="1"/>
    <col min="4" max="4" width="11.28125" style="1" bestFit="1" customWidth="1"/>
    <col min="5" max="7" width="8.421875" style="1" bestFit="1" customWidth="1"/>
    <col min="8" max="8" width="8.7109375" style="1" bestFit="1" customWidth="1"/>
    <col min="9" max="9" width="9.140625" style="1" customWidth="1"/>
    <col min="10" max="11" width="7.421875" style="1" bestFit="1" customWidth="1"/>
    <col min="12" max="16384" width="9.140625" style="1" customWidth="1"/>
  </cols>
  <sheetData>
    <row r="1" spans="1:11" ht="1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1" t="s">
        <v>46</v>
      </c>
      <c r="K1" s="1" t="s">
        <v>47</v>
      </c>
    </row>
    <row r="2" spans="1:11" ht="11.25">
      <c r="A2" s="1" t="s">
        <v>8</v>
      </c>
      <c r="B2" s="1">
        <v>0.005656</v>
      </c>
      <c r="C2" s="1">
        <v>0.005653</v>
      </c>
      <c r="D2" s="1">
        <v>0.005652</v>
      </c>
      <c r="E2" s="1">
        <v>0.005651</v>
      </c>
      <c r="F2" s="1">
        <v>0.005654</v>
      </c>
      <c r="G2" s="1">
        <v>0.005655</v>
      </c>
      <c r="H2" s="5">
        <v>0.025438</v>
      </c>
      <c r="J2" s="3">
        <f>AVERAGE(B2:G2)*1000000/8.5</f>
        <v>665.1176470588235</v>
      </c>
      <c r="K2" s="10">
        <f>STDEV(B2:H2)</f>
        <v>0.0074778383112717684</v>
      </c>
    </row>
    <row r="3" spans="1:8" ht="11.25">
      <c r="A3" s="1" t="s">
        <v>9</v>
      </c>
      <c r="B3" s="1">
        <v>-0.023217</v>
      </c>
      <c r="C3" s="1">
        <v>-0.165815</v>
      </c>
      <c r="D3" s="1">
        <v>0.270018</v>
      </c>
      <c r="E3" s="1">
        <v>-0.361265</v>
      </c>
      <c r="F3" s="1">
        <v>0.19616</v>
      </c>
      <c r="G3" s="1">
        <v>0.554976</v>
      </c>
      <c r="H3" s="5">
        <v>23.922995</v>
      </c>
    </row>
    <row r="4" spans="1:8" ht="11.25">
      <c r="A4" s="1" t="s">
        <v>10</v>
      </c>
      <c r="B4" s="2">
        <v>10000</v>
      </c>
      <c r="C4" s="2">
        <v>10000</v>
      </c>
      <c r="D4" s="2">
        <v>10000</v>
      </c>
      <c r="E4" s="2">
        <v>10000</v>
      </c>
      <c r="F4" s="2">
        <v>10000</v>
      </c>
      <c r="G4" s="2">
        <v>10000</v>
      </c>
      <c r="H4" s="6">
        <v>10000</v>
      </c>
    </row>
    <row r="5" spans="1:11" ht="11.25">
      <c r="A5" s="1" t="s">
        <v>11</v>
      </c>
      <c r="B5" s="4">
        <v>33.14574</v>
      </c>
      <c r="C5" s="4">
        <v>32.83818</v>
      </c>
      <c r="D5" s="4">
        <v>33.43586</v>
      </c>
      <c r="E5" s="4">
        <v>33.32675</v>
      </c>
      <c r="F5" s="4">
        <v>33.8124</v>
      </c>
      <c r="G5" s="4">
        <v>32.82134</v>
      </c>
      <c r="H5" s="7">
        <v>33.23005</v>
      </c>
      <c r="J5" s="3">
        <f aca="true" t="shared" si="0" ref="J5:J33">AVERAGE(B5:G5)</f>
        <v>33.230045</v>
      </c>
      <c r="K5" s="3">
        <f aca="true" t="shared" si="1" ref="K5:K33">STDEV(B5:H5)</f>
        <v>0.34606220673244104</v>
      </c>
    </row>
    <row r="6" spans="1:11" ht="11.25">
      <c r="A6" s="1" t="s">
        <v>12</v>
      </c>
      <c r="B6" s="4">
        <v>-7.371859</v>
      </c>
      <c r="C6" s="4">
        <v>-7.608199</v>
      </c>
      <c r="D6" s="4">
        <v>-8.282049</v>
      </c>
      <c r="E6" s="4">
        <v>-8.822859</v>
      </c>
      <c r="F6" s="4">
        <v>-8.529215</v>
      </c>
      <c r="G6" s="4">
        <v>-8.897366</v>
      </c>
      <c r="H6" s="7">
        <v>-8.251563</v>
      </c>
      <c r="J6" s="3">
        <f t="shared" si="0"/>
        <v>-8.2519245</v>
      </c>
      <c r="K6" s="3">
        <f t="shared" si="1"/>
        <v>0.5786847667710275</v>
      </c>
    </row>
    <row r="7" spans="1:11" ht="11.25">
      <c r="A7" s="1" t="s">
        <v>13</v>
      </c>
      <c r="B7" s="4">
        <v>0.8928628</v>
      </c>
      <c r="C7" s="4">
        <v>0.7579726</v>
      </c>
      <c r="D7" s="4">
        <v>0.8248161</v>
      </c>
      <c r="E7" s="4">
        <v>1.03472</v>
      </c>
      <c r="F7" s="4">
        <v>1.012109</v>
      </c>
      <c r="G7" s="4">
        <v>1.140278</v>
      </c>
      <c r="H7" s="7">
        <v>0.9438573</v>
      </c>
      <c r="J7" s="3">
        <f t="shared" si="0"/>
        <v>0.9437930833333334</v>
      </c>
      <c r="K7" s="3">
        <f t="shared" si="1"/>
        <v>0.13090694086922605</v>
      </c>
    </row>
    <row r="8" spans="1:11" ht="11.25">
      <c r="A8" s="1" t="s">
        <v>14</v>
      </c>
      <c r="B8" s="4">
        <v>0.4792083</v>
      </c>
      <c r="C8" s="4">
        <v>0.608217</v>
      </c>
      <c r="D8" s="4">
        <v>0.2903265</v>
      </c>
      <c r="E8" s="4">
        <v>0.4690169</v>
      </c>
      <c r="F8" s="4">
        <v>0.4596779</v>
      </c>
      <c r="G8" s="4">
        <v>0.5361465</v>
      </c>
      <c r="H8" s="7">
        <v>0.4738912</v>
      </c>
      <c r="J8" s="3">
        <f t="shared" si="0"/>
        <v>0.4737655166666667</v>
      </c>
      <c r="K8" s="3">
        <f t="shared" si="1"/>
        <v>0.09649620806150346</v>
      </c>
    </row>
    <row r="9" spans="1:11" ht="11.25">
      <c r="A9" s="1" t="s">
        <v>15</v>
      </c>
      <c r="B9" s="4">
        <v>-0.1797527</v>
      </c>
      <c r="C9" s="4">
        <v>-0.1175438</v>
      </c>
      <c r="D9" s="4">
        <v>-0.05194748</v>
      </c>
      <c r="E9" s="4">
        <v>-0.08880319</v>
      </c>
      <c r="F9" s="4">
        <v>-0.1256409</v>
      </c>
      <c r="G9" s="4">
        <v>-0.07654036</v>
      </c>
      <c r="H9" s="7">
        <v>-0.106709</v>
      </c>
      <c r="J9" s="3">
        <f t="shared" si="0"/>
        <v>-0.10670473833333333</v>
      </c>
      <c r="K9" s="3">
        <f t="shared" si="1"/>
        <v>0.0409079875836259</v>
      </c>
    </row>
    <row r="10" spans="1:11" ht="11.25">
      <c r="A10" s="1" t="s">
        <v>16</v>
      </c>
      <c r="B10" s="4">
        <v>1.210311</v>
      </c>
      <c r="C10" s="4">
        <v>1.12195</v>
      </c>
      <c r="D10" s="4">
        <v>1.115962</v>
      </c>
      <c r="E10" s="4">
        <v>1.098041</v>
      </c>
      <c r="F10" s="4">
        <v>1.076454</v>
      </c>
      <c r="G10" s="4">
        <v>1.172612</v>
      </c>
      <c r="H10" s="7">
        <v>1.132538</v>
      </c>
      <c r="J10" s="3">
        <f t="shared" si="0"/>
        <v>1.132555</v>
      </c>
      <c r="K10" s="3">
        <f t="shared" si="1"/>
        <v>0.045418225240009116</v>
      </c>
    </row>
    <row r="11" spans="1:11" ht="11.25">
      <c r="A11" s="1" t="s">
        <v>17</v>
      </c>
      <c r="B11" s="4">
        <v>0.01618219</v>
      </c>
      <c r="C11" s="4">
        <v>0.008567693</v>
      </c>
      <c r="D11" s="4">
        <v>-0.01170104</v>
      </c>
      <c r="E11" s="4">
        <v>-0.02160581</v>
      </c>
      <c r="F11" s="4">
        <v>0.01622385</v>
      </c>
      <c r="G11" s="4">
        <v>-0.02103912</v>
      </c>
      <c r="H11" s="7">
        <v>-0.002217593</v>
      </c>
      <c r="J11" s="3">
        <f t="shared" si="0"/>
        <v>-0.0022287061666666666</v>
      </c>
      <c r="K11" s="3">
        <f t="shared" si="1"/>
        <v>0.01640654949183498</v>
      </c>
    </row>
    <row r="12" spans="1:11" ht="11.25">
      <c r="A12" s="1" t="s">
        <v>18</v>
      </c>
      <c r="B12" s="4">
        <v>0.5496003</v>
      </c>
      <c r="C12" s="4">
        <v>0.5731525</v>
      </c>
      <c r="D12" s="4">
        <v>0.5650449</v>
      </c>
      <c r="E12" s="4">
        <v>0.5659164</v>
      </c>
      <c r="F12" s="4">
        <v>0.5416384</v>
      </c>
      <c r="G12" s="4">
        <v>0.5603241</v>
      </c>
      <c r="H12" s="7">
        <v>0.5592627</v>
      </c>
      <c r="J12" s="3">
        <f t="shared" si="0"/>
        <v>0.5592794333333333</v>
      </c>
      <c r="K12" s="3">
        <f t="shared" si="1"/>
        <v>0.010612376098665688</v>
      </c>
    </row>
    <row r="13" spans="1:11" ht="11.25">
      <c r="A13" s="1" t="s">
        <v>19</v>
      </c>
      <c r="B13" s="4">
        <v>0.003474331</v>
      </c>
      <c r="C13" s="4">
        <v>-0.007871028</v>
      </c>
      <c r="D13" s="4">
        <v>0.007093176</v>
      </c>
      <c r="E13" s="4">
        <v>-0.007237982</v>
      </c>
      <c r="F13" s="4">
        <v>-0.007290086</v>
      </c>
      <c r="G13" s="4">
        <v>0.01182691</v>
      </c>
      <c r="H13" s="7">
        <v>0</v>
      </c>
      <c r="J13" s="3">
        <f t="shared" si="0"/>
        <v>-7.798333333334148E-07</v>
      </c>
      <c r="K13" s="3">
        <f t="shared" si="1"/>
        <v>0.0078501246039109</v>
      </c>
    </row>
    <row r="14" spans="1:11" ht="11.25">
      <c r="A14" s="1" t="s">
        <v>20</v>
      </c>
      <c r="B14" s="4">
        <v>0.5910276</v>
      </c>
      <c r="C14" s="4">
        <v>0.6038185</v>
      </c>
      <c r="D14" s="4">
        <v>0.5927249</v>
      </c>
      <c r="E14" s="4">
        <v>0.6059783</v>
      </c>
      <c r="F14" s="4">
        <v>0.5993409</v>
      </c>
      <c r="G14" s="4">
        <v>0.6008823</v>
      </c>
      <c r="H14" s="7">
        <v>0.5989357</v>
      </c>
      <c r="J14" s="3">
        <f t="shared" si="0"/>
        <v>0.5989620833333332</v>
      </c>
      <c r="K14" s="3">
        <f t="shared" si="1"/>
        <v>0.005454384957822603</v>
      </c>
    </row>
    <row r="15" spans="1:11" ht="11.25">
      <c r="A15" s="1" t="s">
        <v>21</v>
      </c>
      <c r="B15" s="4">
        <v>0.002476926</v>
      </c>
      <c r="C15" s="4">
        <v>0.001232263</v>
      </c>
      <c r="D15" s="4">
        <v>0.002951666</v>
      </c>
      <c r="E15" s="4">
        <v>-0.0005252359</v>
      </c>
      <c r="F15" s="4">
        <v>0.005562689</v>
      </c>
      <c r="G15" s="4">
        <v>-0.0003238408</v>
      </c>
      <c r="H15" s="7">
        <v>0.001893681</v>
      </c>
      <c r="J15" s="3">
        <f t="shared" si="0"/>
        <v>0.00189574455</v>
      </c>
      <c r="K15" s="3">
        <f t="shared" si="1"/>
        <v>0.0020867494845694837</v>
      </c>
    </row>
    <row r="16" spans="1:11" ht="11.25">
      <c r="A16" s="1" t="s">
        <v>22</v>
      </c>
      <c r="B16" s="4">
        <v>0.05466733</v>
      </c>
      <c r="C16" s="4">
        <v>0.05263916</v>
      </c>
      <c r="D16" s="4">
        <v>0.05461938</v>
      </c>
      <c r="E16" s="4">
        <v>0.0521875</v>
      </c>
      <c r="F16" s="4">
        <v>0.05399303</v>
      </c>
      <c r="G16" s="4">
        <v>0.05124568</v>
      </c>
      <c r="H16" s="7">
        <v>0.05322419</v>
      </c>
      <c r="J16" s="3">
        <f t="shared" si="0"/>
        <v>0.053225346666666666</v>
      </c>
      <c r="K16" s="3">
        <f t="shared" si="1"/>
        <v>0.0012878796746258032</v>
      </c>
    </row>
    <row r="17" spans="1:11" ht="11.25">
      <c r="A17" s="1" t="s">
        <v>23</v>
      </c>
      <c r="B17" s="4">
        <v>-0.002093129</v>
      </c>
      <c r="C17" s="4">
        <v>-0.00162901</v>
      </c>
      <c r="D17" s="4">
        <v>-0.0009277513</v>
      </c>
      <c r="E17" s="4">
        <v>-0.0032875</v>
      </c>
      <c r="F17" s="4">
        <v>-0.002537407</v>
      </c>
      <c r="G17" s="4">
        <v>-0.0005415934</v>
      </c>
      <c r="H17" s="7">
        <v>-0.001837741</v>
      </c>
      <c r="J17" s="3">
        <f t="shared" si="0"/>
        <v>-0.0018360651166666666</v>
      </c>
      <c r="K17" s="3">
        <f t="shared" si="1"/>
        <v>0.0009316822367347764</v>
      </c>
    </row>
    <row r="18" spans="1:11" ht="11.25">
      <c r="A18" s="1" t="s">
        <v>24</v>
      </c>
      <c r="B18" s="4">
        <v>0.007899959</v>
      </c>
      <c r="C18" s="4">
        <v>0.007178098</v>
      </c>
      <c r="D18" s="4">
        <v>0.007049212</v>
      </c>
      <c r="E18" s="4">
        <v>0.006131941</v>
      </c>
      <c r="F18" s="4">
        <v>0.009703478</v>
      </c>
      <c r="G18" s="4">
        <v>0.008397429</v>
      </c>
      <c r="H18" s="7">
        <v>0.007721822</v>
      </c>
      <c r="J18" s="3">
        <f t="shared" si="0"/>
        <v>0.0077266861666666665</v>
      </c>
      <c r="K18" s="3">
        <f t="shared" si="1"/>
        <v>0.001132164448110162</v>
      </c>
    </row>
    <row r="19" spans="1:11" ht="11.25">
      <c r="A19" s="1" t="s">
        <v>25</v>
      </c>
      <c r="B19" s="4">
        <v>-0.2321727</v>
      </c>
      <c r="C19" s="4">
        <v>-1.658153</v>
      </c>
      <c r="D19" s="4">
        <v>2.700179</v>
      </c>
      <c r="E19" s="4">
        <v>-3.612646</v>
      </c>
      <c r="F19" s="4">
        <v>1.961598</v>
      </c>
      <c r="G19" s="4">
        <v>5.549765</v>
      </c>
      <c r="H19" s="7">
        <v>0</v>
      </c>
      <c r="J19" s="3">
        <f t="shared" si="0"/>
        <v>0.7847617166666666</v>
      </c>
      <c r="K19" s="3">
        <f t="shared" si="1"/>
        <v>3.017340939996435</v>
      </c>
    </row>
    <row r="20" spans="1:11" ht="11.25">
      <c r="A20" s="1" t="s">
        <v>26</v>
      </c>
      <c r="B20" s="4">
        <v>0.4269581</v>
      </c>
      <c r="C20" s="4">
        <v>0.440473</v>
      </c>
      <c r="D20" s="4">
        <v>-0.294054</v>
      </c>
      <c r="E20" s="4">
        <v>0.490917</v>
      </c>
      <c r="F20" s="4">
        <v>-0.4162544</v>
      </c>
      <c r="G20" s="4">
        <v>0.4334113</v>
      </c>
      <c r="H20" s="7">
        <v>0.1750324</v>
      </c>
      <c r="J20" s="3">
        <f t="shared" si="0"/>
        <v>0.18024183333333335</v>
      </c>
      <c r="K20" s="3">
        <f t="shared" si="1"/>
        <v>0.3807865914977956</v>
      </c>
    </row>
    <row r="21" spans="1:11" ht="11.25">
      <c r="A21" s="1" t="s">
        <v>27</v>
      </c>
      <c r="B21" s="4">
        <v>1.277645</v>
      </c>
      <c r="C21" s="4">
        <v>1.797958</v>
      </c>
      <c r="D21" s="4">
        <v>1.869877</v>
      </c>
      <c r="E21" s="4">
        <v>0.8144466</v>
      </c>
      <c r="F21" s="4">
        <v>0.7947375</v>
      </c>
      <c r="G21" s="4">
        <v>0.9259964</v>
      </c>
      <c r="H21" s="7">
        <v>1.2487</v>
      </c>
      <c r="J21" s="3">
        <f t="shared" si="0"/>
        <v>1.24677675</v>
      </c>
      <c r="K21" s="3">
        <f t="shared" si="1"/>
        <v>0.4448144906068555</v>
      </c>
    </row>
    <row r="22" spans="1:11" ht="11.25">
      <c r="A22" s="1" t="s">
        <v>28</v>
      </c>
      <c r="B22" s="4">
        <v>0.053342</v>
      </c>
      <c r="C22" s="4">
        <v>0.4434683</v>
      </c>
      <c r="D22" s="4">
        <v>0.1559881</v>
      </c>
      <c r="E22" s="4">
        <v>0.07306454</v>
      </c>
      <c r="F22" s="4">
        <v>0.5976846</v>
      </c>
      <c r="G22" s="4">
        <v>-0.2045989</v>
      </c>
      <c r="H22" s="7">
        <v>0.1861896</v>
      </c>
      <c r="J22" s="3">
        <f t="shared" si="0"/>
        <v>0.18649143999999998</v>
      </c>
      <c r="K22" s="3">
        <f t="shared" si="1"/>
        <v>0.26444707797802214</v>
      </c>
    </row>
    <row r="23" spans="1:11" ht="11.25">
      <c r="A23" s="1" t="s">
        <v>29</v>
      </c>
      <c r="B23" s="4">
        <v>0.4075308</v>
      </c>
      <c r="C23" s="4">
        <v>0.370503</v>
      </c>
      <c r="D23" s="4">
        <v>0.3348416</v>
      </c>
      <c r="E23" s="4">
        <v>0.2050377</v>
      </c>
      <c r="F23" s="4">
        <v>0.1489128</v>
      </c>
      <c r="G23" s="4">
        <v>0.2913076</v>
      </c>
      <c r="H23" s="7">
        <v>0.2928446</v>
      </c>
      <c r="J23" s="3">
        <f t="shared" si="0"/>
        <v>0.29302225</v>
      </c>
      <c r="K23" s="3">
        <f t="shared" si="1"/>
        <v>0.09071577809449173</v>
      </c>
    </row>
    <row r="24" spans="1:11" ht="11.25">
      <c r="A24" s="1" t="s">
        <v>30</v>
      </c>
      <c r="B24" s="4">
        <v>-0.08634098</v>
      </c>
      <c r="C24" s="4">
        <v>0.01155624</v>
      </c>
      <c r="D24" s="4">
        <v>0.02140618</v>
      </c>
      <c r="E24" s="4">
        <v>0.0791194</v>
      </c>
      <c r="F24" s="4">
        <v>0.01761233</v>
      </c>
      <c r="G24" s="4">
        <v>0.003851804</v>
      </c>
      <c r="H24" s="7">
        <v>0.007905509</v>
      </c>
      <c r="J24" s="3">
        <f t="shared" si="0"/>
        <v>0.007867495666666667</v>
      </c>
      <c r="K24" s="3">
        <f t="shared" si="1"/>
        <v>0.04875117499631267</v>
      </c>
    </row>
    <row r="25" spans="1:11" ht="11.25">
      <c r="A25" s="1" t="s">
        <v>31</v>
      </c>
      <c r="B25" s="4">
        <v>-0.03009916</v>
      </c>
      <c r="C25" s="4">
        <v>-0.1459861</v>
      </c>
      <c r="D25" s="4">
        <v>-0.02338634</v>
      </c>
      <c r="E25" s="4">
        <v>-0.04077094</v>
      </c>
      <c r="F25" s="4">
        <v>-0.005493497</v>
      </c>
      <c r="G25" s="4">
        <v>-0.02951252</v>
      </c>
      <c r="H25" s="7">
        <v>-0.04649548</v>
      </c>
      <c r="J25" s="3">
        <f t="shared" si="0"/>
        <v>-0.0458747595</v>
      </c>
      <c r="K25" s="3">
        <f t="shared" si="1"/>
        <v>0.046010193645692955</v>
      </c>
    </row>
    <row r="26" spans="1:11" ht="11.25">
      <c r="A26" s="1" t="s">
        <v>32</v>
      </c>
      <c r="B26" s="4">
        <v>-0.02542774</v>
      </c>
      <c r="C26" s="4">
        <v>-0.002585764</v>
      </c>
      <c r="D26" s="4">
        <v>0.0304827</v>
      </c>
      <c r="E26" s="4">
        <v>0.03599792</v>
      </c>
      <c r="F26" s="4">
        <v>0.01525627</v>
      </c>
      <c r="G26" s="4">
        <v>0.0257113</v>
      </c>
      <c r="H26" s="7">
        <v>0.01323603</v>
      </c>
      <c r="J26" s="3">
        <f t="shared" si="0"/>
        <v>0.013239114333333335</v>
      </c>
      <c r="K26" s="3">
        <f t="shared" si="1"/>
        <v>0.021293509264398935</v>
      </c>
    </row>
    <row r="27" spans="1:11" ht="11.25">
      <c r="A27" s="1" t="s">
        <v>33</v>
      </c>
      <c r="B27" s="4">
        <v>-0.006350717</v>
      </c>
      <c r="C27" s="4">
        <v>-0.00632184</v>
      </c>
      <c r="D27" s="4">
        <v>-0.009256108</v>
      </c>
      <c r="E27" s="4">
        <v>-0.03870382</v>
      </c>
      <c r="F27" s="4">
        <v>-0.041065</v>
      </c>
      <c r="G27" s="4">
        <v>-0.02308807</v>
      </c>
      <c r="H27" s="7">
        <v>-0.02119168</v>
      </c>
      <c r="J27" s="3">
        <f t="shared" si="0"/>
        <v>-0.0207975925</v>
      </c>
      <c r="K27" s="3">
        <f t="shared" si="1"/>
        <v>0.014652904617534872</v>
      </c>
    </row>
    <row r="28" spans="1:11" ht="11.25">
      <c r="A28" s="1" t="s">
        <v>34</v>
      </c>
      <c r="B28" s="4">
        <v>-0.03420909</v>
      </c>
      <c r="C28" s="4">
        <v>0.01289723</v>
      </c>
      <c r="D28" s="4">
        <v>-0.001370763</v>
      </c>
      <c r="E28" s="4">
        <v>0.02389881</v>
      </c>
      <c r="F28" s="4">
        <v>0.004445385</v>
      </c>
      <c r="G28" s="4">
        <v>-0.005636329</v>
      </c>
      <c r="H28" s="7">
        <v>0</v>
      </c>
      <c r="J28" s="3">
        <f t="shared" si="0"/>
        <v>4.207166666667297E-06</v>
      </c>
      <c r="K28" s="3">
        <f t="shared" si="1"/>
        <v>0.0180792793564155</v>
      </c>
    </row>
    <row r="29" spans="1:11" ht="11.25">
      <c r="A29" s="1" t="s">
        <v>35</v>
      </c>
      <c r="B29" s="4">
        <v>-0.02824065</v>
      </c>
      <c r="C29" s="4">
        <v>-0.03604415</v>
      </c>
      <c r="D29" s="4">
        <v>-0.02694041</v>
      </c>
      <c r="E29" s="4">
        <v>-0.03096108</v>
      </c>
      <c r="F29" s="4">
        <v>-0.02811974</v>
      </c>
      <c r="G29" s="4">
        <v>-0.0263252</v>
      </c>
      <c r="H29" s="7">
        <v>-0.02995557</v>
      </c>
      <c r="J29" s="3">
        <f t="shared" si="0"/>
        <v>-0.029438538333333333</v>
      </c>
      <c r="K29" s="3">
        <f t="shared" si="1"/>
        <v>0.0032987133297696317</v>
      </c>
    </row>
    <row r="30" spans="1:11" ht="11.25">
      <c r="A30" s="1" t="s">
        <v>36</v>
      </c>
      <c r="B30" s="4">
        <v>-0.0101798</v>
      </c>
      <c r="C30" s="4">
        <v>-0.002694213</v>
      </c>
      <c r="D30" s="4">
        <v>-0.002922643</v>
      </c>
      <c r="E30" s="4">
        <v>0.00396972</v>
      </c>
      <c r="F30" s="4">
        <v>-0.002117946</v>
      </c>
      <c r="G30" s="4">
        <v>-0.0003319783</v>
      </c>
      <c r="H30" s="7">
        <v>-0.00238215</v>
      </c>
      <c r="J30" s="3">
        <f t="shared" si="0"/>
        <v>-0.0023794767166666667</v>
      </c>
      <c r="K30" s="3">
        <f t="shared" si="1"/>
        <v>0.0041994460947918566</v>
      </c>
    </row>
    <row r="31" spans="1:11" ht="11.25">
      <c r="A31" s="1" t="s">
        <v>37</v>
      </c>
      <c r="B31" s="4">
        <v>-0.0002100836</v>
      </c>
      <c r="C31" s="4">
        <v>0.0007792029</v>
      </c>
      <c r="D31" s="4">
        <v>-0.0006831254</v>
      </c>
      <c r="E31" s="4">
        <v>-0.002752795</v>
      </c>
      <c r="F31" s="4">
        <v>-0.002985164</v>
      </c>
      <c r="G31" s="4">
        <v>-0.001090395</v>
      </c>
      <c r="H31" s="7">
        <v>-0.001211277</v>
      </c>
      <c r="J31" s="3">
        <f t="shared" si="0"/>
        <v>-0.0011570600166666666</v>
      </c>
      <c r="K31" s="3">
        <f t="shared" si="1"/>
        <v>0.001339514248263209</v>
      </c>
    </row>
    <row r="32" spans="1:11" ht="11.25">
      <c r="A32" s="1" t="s">
        <v>38</v>
      </c>
      <c r="B32" s="4">
        <v>-0.003477996</v>
      </c>
      <c r="C32" s="4">
        <v>-0.001526234</v>
      </c>
      <c r="D32" s="4">
        <v>-0.001232201</v>
      </c>
      <c r="E32" s="4">
        <v>-0.0008818518</v>
      </c>
      <c r="F32" s="4">
        <v>-0.0008670733</v>
      </c>
      <c r="G32" s="4">
        <v>-0.001628837</v>
      </c>
      <c r="H32" s="7">
        <v>-0.001600526</v>
      </c>
      <c r="J32" s="3">
        <f t="shared" si="0"/>
        <v>-0.0016023655166666666</v>
      </c>
      <c r="K32" s="3">
        <f t="shared" si="1"/>
        <v>0.0008870649907496455</v>
      </c>
    </row>
    <row r="33" spans="1:11" ht="11.25">
      <c r="A33" s="1" t="s">
        <v>39</v>
      </c>
      <c r="B33" s="4">
        <v>-0.005904802</v>
      </c>
      <c r="C33" s="4">
        <v>-0.003574211</v>
      </c>
      <c r="D33" s="4">
        <v>-0.003819836</v>
      </c>
      <c r="E33" s="4">
        <v>-0.0048777</v>
      </c>
      <c r="F33" s="4">
        <v>-0.003849437</v>
      </c>
      <c r="G33" s="4">
        <v>-0.00396655</v>
      </c>
      <c r="H33" s="7">
        <v>-0.004341251</v>
      </c>
      <c r="J33" s="3">
        <f t="shared" si="0"/>
        <v>-0.004332089333333333</v>
      </c>
      <c r="K33" s="3">
        <f t="shared" si="1"/>
        <v>0.0008138942807542481</v>
      </c>
    </row>
    <row r="34" spans="1:8" ht="11.25">
      <c r="A34" s="1" t="s">
        <v>40</v>
      </c>
      <c r="H34" s="5"/>
    </row>
    <row r="35" spans="1:8" ht="11.25">
      <c r="A35" s="1" t="s">
        <v>41</v>
      </c>
      <c r="H35" s="5"/>
    </row>
    <row r="36" spans="1:8" ht="11.25">
      <c r="A36" s="1" t="s">
        <v>42</v>
      </c>
      <c r="B36" s="8">
        <v>-1.463394E-05</v>
      </c>
      <c r="C36" s="8">
        <v>2.424469E-05</v>
      </c>
      <c r="D36" s="8">
        <v>-2.048083E-05</v>
      </c>
      <c r="E36" s="8">
        <v>2.366296E-05</v>
      </c>
      <c r="F36" s="8">
        <v>2.122235E-05</v>
      </c>
      <c r="G36" s="8">
        <v>-3.409308E-05</v>
      </c>
      <c r="H36" s="9">
        <v>0.0002364678</v>
      </c>
    </row>
    <row r="37" spans="1:8" ht="11.25">
      <c r="A37" s="1" t="s">
        <v>43</v>
      </c>
      <c r="B37" s="8">
        <v>9.765598E-05</v>
      </c>
      <c r="C37" s="8">
        <v>-3.486347E-05</v>
      </c>
      <c r="D37" s="8">
        <v>0</v>
      </c>
      <c r="E37" s="8">
        <v>-6.583039E-05</v>
      </c>
      <c r="F37" s="8">
        <v>-1.161146E-05</v>
      </c>
      <c r="G37" s="8">
        <v>1.445219E-05</v>
      </c>
      <c r="H37" s="9">
        <v>0.0003940076</v>
      </c>
    </row>
    <row r="38" spans="2:5" ht="11.25">
      <c r="B38" s="1" t="s">
        <v>44</v>
      </c>
      <c r="C38" s="1">
        <v>0.005653</v>
      </c>
      <c r="D38" s="1" t="s">
        <v>45</v>
      </c>
      <c r="E38" s="1">
        <v>4.500112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J2" sqref="J2"/>
    </sheetView>
  </sheetViews>
  <sheetFormatPr defaultColWidth="9.140625" defaultRowHeight="12.75"/>
  <cols>
    <col min="1" max="1" width="12.7109375" style="1" bestFit="1" customWidth="1"/>
    <col min="2" max="2" width="11.28125" style="1" bestFit="1" customWidth="1"/>
    <col min="3" max="3" width="8.421875" style="1" bestFit="1" customWidth="1"/>
    <col min="4" max="4" width="11.28125" style="1" bestFit="1" customWidth="1"/>
    <col min="5" max="7" width="8.421875" style="1" bestFit="1" customWidth="1"/>
    <col min="8" max="8" width="8.7109375" style="1" bestFit="1" customWidth="1"/>
    <col min="9" max="9" width="9.140625" style="1" customWidth="1"/>
    <col min="10" max="10" width="8.421875" style="1" customWidth="1"/>
    <col min="11" max="11" width="7.421875" style="1" bestFit="1" customWidth="1"/>
    <col min="12" max="16384" width="9.140625" style="1" customWidth="1"/>
  </cols>
  <sheetData>
    <row r="1" spans="1:11" ht="1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1" t="s">
        <v>46</v>
      </c>
      <c r="K1" s="1" t="s">
        <v>47</v>
      </c>
    </row>
    <row r="2" spans="1:11" ht="11.25">
      <c r="A2" s="1" t="s">
        <v>8</v>
      </c>
      <c r="B2" s="1">
        <v>0.005635</v>
      </c>
      <c r="C2" s="1">
        <v>0.005632</v>
      </c>
      <c r="D2" s="1">
        <v>0.005632</v>
      </c>
      <c r="E2" s="1">
        <v>0.005629</v>
      </c>
      <c r="F2" s="1">
        <v>0.005632</v>
      </c>
      <c r="G2" s="1">
        <v>0.005634</v>
      </c>
      <c r="H2" s="5">
        <v>0.025343</v>
      </c>
      <c r="J2" s="3">
        <f>AVERAGE(B2:G2)*1000000/8.5</f>
        <v>662.6274509803922</v>
      </c>
      <c r="K2" s="10">
        <f>STDEV(B2:G2)</f>
        <v>2.0655911199741246E-06</v>
      </c>
    </row>
    <row r="3" spans="1:8" ht="11.25">
      <c r="A3" s="1" t="s">
        <v>9</v>
      </c>
      <c r="B3" s="1">
        <v>0.018733</v>
      </c>
      <c r="C3" s="1">
        <v>-0.672639</v>
      </c>
      <c r="D3" s="1">
        <v>-0.081548</v>
      </c>
      <c r="E3" s="1">
        <v>-0.291385</v>
      </c>
      <c r="F3" s="1">
        <v>0.42187</v>
      </c>
      <c r="G3" s="1">
        <v>0.218253</v>
      </c>
      <c r="H3" s="5">
        <v>23.854732</v>
      </c>
    </row>
    <row r="4" spans="1:8" ht="11.25">
      <c r="A4" s="1" t="s">
        <v>10</v>
      </c>
      <c r="B4" s="2">
        <v>10000</v>
      </c>
      <c r="C4" s="2">
        <v>10000</v>
      </c>
      <c r="D4" s="2">
        <v>10000</v>
      </c>
      <c r="E4" s="2">
        <v>10000</v>
      </c>
      <c r="F4" s="2">
        <v>10000</v>
      </c>
      <c r="G4" s="2">
        <v>10000</v>
      </c>
      <c r="H4" s="6">
        <v>10000</v>
      </c>
    </row>
    <row r="5" spans="1:11" ht="11.25">
      <c r="A5" s="1" t="s">
        <v>11</v>
      </c>
      <c r="B5" s="4">
        <v>-30.54808</v>
      </c>
      <c r="C5" s="4">
        <v>-30.28455</v>
      </c>
      <c r="D5" s="4">
        <v>-30.91949</v>
      </c>
      <c r="E5" s="4">
        <v>-30.1859</v>
      </c>
      <c r="F5" s="4">
        <v>-30.22538</v>
      </c>
      <c r="G5" s="4">
        <v>-30.95205</v>
      </c>
      <c r="H5" s="7">
        <v>-30.51899</v>
      </c>
      <c r="J5" s="3">
        <f>AVERAGE(B5:G5)</f>
        <v>-30.51924166666667</v>
      </c>
      <c r="K5" s="3">
        <f>STDEV(B5:G5)</f>
        <v>0.34667130122993806</v>
      </c>
    </row>
    <row r="6" spans="1:11" ht="11.25">
      <c r="A6" s="1" t="s">
        <v>12</v>
      </c>
      <c r="B6" s="4">
        <v>-6.827103</v>
      </c>
      <c r="C6" s="4">
        <v>-7.655186</v>
      </c>
      <c r="D6" s="4">
        <v>-7.517019</v>
      </c>
      <c r="E6" s="4">
        <v>-6.889493</v>
      </c>
      <c r="F6" s="4">
        <v>-7.038135</v>
      </c>
      <c r="G6" s="4">
        <v>-7.44714</v>
      </c>
      <c r="H6" s="7">
        <v>-7.229207</v>
      </c>
      <c r="J6" s="3">
        <f aca="true" t="shared" si="0" ref="J6:J33">AVERAGE(B6:G6)</f>
        <v>-7.229012666666666</v>
      </c>
      <c r="K6" s="3">
        <f aca="true" t="shared" si="1" ref="K6:K33">STDEV(B6:G6)</f>
        <v>0.3536637271412992</v>
      </c>
    </row>
    <row r="7" spans="1:11" ht="11.25">
      <c r="A7" s="1" t="s">
        <v>13</v>
      </c>
      <c r="B7" s="4">
        <v>-0.7819998</v>
      </c>
      <c r="C7" s="4">
        <v>-0.6847134</v>
      </c>
      <c r="D7" s="4">
        <v>-0.5530907</v>
      </c>
      <c r="E7" s="4">
        <v>-0.6215657</v>
      </c>
      <c r="F7" s="4">
        <v>-0.5793321</v>
      </c>
      <c r="G7" s="4">
        <v>-0.7897583</v>
      </c>
      <c r="H7" s="7">
        <v>-0.6683912</v>
      </c>
      <c r="J7" s="3">
        <f t="shared" si="0"/>
        <v>-0.6684100000000001</v>
      </c>
      <c r="K7" s="3">
        <f t="shared" si="1"/>
        <v>0.10131303479007979</v>
      </c>
    </row>
    <row r="8" spans="1:11" ht="11.25">
      <c r="A8" s="1" t="s">
        <v>14</v>
      </c>
      <c r="B8" s="4">
        <v>0.9110056</v>
      </c>
      <c r="C8" s="4">
        <v>1.09351</v>
      </c>
      <c r="D8" s="4">
        <v>1.100402</v>
      </c>
      <c r="E8" s="4">
        <v>0.9926999</v>
      </c>
      <c r="F8" s="4">
        <v>0.735671</v>
      </c>
      <c r="G8" s="4">
        <v>1.138584</v>
      </c>
      <c r="H8" s="7">
        <v>0.9952531</v>
      </c>
      <c r="J8" s="3">
        <f t="shared" si="0"/>
        <v>0.9953120833333333</v>
      </c>
      <c r="K8" s="3">
        <f t="shared" si="1"/>
        <v>0.15214562912967955</v>
      </c>
    </row>
    <row r="9" spans="1:11" ht="11.25">
      <c r="A9" s="1" t="s">
        <v>15</v>
      </c>
      <c r="B9" s="4">
        <v>-0.07436819</v>
      </c>
      <c r="C9" s="4">
        <v>0.04838385</v>
      </c>
      <c r="D9" s="4">
        <v>0.1813361</v>
      </c>
      <c r="E9" s="4">
        <v>0.01845583</v>
      </c>
      <c r="F9" s="4">
        <v>-0.07648446</v>
      </c>
      <c r="G9" s="4">
        <v>0.07938992</v>
      </c>
      <c r="H9" s="7">
        <v>0.0294498</v>
      </c>
      <c r="J9" s="3">
        <f t="shared" si="0"/>
        <v>0.029452175</v>
      </c>
      <c r="K9" s="3">
        <f t="shared" si="1"/>
        <v>0.0980235398204041</v>
      </c>
    </row>
    <row r="10" spans="1:11" ht="11.25">
      <c r="A10" s="1" t="s">
        <v>16</v>
      </c>
      <c r="B10" s="4">
        <v>1.261487</v>
      </c>
      <c r="C10" s="4">
        <v>1.197074</v>
      </c>
      <c r="D10" s="4">
        <v>1.244181</v>
      </c>
      <c r="E10" s="4">
        <v>1.204669</v>
      </c>
      <c r="F10" s="4">
        <v>1.226029</v>
      </c>
      <c r="G10" s="4">
        <v>1.254684</v>
      </c>
      <c r="H10" s="7">
        <v>1.23138</v>
      </c>
      <c r="J10" s="3">
        <f t="shared" si="0"/>
        <v>1.231354</v>
      </c>
      <c r="K10" s="3">
        <f t="shared" si="1"/>
        <v>0.026579622901758467</v>
      </c>
    </row>
    <row r="11" spans="1:11" ht="11.25">
      <c r="A11" s="1" t="s">
        <v>17</v>
      </c>
      <c r="B11" s="4">
        <v>0.01599287</v>
      </c>
      <c r="C11" s="4">
        <v>-0.01680223</v>
      </c>
      <c r="D11" s="4">
        <v>0.002546789</v>
      </c>
      <c r="E11" s="4">
        <v>0.0008079855</v>
      </c>
      <c r="F11" s="4">
        <v>0.04187293</v>
      </c>
      <c r="G11" s="4">
        <v>0.06109935</v>
      </c>
      <c r="H11" s="7">
        <v>0.01761677</v>
      </c>
      <c r="J11" s="3">
        <f t="shared" si="0"/>
        <v>0.017586282416666665</v>
      </c>
      <c r="K11" s="3">
        <f t="shared" si="1"/>
        <v>0.02889994692162384</v>
      </c>
    </row>
    <row r="12" spans="1:11" ht="11.25">
      <c r="A12" s="1" t="s">
        <v>18</v>
      </c>
      <c r="B12" s="4">
        <v>0.5739549</v>
      </c>
      <c r="C12" s="4">
        <v>0.5739443</v>
      </c>
      <c r="D12" s="4">
        <v>0.5908544</v>
      </c>
      <c r="E12" s="4">
        <v>0.6027075</v>
      </c>
      <c r="F12" s="4">
        <v>0.572457</v>
      </c>
      <c r="G12" s="4">
        <v>0.5869498</v>
      </c>
      <c r="H12" s="7">
        <v>0.5834782</v>
      </c>
      <c r="J12" s="3">
        <f t="shared" si="0"/>
        <v>0.5834779833333333</v>
      </c>
      <c r="K12" s="3">
        <f t="shared" si="1"/>
        <v>0.012159618848858826</v>
      </c>
    </row>
    <row r="13" spans="1:11" ht="11.25">
      <c r="A13" s="1" t="s">
        <v>19</v>
      </c>
      <c r="B13" s="4">
        <v>-0.0069624</v>
      </c>
      <c r="C13" s="4">
        <v>-0.01467305</v>
      </c>
      <c r="D13" s="4">
        <v>0.007851491</v>
      </c>
      <c r="E13" s="4">
        <v>-0.0086611</v>
      </c>
      <c r="F13" s="4">
        <v>0.01224323</v>
      </c>
      <c r="G13" s="4">
        <v>0.01019723</v>
      </c>
      <c r="H13" s="7">
        <v>0</v>
      </c>
      <c r="J13" s="3">
        <f t="shared" si="0"/>
        <v>-7.664999999998715E-07</v>
      </c>
      <c r="K13" s="3">
        <f t="shared" si="1"/>
        <v>0.011439529283814498</v>
      </c>
    </row>
    <row r="14" spans="1:11" ht="11.25">
      <c r="A14" s="1" t="s">
        <v>20</v>
      </c>
      <c r="B14" s="4">
        <v>0.567766</v>
      </c>
      <c r="C14" s="4">
        <v>0.5721181</v>
      </c>
      <c r="D14" s="4">
        <v>0.5657424</v>
      </c>
      <c r="E14" s="4">
        <v>0.5779167</v>
      </c>
      <c r="F14" s="4">
        <v>0.5718889</v>
      </c>
      <c r="G14" s="4">
        <v>0.5724475</v>
      </c>
      <c r="H14" s="7">
        <v>0.5713328</v>
      </c>
      <c r="J14" s="3">
        <f t="shared" si="0"/>
        <v>0.5713132666666666</v>
      </c>
      <c r="K14" s="3">
        <f t="shared" si="1"/>
        <v>0.004230569316139066</v>
      </c>
    </row>
    <row r="15" spans="1:11" ht="11.25">
      <c r="A15" s="1" t="s">
        <v>21</v>
      </c>
      <c r="B15" s="4">
        <v>-0.0009729107</v>
      </c>
      <c r="C15" s="4">
        <v>0.002367542</v>
      </c>
      <c r="D15" s="4">
        <v>-0.001446485</v>
      </c>
      <c r="E15" s="4">
        <v>0.001210678</v>
      </c>
      <c r="F15" s="4">
        <v>0.001770116</v>
      </c>
      <c r="G15" s="4">
        <v>0.00372211</v>
      </c>
      <c r="H15" s="7">
        <v>0.001110106</v>
      </c>
      <c r="J15" s="3">
        <f t="shared" si="0"/>
        <v>0.0011085083833333332</v>
      </c>
      <c r="K15" s="3">
        <f t="shared" si="1"/>
        <v>0.001986179192161765</v>
      </c>
    </row>
    <row r="16" spans="1:11" ht="11.25">
      <c r="A16" s="1" t="s">
        <v>22</v>
      </c>
      <c r="B16" s="4">
        <v>0.0516907</v>
      </c>
      <c r="C16" s="4">
        <v>0.04838345</v>
      </c>
      <c r="D16" s="4">
        <v>0.04836126</v>
      </c>
      <c r="E16" s="4">
        <v>0.04903953</v>
      </c>
      <c r="F16" s="4">
        <v>0.05148989</v>
      </c>
      <c r="G16" s="4">
        <v>0.0468024</v>
      </c>
      <c r="H16" s="7">
        <v>0.04929443</v>
      </c>
      <c r="J16" s="3">
        <f t="shared" si="0"/>
        <v>0.04929453833333333</v>
      </c>
      <c r="K16" s="3">
        <f t="shared" si="1"/>
        <v>0.0019255146218238187</v>
      </c>
    </row>
    <row r="17" spans="1:11" ht="11.25">
      <c r="A17" s="1" t="s">
        <v>23</v>
      </c>
      <c r="B17" s="4">
        <v>-0.00070896</v>
      </c>
      <c r="C17" s="4">
        <v>-0.0005513855</v>
      </c>
      <c r="D17" s="4">
        <v>0.0002393865</v>
      </c>
      <c r="E17" s="4">
        <v>0.0002334704</v>
      </c>
      <c r="F17" s="4">
        <v>-0.0009582654</v>
      </c>
      <c r="G17" s="4">
        <v>-0.001267112</v>
      </c>
      <c r="H17" s="7">
        <v>-0.0005008629</v>
      </c>
      <c r="J17" s="3">
        <f t="shared" si="0"/>
        <v>-0.0005021443333333333</v>
      </c>
      <c r="K17" s="3">
        <f t="shared" si="1"/>
        <v>0.0006211950392038161</v>
      </c>
    </row>
    <row r="18" spans="1:11" ht="11.25">
      <c r="A18" s="1" t="s">
        <v>24</v>
      </c>
      <c r="B18" s="4">
        <v>-0.0008432914</v>
      </c>
      <c r="C18" s="4">
        <v>-0.0007193887</v>
      </c>
      <c r="D18" s="4">
        <v>-0.001148261</v>
      </c>
      <c r="E18" s="4">
        <v>-0.00291759</v>
      </c>
      <c r="F18" s="4">
        <v>-0.002214015</v>
      </c>
      <c r="G18" s="4">
        <v>-0.0001349784</v>
      </c>
      <c r="H18" s="7">
        <v>-0.001327265</v>
      </c>
      <c r="J18" s="3">
        <f t="shared" si="0"/>
        <v>-0.0013295874166666666</v>
      </c>
      <c r="K18" s="3">
        <f t="shared" si="1"/>
        <v>0.001036606059847633</v>
      </c>
    </row>
    <row r="19" spans="1:11" ht="11.25">
      <c r="A19" s="1" t="s">
        <v>25</v>
      </c>
      <c r="B19" s="4">
        <v>0.1873345</v>
      </c>
      <c r="C19" s="4">
        <v>-6.726388</v>
      </c>
      <c r="D19" s="4">
        <v>-0.815479</v>
      </c>
      <c r="E19" s="4">
        <v>-2.913849</v>
      </c>
      <c r="F19" s="4">
        <v>4.218698</v>
      </c>
      <c r="G19" s="4">
        <v>2.182535</v>
      </c>
      <c r="H19" s="7">
        <v>0</v>
      </c>
      <c r="J19" s="3">
        <f t="shared" si="0"/>
        <v>-0.6445247500000001</v>
      </c>
      <c r="K19" s="3">
        <f t="shared" si="1"/>
        <v>3.860137579333925</v>
      </c>
    </row>
    <row r="20" spans="1:11" ht="11.25">
      <c r="A20" s="1" t="s">
        <v>26</v>
      </c>
      <c r="B20" s="4">
        <v>-2.160815</v>
      </c>
      <c r="C20" s="4">
        <v>-2.216677</v>
      </c>
      <c r="D20" s="4">
        <v>-2.298201</v>
      </c>
      <c r="E20" s="4">
        <v>-1.999269</v>
      </c>
      <c r="F20" s="4">
        <v>-3.051194</v>
      </c>
      <c r="G20" s="4">
        <v>-2.286003</v>
      </c>
      <c r="H20" s="7">
        <v>-2.33931</v>
      </c>
      <c r="J20" s="3">
        <f t="shared" si="0"/>
        <v>-2.3353598333333334</v>
      </c>
      <c r="K20" s="3">
        <f t="shared" si="1"/>
        <v>0.36708146019128696</v>
      </c>
    </row>
    <row r="21" spans="1:11" ht="11.25">
      <c r="A21" s="1" t="s">
        <v>27</v>
      </c>
      <c r="B21" s="4">
        <v>1.304352</v>
      </c>
      <c r="C21" s="4">
        <v>1.420804</v>
      </c>
      <c r="D21" s="4">
        <v>1.386722</v>
      </c>
      <c r="E21" s="4">
        <v>0.7791738</v>
      </c>
      <c r="F21" s="4">
        <v>0.6279432</v>
      </c>
      <c r="G21" s="4">
        <v>0.5041148</v>
      </c>
      <c r="H21" s="7">
        <v>1.002462</v>
      </c>
      <c r="J21" s="3">
        <f t="shared" si="0"/>
        <v>1.0038516333333332</v>
      </c>
      <c r="K21" s="3">
        <f t="shared" si="1"/>
        <v>0.41285921225999445</v>
      </c>
    </row>
    <row r="22" spans="1:11" ht="11.25">
      <c r="A22" s="1" t="s">
        <v>28</v>
      </c>
      <c r="B22" s="4">
        <v>0.1785953</v>
      </c>
      <c r="C22" s="4">
        <v>-0.7621657</v>
      </c>
      <c r="D22" s="4">
        <v>-0.7009192</v>
      </c>
      <c r="E22" s="4">
        <v>0.07537782</v>
      </c>
      <c r="F22" s="4">
        <v>-0.2613876</v>
      </c>
      <c r="G22" s="4">
        <v>0.4830273</v>
      </c>
      <c r="H22" s="7">
        <v>-0.1646924</v>
      </c>
      <c r="J22" s="3">
        <f t="shared" si="0"/>
        <v>-0.16457867999999998</v>
      </c>
      <c r="K22" s="3">
        <f t="shared" si="1"/>
        <v>0.4997768251191661</v>
      </c>
    </row>
    <row r="23" spans="1:11" ht="11.25">
      <c r="A23" s="1" t="s">
        <v>29</v>
      </c>
      <c r="B23" s="4">
        <v>0.20031</v>
      </c>
      <c r="C23" s="4">
        <v>0.1864933</v>
      </c>
      <c r="D23" s="4">
        <v>0.2163681</v>
      </c>
      <c r="E23" s="4">
        <v>0.4245139</v>
      </c>
      <c r="F23" s="4">
        <v>-0.09846934</v>
      </c>
      <c r="G23" s="4">
        <v>0.1111068</v>
      </c>
      <c r="H23" s="7">
        <v>0.1736795</v>
      </c>
      <c r="J23" s="3">
        <f t="shared" si="0"/>
        <v>0.17338712666666667</v>
      </c>
      <c r="K23" s="3">
        <f t="shared" si="1"/>
        <v>0.16946587314244088</v>
      </c>
    </row>
    <row r="24" spans="1:11" ht="11.25">
      <c r="A24" s="1" t="s">
        <v>30</v>
      </c>
      <c r="B24" s="4">
        <v>-0.1748574</v>
      </c>
      <c r="C24" s="4">
        <v>-0.08224801</v>
      </c>
      <c r="D24" s="4">
        <v>0.07269268</v>
      </c>
      <c r="E24" s="4">
        <v>0.0697285</v>
      </c>
      <c r="F24" s="4">
        <v>0.07469332</v>
      </c>
      <c r="G24" s="4">
        <v>-0.06733813</v>
      </c>
      <c r="H24" s="7">
        <v>-0.01790331</v>
      </c>
      <c r="J24" s="3">
        <f t="shared" si="0"/>
        <v>-0.01788817333333333</v>
      </c>
      <c r="K24" s="3">
        <f t="shared" si="1"/>
        <v>0.10552699204928713</v>
      </c>
    </row>
    <row r="25" spans="1:11" ht="11.25">
      <c r="A25" s="1" t="s">
        <v>31</v>
      </c>
      <c r="B25" s="4">
        <v>0.05785892</v>
      </c>
      <c r="C25" s="4">
        <v>-0.1327229</v>
      </c>
      <c r="D25" s="4">
        <v>-0.01186928</v>
      </c>
      <c r="E25" s="4">
        <v>-0.1095</v>
      </c>
      <c r="F25" s="4">
        <v>-0.008758653</v>
      </c>
      <c r="G25" s="4">
        <v>-0.05995607</v>
      </c>
      <c r="H25" s="7">
        <v>-0.04358853</v>
      </c>
      <c r="J25" s="3">
        <f t="shared" si="0"/>
        <v>-0.044157997166666664</v>
      </c>
      <c r="K25" s="3">
        <f t="shared" si="1"/>
        <v>0.07080398952783107</v>
      </c>
    </row>
    <row r="26" spans="1:11" ht="11.25">
      <c r="A26" s="1" t="s">
        <v>32</v>
      </c>
      <c r="B26" s="4">
        <v>-0.1130305</v>
      </c>
      <c r="C26" s="4">
        <v>-0.07176429</v>
      </c>
      <c r="D26" s="4">
        <v>-0.01741637</v>
      </c>
      <c r="E26" s="4">
        <v>0.02008944</v>
      </c>
      <c r="F26" s="4">
        <v>-0.03380276</v>
      </c>
      <c r="G26" s="4">
        <v>-0.08533447</v>
      </c>
      <c r="H26" s="7">
        <v>-0.05021573</v>
      </c>
      <c r="J26" s="3">
        <f t="shared" si="0"/>
        <v>-0.05020982499999999</v>
      </c>
      <c r="K26" s="3">
        <f t="shared" si="1"/>
        <v>0.048849487177573016</v>
      </c>
    </row>
    <row r="27" spans="1:11" ht="11.25">
      <c r="A27" s="1" t="s">
        <v>33</v>
      </c>
      <c r="B27" s="4">
        <v>-0.01870085</v>
      </c>
      <c r="C27" s="4">
        <v>-0.01137238</v>
      </c>
      <c r="D27" s="4">
        <v>0.01109945</v>
      </c>
      <c r="E27" s="4">
        <v>0.0194633</v>
      </c>
      <c r="F27" s="4">
        <v>-0.01556394</v>
      </c>
      <c r="G27" s="4">
        <v>-0.01564466</v>
      </c>
      <c r="H27" s="7">
        <v>-0.004786246</v>
      </c>
      <c r="J27" s="3">
        <f t="shared" si="0"/>
        <v>-0.005119846666666667</v>
      </c>
      <c r="K27" s="3">
        <f t="shared" si="1"/>
        <v>0.016191264868919496</v>
      </c>
    </row>
    <row r="28" spans="1:11" ht="11.25">
      <c r="A28" s="1" t="s">
        <v>34</v>
      </c>
      <c r="B28" s="4">
        <v>-0.03701686</v>
      </c>
      <c r="C28" s="4">
        <v>0.004677054</v>
      </c>
      <c r="D28" s="4">
        <v>-0.002340841</v>
      </c>
      <c r="E28" s="4">
        <v>0.04801459</v>
      </c>
      <c r="F28" s="4">
        <v>0.02222348</v>
      </c>
      <c r="G28" s="4">
        <v>-0.03549836</v>
      </c>
      <c r="H28" s="7">
        <v>0</v>
      </c>
      <c r="J28" s="3">
        <f t="shared" si="0"/>
        <v>9.84383333333417E-06</v>
      </c>
      <c r="K28" s="3">
        <f t="shared" si="1"/>
        <v>0.03303640171818828</v>
      </c>
    </row>
    <row r="29" spans="1:11" ht="11.25">
      <c r="A29" s="1" t="s">
        <v>35</v>
      </c>
      <c r="B29" s="4">
        <v>-0.02493984</v>
      </c>
      <c r="C29" s="4">
        <v>-0.0321347</v>
      </c>
      <c r="D29" s="4">
        <v>-0.023517</v>
      </c>
      <c r="E29" s="4">
        <v>-0.03540021</v>
      </c>
      <c r="F29" s="4">
        <v>-0.03139661</v>
      </c>
      <c r="G29" s="4">
        <v>-0.02551407</v>
      </c>
      <c r="H29" s="7">
        <v>-0.02841128</v>
      </c>
      <c r="J29" s="3">
        <f t="shared" si="0"/>
        <v>-0.028817071666666666</v>
      </c>
      <c r="K29" s="3">
        <f t="shared" si="1"/>
        <v>0.004796496453993976</v>
      </c>
    </row>
    <row r="30" spans="1:11" ht="11.25">
      <c r="A30" s="1" t="s">
        <v>36</v>
      </c>
      <c r="B30" s="4">
        <v>-0.005542102</v>
      </c>
      <c r="C30" s="4">
        <v>-0.003013522</v>
      </c>
      <c r="D30" s="4">
        <v>-0.00383476</v>
      </c>
      <c r="E30" s="4">
        <v>0.00289128</v>
      </c>
      <c r="F30" s="4">
        <v>0.004244552</v>
      </c>
      <c r="G30" s="4">
        <v>-0.007063183</v>
      </c>
      <c r="H30" s="7">
        <v>-0.002053099</v>
      </c>
      <c r="J30" s="3">
        <f t="shared" si="0"/>
        <v>-0.0020529558333333333</v>
      </c>
      <c r="K30" s="3">
        <f t="shared" si="1"/>
        <v>0.004592996920734366</v>
      </c>
    </row>
    <row r="31" spans="1:11" ht="11.25">
      <c r="A31" s="1" t="s">
        <v>37</v>
      </c>
      <c r="B31" s="4">
        <v>0.0009771682</v>
      </c>
      <c r="C31" s="4">
        <v>-0.0001655993</v>
      </c>
      <c r="D31" s="4">
        <v>0.001723673</v>
      </c>
      <c r="E31" s="4">
        <v>0.002695303</v>
      </c>
      <c r="F31" s="4">
        <v>-0.001896313</v>
      </c>
      <c r="G31" s="4">
        <v>-0.001723969</v>
      </c>
      <c r="H31" s="7">
        <v>0.0003093175</v>
      </c>
      <c r="J31" s="3">
        <f t="shared" si="0"/>
        <v>0.00026837715</v>
      </c>
      <c r="K31" s="3">
        <f t="shared" si="1"/>
        <v>0.001863003061246384</v>
      </c>
    </row>
    <row r="32" spans="1:11" ht="11.25">
      <c r="A32" s="1" t="s">
        <v>38</v>
      </c>
      <c r="B32" s="4">
        <v>-0.0007472288</v>
      </c>
      <c r="C32" s="4">
        <v>-0.003303159</v>
      </c>
      <c r="D32" s="4">
        <v>-0.00328722</v>
      </c>
      <c r="E32" s="4">
        <v>-0.001038283</v>
      </c>
      <c r="F32" s="4">
        <v>-0.001754635</v>
      </c>
      <c r="G32" s="4">
        <v>0.0005875966</v>
      </c>
      <c r="H32" s="7">
        <v>-0.001590749</v>
      </c>
      <c r="J32" s="3">
        <f t="shared" si="0"/>
        <v>-0.0015904882000000002</v>
      </c>
      <c r="K32" s="3">
        <f t="shared" si="1"/>
        <v>0.0015230991193511047</v>
      </c>
    </row>
    <row r="33" spans="1:11" ht="11.25">
      <c r="A33" s="1" t="s">
        <v>39</v>
      </c>
      <c r="B33" s="4">
        <v>-0.002609603</v>
      </c>
      <c r="C33" s="4">
        <v>-0.00215974</v>
      </c>
      <c r="D33" s="4">
        <v>-0.001646109</v>
      </c>
      <c r="E33" s="4">
        <v>-0.002785602</v>
      </c>
      <c r="F33" s="4">
        <v>-0.001491016</v>
      </c>
      <c r="G33" s="4">
        <v>-0.002148358</v>
      </c>
      <c r="H33" s="7">
        <v>-0.002141341</v>
      </c>
      <c r="J33" s="3">
        <f t="shared" si="0"/>
        <v>-0.002140071333333333</v>
      </c>
      <c r="K33" s="3">
        <f t="shared" si="1"/>
        <v>0.0005104697768493902</v>
      </c>
    </row>
    <row r="34" spans="1:8" ht="11.25">
      <c r="A34" s="1" t="s">
        <v>40</v>
      </c>
      <c r="H34" s="5"/>
    </row>
    <row r="35" spans="1:8" ht="11.25">
      <c r="A35" s="1" t="s">
        <v>41</v>
      </c>
      <c r="H35" s="5"/>
    </row>
    <row r="36" spans="1:8" ht="11.25">
      <c r="A36" s="1" t="s">
        <v>42</v>
      </c>
      <c r="B36" s="8">
        <v>1.593457E-05</v>
      </c>
      <c r="C36" s="8">
        <v>4.423928E-05</v>
      </c>
      <c r="D36" s="8">
        <v>-2.384304E-05</v>
      </c>
      <c r="E36" s="8">
        <v>3.401044E-05</v>
      </c>
      <c r="F36" s="8">
        <v>-3.265796E-05</v>
      </c>
      <c r="G36" s="8">
        <v>-3.48688E-05</v>
      </c>
      <c r="H36" s="9">
        <v>0.0002302003</v>
      </c>
    </row>
    <row r="37" spans="1:8" ht="11.25">
      <c r="A37" s="1" t="s">
        <v>43</v>
      </c>
      <c r="B37" s="8">
        <v>0.0001115081</v>
      </c>
      <c r="C37" s="8">
        <v>-1.140775E-05</v>
      </c>
      <c r="D37" s="8">
        <v>0</v>
      </c>
      <c r="E37" s="8">
        <v>-0.0001391342</v>
      </c>
      <c r="F37" s="8">
        <v>-6.785104E-05</v>
      </c>
      <c r="G37" s="8">
        <v>0.0001038475</v>
      </c>
      <c r="H37" s="9">
        <v>0.0003416098</v>
      </c>
    </row>
    <row r="38" spans="2:5" ht="11.25">
      <c r="B38" s="1" t="s">
        <v>44</v>
      </c>
      <c r="C38" s="1">
        <v>0.005631</v>
      </c>
      <c r="D38" s="1" t="s">
        <v>45</v>
      </c>
      <c r="E38" s="1">
        <v>4.500326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J2" sqref="J2"/>
    </sheetView>
  </sheetViews>
  <sheetFormatPr defaultColWidth="9.140625" defaultRowHeight="12.75"/>
  <cols>
    <col min="1" max="1" width="12.7109375" style="1" bestFit="1" customWidth="1"/>
    <col min="2" max="2" width="11.28125" style="1" bestFit="1" customWidth="1"/>
    <col min="3" max="3" width="8.421875" style="1" bestFit="1" customWidth="1"/>
    <col min="4" max="4" width="11.28125" style="1" bestFit="1" customWidth="1"/>
    <col min="5" max="7" width="8.421875" style="1" bestFit="1" customWidth="1"/>
    <col min="8" max="8" width="8.7109375" style="1" bestFit="1" customWidth="1"/>
    <col min="9" max="9" width="9.140625" style="1" customWidth="1"/>
    <col min="10" max="11" width="7.421875" style="1" bestFit="1" customWidth="1"/>
    <col min="12" max="16384" width="9.140625" style="1" customWidth="1"/>
  </cols>
  <sheetData>
    <row r="1" spans="1:11" ht="1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1" t="s">
        <v>46</v>
      </c>
      <c r="K1" s="1" t="s">
        <v>47</v>
      </c>
    </row>
    <row r="2" spans="1:11" ht="11.25">
      <c r="A2" s="1" t="s">
        <v>8</v>
      </c>
      <c r="B2" s="1">
        <v>0.005635</v>
      </c>
      <c r="C2" s="1">
        <v>0.005632</v>
      </c>
      <c r="D2" s="1">
        <v>0.005631</v>
      </c>
      <c r="E2" s="1">
        <v>0.00563</v>
      </c>
      <c r="F2" s="1">
        <v>0.005633</v>
      </c>
      <c r="G2" s="1">
        <v>0.005634</v>
      </c>
      <c r="H2" s="5">
        <v>0.025343</v>
      </c>
      <c r="J2" s="3">
        <f>AVERAGE(B2:G2)*1000000/8.5</f>
        <v>662.6470588235293</v>
      </c>
      <c r="K2" s="10">
        <f>STDEV(B2:H2)</f>
        <v>0.007449868941001262</v>
      </c>
    </row>
    <row r="3" spans="1:8" ht="11.25">
      <c r="A3" s="1" t="s">
        <v>9</v>
      </c>
      <c r="B3" s="1">
        <v>0.166354</v>
      </c>
      <c r="C3" s="1">
        <v>-0.717394</v>
      </c>
      <c r="D3" s="1">
        <v>-0.47566</v>
      </c>
      <c r="E3" s="1">
        <v>0.189005</v>
      </c>
      <c r="F3" s="1">
        <v>0.654818</v>
      </c>
      <c r="G3" s="1">
        <v>0.631975</v>
      </c>
      <c r="H3" s="5">
        <v>24.028285</v>
      </c>
    </row>
    <row r="4" spans="1:8" ht="11.25">
      <c r="A4" s="1" t="s">
        <v>10</v>
      </c>
      <c r="B4" s="2">
        <v>10000</v>
      </c>
      <c r="C4" s="2">
        <v>10000</v>
      </c>
      <c r="D4" s="2">
        <v>10000</v>
      </c>
      <c r="E4" s="2">
        <v>10000</v>
      </c>
      <c r="F4" s="2">
        <v>10000</v>
      </c>
      <c r="G4" s="2">
        <v>10000</v>
      </c>
      <c r="H4" s="6">
        <v>10000</v>
      </c>
    </row>
    <row r="5" spans="1:11" ht="11.25">
      <c r="A5" s="1" t="s">
        <v>11</v>
      </c>
      <c r="B5" s="4">
        <v>32.86469</v>
      </c>
      <c r="C5" s="4">
        <v>32.36228</v>
      </c>
      <c r="D5" s="4">
        <v>32.99282</v>
      </c>
      <c r="E5" s="4">
        <v>32.93777</v>
      </c>
      <c r="F5" s="4">
        <v>33.44359</v>
      </c>
      <c r="G5" s="4">
        <v>32.34084</v>
      </c>
      <c r="H5" s="7">
        <v>32.82366</v>
      </c>
      <c r="J5" s="3">
        <f aca="true" t="shared" si="0" ref="J5:J33">AVERAGE(B5:G5)</f>
        <v>32.823665</v>
      </c>
      <c r="K5" s="3">
        <f aca="true" t="shared" si="1" ref="K5:K33">STDEV(B5:H5)</f>
        <v>0.38157994360568886</v>
      </c>
    </row>
    <row r="6" spans="1:11" ht="11.25">
      <c r="A6" s="1" t="s">
        <v>12</v>
      </c>
      <c r="B6" s="4">
        <v>-6.025183</v>
      </c>
      <c r="C6" s="4">
        <v>-6.272473</v>
      </c>
      <c r="D6" s="4">
        <v>-7.118633</v>
      </c>
      <c r="E6" s="4">
        <v>-7.780457</v>
      </c>
      <c r="F6" s="4">
        <v>-7.319497</v>
      </c>
      <c r="G6" s="4">
        <v>-7.540359</v>
      </c>
      <c r="H6" s="7">
        <v>-7.00902</v>
      </c>
      <c r="J6" s="3">
        <f t="shared" si="0"/>
        <v>-7.009433666666666</v>
      </c>
      <c r="K6" s="3">
        <f t="shared" si="1"/>
        <v>0.645017183352471</v>
      </c>
    </row>
    <row r="7" spans="1:11" ht="11.25">
      <c r="A7" s="1" t="s">
        <v>13</v>
      </c>
      <c r="B7" s="4">
        <v>0.6996107</v>
      </c>
      <c r="C7" s="4">
        <v>0.5190948</v>
      </c>
      <c r="D7" s="4">
        <v>0.6019992</v>
      </c>
      <c r="E7" s="4">
        <v>0.8208853</v>
      </c>
      <c r="F7" s="4">
        <v>0.8613838</v>
      </c>
      <c r="G7" s="4">
        <v>0.9017908</v>
      </c>
      <c r="H7" s="7">
        <v>0.7342205</v>
      </c>
      <c r="J7" s="3">
        <f t="shared" si="0"/>
        <v>0.7341274333333333</v>
      </c>
      <c r="K7" s="3">
        <f t="shared" si="1"/>
        <v>0.13947546412295023</v>
      </c>
    </row>
    <row r="8" spans="1:11" ht="11.25">
      <c r="A8" s="1" t="s">
        <v>14</v>
      </c>
      <c r="B8" s="4">
        <v>0.8489286</v>
      </c>
      <c r="C8" s="4">
        <v>0.9556247</v>
      </c>
      <c r="D8" s="4">
        <v>0.750708</v>
      </c>
      <c r="E8" s="4">
        <v>0.9117439</v>
      </c>
      <c r="F8" s="4">
        <v>0.8536921</v>
      </c>
      <c r="G8" s="4">
        <v>0.8648418</v>
      </c>
      <c r="H8" s="7">
        <v>0.8643891</v>
      </c>
      <c r="J8" s="3">
        <f t="shared" si="0"/>
        <v>0.8642565166666666</v>
      </c>
      <c r="K8" s="3">
        <f t="shared" si="1"/>
        <v>0.06303883947120432</v>
      </c>
    </row>
    <row r="9" spans="1:11" ht="11.25">
      <c r="A9" s="1" t="s">
        <v>15</v>
      </c>
      <c r="B9" s="4">
        <v>-0.2397035</v>
      </c>
      <c r="C9" s="4">
        <v>-0.1126611</v>
      </c>
      <c r="D9" s="4">
        <v>-0.08426019</v>
      </c>
      <c r="E9" s="4">
        <v>-0.08654207</v>
      </c>
      <c r="F9" s="4">
        <v>-0.1394854</v>
      </c>
      <c r="G9" s="4">
        <v>-0.0761087</v>
      </c>
      <c r="H9" s="7">
        <v>-0.123142</v>
      </c>
      <c r="J9" s="3">
        <f t="shared" si="0"/>
        <v>-0.12312682666666667</v>
      </c>
      <c r="K9" s="3">
        <f t="shared" si="1"/>
        <v>0.05631314148040217</v>
      </c>
    </row>
    <row r="10" spans="1:11" ht="11.25">
      <c r="A10" s="1" t="s">
        <v>16</v>
      </c>
      <c r="B10" s="4">
        <v>1.269193</v>
      </c>
      <c r="C10" s="4">
        <v>1.20152</v>
      </c>
      <c r="D10" s="4">
        <v>1.182176</v>
      </c>
      <c r="E10" s="4">
        <v>1.169226</v>
      </c>
      <c r="F10" s="4">
        <v>1.162169</v>
      </c>
      <c r="G10" s="4">
        <v>1.232328</v>
      </c>
      <c r="H10" s="7">
        <v>1.202745</v>
      </c>
      <c r="J10" s="3">
        <f t="shared" si="0"/>
        <v>1.2027686666666668</v>
      </c>
      <c r="K10" s="3">
        <f t="shared" si="1"/>
        <v>0.037605423446245435</v>
      </c>
    </row>
    <row r="11" spans="1:11" ht="11.25">
      <c r="A11" s="1" t="s">
        <v>17</v>
      </c>
      <c r="B11" s="4">
        <v>0.00963858</v>
      </c>
      <c r="C11" s="4">
        <v>-0.01137289</v>
      </c>
      <c r="D11" s="4">
        <v>-0.01516505</v>
      </c>
      <c r="E11" s="4">
        <v>-0.02670272</v>
      </c>
      <c r="F11" s="4">
        <v>-0.009338983</v>
      </c>
      <c r="G11" s="4">
        <v>-0.04296525</v>
      </c>
      <c r="H11" s="7">
        <v>-0.01597336</v>
      </c>
      <c r="J11" s="3">
        <f t="shared" si="0"/>
        <v>-0.0159843855</v>
      </c>
      <c r="K11" s="3">
        <f t="shared" si="1"/>
        <v>0.016152836616862003</v>
      </c>
    </row>
    <row r="12" spans="1:11" ht="11.25">
      <c r="A12" s="1" t="s">
        <v>18</v>
      </c>
      <c r="B12" s="4">
        <v>0.5722744</v>
      </c>
      <c r="C12" s="4">
        <v>0.5949716</v>
      </c>
      <c r="D12" s="4">
        <v>0.5859508</v>
      </c>
      <c r="E12" s="4">
        <v>0.587772</v>
      </c>
      <c r="F12" s="4">
        <v>0.5675073</v>
      </c>
      <c r="G12" s="4">
        <v>0.5837469</v>
      </c>
      <c r="H12" s="7">
        <v>0.582025</v>
      </c>
      <c r="J12" s="3">
        <f t="shared" si="0"/>
        <v>0.5820371666666666</v>
      </c>
      <c r="K12" s="3">
        <f t="shared" si="1"/>
        <v>0.009352863716304253</v>
      </c>
    </row>
    <row r="13" spans="1:11" ht="11.25">
      <c r="A13" s="1" t="s">
        <v>19</v>
      </c>
      <c r="B13" s="4">
        <v>0.0005782929</v>
      </c>
      <c r="C13" s="4">
        <v>-0.009728634</v>
      </c>
      <c r="D13" s="4">
        <v>0.008080328</v>
      </c>
      <c r="E13" s="4">
        <v>0.003677962</v>
      </c>
      <c r="F13" s="4">
        <v>-0.01225044</v>
      </c>
      <c r="G13" s="4">
        <v>0.009645772</v>
      </c>
      <c r="H13" s="7">
        <v>0</v>
      </c>
      <c r="J13" s="3">
        <f t="shared" si="0"/>
        <v>5.468166666665794E-07</v>
      </c>
      <c r="K13" s="3">
        <f t="shared" si="1"/>
        <v>0.008335806733374206</v>
      </c>
    </row>
    <row r="14" spans="1:11" ht="11.25">
      <c r="A14" s="1" t="s">
        <v>20</v>
      </c>
      <c r="B14" s="4">
        <v>0.5612177</v>
      </c>
      <c r="C14" s="4">
        <v>0.572347</v>
      </c>
      <c r="D14" s="4">
        <v>0.5635548</v>
      </c>
      <c r="E14" s="4">
        <v>0.5770847</v>
      </c>
      <c r="F14" s="4">
        <v>0.5705228</v>
      </c>
      <c r="G14" s="4">
        <v>0.5721704</v>
      </c>
      <c r="H14" s="7">
        <v>0.5694587</v>
      </c>
      <c r="J14" s="3">
        <f t="shared" si="0"/>
        <v>0.5694829</v>
      </c>
      <c r="K14" s="3">
        <f t="shared" si="1"/>
        <v>0.005442898782473016</v>
      </c>
    </row>
    <row r="15" spans="1:11" ht="11.25">
      <c r="A15" s="1" t="s">
        <v>21</v>
      </c>
      <c r="B15" s="4">
        <v>0.003113866</v>
      </c>
      <c r="C15" s="4">
        <v>-0.0009402481</v>
      </c>
      <c r="D15" s="4">
        <v>0.002852535</v>
      </c>
      <c r="E15" s="4">
        <v>-0.001274897</v>
      </c>
      <c r="F15" s="4">
        <v>0.001718326</v>
      </c>
      <c r="G15" s="4">
        <v>-0.00264354</v>
      </c>
      <c r="H15" s="7">
        <v>0.0004696528</v>
      </c>
      <c r="J15" s="3">
        <f t="shared" si="0"/>
        <v>0.00047100698333333316</v>
      </c>
      <c r="K15" s="3">
        <f t="shared" si="1"/>
        <v>0.002196679703475463</v>
      </c>
    </row>
    <row r="16" spans="1:11" ht="11.25">
      <c r="A16" s="1" t="s">
        <v>22</v>
      </c>
      <c r="B16" s="4">
        <v>0.04930919</v>
      </c>
      <c r="C16" s="4">
        <v>0.04854765</v>
      </c>
      <c r="D16" s="4">
        <v>0.05041133</v>
      </c>
      <c r="E16" s="4">
        <v>0.04822584</v>
      </c>
      <c r="F16" s="4">
        <v>0.04984921</v>
      </c>
      <c r="G16" s="4">
        <v>0.04639104</v>
      </c>
      <c r="H16" s="7">
        <v>0.0487886</v>
      </c>
      <c r="J16" s="3">
        <f t="shared" si="0"/>
        <v>0.04878904333333334</v>
      </c>
      <c r="K16" s="3">
        <f t="shared" si="1"/>
        <v>0.0013007823822605436</v>
      </c>
    </row>
    <row r="17" spans="1:11" ht="11.25">
      <c r="A17" s="1" t="s">
        <v>23</v>
      </c>
      <c r="B17" s="4">
        <v>5.933519E-05</v>
      </c>
      <c r="C17" s="4">
        <v>0.0009333652</v>
      </c>
      <c r="D17" s="4">
        <v>0.0006629157</v>
      </c>
      <c r="E17" s="4">
        <v>-0.0002777981</v>
      </c>
      <c r="F17" s="4">
        <v>-0.000322318</v>
      </c>
      <c r="G17" s="4">
        <v>0.00224108</v>
      </c>
      <c r="H17" s="7">
        <v>0.0005506495</v>
      </c>
      <c r="J17" s="3">
        <f t="shared" si="0"/>
        <v>0.0005494299983333334</v>
      </c>
      <c r="K17" s="3">
        <f t="shared" si="1"/>
        <v>0.0008856645402234687</v>
      </c>
    </row>
    <row r="18" spans="1:11" ht="11.25">
      <c r="A18" s="1" t="s">
        <v>24</v>
      </c>
      <c r="B18" s="4">
        <v>0.0001887155</v>
      </c>
      <c r="C18" s="4">
        <v>-0.001495191</v>
      </c>
      <c r="D18" s="4">
        <v>-0.0005518445</v>
      </c>
      <c r="E18" s="4">
        <v>-0.0004318573</v>
      </c>
      <c r="F18" s="4">
        <v>0.001322109</v>
      </c>
      <c r="G18" s="4">
        <v>0.0008503829</v>
      </c>
      <c r="H18" s="7">
        <v>-2.344753E-05</v>
      </c>
      <c r="J18" s="3">
        <f t="shared" si="0"/>
        <v>-1.961423333333337E-05</v>
      </c>
      <c r="K18" s="3">
        <f t="shared" si="1"/>
        <v>0.0009337264335946064</v>
      </c>
    </row>
    <row r="19" spans="1:11" ht="11.25">
      <c r="A19" s="1" t="s">
        <v>25</v>
      </c>
      <c r="B19" s="4">
        <v>1.663544</v>
      </c>
      <c r="C19" s="4">
        <v>-7.173942</v>
      </c>
      <c r="D19" s="4">
        <v>-4.756604</v>
      </c>
      <c r="E19" s="4">
        <v>1.89005</v>
      </c>
      <c r="F19" s="4">
        <v>6.548184</v>
      </c>
      <c r="G19" s="4">
        <v>6.319747</v>
      </c>
      <c r="H19" s="7">
        <v>0</v>
      </c>
      <c r="J19" s="3">
        <f t="shared" si="0"/>
        <v>0.7484964999999998</v>
      </c>
      <c r="K19" s="3">
        <f t="shared" si="1"/>
        <v>5.169897461534799</v>
      </c>
    </row>
    <row r="20" spans="1:11" ht="11.25">
      <c r="A20" s="1" t="s">
        <v>26</v>
      </c>
      <c r="B20" s="4">
        <v>0.2925815</v>
      </c>
      <c r="C20" s="4">
        <v>0.3607766</v>
      </c>
      <c r="D20" s="4">
        <v>-0.4551946</v>
      </c>
      <c r="E20" s="4">
        <v>0.3685031</v>
      </c>
      <c r="F20" s="4">
        <v>-0.4987115</v>
      </c>
      <c r="G20" s="4">
        <v>0.158201</v>
      </c>
      <c r="H20" s="7">
        <v>0.03278457</v>
      </c>
      <c r="J20" s="3">
        <f t="shared" si="0"/>
        <v>0.037692683333333324</v>
      </c>
      <c r="K20" s="3">
        <f t="shared" si="1"/>
        <v>0.3705845118208645</v>
      </c>
    </row>
    <row r="21" spans="1:11" ht="11.25">
      <c r="A21" s="1" t="s">
        <v>27</v>
      </c>
      <c r="B21" s="4">
        <v>1.410189</v>
      </c>
      <c r="C21" s="4">
        <v>1.817035</v>
      </c>
      <c r="D21" s="4">
        <v>2.013973</v>
      </c>
      <c r="E21" s="4">
        <v>0.8479963</v>
      </c>
      <c r="F21" s="4">
        <v>0.9647671</v>
      </c>
      <c r="G21" s="4">
        <v>1.030581</v>
      </c>
      <c r="H21" s="7">
        <v>1.348987</v>
      </c>
      <c r="J21" s="3">
        <f t="shared" si="0"/>
        <v>1.3474235666666665</v>
      </c>
      <c r="K21" s="3">
        <f t="shared" si="1"/>
        <v>0.4406448718212987</v>
      </c>
    </row>
    <row r="22" spans="1:11" ht="11.25">
      <c r="A22" s="1" t="s">
        <v>28</v>
      </c>
      <c r="B22" s="4">
        <v>0.2434686</v>
      </c>
      <c r="C22" s="4">
        <v>0.4705342</v>
      </c>
      <c r="D22" s="4">
        <v>0.2029395</v>
      </c>
      <c r="E22" s="4">
        <v>0.05159674</v>
      </c>
      <c r="F22" s="4">
        <v>0.7078065</v>
      </c>
      <c r="G22" s="4">
        <v>0.05788899</v>
      </c>
      <c r="H22" s="7">
        <v>0.2888386</v>
      </c>
      <c r="J22" s="3">
        <f t="shared" si="0"/>
        <v>0.28903908833333336</v>
      </c>
      <c r="K22" s="3">
        <f t="shared" si="1"/>
        <v>0.23366846183781698</v>
      </c>
    </row>
    <row r="23" spans="1:11" ht="11.25">
      <c r="A23" s="1" t="s">
        <v>29</v>
      </c>
      <c r="B23" s="4">
        <v>0.4572118</v>
      </c>
      <c r="C23" s="4">
        <v>0.502326</v>
      </c>
      <c r="D23" s="4">
        <v>0.4460227</v>
      </c>
      <c r="E23" s="4">
        <v>0.1814936</v>
      </c>
      <c r="F23" s="4">
        <v>0.2104687</v>
      </c>
      <c r="G23" s="4">
        <v>0.3230214</v>
      </c>
      <c r="H23" s="7">
        <v>0.3531115</v>
      </c>
      <c r="J23" s="3">
        <f t="shared" si="0"/>
        <v>0.3534240333333334</v>
      </c>
      <c r="K23" s="3">
        <f t="shared" si="1"/>
        <v>0.12412286542424308</v>
      </c>
    </row>
    <row r="24" spans="1:11" ht="11.25">
      <c r="A24" s="1" t="s">
        <v>30</v>
      </c>
      <c r="B24" s="4">
        <v>-0.1010974</v>
      </c>
      <c r="C24" s="4">
        <v>0.001371008</v>
      </c>
      <c r="D24" s="4">
        <v>0.004556025</v>
      </c>
      <c r="E24" s="4">
        <v>0.06248545</v>
      </c>
      <c r="F24" s="4">
        <v>0.03919723</v>
      </c>
      <c r="G24" s="4">
        <v>-0.04381356</v>
      </c>
      <c r="H24" s="7">
        <v>-0.006174545</v>
      </c>
      <c r="J24" s="3">
        <f t="shared" si="0"/>
        <v>-0.0062168745</v>
      </c>
      <c r="K24" s="3">
        <f t="shared" si="1"/>
        <v>0.05380815926243629</v>
      </c>
    </row>
    <row r="25" spans="1:11" ht="11.25">
      <c r="A25" s="1" t="s">
        <v>31</v>
      </c>
      <c r="B25" s="4">
        <v>-0.0285012</v>
      </c>
      <c r="C25" s="4">
        <v>-0.1738777</v>
      </c>
      <c r="D25" s="4">
        <v>-0.05412111</v>
      </c>
      <c r="E25" s="4">
        <v>-0.03312226</v>
      </c>
      <c r="F25" s="4">
        <v>-0.03560009</v>
      </c>
      <c r="G25" s="4">
        <v>-0.04133741</v>
      </c>
      <c r="H25" s="7">
        <v>-0.06172217</v>
      </c>
      <c r="J25" s="3">
        <f t="shared" si="0"/>
        <v>-0.06109329500000001</v>
      </c>
      <c r="K25" s="3">
        <f t="shared" si="1"/>
        <v>0.05107852502067862</v>
      </c>
    </row>
    <row r="26" spans="1:11" ht="11.25">
      <c r="A26" s="1" t="s">
        <v>32</v>
      </c>
      <c r="B26" s="4">
        <v>-0.0284892</v>
      </c>
      <c r="C26" s="4">
        <v>0.005736964</v>
      </c>
      <c r="D26" s="4">
        <v>0.03550074</v>
      </c>
      <c r="E26" s="4">
        <v>0.04417487</v>
      </c>
      <c r="F26" s="4">
        <v>0.02218743</v>
      </c>
      <c r="G26" s="4">
        <v>0.01132607</v>
      </c>
      <c r="H26" s="7">
        <v>0.01507601</v>
      </c>
      <c r="J26" s="3">
        <f t="shared" si="0"/>
        <v>0.015072812333333333</v>
      </c>
      <c r="K26" s="3">
        <f t="shared" si="1"/>
        <v>0.023500683831329357</v>
      </c>
    </row>
    <row r="27" spans="1:11" ht="11.25">
      <c r="A27" s="1" t="s">
        <v>33</v>
      </c>
      <c r="B27" s="4">
        <v>-0.0006155775</v>
      </c>
      <c r="C27" s="4">
        <v>-0.002302105</v>
      </c>
      <c r="D27" s="4">
        <v>-0.004229287</v>
      </c>
      <c r="E27" s="4">
        <v>-0.0365213</v>
      </c>
      <c r="F27" s="4">
        <v>-0.02621635</v>
      </c>
      <c r="G27" s="4">
        <v>-0.02268627</v>
      </c>
      <c r="H27" s="7">
        <v>-0.01581927</v>
      </c>
      <c r="J27" s="3">
        <f t="shared" si="0"/>
        <v>-0.015428481583333334</v>
      </c>
      <c r="K27" s="3">
        <f t="shared" si="1"/>
        <v>0.013730970677110408</v>
      </c>
    </row>
    <row r="28" spans="1:11" ht="11.25">
      <c r="A28" s="1" t="s">
        <v>34</v>
      </c>
      <c r="B28" s="4">
        <v>-0.0296184</v>
      </c>
      <c r="C28" s="4">
        <v>0.01346757</v>
      </c>
      <c r="D28" s="4">
        <v>-0.00247821</v>
      </c>
      <c r="E28" s="4">
        <v>0.02503031</v>
      </c>
      <c r="F28" s="4">
        <v>0.01471908</v>
      </c>
      <c r="G28" s="4">
        <v>-0.02109411</v>
      </c>
      <c r="H28" s="7">
        <v>0</v>
      </c>
      <c r="J28" s="3">
        <f t="shared" si="0"/>
        <v>4.37333333333396E-06</v>
      </c>
      <c r="K28" s="3">
        <f t="shared" si="1"/>
        <v>0.019802759480019805</v>
      </c>
    </row>
    <row r="29" spans="1:11" ht="11.25">
      <c r="A29" s="1" t="s">
        <v>35</v>
      </c>
      <c r="B29" s="4">
        <v>-0.02318022</v>
      </c>
      <c r="C29" s="4">
        <v>-0.03541559</v>
      </c>
      <c r="D29" s="4">
        <v>-0.02925115</v>
      </c>
      <c r="E29" s="4">
        <v>-0.02689786</v>
      </c>
      <c r="F29" s="4">
        <v>-0.02803582</v>
      </c>
      <c r="G29" s="4">
        <v>-0.02617148</v>
      </c>
      <c r="H29" s="7">
        <v>-0.02862749</v>
      </c>
      <c r="J29" s="3">
        <f t="shared" si="0"/>
        <v>-0.028158686666666665</v>
      </c>
      <c r="K29" s="3">
        <f t="shared" si="1"/>
        <v>0.0037501867248064245</v>
      </c>
    </row>
    <row r="30" spans="1:11" ht="11.25">
      <c r="A30" s="1" t="s">
        <v>36</v>
      </c>
      <c r="B30" s="4">
        <v>-0.008176188</v>
      </c>
      <c r="C30" s="4">
        <v>-0.0015092</v>
      </c>
      <c r="D30" s="4">
        <v>-0.002267035</v>
      </c>
      <c r="E30" s="4">
        <v>0.002375098</v>
      </c>
      <c r="F30" s="4">
        <v>0.001482889</v>
      </c>
      <c r="G30" s="4">
        <v>-0.001947839</v>
      </c>
      <c r="H30" s="7">
        <v>-0.00167484</v>
      </c>
      <c r="J30" s="3">
        <f t="shared" si="0"/>
        <v>-0.0016737125000000003</v>
      </c>
      <c r="K30" s="3">
        <f t="shared" si="1"/>
        <v>0.003393460119654807</v>
      </c>
    </row>
    <row r="31" spans="1:11" ht="11.25">
      <c r="A31" s="1" t="s">
        <v>37</v>
      </c>
      <c r="B31" s="4">
        <v>0.0002582132</v>
      </c>
      <c r="C31" s="4">
        <v>0.001965942</v>
      </c>
      <c r="D31" s="4">
        <v>0.0009450152</v>
      </c>
      <c r="E31" s="4">
        <v>-0.003445758</v>
      </c>
      <c r="F31" s="4">
        <v>-0.0006033174</v>
      </c>
      <c r="G31" s="4">
        <v>-0.001389644</v>
      </c>
      <c r="H31" s="7">
        <v>-0.0004256076</v>
      </c>
      <c r="J31" s="3">
        <f t="shared" si="0"/>
        <v>-0.00037825816666666666</v>
      </c>
      <c r="K31" s="3">
        <f t="shared" si="1"/>
        <v>0.001738603486631653</v>
      </c>
    </row>
    <row r="32" spans="1:11" ht="11.25">
      <c r="A32" s="1" t="s">
        <v>38</v>
      </c>
      <c r="B32" s="4">
        <v>0.0007853486</v>
      </c>
      <c r="C32" s="4">
        <v>0.001252761</v>
      </c>
      <c r="D32" s="4">
        <v>0.001711074</v>
      </c>
      <c r="E32" s="4">
        <v>-0.0002361262</v>
      </c>
      <c r="F32" s="4">
        <v>0.001835033</v>
      </c>
      <c r="G32" s="4">
        <v>0.001348406</v>
      </c>
      <c r="H32" s="7">
        <v>0.001115574</v>
      </c>
      <c r="J32" s="3">
        <f t="shared" si="0"/>
        <v>0.0011160827333333333</v>
      </c>
      <c r="K32" s="3">
        <f t="shared" si="1"/>
        <v>0.0006929903114207751</v>
      </c>
    </row>
    <row r="33" spans="1:11" ht="11.25">
      <c r="A33" s="1" t="s">
        <v>39</v>
      </c>
      <c r="B33" s="4">
        <v>-0.004244948</v>
      </c>
      <c r="C33" s="4">
        <v>-0.003950511</v>
      </c>
      <c r="D33" s="4">
        <v>-0.002218349</v>
      </c>
      <c r="E33" s="4">
        <v>-0.003536699</v>
      </c>
      <c r="F33" s="4">
        <v>-0.003309078</v>
      </c>
      <c r="G33" s="4">
        <v>-0.00393609</v>
      </c>
      <c r="H33" s="7">
        <v>-0.003532712</v>
      </c>
      <c r="J33" s="3">
        <f t="shared" si="0"/>
        <v>-0.0035326125000000002</v>
      </c>
      <c r="K33" s="3">
        <f t="shared" si="1"/>
        <v>0.0006610758960411215</v>
      </c>
    </row>
    <row r="34" spans="1:8" ht="11.25">
      <c r="A34" s="1" t="s">
        <v>40</v>
      </c>
      <c r="H34" s="5"/>
    </row>
    <row r="35" spans="1:8" ht="11.25">
      <c r="A35" s="1" t="s">
        <v>41</v>
      </c>
      <c r="H35" s="5"/>
    </row>
    <row r="36" spans="1:8" ht="11.25">
      <c r="A36" s="1" t="s">
        <v>42</v>
      </c>
      <c r="B36" s="8">
        <v>0</v>
      </c>
      <c r="C36" s="8">
        <v>3.125432E-05</v>
      </c>
      <c r="D36" s="8">
        <v>-2.469684E-05</v>
      </c>
      <c r="E36" s="8">
        <v>0</v>
      </c>
      <c r="F36" s="8">
        <v>3.856335E-05</v>
      </c>
      <c r="G36" s="8">
        <v>-3.146135E-05</v>
      </c>
      <c r="H36" s="9">
        <v>0.0002359573</v>
      </c>
    </row>
    <row r="37" spans="1:8" ht="11.25">
      <c r="A37" s="1" t="s">
        <v>43</v>
      </c>
      <c r="B37" s="8">
        <v>8.946255E-05</v>
      </c>
      <c r="C37" s="8">
        <v>-3.806905E-05</v>
      </c>
      <c r="D37" s="8">
        <v>0</v>
      </c>
      <c r="E37" s="8">
        <v>-7.407399E-05</v>
      </c>
      <c r="F37" s="8">
        <v>-4.195964E-05</v>
      </c>
      <c r="G37" s="8">
        <v>6.122611E-05</v>
      </c>
      <c r="H37" s="9">
        <v>0.0003812814</v>
      </c>
    </row>
    <row r="38" spans="2:5" ht="11.25">
      <c r="B38" s="1" t="s">
        <v>44</v>
      </c>
      <c r="C38" s="1">
        <v>0.005632</v>
      </c>
      <c r="D38" s="1" t="s">
        <v>45</v>
      </c>
      <c r="E38" s="1">
        <v>4.500121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etodesco</dc:creator>
  <cp:keywords/>
  <dc:description/>
  <cp:lastModifiedBy>etodesco</cp:lastModifiedBy>
  <dcterms:created xsi:type="dcterms:W3CDTF">2004-02-03T11:45:34Z</dcterms:created>
  <dcterms:modified xsi:type="dcterms:W3CDTF">2004-09-03T10:51:11Z</dcterms:modified>
  <cp:category/>
  <cp:version/>
  <cp:contentType/>
  <cp:contentStatus/>
</cp:coreProperties>
</file>