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<sst xmlns="http://schemas.openxmlformats.org/spreadsheetml/2006/main" count="620" uniqueCount="140">
  <si>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</si>
  <si>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</si>
  <si>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</si>
  <si>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</si>
  <si>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</si>
  <si>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</si>
  <si>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</si>
  <si>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</si>
  <si>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</si>
  <si>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</si>
  <si>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</si>
  <si>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</si>
  <si>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</si>
  <si>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</si>
  <si>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</si>
  <si>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</si>
  <si>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</si>
  <si>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</si>
  <si>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</si>
  <si>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</si>
  <si>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</si>
  <si>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</si>
  <si>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</si>
  <si>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</si>
  <si>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</si>
  <si>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</si>
  <si>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</si>
  <si>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</si>
  <si>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</si>
  <si>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</si>
  <si>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</si>
  <si>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</si>
  <si>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</si>
  <si>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</si>
  <si>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</si>
  <si>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</si>
  <si>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</si>
  <si>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</si>
  <si>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</si>
  <si>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</si>
  <si>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</si>
  <si>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</si>
  <si>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</si>
  <si>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</si>
  <si>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</si>
  <si>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</si>
  <si>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</si>
  <si>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</si>
  <si>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</si>
  <si>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</si>
  <si>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</si>
  <si>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</si>
  <si>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</si>
  <si>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</si>
  <si>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</si>
  <si>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</si>
  <si>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</si>
  <si>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</si>
  <si>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</si>
  <si>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</si>
  <si>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</si>
  <si>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</si>
  <si>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</si>
  <si>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</si>
  <si>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</si>
  <si>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</si>
  <si>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</si>
  <si>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</si>
  <si>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</si>
  <si>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</si>
  <si>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</si>
  <si>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</si>
  <si>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</si>
  <si>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</si>
  <si>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</si>
  <si>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</si>
  <si>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</si>
  <si>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</si>
  <si>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</si>
  <si>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</si>
  <si>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</si>
  <si>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</si>
  <si>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</si>
  <si>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</si>
  <si>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</si>
  <si>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</si>
  <si>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</si>
  <si>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</si>
  <si>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</si>
  <si>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</si>
  <si>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</si>
  <si>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</si>
  <si>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</si>
  <si>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</si>
  <si>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</si>
  <si>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</si>
  <si>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</si>
  <si>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</si>
  <si>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</si>
  <si>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</si>
  <si>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</si>
  <si>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</si>
  <si>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</si>
  <si>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</si>
  <si>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</si>
  <si>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</si>
  <si>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</si>
  <si>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</si>
  <si>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</si>
  <si>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</si>
  <si>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</si>
  <si>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</si>
  <si>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</si>
  <si>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</si>
  <si>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</si>
  <si>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</si>
  <si>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</si>
  <si>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</si>
  <si>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</si>
  <si>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</si>
  <si>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</si>
  <si>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</si>
  <si>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</si>
  <si>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</si>
  <si>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</si>
  <si>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</si>
  <si>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</si>
  <si>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</si>
  <si>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</si>
  <si>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</si>
  <si>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</si>
  <si>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</si>
  <si>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</si>
  <si>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</si>
  <si>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</si>
  <si>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</si>
  <si>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</si>
  <si>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</si>
  <si>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Cas 5</t>
  </si>
  <si>
    <t>AP 155</t>
  </si>
</sst>
</file>

<file path=xl/styles.xml><?xml version="1.0" encoding="utf-8"?>
<styleSheet xmlns="http://schemas.openxmlformats.org/spreadsheetml/2006/main">
  <numFmts count="2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184.0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199.3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204.4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180.9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193.2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190.4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199.8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182.8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90" customWidth="1"/>
    <col min="2" max="2" width="16.28125" style="91" customWidth="1"/>
    <col min="3" max="3" width="12.421875" style="90" customWidth="1"/>
    <col min="4" max="4" width="13.57421875" style="90" customWidth="1"/>
    <col min="5" max="5" width="11.421875" style="90" customWidth="1"/>
    <col min="6" max="6" width="12.8515625" style="90" customWidth="1"/>
    <col min="7" max="7" width="10.8515625" style="90" customWidth="1"/>
    <col min="8" max="10" width="11.421875" style="90" customWidth="1"/>
    <col min="11" max="11" width="10.421875" style="90" customWidth="1"/>
    <col min="12" max="21" width="11.421875" style="90" customWidth="1"/>
    <col min="22" max="23" width="11.421875" style="6" customWidth="1"/>
    <col min="24" max="24" width="11.421875" style="90" customWidth="1"/>
    <col min="25" max="25" width="7.140625" style="90" customWidth="1"/>
    <col min="26" max="26" width="14.28125" style="90" customWidth="1"/>
    <col min="27" max="27" width="11.421875" style="90" customWidth="1"/>
    <col min="28" max="28" width="14.7109375" style="90" customWidth="1"/>
    <col min="29" max="16384" width="11.421875" style="90" customWidth="1"/>
  </cols>
  <sheetData>
    <row r="1" spans="2:23" s="79" customFormat="1" ht="12.75">
      <c r="B1" s="78"/>
      <c r="H1" s="79" t="s">
        <v>30</v>
      </c>
      <c r="J1" s="79" t="s">
        <v>31</v>
      </c>
      <c r="L1" s="79" t="s">
        <v>32</v>
      </c>
      <c r="N1" s="79" t="s">
        <v>33</v>
      </c>
      <c r="P1" s="79" t="s">
        <v>34</v>
      </c>
      <c r="R1" s="79" t="s">
        <v>35</v>
      </c>
      <c r="T1" s="79" t="s">
        <v>36</v>
      </c>
      <c r="V1" s="80"/>
      <c r="W1" s="80"/>
    </row>
    <row r="2" spans="2:23" s="79" customFormat="1" ht="12.75">
      <c r="B2" s="78"/>
      <c r="E2" s="79" t="s">
        <v>3</v>
      </c>
      <c r="V2" s="80"/>
      <c r="W2" s="80"/>
    </row>
    <row r="3" spans="2:23" s="79" customFormat="1" ht="12.75">
      <c r="B3" s="78"/>
      <c r="E3" s="79" t="s">
        <v>4</v>
      </c>
      <c r="H3" s="79" t="s">
        <v>5</v>
      </c>
      <c r="I3" s="79" t="s">
        <v>6</v>
      </c>
      <c r="J3" s="79" t="s">
        <v>5</v>
      </c>
      <c r="K3" s="79" t="s">
        <v>6</v>
      </c>
      <c r="L3" s="79" t="s">
        <v>5</v>
      </c>
      <c r="M3" s="79" t="s">
        <v>6</v>
      </c>
      <c r="N3" s="79" t="s">
        <v>5</v>
      </c>
      <c r="O3" s="79" t="s">
        <v>6</v>
      </c>
      <c r="P3" s="79" t="s">
        <v>5</v>
      </c>
      <c r="Q3" s="79" t="s">
        <v>6</v>
      </c>
      <c r="R3" s="79" t="s">
        <v>5</v>
      </c>
      <c r="S3" s="79" t="s">
        <v>6</v>
      </c>
      <c r="T3" s="79" t="s">
        <v>5</v>
      </c>
      <c r="U3" s="79" t="s">
        <v>6</v>
      </c>
      <c r="V3" s="80" t="s">
        <v>5</v>
      </c>
      <c r="W3" s="80" t="s">
        <v>6</v>
      </c>
    </row>
    <row r="4" spans="2:23" s="79" customFormat="1" ht="12.75">
      <c r="B4" s="78"/>
      <c r="E4" s="79">
        <v>1</v>
      </c>
      <c r="H4" s="79">
        <v>-8.96604E-11</v>
      </c>
      <c r="I4" s="79">
        <v>9.27348E-11</v>
      </c>
      <c r="J4" s="79">
        <v>-8.96604E-11</v>
      </c>
      <c r="K4" s="79" t="s">
        <v>23</v>
      </c>
      <c r="L4" s="79">
        <v>-8.96604E-11</v>
      </c>
      <c r="M4" s="79" t="s">
        <v>23</v>
      </c>
      <c r="N4" s="79">
        <v>-8.96604E-11</v>
      </c>
      <c r="O4" s="79">
        <v>9.27348E-11</v>
      </c>
      <c r="P4" s="79">
        <v>-8.96604E-11</v>
      </c>
      <c r="Q4" s="79">
        <v>9.27348E-11</v>
      </c>
      <c r="R4" s="79">
        <v>-8.96604E-11</v>
      </c>
      <c r="S4" s="79">
        <v>9.27348E-11</v>
      </c>
      <c r="T4" s="79">
        <v>-8.96604E-11</v>
      </c>
      <c r="U4" s="79">
        <v>9.27348E-11</v>
      </c>
      <c r="V4" s="79">
        <v>-8.96604E-11</v>
      </c>
      <c r="W4" s="79">
        <v>9.27348E-11</v>
      </c>
    </row>
    <row r="5" spans="2:23" s="79" customFormat="1" ht="12.75">
      <c r="B5" s="78"/>
      <c r="E5" s="79">
        <v>2</v>
      </c>
      <c r="H5" s="79">
        <v>0.000319438</v>
      </c>
      <c r="I5" s="79">
        <v>-2.7452E-10</v>
      </c>
      <c r="J5" s="79">
        <v>0.000319438</v>
      </c>
      <c r="K5" s="79" t="s">
        <v>24</v>
      </c>
      <c r="L5" s="79">
        <v>0.000319438</v>
      </c>
      <c r="M5" s="79" t="s">
        <v>24</v>
      </c>
      <c r="N5" s="79">
        <v>0.000319438</v>
      </c>
      <c r="O5" s="79">
        <v>-2.7452E-10</v>
      </c>
      <c r="P5" s="79">
        <v>0.000319438</v>
      </c>
      <c r="Q5" s="79">
        <v>-2.7452E-10</v>
      </c>
      <c r="R5" s="79">
        <v>0.000319438</v>
      </c>
      <c r="S5" s="79">
        <v>-2.7452E-10</v>
      </c>
      <c r="T5" s="79">
        <v>0.000319438</v>
      </c>
      <c r="U5" s="79">
        <v>-2.7452E-10</v>
      </c>
      <c r="V5" s="79">
        <v>0.000319438</v>
      </c>
      <c r="W5" s="79">
        <v>-2.7452E-10</v>
      </c>
    </row>
    <row r="6" spans="2:23" s="79" customFormat="1" ht="12.75">
      <c r="B6" s="78"/>
      <c r="E6" s="79">
        <v>3</v>
      </c>
      <c r="H6" s="79">
        <v>0.000879364</v>
      </c>
      <c r="I6" s="79">
        <v>0.000601288</v>
      </c>
      <c r="J6" s="79">
        <v>0.000879364</v>
      </c>
      <c r="K6" s="79">
        <v>0.000601288</v>
      </c>
      <c r="L6" s="79">
        <v>0.000879364</v>
      </c>
      <c r="M6" s="79">
        <v>0.000601288</v>
      </c>
      <c r="N6" s="79">
        <v>0.000879364</v>
      </c>
      <c r="O6" s="79">
        <v>0.000601288</v>
      </c>
      <c r="P6" s="79">
        <v>0.000879364</v>
      </c>
      <c r="Q6" s="79">
        <v>0.000601288</v>
      </c>
      <c r="R6" s="79">
        <v>0.000879364</v>
      </c>
      <c r="S6" s="79">
        <v>0.000601288</v>
      </c>
      <c r="T6" s="79">
        <v>0.000879364</v>
      </c>
      <c r="U6" s="79">
        <v>0.000601288</v>
      </c>
      <c r="V6" s="79">
        <v>0.000879364</v>
      </c>
      <c r="W6" s="79">
        <v>0.000601288</v>
      </c>
    </row>
    <row r="7" spans="2:23" s="79" customFormat="1" ht="12.75">
      <c r="B7" s="78"/>
      <c r="E7" s="79">
        <v>4</v>
      </c>
      <c r="H7" s="79">
        <v>9.24253E-05</v>
      </c>
      <c r="I7" s="79">
        <v>0.000325827</v>
      </c>
      <c r="J7" s="79">
        <v>9.24253E-05</v>
      </c>
      <c r="K7" s="79">
        <v>0.000325827</v>
      </c>
      <c r="L7" s="79">
        <v>9.24253E-05</v>
      </c>
      <c r="M7" s="79">
        <v>0.000325827</v>
      </c>
      <c r="N7" s="79">
        <v>9.24253E-05</v>
      </c>
      <c r="O7" s="79">
        <v>0.000325827</v>
      </c>
      <c r="P7" s="79">
        <v>9.24253E-05</v>
      </c>
      <c r="Q7" s="79">
        <v>0.000325827</v>
      </c>
      <c r="R7" s="79">
        <v>9.24253E-05</v>
      </c>
      <c r="S7" s="79">
        <v>0.000325827</v>
      </c>
      <c r="T7" s="79">
        <v>9.24253E-05</v>
      </c>
      <c r="U7" s="79">
        <v>0.000325827</v>
      </c>
      <c r="V7" s="79">
        <v>9.24253E-05</v>
      </c>
      <c r="W7" s="79">
        <v>0.000325827</v>
      </c>
    </row>
    <row r="8" spans="2:23" s="79" customFormat="1" ht="12.75">
      <c r="B8" s="78"/>
      <c r="E8" s="79">
        <v>5</v>
      </c>
      <c r="H8" s="79">
        <v>-3.91724E-05</v>
      </c>
      <c r="I8" s="79">
        <v>0.000161302</v>
      </c>
      <c r="J8" s="79">
        <v>-3.91724E-05</v>
      </c>
      <c r="K8" s="79">
        <v>0.000161302</v>
      </c>
      <c r="L8" s="79">
        <v>-3.91724E-05</v>
      </c>
      <c r="M8" s="79">
        <v>0.000161302</v>
      </c>
      <c r="N8" s="79">
        <v>-3.91724E-05</v>
      </c>
      <c r="O8" s="79">
        <v>0.000161302</v>
      </c>
      <c r="P8" s="79">
        <v>-3.91724E-05</v>
      </c>
      <c r="Q8" s="79">
        <v>0.000161302</v>
      </c>
      <c r="R8" s="79">
        <v>-3.91724E-05</v>
      </c>
      <c r="S8" s="79">
        <v>0.000161302</v>
      </c>
      <c r="T8" s="79">
        <v>-3.91724E-05</v>
      </c>
      <c r="U8" s="79">
        <v>0.000161302</v>
      </c>
      <c r="V8" s="79">
        <v>-3.91724E-05</v>
      </c>
      <c r="W8" s="79">
        <v>0.000161302</v>
      </c>
    </row>
    <row r="9" spans="2:23" s="79" customFormat="1" ht="12.75">
      <c r="B9" s="78"/>
      <c r="E9" s="79">
        <v>6</v>
      </c>
      <c r="H9" s="79">
        <v>3.92438</v>
      </c>
      <c r="I9" s="79">
        <v>-1.72103E-05</v>
      </c>
      <c r="J9" s="79">
        <v>3.92438</v>
      </c>
      <c r="K9" s="79">
        <v>-1.72103E-05</v>
      </c>
      <c r="L9" s="79">
        <v>3.92438</v>
      </c>
      <c r="M9" s="79">
        <v>-1.72103E-05</v>
      </c>
      <c r="N9" s="79">
        <v>3.92438</v>
      </c>
      <c r="O9" s="79">
        <v>-1.72103E-05</v>
      </c>
      <c r="P9" s="79">
        <v>3.92438</v>
      </c>
      <c r="Q9" s="79">
        <v>-1.72103E-05</v>
      </c>
      <c r="R9" s="79">
        <v>3.92438</v>
      </c>
      <c r="S9" s="79">
        <v>-1.72103E-05</v>
      </c>
      <c r="T9" s="79">
        <v>3.92438</v>
      </c>
      <c r="U9" s="79">
        <v>-1.72103E-05</v>
      </c>
      <c r="V9" s="79">
        <v>3.92438</v>
      </c>
      <c r="W9" s="79">
        <v>-1.72103E-05</v>
      </c>
    </row>
    <row r="10" spans="2:23" s="79" customFormat="1" ht="12.75">
      <c r="B10" s="78"/>
      <c r="E10" s="79">
        <v>7</v>
      </c>
      <c r="H10" s="79">
        <v>-2.33051E-05</v>
      </c>
      <c r="I10" s="79">
        <v>-3.89739E-05</v>
      </c>
      <c r="J10" s="79">
        <v>-2.33051E-05</v>
      </c>
      <c r="K10" s="79">
        <v>-3.89739E-05</v>
      </c>
      <c r="L10" s="79">
        <v>-2.33051E-05</v>
      </c>
      <c r="M10" s="79">
        <v>-3.89739E-05</v>
      </c>
      <c r="N10" s="79">
        <v>-2.33051E-05</v>
      </c>
      <c r="O10" s="79">
        <v>-3.89739E-05</v>
      </c>
      <c r="P10" s="79">
        <v>-2.33051E-05</v>
      </c>
      <c r="Q10" s="79">
        <v>-3.89739E-05</v>
      </c>
      <c r="R10" s="79">
        <v>-2.33051E-05</v>
      </c>
      <c r="S10" s="79">
        <v>-3.89739E-05</v>
      </c>
      <c r="T10" s="79">
        <v>-2.33051E-05</v>
      </c>
      <c r="U10" s="79">
        <v>-3.89739E-05</v>
      </c>
      <c r="V10" s="79">
        <v>-2.33051E-05</v>
      </c>
      <c r="W10" s="79">
        <v>-3.89739E-05</v>
      </c>
    </row>
    <row r="11" spans="2:23" s="79" customFormat="1" ht="12.75">
      <c r="B11" s="78"/>
      <c r="E11" s="79">
        <v>8</v>
      </c>
      <c r="H11" s="79">
        <v>4.70052E-06</v>
      </c>
      <c r="I11" s="79">
        <v>-2.96402E-06</v>
      </c>
      <c r="J11" s="79">
        <v>4.70052E-06</v>
      </c>
      <c r="K11" s="79">
        <v>-2.96402E-06</v>
      </c>
      <c r="L11" s="79">
        <v>4.70052E-06</v>
      </c>
      <c r="M11" s="79">
        <v>-2.96402E-06</v>
      </c>
      <c r="N11" s="79">
        <v>4.70052E-06</v>
      </c>
      <c r="O11" s="79">
        <v>-2.96402E-06</v>
      </c>
      <c r="P11" s="79">
        <v>4.70052E-06</v>
      </c>
      <c r="Q11" s="79">
        <v>-2.96402E-06</v>
      </c>
      <c r="R11" s="79">
        <v>4.70052E-06</v>
      </c>
      <c r="S11" s="79">
        <v>-2.96402E-06</v>
      </c>
      <c r="T11" s="79">
        <v>4.70052E-06</v>
      </c>
      <c r="U11" s="79">
        <v>-2.96402E-06</v>
      </c>
      <c r="V11" s="79">
        <v>4.70052E-06</v>
      </c>
      <c r="W11" s="79">
        <v>-2.96402E-06</v>
      </c>
    </row>
    <row r="12" spans="2:23" s="79" customFormat="1" ht="12.75">
      <c r="B12" s="78"/>
      <c r="E12" s="79">
        <v>9</v>
      </c>
      <c r="H12" s="79">
        <v>-3.68081E-06</v>
      </c>
      <c r="I12" s="79">
        <v>3.48646E-06</v>
      </c>
      <c r="J12" s="79">
        <v>-3.68081E-06</v>
      </c>
      <c r="K12" s="79">
        <v>3.48646E-06</v>
      </c>
      <c r="L12" s="79">
        <v>-3.68081E-06</v>
      </c>
      <c r="M12" s="79">
        <v>3.48646E-06</v>
      </c>
      <c r="N12" s="79">
        <v>-3.68081E-06</v>
      </c>
      <c r="O12" s="79">
        <v>3.48646E-06</v>
      </c>
      <c r="P12" s="79">
        <v>-3.68081E-06</v>
      </c>
      <c r="Q12" s="79">
        <v>3.48646E-06</v>
      </c>
      <c r="R12" s="79">
        <v>-3.68081E-06</v>
      </c>
      <c r="S12" s="79">
        <v>3.48646E-06</v>
      </c>
      <c r="T12" s="79">
        <v>-3.68081E-06</v>
      </c>
      <c r="U12" s="79">
        <v>3.48646E-06</v>
      </c>
      <c r="V12" s="79">
        <v>-3.68081E-06</v>
      </c>
      <c r="W12" s="79">
        <v>3.48646E-06</v>
      </c>
    </row>
    <row r="13" spans="2:23" s="79" customFormat="1" ht="12.75">
      <c r="B13" s="78"/>
      <c r="E13" s="79">
        <v>10</v>
      </c>
      <c r="H13" s="79">
        <v>-0.200959</v>
      </c>
      <c r="I13" s="79">
        <v>-5.06254E-06</v>
      </c>
      <c r="J13" s="79">
        <v>-0.200959</v>
      </c>
      <c r="K13" s="79">
        <v>-5.06254E-06</v>
      </c>
      <c r="L13" s="79">
        <v>-0.200959</v>
      </c>
      <c r="M13" s="79">
        <v>-5.06254E-06</v>
      </c>
      <c r="N13" s="79">
        <v>-0.200959</v>
      </c>
      <c r="O13" s="79">
        <v>-5.06254E-06</v>
      </c>
      <c r="P13" s="79">
        <v>-0.200959</v>
      </c>
      <c r="Q13" s="79">
        <v>-5.06254E-06</v>
      </c>
      <c r="R13" s="79">
        <v>-0.200959</v>
      </c>
      <c r="S13" s="79">
        <v>-5.06254E-06</v>
      </c>
      <c r="T13" s="79">
        <v>-0.200959</v>
      </c>
      <c r="U13" s="79">
        <v>-5.06254E-06</v>
      </c>
      <c r="V13" s="79">
        <v>-0.200959</v>
      </c>
      <c r="W13" s="79">
        <v>-5.06254E-06</v>
      </c>
    </row>
    <row r="14" spans="2:23" s="79" customFormat="1" ht="12.75">
      <c r="B14" s="78"/>
      <c r="E14" s="79">
        <v>11</v>
      </c>
      <c r="H14" s="79">
        <v>1.59338E-06</v>
      </c>
      <c r="I14" s="79">
        <v>1.18763E-06</v>
      </c>
      <c r="J14" s="79">
        <v>1.59338E-06</v>
      </c>
      <c r="K14" s="79">
        <v>1.18763E-06</v>
      </c>
      <c r="L14" s="79">
        <v>1.59338E-06</v>
      </c>
      <c r="M14" s="79">
        <v>1.18763E-06</v>
      </c>
      <c r="N14" s="79">
        <v>1.59338E-06</v>
      </c>
      <c r="O14" s="79">
        <v>1.18763E-06</v>
      </c>
      <c r="P14" s="79">
        <v>1.59338E-06</v>
      </c>
      <c r="Q14" s="79">
        <v>1.18763E-06</v>
      </c>
      <c r="R14" s="79">
        <v>1.59338E-06</v>
      </c>
      <c r="S14" s="79">
        <v>1.18763E-06</v>
      </c>
      <c r="T14" s="79">
        <v>1.59338E-06</v>
      </c>
      <c r="U14" s="79">
        <v>1.18763E-06</v>
      </c>
      <c r="V14" s="79">
        <v>1.59338E-06</v>
      </c>
      <c r="W14" s="79">
        <v>1.18763E-06</v>
      </c>
    </row>
    <row r="15" spans="2:23" s="79" customFormat="1" ht="12.75">
      <c r="B15" s="78"/>
      <c r="E15" s="79">
        <v>12</v>
      </c>
      <c r="H15" s="79">
        <v>2.14477E-08</v>
      </c>
      <c r="I15" s="79">
        <v>1.33651E-06</v>
      </c>
      <c r="J15" s="79">
        <v>2.14477E-08</v>
      </c>
      <c r="K15" s="79">
        <v>1.33651E-06</v>
      </c>
      <c r="L15" s="79">
        <v>2.14477E-08</v>
      </c>
      <c r="M15" s="79">
        <v>1.33651E-06</v>
      </c>
      <c r="N15" s="79">
        <v>2.14477E-08</v>
      </c>
      <c r="O15" s="79">
        <v>1.33651E-06</v>
      </c>
      <c r="P15" s="79">
        <v>2.14477E-08</v>
      </c>
      <c r="Q15" s="79">
        <v>1.33651E-06</v>
      </c>
      <c r="R15" s="79">
        <v>2.14477E-08</v>
      </c>
      <c r="S15" s="79">
        <v>1.33651E-06</v>
      </c>
      <c r="T15" s="79">
        <v>2.14477E-08</v>
      </c>
      <c r="U15" s="79">
        <v>1.33651E-06</v>
      </c>
      <c r="V15" s="79">
        <v>2.14477E-08</v>
      </c>
      <c r="W15" s="79">
        <v>1.33651E-06</v>
      </c>
    </row>
    <row r="16" spans="2:23" s="79" customFormat="1" ht="12.75">
      <c r="B16" s="78"/>
      <c r="E16" s="79">
        <v>13</v>
      </c>
      <c r="H16" s="79">
        <v>-6.04268E-07</v>
      </c>
      <c r="I16" s="79">
        <v>8.7592E-07</v>
      </c>
      <c r="J16" s="79">
        <v>-6.04268E-07</v>
      </c>
      <c r="K16" s="79">
        <v>8.7592E-07</v>
      </c>
      <c r="L16" s="79">
        <v>-6.04268E-07</v>
      </c>
      <c r="M16" s="79">
        <v>8.7592E-07</v>
      </c>
      <c r="N16" s="79">
        <v>-6.04268E-07</v>
      </c>
      <c r="O16" s="79">
        <v>8.7592E-07</v>
      </c>
      <c r="P16" s="79">
        <v>-6.04268E-07</v>
      </c>
      <c r="Q16" s="79">
        <v>8.7592E-07</v>
      </c>
      <c r="R16" s="79">
        <v>-6.04268E-07</v>
      </c>
      <c r="S16" s="79">
        <v>8.7592E-07</v>
      </c>
      <c r="T16" s="79">
        <v>-6.04268E-07</v>
      </c>
      <c r="U16" s="79">
        <v>8.7592E-07</v>
      </c>
      <c r="V16" s="79">
        <v>-6.04268E-07</v>
      </c>
      <c r="W16" s="79">
        <v>8.7592E-07</v>
      </c>
    </row>
    <row r="17" spans="2:23" s="79" customFormat="1" ht="12.75">
      <c r="B17" s="78"/>
      <c r="E17" s="79">
        <v>14</v>
      </c>
      <c r="H17" s="79">
        <v>-0.149992</v>
      </c>
      <c r="I17" s="79">
        <v>6.74043E-07</v>
      </c>
      <c r="J17" s="79">
        <v>-0.149992</v>
      </c>
      <c r="K17" s="79">
        <v>6.74043E-07</v>
      </c>
      <c r="L17" s="79">
        <v>-0.149992</v>
      </c>
      <c r="M17" s="79">
        <v>6.74043E-07</v>
      </c>
      <c r="N17" s="79">
        <v>-0.149992</v>
      </c>
      <c r="O17" s="79">
        <v>6.74043E-07</v>
      </c>
      <c r="P17" s="79">
        <v>-0.149992</v>
      </c>
      <c r="Q17" s="79">
        <v>6.74043E-07</v>
      </c>
      <c r="R17" s="79">
        <v>-0.149992</v>
      </c>
      <c r="S17" s="79">
        <v>6.74043E-07</v>
      </c>
      <c r="T17" s="79">
        <v>-0.149992</v>
      </c>
      <c r="U17" s="79">
        <v>6.74043E-07</v>
      </c>
      <c r="V17" s="79">
        <v>-0.149992</v>
      </c>
      <c r="W17" s="79">
        <v>6.74043E-07</v>
      </c>
    </row>
    <row r="18" spans="2:23" s="79" customFormat="1" ht="12.75">
      <c r="B18" s="78"/>
      <c r="E18" s="79">
        <v>15</v>
      </c>
      <c r="H18" s="79">
        <v>-2.04212E-08</v>
      </c>
      <c r="I18" s="79">
        <v>-4.6634E-07</v>
      </c>
      <c r="J18" s="79">
        <v>-2.04212E-08</v>
      </c>
      <c r="K18" s="79">
        <v>-4.6634E-07</v>
      </c>
      <c r="L18" s="79">
        <v>-2.04212E-08</v>
      </c>
      <c r="M18" s="79">
        <v>-4.6634E-07</v>
      </c>
      <c r="N18" s="79">
        <v>-2.04212E-08</v>
      </c>
      <c r="O18" s="79">
        <v>-4.6634E-07</v>
      </c>
      <c r="P18" s="79">
        <v>-2.04212E-08</v>
      </c>
      <c r="Q18" s="79">
        <v>-4.6634E-07</v>
      </c>
      <c r="R18" s="79">
        <v>-2.04212E-08</v>
      </c>
      <c r="S18" s="79">
        <v>-4.6634E-07</v>
      </c>
      <c r="T18" s="79">
        <v>-2.04212E-08</v>
      </c>
      <c r="U18" s="79">
        <v>-4.6634E-07</v>
      </c>
      <c r="V18" s="79">
        <v>-2.04212E-08</v>
      </c>
      <c r="W18" s="79">
        <v>-4.6634E-07</v>
      </c>
    </row>
    <row r="20" spans="2:23" s="79" customFormat="1" ht="12.75">
      <c r="B20" s="78"/>
      <c r="E20" s="79" t="s">
        <v>0</v>
      </c>
      <c r="H20" s="79" t="s">
        <v>1</v>
      </c>
      <c r="I20" s="79" t="s">
        <v>2</v>
      </c>
      <c r="J20" s="79" t="s">
        <v>1</v>
      </c>
      <c r="K20" s="79" t="s">
        <v>22</v>
      </c>
      <c r="L20" s="79" t="s">
        <v>1</v>
      </c>
      <c r="M20" s="79" t="s">
        <v>22</v>
      </c>
      <c r="N20" s="79" t="s">
        <v>1</v>
      </c>
      <c r="O20" s="79" t="s">
        <v>29</v>
      </c>
      <c r="P20" s="79" t="s">
        <v>1</v>
      </c>
      <c r="Q20" s="79" t="s">
        <v>1</v>
      </c>
      <c r="R20" s="79" t="s">
        <v>1</v>
      </c>
      <c r="S20" s="79" t="s">
        <v>1</v>
      </c>
      <c r="T20" s="79" t="s">
        <v>1</v>
      </c>
      <c r="U20" s="79" t="s">
        <v>1</v>
      </c>
      <c r="V20" s="80" t="s">
        <v>1</v>
      </c>
      <c r="W20" s="80" t="s">
        <v>1</v>
      </c>
    </row>
    <row r="21" spans="2:23" s="79" customFormat="1" ht="12.75">
      <c r="B21" s="78"/>
      <c r="E21" s="79" t="s">
        <v>7</v>
      </c>
      <c r="V21" s="80"/>
      <c r="W21" s="80"/>
    </row>
    <row r="22" spans="2:23" s="79" customFormat="1" ht="12.75">
      <c r="B22" s="78"/>
      <c r="E22" s="79" t="s">
        <v>4</v>
      </c>
      <c r="H22" s="79" t="s">
        <v>5</v>
      </c>
      <c r="I22" s="79" t="s">
        <v>6</v>
      </c>
      <c r="J22" s="79" t="s">
        <v>5</v>
      </c>
      <c r="K22" s="79" t="s">
        <v>6</v>
      </c>
      <c r="L22" s="79" t="s">
        <v>5</v>
      </c>
      <c r="M22" s="79" t="s">
        <v>6</v>
      </c>
      <c r="N22" s="79" t="s">
        <v>5</v>
      </c>
      <c r="O22" s="79" t="s">
        <v>6</v>
      </c>
      <c r="P22" s="79" t="s">
        <v>5</v>
      </c>
      <c r="Q22" s="79" t="s">
        <v>6</v>
      </c>
      <c r="R22" s="79" t="s">
        <v>5</v>
      </c>
      <c r="S22" s="79" t="s">
        <v>6</v>
      </c>
      <c r="T22" s="79" t="s">
        <v>5</v>
      </c>
      <c r="U22" s="79" t="s">
        <v>6</v>
      </c>
      <c r="V22" s="80" t="s">
        <v>5</v>
      </c>
      <c r="W22" s="80" t="s">
        <v>6</v>
      </c>
    </row>
    <row r="23" spans="2:23" s="79" customFormat="1" ht="12.75">
      <c r="B23" s="78"/>
      <c r="E23" s="79">
        <v>1</v>
      </c>
      <c r="H23" s="79">
        <v>-3.91218E-10</v>
      </c>
      <c r="I23" s="79">
        <v>-1.80545E-07</v>
      </c>
      <c r="J23" s="79">
        <v>1.80548E-07</v>
      </c>
      <c r="K23" s="79" t="s">
        <v>25</v>
      </c>
      <c r="L23" s="79">
        <v>2.114E-10</v>
      </c>
      <c r="M23" s="79" t="s">
        <v>27</v>
      </c>
      <c r="N23" s="79">
        <v>-1.80727E-07</v>
      </c>
      <c r="O23" s="79">
        <v>3.94193E-10</v>
      </c>
      <c r="P23" s="79">
        <v>-2.27757E-10</v>
      </c>
      <c r="Q23" s="79">
        <v>-1.38536E-07</v>
      </c>
      <c r="R23" s="79">
        <v>1.38539E-07</v>
      </c>
      <c r="S23" s="79">
        <v>-4.59163E-11</v>
      </c>
      <c r="T23" s="79">
        <v>4.89339E-11</v>
      </c>
      <c r="U23" s="79">
        <v>1.38721E-07</v>
      </c>
      <c r="V23" s="79">
        <v>-1.38718E-07</v>
      </c>
      <c r="W23" s="79">
        <v>2.31528E-10</v>
      </c>
    </row>
    <row r="24" spans="2:23" s="79" customFormat="1" ht="12.75">
      <c r="B24" s="78"/>
      <c r="E24" s="79">
        <v>2</v>
      </c>
      <c r="H24" s="79">
        <v>0.000319438</v>
      </c>
      <c r="I24" s="79">
        <v>-1.45093E-07</v>
      </c>
      <c r="J24" s="79">
        <v>0.000319438</v>
      </c>
      <c r="K24" s="79" t="s">
        <v>26</v>
      </c>
      <c r="L24" s="79">
        <v>0.000319438</v>
      </c>
      <c r="M24" s="79" t="s">
        <v>28</v>
      </c>
      <c r="N24" s="79">
        <v>0.000319438</v>
      </c>
      <c r="O24" s="79">
        <v>-1.45093E-07</v>
      </c>
      <c r="P24" s="79">
        <v>0.000319438</v>
      </c>
      <c r="Q24" s="79">
        <v>-7.24391E-08</v>
      </c>
      <c r="R24" s="79">
        <v>0.000319438</v>
      </c>
      <c r="S24" s="79">
        <v>-7.24392E-08</v>
      </c>
      <c r="T24" s="79">
        <v>0.000319438</v>
      </c>
      <c r="U24" s="79">
        <v>-7.24392E-08</v>
      </c>
      <c r="V24" s="79">
        <v>0.000319438</v>
      </c>
      <c r="W24" s="79">
        <v>-7.24392E-08</v>
      </c>
    </row>
    <row r="25" spans="2:23" s="79" customFormat="1" ht="12.75">
      <c r="B25" s="78"/>
      <c r="E25" s="79">
        <v>3</v>
      </c>
      <c r="H25" s="79">
        <v>-0.011403</v>
      </c>
      <c r="I25" s="79">
        <v>-2.89764</v>
      </c>
      <c r="J25" s="79">
        <v>-2.89736</v>
      </c>
      <c r="K25" s="79">
        <v>0.0128857</v>
      </c>
      <c r="L25" s="79">
        <v>0.0131617</v>
      </c>
      <c r="M25" s="79">
        <v>2.89884</v>
      </c>
      <c r="N25" s="79">
        <v>2.89911</v>
      </c>
      <c r="O25" s="79">
        <v>-0.0116923</v>
      </c>
      <c r="P25" s="79">
        <v>-0.00179958</v>
      </c>
      <c r="Q25" s="79">
        <v>-0.947348</v>
      </c>
      <c r="R25" s="79">
        <v>-0.947072</v>
      </c>
      <c r="S25" s="79">
        <v>0.00328323</v>
      </c>
      <c r="T25" s="79">
        <v>0.00356199</v>
      </c>
      <c r="U25" s="79">
        <v>0.948552</v>
      </c>
      <c r="V25" s="79">
        <v>0.948831</v>
      </c>
      <c r="W25" s="79">
        <v>-0.00207858</v>
      </c>
    </row>
    <row r="26" spans="2:23" s="79" customFormat="1" ht="12.75">
      <c r="B26" s="78"/>
      <c r="E26" s="79">
        <v>4</v>
      </c>
      <c r="H26" s="79">
        <v>-0.00917767</v>
      </c>
      <c r="I26" s="79">
        <v>-1.60206</v>
      </c>
      <c r="J26" s="79">
        <v>0.00937032</v>
      </c>
      <c r="K26" s="79">
        <v>1.60271</v>
      </c>
      <c r="L26" s="79">
        <v>-0.00917927</v>
      </c>
      <c r="M26" s="79">
        <v>-1.60206</v>
      </c>
      <c r="N26" s="79">
        <v>0.00937181</v>
      </c>
      <c r="O26" s="79">
        <v>1.60271</v>
      </c>
      <c r="P26" s="79">
        <v>-0.00127186</v>
      </c>
      <c r="Q26" s="79">
        <v>-0.352768</v>
      </c>
      <c r="R26" s="79">
        <v>0.00145785</v>
      </c>
      <c r="S26" s="79">
        <v>0.353421</v>
      </c>
      <c r="T26" s="79">
        <v>-0.00127293</v>
      </c>
      <c r="U26" s="79">
        <v>-0.352769</v>
      </c>
      <c r="V26" s="79">
        <v>0.00145766</v>
      </c>
      <c r="W26" s="79">
        <v>0.35342</v>
      </c>
    </row>
    <row r="27" spans="2:23" s="79" customFormat="1" ht="12.75">
      <c r="B27" s="78"/>
      <c r="E27" s="79">
        <v>5</v>
      </c>
      <c r="H27" s="79">
        <v>-0.00622924</v>
      </c>
      <c r="I27" s="79">
        <v>-0.791332</v>
      </c>
      <c r="J27" s="79">
        <v>0.791452</v>
      </c>
      <c r="K27" s="79">
        <v>-0.00603168</v>
      </c>
      <c r="L27" s="79">
        <v>0.00615134</v>
      </c>
      <c r="M27" s="79">
        <v>0.791655</v>
      </c>
      <c r="N27" s="79">
        <v>-0.791528</v>
      </c>
      <c r="O27" s="79">
        <v>0.00635333</v>
      </c>
      <c r="P27" s="79">
        <v>-0.000655436</v>
      </c>
      <c r="Q27" s="79">
        <v>-0.118861</v>
      </c>
      <c r="R27" s="79">
        <v>0.118984</v>
      </c>
      <c r="S27" s="79">
        <v>-0.000455118</v>
      </c>
      <c r="T27" s="79">
        <v>0.00057737</v>
      </c>
      <c r="U27" s="79">
        <v>0.119184</v>
      </c>
      <c r="V27" s="79">
        <v>-0.119061</v>
      </c>
      <c r="W27" s="79">
        <v>0.00077752</v>
      </c>
    </row>
    <row r="28" spans="2:23" s="79" customFormat="1" ht="12.75">
      <c r="B28" s="78"/>
      <c r="E28" s="79">
        <v>6</v>
      </c>
      <c r="H28" s="79">
        <v>3.9206</v>
      </c>
      <c r="I28" s="79">
        <v>-0.354214</v>
      </c>
      <c r="J28" s="79">
        <v>3.9206</v>
      </c>
      <c r="K28" s="79">
        <v>-0.354213</v>
      </c>
      <c r="L28" s="79">
        <v>3.9206</v>
      </c>
      <c r="M28" s="79">
        <v>-0.354213</v>
      </c>
      <c r="N28" s="79">
        <v>3.9206</v>
      </c>
      <c r="O28" s="79">
        <v>-0.354211</v>
      </c>
      <c r="P28" s="79">
        <v>3.92413</v>
      </c>
      <c r="Q28" s="79">
        <v>-0.0365762</v>
      </c>
      <c r="R28" s="79">
        <v>3.92413</v>
      </c>
      <c r="S28" s="79">
        <v>-0.0365764</v>
      </c>
      <c r="T28" s="79">
        <v>3.92413</v>
      </c>
      <c r="U28" s="79">
        <v>-0.0365764</v>
      </c>
      <c r="V28" s="79">
        <v>3.92413</v>
      </c>
      <c r="W28" s="79">
        <v>-0.0365761</v>
      </c>
    </row>
    <row r="29" spans="2:23" s="79" customFormat="1" ht="12.75">
      <c r="B29" s="78"/>
      <c r="E29" s="79">
        <v>7</v>
      </c>
      <c r="H29" s="79">
        <v>-0.00219096</v>
      </c>
      <c r="I29" s="79">
        <v>-0.14424</v>
      </c>
      <c r="J29" s="79">
        <v>-0.144224</v>
      </c>
      <c r="K29" s="79">
        <v>0.00213079</v>
      </c>
      <c r="L29" s="79">
        <v>0.00214534</v>
      </c>
      <c r="M29" s="79">
        <v>0.144162</v>
      </c>
      <c r="N29" s="79">
        <v>0.144176</v>
      </c>
      <c r="O29" s="79">
        <v>-0.00220722</v>
      </c>
      <c r="P29" s="79">
        <v>-0.00012212</v>
      </c>
      <c r="Q29" s="79">
        <v>-0.0102932</v>
      </c>
      <c r="R29" s="79">
        <v>-0.0102776</v>
      </c>
      <c r="S29" s="79">
        <v>5.98668E-05</v>
      </c>
      <c r="T29" s="79">
        <v>7.54898E-05</v>
      </c>
      <c r="U29" s="79">
        <v>0.0102154</v>
      </c>
      <c r="V29" s="79">
        <v>0.0102309</v>
      </c>
      <c r="W29" s="79">
        <v>-0.000137705</v>
      </c>
    </row>
    <row r="30" spans="2:23" s="79" customFormat="1" ht="12.75">
      <c r="B30" s="78"/>
      <c r="E30" s="79">
        <v>8</v>
      </c>
      <c r="H30" s="79">
        <v>-0.00117594</v>
      </c>
      <c r="I30" s="79">
        <v>-0.053453</v>
      </c>
      <c r="J30" s="79">
        <v>0.00118647</v>
      </c>
      <c r="K30" s="79">
        <v>0.0534462</v>
      </c>
      <c r="L30" s="79">
        <v>-0.00117641</v>
      </c>
      <c r="M30" s="79">
        <v>-0.0534521</v>
      </c>
      <c r="N30" s="79">
        <v>0.00118535</v>
      </c>
      <c r="O30" s="79">
        <v>0.0534457</v>
      </c>
      <c r="P30" s="79">
        <v>-3.16374E-05</v>
      </c>
      <c r="Q30" s="79">
        <v>-0.00263789</v>
      </c>
      <c r="R30" s="79">
        <v>4.10315E-05</v>
      </c>
      <c r="S30" s="79">
        <v>0.00263202</v>
      </c>
      <c r="T30" s="79">
        <v>-3.16177E-05</v>
      </c>
      <c r="U30" s="79">
        <v>-0.00263795</v>
      </c>
      <c r="V30" s="79">
        <v>4.09906E-05</v>
      </c>
      <c r="W30" s="79">
        <v>0.00263195</v>
      </c>
    </row>
    <row r="31" spans="2:23" s="79" customFormat="1" ht="12.75">
      <c r="B31" s="78"/>
      <c r="E31" s="79">
        <v>9</v>
      </c>
      <c r="H31" s="79">
        <v>-0.000624689</v>
      </c>
      <c r="I31" s="79">
        <v>-0.018155</v>
      </c>
      <c r="J31" s="79">
        <v>0.0181543</v>
      </c>
      <c r="K31" s="79">
        <v>-0.000618031</v>
      </c>
      <c r="L31" s="79">
        <v>0.000617433</v>
      </c>
      <c r="M31" s="79">
        <v>0.0181614</v>
      </c>
      <c r="N31" s="79">
        <v>-0.0181615</v>
      </c>
      <c r="O31" s="79">
        <v>0.000624315</v>
      </c>
      <c r="P31" s="79">
        <v>-1.65541E-05</v>
      </c>
      <c r="Q31" s="79">
        <v>-0.000630447</v>
      </c>
      <c r="R31" s="79">
        <v>0.000630277</v>
      </c>
      <c r="S31" s="79">
        <v>-9.38798E-06</v>
      </c>
      <c r="T31" s="79">
        <v>9.18397E-06</v>
      </c>
      <c r="U31" s="79">
        <v>0.000637445</v>
      </c>
      <c r="V31" s="79">
        <v>-0.000637612</v>
      </c>
      <c r="W31" s="79">
        <v>1.63418E-05</v>
      </c>
    </row>
    <row r="32" spans="2:23" s="79" customFormat="1" ht="12.75">
      <c r="B32" s="78"/>
      <c r="E32" s="79">
        <v>10</v>
      </c>
      <c r="H32" s="79">
        <v>-0.20128</v>
      </c>
      <c r="I32" s="79">
        <v>-0.00585594</v>
      </c>
      <c r="J32" s="79">
        <v>-0.20128</v>
      </c>
      <c r="K32" s="79">
        <v>-0.00585543</v>
      </c>
      <c r="L32" s="79">
        <v>-0.20128</v>
      </c>
      <c r="M32" s="79">
        <v>-0.00585557</v>
      </c>
      <c r="N32" s="79">
        <v>-0.201279</v>
      </c>
      <c r="O32" s="79">
        <v>-0.0058556</v>
      </c>
      <c r="P32" s="79">
        <v>-0.200964</v>
      </c>
      <c r="Q32" s="79">
        <v>-0.000160772</v>
      </c>
      <c r="R32" s="79">
        <v>-0.200964</v>
      </c>
      <c r="S32" s="79">
        <v>-0.000160782</v>
      </c>
      <c r="T32" s="79">
        <v>-0.200964</v>
      </c>
      <c r="U32" s="79">
        <v>-0.000160782</v>
      </c>
      <c r="V32" s="79">
        <v>-0.200964</v>
      </c>
      <c r="W32" s="79">
        <v>-0.000160772</v>
      </c>
    </row>
    <row r="33" spans="2:23" s="79" customFormat="1" ht="12.75">
      <c r="B33" s="78"/>
      <c r="E33" s="79">
        <v>11</v>
      </c>
      <c r="H33" s="79">
        <v>-0.000163346</v>
      </c>
      <c r="I33" s="79">
        <v>-0.00197166</v>
      </c>
      <c r="J33" s="79">
        <v>-0.00197094</v>
      </c>
      <c r="K33" s="79">
        <v>0.000166212</v>
      </c>
      <c r="L33" s="79">
        <v>0.000166592</v>
      </c>
      <c r="M33" s="79">
        <v>0.00197385</v>
      </c>
      <c r="N33" s="79">
        <v>0.00197435</v>
      </c>
      <c r="O33" s="79">
        <v>-0.000163698</v>
      </c>
      <c r="P33" s="79">
        <v>5.33693E-08</v>
      </c>
      <c r="Q33" s="79">
        <v>-4.59129E-05</v>
      </c>
      <c r="R33" s="79">
        <v>-4.55107E-05</v>
      </c>
      <c r="S33" s="79">
        <v>2.72804E-06</v>
      </c>
      <c r="T33" s="79">
        <v>3.13287E-06</v>
      </c>
      <c r="U33" s="79">
        <v>4.82915E-05</v>
      </c>
      <c r="V33" s="79">
        <v>4.8695E-05</v>
      </c>
      <c r="W33" s="79">
        <v>-3.50899E-07</v>
      </c>
    </row>
    <row r="34" spans="2:23" s="79" customFormat="1" ht="12.75">
      <c r="B34" s="78"/>
      <c r="E34" s="79">
        <v>12</v>
      </c>
      <c r="H34" s="79">
        <v>-8.61391E-05</v>
      </c>
      <c r="I34" s="79">
        <v>-0.000800223</v>
      </c>
      <c r="J34" s="79">
        <v>8.62453E-05</v>
      </c>
      <c r="K34" s="79">
        <v>0.000802649</v>
      </c>
      <c r="L34" s="79">
        <v>-8.61505E-05</v>
      </c>
      <c r="M34" s="79">
        <v>-0.000800125</v>
      </c>
      <c r="N34" s="79">
        <v>8.60821E-05</v>
      </c>
      <c r="O34" s="79">
        <v>0.000802883</v>
      </c>
      <c r="P34" s="79">
        <v>-5.16927E-07</v>
      </c>
      <c r="Q34" s="79">
        <v>-1.80765E-05</v>
      </c>
      <c r="R34" s="79">
        <v>5.60128E-07</v>
      </c>
      <c r="S34" s="79">
        <v>2.07509E-05</v>
      </c>
      <c r="T34" s="79">
        <v>-5.16829E-07</v>
      </c>
      <c r="U34" s="79">
        <v>-1.80778E-05</v>
      </c>
      <c r="V34" s="79">
        <v>5.59445E-07</v>
      </c>
      <c r="W34" s="79">
        <v>2.07501E-05</v>
      </c>
    </row>
    <row r="35" spans="2:23" s="79" customFormat="1" ht="12.75">
      <c r="B35" s="78"/>
      <c r="E35" s="79">
        <v>13</v>
      </c>
      <c r="H35" s="79">
        <v>-4.68159E-05</v>
      </c>
      <c r="I35" s="79">
        <v>-0.000398469</v>
      </c>
      <c r="J35" s="79">
        <v>0.000398591</v>
      </c>
      <c r="K35" s="79">
        <v>-4.53929E-05</v>
      </c>
      <c r="L35" s="79">
        <v>4.56192E-05</v>
      </c>
      <c r="M35" s="79">
        <v>0.000400188</v>
      </c>
      <c r="N35" s="79">
        <v>-0.000399962</v>
      </c>
      <c r="O35" s="79">
        <v>4.70152E-05</v>
      </c>
      <c r="P35" s="79">
        <v>-7.97397E-07</v>
      </c>
      <c r="Q35" s="79">
        <v>-8.43508E-06</v>
      </c>
      <c r="R35" s="79">
        <v>8.70718E-06</v>
      </c>
      <c r="S35" s="79">
        <v>6.82503E-07</v>
      </c>
      <c r="T35" s="79">
        <v>-4.10962E-07</v>
      </c>
      <c r="U35" s="79">
        <v>1.01874E-05</v>
      </c>
      <c r="V35" s="79">
        <v>-9.91567E-06</v>
      </c>
      <c r="W35" s="79">
        <v>1.06912E-06</v>
      </c>
    </row>
    <row r="36" spans="2:23" s="79" customFormat="1" ht="12.75">
      <c r="B36" s="78"/>
      <c r="E36" s="79">
        <v>14</v>
      </c>
      <c r="H36" s="79">
        <v>-0.150018</v>
      </c>
      <c r="I36" s="79">
        <v>-0.000216706</v>
      </c>
      <c r="J36" s="79">
        <v>-0.150018</v>
      </c>
      <c r="K36" s="79">
        <v>-0.000216617</v>
      </c>
      <c r="L36" s="79">
        <v>-0.150018</v>
      </c>
      <c r="M36" s="79">
        <v>-0.000216719</v>
      </c>
      <c r="N36" s="79">
        <v>-0.150018</v>
      </c>
      <c r="O36" s="79">
        <v>-0.00021672</v>
      </c>
      <c r="P36" s="79">
        <v>-0.149992</v>
      </c>
      <c r="Q36" s="79">
        <v>-3.70954E-06</v>
      </c>
      <c r="R36" s="79">
        <v>-0.149992</v>
      </c>
      <c r="S36" s="79">
        <v>-3.70964E-06</v>
      </c>
      <c r="T36" s="79">
        <v>-0.149992</v>
      </c>
      <c r="U36" s="79">
        <v>-3.70965E-06</v>
      </c>
      <c r="V36" s="79">
        <v>-0.149992</v>
      </c>
      <c r="W36" s="79">
        <v>-3.70972E-06</v>
      </c>
    </row>
    <row r="37" spans="2:23" s="79" customFormat="1" ht="12.75">
      <c r="B37" s="78"/>
      <c r="E37" s="79">
        <v>15</v>
      </c>
      <c r="H37" s="79">
        <v>-1.45617E-05</v>
      </c>
      <c r="I37" s="79">
        <v>-0.000124111</v>
      </c>
      <c r="J37" s="79">
        <v>-0.000123613</v>
      </c>
      <c r="K37" s="79">
        <v>1.40975E-05</v>
      </c>
      <c r="L37" s="79">
        <v>1.45155E-05</v>
      </c>
      <c r="M37" s="79">
        <v>0.000123186</v>
      </c>
      <c r="N37" s="79">
        <v>0.000123638</v>
      </c>
      <c r="O37" s="79">
        <v>-1.49716E-05</v>
      </c>
      <c r="P37" s="79">
        <v>-4.72185E-08</v>
      </c>
      <c r="Q37" s="79">
        <v>-2.35757E-06</v>
      </c>
      <c r="R37" s="79">
        <v>-1.91167E-06</v>
      </c>
      <c r="S37" s="79">
        <v>-4.39469E-07</v>
      </c>
      <c r="T37" s="79">
        <v>6.45537E-09</v>
      </c>
      <c r="U37" s="79">
        <v>1.42492E-06</v>
      </c>
      <c r="V37" s="79">
        <v>1.87087E-06</v>
      </c>
      <c r="W37" s="79">
        <v>-4.93203E-07</v>
      </c>
    </row>
    <row r="39" spans="2:23" s="79" customFormat="1" ht="12.75">
      <c r="B39" s="78"/>
      <c r="E39" s="79" t="s">
        <v>0</v>
      </c>
      <c r="H39" s="79" t="s">
        <v>1</v>
      </c>
      <c r="I39" s="79" t="s">
        <v>2</v>
      </c>
      <c r="J39" s="79" t="s">
        <v>1</v>
      </c>
      <c r="K39" s="79" t="s">
        <v>22</v>
      </c>
      <c r="L39" s="79" t="s">
        <v>1</v>
      </c>
      <c r="M39" s="79" t="s">
        <v>22</v>
      </c>
      <c r="N39" s="79" t="s">
        <v>1</v>
      </c>
      <c r="O39" s="79" t="s">
        <v>29</v>
      </c>
      <c r="P39" s="79" t="s">
        <v>1</v>
      </c>
      <c r="Q39" s="79" t="s">
        <v>1</v>
      </c>
      <c r="R39" s="79" t="s">
        <v>1</v>
      </c>
      <c r="S39" s="79" t="s">
        <v>1</v>
      </c>
      <c r="T39" s="79" t="s">
        <v>1</v>
      </c>
      <c r="U39" s="79" t="s">
        <v>1</v>
      </c>
      <c r="V39" s="80" t="s">
        <v>1</v>
      </c>
      <c r="W39" s="80" t="s">
        <v>1</v>
      </c>
    </row>
    <row r="40" spans="1:23" s="82" customFormat="1" ht="38.25">
      <c r="A40" s="81" t="s">
        <v>37</v>
      </c>
      <c r="B40" s="81" t="s">
        <v>50</v>
      </c>
      <c r="C40" s="81" t="s">
        <v>46</v>
      </c>
      <c r="D40" s="81" t="s">
        <v>47</v>
      </c>
      <c r="E40" s="81" t="s">
        <v>4</v>
      </c>
      <c r="F40" s="82" t="s">
        <v>48</v>
      </c>
      <c r="G40" s="82" t="s">
        <v>65</v>
      </c>
      <c r="H40" s="82" t="s">
        <v>5</v>
      </c>
      <c r="I40" s="82" t="s">
        <v>6</v>
      </c>
      <c r="J40" s="82" t="s">
        <v>5</v>
      </c>
      <c r="K40" s="82" t="s">
        <v>6</v>
      </c>
      <c r="L40" s="82" t="s">
        <v>5</v>
      </c>
      <c r="M40" s="82" t="s">
        <v>6</v>
      </c>
      <c r="N40" s="82" t="s">
        <v>5</v>
      </c>
      <c r="O40" s="82" t="s">
        <v>6</v>
      </c>
      <c r="P40" s="82" t="s">
        <v>5</v>
      </c>
      <c r="Q40" s="82" t="s">
        <v>6</v>
      </c>
      <c r="R40" s="82" t="s">
        <v>5</v>
      </c>
      <c r="S40" s="82" t="s">
        <v>6</v>
      </c>
      <c r="T40" s="82" t="s">
        <v>5</v>
      </c>
      <c r="U40" s="82" t="s">
        <v>6</v>
      </c>
      <c r="V40" s="83" t="s">
        <v>5</v>
      </c>
      <c r="W40" s="83" t="s">
        <v>6</v>
      </c>
    </row>
    <row r="41" spans="1:23" s="79" customFormat="1" ht="12.75">
      <c r="A41" s="78" t="s">
        <v>38</v>
      </c>
      <c r="B41" s="84">
        <f>'choix config'!H40</f>
        <v>2.4923962102412247</v>
      </c>
      <c r="C41" s="78">
        <f aca="true" t="shared" si="0" ref="C41:C55">($B$41*H41+$B$42*J41+$B$43*L41+$B$44*N41+$B$45*P41+$B$46*R41+$B$47*T41+$B$48*V41)/100</f>
        <v>-5.3029185586491106E-09</v>
      </c>
      <c r="D41" s="78">
        <f aca="true" t="shared" si="1" ref="D41:D55">($B$41*I41+$B$42*K41+$B$43*M41+$B$44*O41+$B$45*Q41+$B$46*S41+$B$47*U41+$B$48*W41)/100</f>
        <v>-8.60739283500974E-09</v>
      </c>
      <c r="E41" s="85">
        <v>1</v>
      </c>
      <c r="F41" s="86" t="s">
        <v>49</v>
      </c>
      <c r="G41" s="86"/>
      <c r="H41" s="79">
        <v>-3.01558E-10</v>
      </c>
      <c r="I41" s="79">
        <v>-1.80638E-07</v>
      </c>
      <c r="J41" s="79">
        <v>1.80637E-07</v>
      </c>
      <c r="K41" s="79">
        <v>-3.00989E-10</v>
      </c>
      <c r="L41" s="79">
        <v>3.0106E-10</v>
      </c>
      <c r="M41" s="79">
        <v>1.80638E-07</v>
      </c>
      <c r="N41" s="79">
        <v>-1.80638E-07</v>
      </c>
      <c r="O41" s="79">
        <v>3.01458E-10</v>
      </c>
      <c r="P41" s="79">
        <v>-1.38097E-10</v>
      </c>
      <c r="Q41" s="79">
        <v>-1.38628E-07</v>
      </c>
      <c r="R41" s="79">
        <v>1.38629E-07</v>
      </c>
      <c r="S41" s="79">
        <v>-1.38651E-10</v>
      </c>
      <c r="T41" s="79">
        <v>1.38594E-10</v>
      </c>
      <c r="U41" s="79">
        <v>1.38628E-07</v>
      </c>
      <c r="V41" s="79">
        <v>-1.38628E-07</v>
      </c>
      <c r="W41" s="79">
        <v>1.38793E-10</v>
      </c>
    </row>
    <row r="42" spans="1:23" s="79" customFormat="1" ht="12.75">
      <c r="A42" s="78" t="s">
        <v>39</v>
      </c>
      <c r="B42" s="84">
        <f>'choix config'!H41</f>
        <v>-3.1512773662099676</v>
      </c>
      <c r="C42" s="78">
        <f t="shared" si="0"/>
        <v>1.373168251853362E-11</v>
      </c>
      <c r="D42" s="78">
        <f t="shared" si="1"/>
        <v>5.1181695007461005E-09</v>
      </c>
      <c r="E42" s="85">
        <v>2</v>
      </c>
      <c r="F42" s="86" t="s">
        <v>64</v>
      </c>
      <c r="G42" s="86"/>
      <c r="H42" s="79">
        <v>-4.36608E-10</v>
      </c>
      <c r="I42" s="79">
        <v>-1.44819E-07</v>
      </c>
      <c r="J42" s="79">
        <v>-4.36608E-10</v>
      </c>
      <c r="K42" s="79">
        <v>-1.44819E-07</v>
      </c>
      <c r="L42" s="79">
        <v>-4.36608E-10</v>
      </c>
      <c r="M42" s="79">
        <v>-1.44819E-07</v>
      </c>
      <c r="N42" s="79">
        <v>-4.36608E-10</v>
      </c>
      <c r="O42" s="79">
        <v>-1.44819E-07</v>
      </c>
      <c r="P42" s="79">
        <v>-1.45544E-10</v>
      </c>
      <c r="Q42" s="79">
        <v>-7.21646E-08</v>
      </c>
      <c r="R42" s="79">
        <v>-1.45544E-10</v>
      </c>
      <c r="S42" s="79">
        <v>-7.21647E-08</v>
      </c>
      <c r="T42" s="79">
        <v>-1.45544E-10</v>
      </c>
      <c r="U42" s="79">
        <v>-7.21646E-08</v>
      </c>
      <c r="V42" s="79">
        <v>-1.45544E-10</v>
      </c>
      <c r="W42" s="79">
        <v>-7.21647E-08</v>
      </c>
    </row>
    <row r="43" spans="1:23" s="79" customFormat="1" ht="12.75">
      <c r="A43" s="78" t="s">
        <v>40</v>
      </c>
      <c r="B43" s="84">
        <f>'choix config'!H42</f>
        <v>-0.20587722555916343</v>
      </c>
      <c r="C43" s="78">
        <f t="shared" si="0"/>
        <v>0.06333736898525583</v>
      </c>
      <c r="D43" s="78">
        <f t="shared" si="1"/>
        <v>-0.10402864893812079</v>
      </c>
      <c r="E43" s="85">
        <v>3</v>
      </c>
      <c r="F43" s="79" t="s">
        <v>48</v>
      </c>
      <c r="H43" s="79">
        <v>-0.0122823</v>
      </c>
      <c r="I43" s="79">
        <v>-2.89824</v>
      </c>
      <c r="J43" s="79">
        <v>-2.89823</v>
      </c>
      <c r="K43" s="79">
        <v>0.0122844</v>
      </c>
      <c r="L43" s="79">
        <v>0.0122823</v>
      </c>
      <c r="M43" s="79">
        <v>2.89824</v>
      </c>
      <c r="N43" s="79">
        <v>2.89823</v>
      </c>
      <c r="O43" s="79">
        <v>-0.0122935</v>
      </c>
      <c r="P43" s="79">
        <v>-0.00267894</v>
      </c>
      <c r="Q43" s="79">
        <v>-0.94795</v>
      </c>
      <c r="R43" s="79">
        <v>-0.947951</v>
      </c>
      <c r="S43" s="79">
        <v>0.00268195</v>
      </c>
      <c r="T43" s="79">
        <v>0.00268262</v>
      </c>
      <c r="U43" s="79">
        <v>0.94795</v>
      </c>
      <c r="V43" s="79">
        <v>0.947951</v>
      </c>
      <c r="W43" s="79">
        <v>-0.00267987</v>
      </c>
    </row>
    <row r="44" spans="1:23" s="79" customFormat="1" ht="12.75">
      <c r="A44" s="78" t="s">
        <v>41</v>
      </c>
      <c r="B44" s="84">
        <f>'choix config'!H39</f>
        <v>-1.4940212015592635</v>
      </c>
      <c r="C44" s="78">
        <f t="shared" si="0"/>
        <v>-0.0007375851385817533</v>
      </c>
      <c r="D44" s="78">
        <f t="shared" si="1"/>
        <v>-0.1355504631992579</v>
      </c>
      <c r="E44" s="85">
        <v>4</v>
      </c>
      <c r="F44" s="79" t="s">
        <v>48</v>
      </c>
      <c r="H44" s="79">
        <v>-0.0092701</v>
      </c>
      <c r="I44" s="79">
        <v>-1.60239</v>
      </c>
      <c r="J44" s="79">
        <v>0.00927789</v>
      </c>
      <c r="K44" s="79">
        <v>1.60239</v>
      </c>
      <c r="L44" s="79">
        <v>-0.00927169</v>
      </c>
      <c r="M44" s="79">
        <v>-1.60239</v>
      </c>
      <c r="N44" s="79">
        <v>0.00927939</v>
      </c>
      <c r="O44" s="79">
        <v>1.60238</v>
      </c>
      <c r="P44" s="79">
        <v>-0.00136429</v>
      </c>
      <c r="Q44" s="79">
        <v>-0.353094</v>
      </c>
      <c r="R44" s="79">
        <v>0.00136542</v>
      </c>
      <c r="S44" s="79">
        <v>0.353095</v>
      </c>
      <c r="T44" s="79">
        <v>-0.00136535</v>
      </c>
      <c r="U44" s="79">
        <v>-0.353095</v>
      </c>
      <c r="V44" s="79">
        <v>0.00136524</v>
      </c>
      <c r="W44" s="79">
        <v>0.353094</v>
      </c>
    </row>
    <row r="45" spans="1:23" s="79" customFormat="1" ht="12.75">
      <c r="A45" s="78" t="s">
        <v>42</v>
      </c>
      <c r="B45" s="84">
        <f>B41</f>
        <v>2.4923962102412247</v>
      </c>
      <c r="C45" s="78">
        <f t="shared" si="0"/>
        <v>-0.01527324919817486</v>
      </c>
      <c r="D45" s="78">
        <f t="shared" si="1"/>
        <v>-0.024455317930065164</v>
      </c>
      <c r="E45" s="85">
        <v>5</v>
      </c>
      <c r="F45" s="79" t="s">
        <v>48</v>
      </c>
      <c r="H45" s="79">
        <v>-0.00619007</v>
      </c>
      <c r="I45" s="79">
        <v>-0.791493</v>
      </c>
      <c r="J45" s="79">
        <v>0.791491</v>
      </c>
      <c r="K45" s="79">
        <v>-0.00619298</v>
      </c>
      <c r="L45" s="79">
        <v>0.00619051</v>
      </c>
      <c r="M45" s="79">
        <v>0.791493</v>
      </c>
      <c r="N45" s="79">
        <v>-0.791489</v>
      </c>
      <c r="O45" s="79">
        <v>0.00619203</v>
      </c>
      <c r="P45" s="79">
        <v>-0.000616264</v>
      </c>
      <c r="Q45" s="79">
        <v>-0.119022</v>
      </c>
      <c r="R45" s="79">
        <v>0.119023</v>
      </c>
      <c r="S45" s="79">
        <v>-0.000616421</v>
      </c>
      <c r="T45" s="79">
        <v>0.000616543</v>
      </c>
      <c r="U45" s="79">
        <v>0.119022</v>
      </c>
      <c r="V45" s="79">
        <v>-0.119022</v>
      </c>
      <c r="W45" s="79">
        <v>0.000616218</v>
      </c>
    </row>
    <row r="46" spans="1:23" s="79" customFormat="1" ht="12.75">
      <c r="A46" s="78" t="s">
        <v>43</v>
      </c>
      <c r="B46" s="84">
        <f>B42</f>
        <v>-3.1512773662099676</v>
      </c>
      <c r="C46" s="78">
        <f t="shared" si="0"/>
        <v>9.541392806294579E-05</v>
      </c>
      <c r="D46" s="78">
        <f t="shared" si="1"/>
        <v>0.009216968063020458</v>
      </c>
      <c r="E46" s="85">
        <v>6</v>
      </c>
      <c r="F46" s="79" t="s">
        <v>48</v>
      </c>
      <c r="H46" s="79">
        <v>-0.00378499</v>
      </c>
      <c r="I46" s="79">
        <v>-0.354197</v>
      </c>
      <c r="J46" s="79">
        <v>-0.00378855</v>
      </c>
      <c r="K46" s="79">
        <v>-0.354195</v>
      </c>
      <c r="L46" s="79">
        <v>-0.00378632</v>
      </c>
      <c r="M46" s="79">
        <v>-0.354196</v>
      </c>
      <c r="N46" s="79">
        <v>-0.00378543</v>
      </c>
      <c r="O46" s="79">
        <v>-0.354194</v>
      </c>
      <c r="P46" s="79">
        <v>-0.000254914</v>
      </c>
      <c r="Q46" s="79">
        <v>-0.036559</v>
      </c>
      <c r="R46" s="79">
        <v>-0.000254914</v>
      </c>
      <c r="S46" s="79">
        <v>-0.0365592</v>
      </c>
      <c r="T46" s="79">
        <v>-0.000254914</v>
      </c>
      <c r="U46" s="79">
        <v>-0.0365592</v>
      </c>
      <c r="V46" s="79">
        <v>-0.000254914</v>
      </c>
      <c r="W46" s="79">
        <v>-0.0365589</v>
      </c>
    </row>
    <row r="47" spans="1:23" s="79" customFormat="1" ht="12.75">
      <c r="A47" s="78" t="s">
        <v>44</v>
      </c>
      <c r="B47" s="84">
        <f>B43</f>
        <v>-0.20587722555916343</v>
      </c>
      <c r="C47" s="78">
        <f t="shared" si="0"/>
        <v>0.0024985623921640783</v>
      </c>
      <c r="D47" s="78">
        <f t="shared" si="1"/>
        <v>-0.004205244703235061</v>
      </c>
      <c r="E47" s="85">
        <v>7</v>
      </c>
      <c r="F47" s="79" t="s">
        <v>48</v>
      </c>
      <c r="H47" s="79">
        <v>-0.00216765</v>
      </c>
      <c r="I47" s="79">
        <v>-0.144201</v>
      </c>
      <c r="J47" s="79">
        <v>-0.1442</v>
      </c>
      <c r="K47" s="79">
        <v>0.00216976</v>
      </c>
      <c r="L47" s="79">
        <v>0.00216865</v>
      </c>
      <c r="M47" s="79">
        <v>0.144201</v>
      </c>
      <c r="N47" s="79">
        <v>0.144199</v>
      </c>
      <c r="O47" s="79">
        <v>-0.00216824</v>
      </c>
      <c r="P47" s="79">
        <v>-9.88154E-05</v>
      </c>
      <c r="Q47" s="79">
        <v>-0.0102542</v>
      </c>
      <c r="R47" s="79">
        <v>-0.0102543</v>
      </c>
      <c r="S47" s="79">
        <v>9.88407E-05</v>
      </c>
      <c r="T47" s="79">
        <v>9.87949E-05</v>
      </c>
      <c r="U47" s="79">
        <v>0.0102543</v>
      </c>
      <c r="V47" s="79">
        <v>0.0102542</v>
      </c>
      <c r="W47" s="79">
        <v>-9.87315E-05</v>
      </c>
    </row>
    <row r="48" spans="1:23" s="79" customFormat="1" ht="12.75">
      <c r="A48" s="78" t="s">
        <v>45</v>
      </c>
      <c r="B48" s="84">
        <f>B44</f>
        <v>-1.4940212015592635</v>
      </c>
      <c r="C48" s="78">
        <f t="shared" si="0"/>
        <v>-8.439258766671493E-05</v>
      </c>
      <c r="D48" s="78">
        <f t="shared" si="1"/>
        <v>-0.0038876658316497124</v>
      </c>
      <c r="E48" s="85">
        <v>8</v>
      </c>
      <c r="F48" s="79" t="s">
        <v>48</v>
      </c>
      <c r="H48" s="79">
        <v>-0.00118064</v>
      </c>
      <c r="I48" s="79">
        <v>-0.0534501</v>
      </c>
      <c r="J48" s="79">
        <v>0.00118177</v>
      </c>
      <c r="K48" s="79">
        <v>0.0534492</v>
      </c>
      <c r="L48" s="79">
        <v>-0.00118111</v>
      </c>
      <c r="M48" s="79">
        <v>-0.0534492</v>
      </c>
      <c r="N48" s="79">
        <v>0.00118065</v>
      </c>
      <c r="O48" s="79">
        <v>0.0534487</v>
      </c>
      <c r="P48" s="79">
        <v>-3.63379E-05</v>
      </c>
      <c r="Q48" s="79">
        <v>-0.00263493</v>
      </c>
      <c r="R48" s="79">
        <v>3.6331E-05</v>
      </c>
      <c r="S48" s="79">
        <v>0.00263498</v>
      </c>
      <c r="T48" s="79">
        <v>-3.63183E-05</v>
      </c>
      <c r="U48" s="79">
        <v>-0.00263499</v>
      </c>
      <c r="V48" s="79">
        <v>3.62901E-05</v>
      </c>
      <c r="W48" s="79">
        <v>0.00263492</v>
      </c>
    </row>
    <row r="49" spans="2:23" s="79" customFormat="1" ht="12.75">
      <c r="B49" s="78"/>
      <c r="C49" s="78">
        <f t="shared" si="0"/>
        <v>-0.0003285383253043999</v>
      </c>
      <c r="D49" s="78">
        <f t="shared" si="1"/>
        <v>-0.0004965459740368969</v>
      </c>
      <c r="E49" s="85">
        <v>9</v>
      </c>
      <c r="F49" s="79" t="s">
        <v>48</v>
      </c>
      <c r="H49" s="79">
        <v>-0.000621008</v>
      </c>
      <c r="I49" s="79">
        <v>-0.0181585</v>
      </c>
      <c r="J49" s="79">
        <v>0.018158</v>
      </c>
      <c r="K49" s="79">
        <v>-0.000621517</v>
      </c>
      <c r="L49" s="79">
        <v>0.000621114</v>
      </c>
      <c r="M49" s="79">
        <v>0.0181579</v>
      </c>
      <c r="N49" s="79">
        <v>-0.0181578</v>
      </c>
      <c r="O49" s="79">
        <v>0.000620828</v>
      </c>
      <c r="P49" s="79">
        <v>-1.28733E-05</v>
      </c>
      <c r="Q49" s="79">
        <v>-0.000633933</v>
      </c>
      <c r="R49" s="79">
        <v>0.000633958</v>
      </c>
      <c r="S49" s="79">
        <v>-1.28744E-05</v>
      </c>
      <c r="T49" s="79">
        <v>1.28648E-05</v>
      </c>
      <c r="U49" s="79">
        <v>0.000633958</v>
      </c>
      <c r="V49" s="79">
        <v>-0.000633931</v>
      </c>
      <c r="W49" s="79">
        <v>1.28553E-05</v>
      </c>
    </row>
    <row r="50" spans="2:23" s="79" customFormat="1" ht="12.75">
      <c r="B50" s="78"/>
      <c r="C50" s="78">
        <f t="shared" si="0"/>
        <v>7.6674500335831E-06</v>
      </c>
      <c r="D50" s="78">
        <f t="shared" si="1"/>
        <v>0.00014166053992677708</v>
      </c>
      <c r="E50" s="85">
        <v>10</v>
      </c>
      <c r="F50" s="79" t="s">
        <v>48</v>
      </c>
      <c r="H50" s="79">
        <v>-0.00032035</v>
      </c>
      <c r="I50" s="79">
        <v>-0.00585087</v>
      </c>
      <c r="J50" s="79">
        <v>-0.000320586</v>
      </c>
      <c r="K50" s="79">
        <v>-0.00585036</v>
      </c>
      <c r="L50" s="79">
        <v>-0.000320475</v>
      </c>
      <c r="M50" s="79">
        <v>-0.0058505</v>
      </c>
      <c r="N50" s="79">
        <v>-0.000320225</v>
      </c>
      <c r="O50" s="79">
        <v>-0.00585054</v>
      </c>
      <c r="P50" s="79">
        <v>-4.46302E-06</v>
      </c>
      <c r="Q50" s="79">
        <v>-0.00015571</v>
      </c>
      <c r="R50" s="79">
        <v>-4.46302E-06</v>
      </c>
      <c r="S50" s="79">
        <v>-0.00015572</v>
      </c>
      <c r="T50" s="79">
        <v>-4.46302E-06</v>
      </c>
      <c r="U50" s="79">
        <v>-0.00015572</v>
      </c>
      <c r="V50" s="79">
        <v>-4.46302E-06</v>
      </c>
      <c r="W50" s="79">
        <v>-0.000155709</v>
      </c>
    </row>
    <row r="51" spans="2:23" s="79" customFormat="1" ht="12.75">
      <c r="B51" s="78"/>
      <c r="C51" s="78">
        <f t="shared" si="0"/>
        <v>2.8974907503427132E-05</v>
      </c>
      <c r="D51" s="78">
        <f t="shared" si="1"/>
        <v>-5.726594132599193E-05</v>
      </c>
      <c r="E51" s="85">
        <v>11</v>
      </c>
      <c r="F51" s="79" t="s">
        <v>48</v>
      </c>
      <c r="H51" s="79">
        <v>-0.00016494</v>
      </c>
      <c r="I51" s="79">
        <v>-0.00197285</v>
      </c>
      <c r="J51" s="79">
        <v>-0.00197253</v>
      </c>
      <c r="K51" s="79">
        <v>0.000165025</v>
      </c>
      <c r="L51" s="79">
        <v>0.000164998</v>
      </c>
      <c r="M51" s="79">
        <v>0.00197266</v>
      </c>
      <c r="N51" s="79">
        <v>0.00197276</v>
      </c>
      <c r="O51" s="79">
        <v>-0.000164885</v>
      </c>
      <c r="P51" s="79">
        <v>-1.54001E-06</v>
      </c>
      <c r="Q51" s="79">
        <v>-4.71006E-05</v>
      </c>
      <c r="R51" s="79">
        <v>-4.71041E-05</v>
      </c>
      <c r="S51" s="79">
        <v>1.54041E-06</v>
      </c>
      <c r="T51" s="79">
        <v>1.53949E-06</v>
      </c>
      <c r="U51" s="79">
        <v>4.71039E-05</v>
      </c>
      <c r="V51" s="79">
        <v>4.71016E-05</v>
      </c>
      <c r="W51" s="79">
        <v>-1.53853E-06</v>
      </c>
    </row>
    <row r="52" spans="2:23" s="79" customFormat="1" ht="12.75">
      <c r="B52" s="78"/>
      <c r="C52" s="78">
        <f t="shared" si="0"/>
        <v>-6.010296199968402E-06</v>
      </c>
      <c r="D52" s="78">
        <f t="shared" si="1"/>
        <v>-5.690055548414713E-05</v>
      </c>
      <c r="E52" s="85">
        <v>12</v>
      </c>
      <c r="F52" s="79" t="s">
        <v>48</v>
      </c>
      <c r="H52" s="79">
        <v>-8.61606E-05</v>
      </c>
      <c r="I52" s="79">
        <v>-0.000801559</v>
      </c>
      <c r="J52" s="79">
        <v>8.62239E-05</v>
      </c>
      <c r="K52" s="79">
        <v>0.000801312</v>
      </c>
      <c r="L52" s="79">
        <v>-8.6172E-05</v>
      </c>
      <c r="M52" s="79">
        <v>-0.000801461</v>
      </c>
      <c r="N52" s="79">
        <v>8.60606E-05</v>
      </c>
      <c r="O52" s="79">
        <v>0.000801546</v>
      </c>
      <c r="P52" s="79">
        <v>-5.38375E-07</v>
      </c>
      <c r="Q52" s="79">
        <v>-1.9413E-05</v>
      </c>
      <c r="R52" s="79">
        <v>5.3868E-07</v>
      </c>
      <c r="S52" s="79">
        <v>1.94144E-05</v>
      </c>
      <c r="T52" s="79">
        <v>-5.38277E-07</v>
      </c>
      <c r="U52" s="79">
        <v>-1.94143E-05</v>
      </c>
      <c r="V52" s="79">
        <v>5.37997E-07</v>
      </c>
      <c r="W52" s="79">
        <v>1.94136E-05</v>
      </c>
    </row>
    <row r="53" spans="2:23" s="79" customFormat="1" ht="12.75">
      <c r="B53" s="78"/>
      <c r="C53" s="78">
        <f t="shared" si="0"/>
        <v>-8.019746670201158E-06</v>
      </c>
      <c r="D53" s="78">
        <f t="shared" si="1"/>
        <v>-1.0254653430033435E-05</v>
      </c>
      <c r="E53" s="85">
        <v>13</v>
      </c>
      <c r="F53" s="79" t="s">
        <v>48</v>
      </c>
      <c r="H53" s="79">
        <v>-4.62116E-05</v>
      </c>
      <c r="I53" s="79">
        <v>-0.000399345</v>
      </c>
      <c r="J53" s="79">
        <v>0.000399196</v>
      </c>
      <c r="K53" s="79">
        <v>-4.62688E-05</v>
      </c>
      <c r="L53" s="79">
        <v>4.62235E-05</v>
      </c>
      <c r="M53" s="79">
        <v>0.000399312</v>
      </c>
      <c r="N53" s="79">
        <v>-0.000399358</v>
      </c>
      <c r="O53" s="79">
        <v>4.61393E-05</v>
      </c>
      <c r="P53" s="79">
        <v>-1.93129E-07</v>
      </c>
      <c r="Q53" s="79">
        <v>-9.311E-06</v>
      </c>
      <c r="R53" s="79">
        <v>9.31145E-06</v>
      </c>
      <c r="S53" s="79">
        <v>-1.93416E-07</v>
      </c>
      <c r="T53" s="79">
        <v>1.93306E-07</v>
      </c>
      <c r="U53" s="79">
        <v>9.31145E-06</v>
      </c>
      <c r="V53" s="79">
        <v>-9.3114E-06</v>
      </c>
      <c r="W53" s="79">
        <v>1.93205E-07</v>
      </c>
    </row>
    <row r="54" spans="2:23" s="79" customFormat="1" ht="12.75">
      <c r="B54" s="78"/>
      <c r="C54" s="78">
        <f t="shared" si="0"/>
        <v>6.051998177331517E-07</v>
      </c>
      <c r="D54" s="78">
        <f t="shared" si="1"/>
        <v>5.228351404895275E-06</v>
      </c>
      <c r="E54" s="85">
        <v>14</v>
      </c>
      <c r="F54" s="79" t="s">
        <v>48</v>
      </c>
      <c r="H54" s="79">
        <v>-2.55673E-05</v>
      </c>
      <c r="I54" s="79">
        <v>-0.00021738</v>
      </c>
      <c r="J54" s="79">
        <v>-2.5609E-05</v>
      </c>
      <c r="K54" s="79">
        <v>-0.000217291</v>
      </c>
      <c r="L54" s="79">
        <v>-2.55673E-05</v>
      </c>
      <c r="M54" s="79">
        <v>-0.000217393</v>
      </c>
      <c r="N54" s="79">
        <v>-2.55117E-05</v>
      </c>
      <c r="O54" s="79">
        <v>-0.000217394</v>
      </c>
      <c r="P54" s="79">
        <v>-6.95342E-08</v>
      </c>
      <c r="Q54" s="79">
        <v>-4.38358E-06</v>
      </c>
      <c r="R54" s="79">
        <v>-6.95342E-08</v>
      </c>
      <c r="S54" s="79">
        <v>-4.38368E-06</v>
      </c>
      <c r="T54" s="79">
        <v>-6.95342E-08</v>
      </c>
      <c r="U54" s="79">
        <v>-4.38369E-06</v>
      </c>
      <c r="V54" s="79">
        <v>-6.95342E-08</v>
      </c>
      <c r="W54" s="79">
        <v>-4.38376E-06</v>
      </c>
    </row>
    <row r="55" spans="2:23" s="79" customFormat="1" ht="12.75">
      <c r="B55" s="78"/>
      <c r="C55" s="78">
        <f t="shared" si="0"/>
        <v>1.6855011589776168E-06</v>
      </c>
      <c r="D55" s="78">
        <f t="shared" si="1"/>
        <v>-3.6300061640126673E-06</v>
      </c>
      <c r="E55" s="85">
        <v>15</v>
      </c>
      <c r="F55" s="79" t="s">
        <v>48</v>
      </c>
      <c r="H55" s="79">
        <v>-1.45413E-05</v>
      </c>
      <c r="I55" s="79">
        <v>-0.000123645</v>
      </c>
      <c r="J55" s="79">
        <v>-0.000123592</v>
      </c>
      <c r="K55" s="79">
        <v>1.45638E-05</v>
      </c>
      <c r="L55" s="79">
        <v>1.45359E-05</v>
      </c>
      <c r="M55" s="79">
        <v>0.000123653</v>
      </c>
      <c r="N55" s="79">
        <v>0.000123659</v>
      </c>
      <c r="O55" s="79">
        <v>-1.45053E-05</v>
      </c>
      <c r="P55" s="79">
        <v>-2.67973E-08</v>
      </c>
      <c r="Q55" s="79">
        <v>-1.89123E-06</v>
      </c>
      <c r="R55" s="79">
        <v>-1.89125E-06</v>
      </c>
      <c r="S55" s="79">
        <v>2.68704E-08</v>
      </c>
      <c r="T55" s="79">
        <v>2.68766E-08</v>
      </c>
      <c r="U55" s="79">
        <v>1.89126E-06</v>
      </c>
      <c r="V55" s="79">
        <v>1.89129E-06</v>
      </c>
      <c r="W55" s="79">
        <v>-2.68638E-08</v>
      </c>
    </row>
    <row r="56" spans="2:23" s="79" customFormat="1" ht="12.75">
      <c r="B56" s="78"/>
      <c r="V56" s="80"/>
      <c r="W56" s="80"/>
    </row>
    <row r="57" spans="2:23" s="79" customFormat="1" ht="12.75">
      <c r="B57" s="78"/>
      <c r="E57" s="79" t="s">
        <v>0</v>
      </c>
      <c r="H57" s="79" t="s">
        <v>1</v>
      </c>
      <c r="I57" s="79" t="s">
        <v>2</v>
      </c>
      <c r="J57" s="79" t="s">
        <v>1</v>
      </c>
      <c r="K57" s="79" t="s">
        <v>22</v>
      </c>
      <c r="L57" s="79" t="s">
        <v>1</v>
      </c>
      <c r="M57" s="79" t="s">
        <v>22</v>
      </c>
      <c r="N57" s="79" t="s">
        <v>1</v>
      </c>
      <c r="O57" s="79" t="s">
        <v>29</v>
      </c>
      <c r="P57" s="79" t="s">
        <v>1</v>
      </c>
      <c r="Q57" s="79" t="s">
        <v>1</v>
      </c>
      <c r="R57" s="79" t="s">
        <v>1</v>
      </c>
      <c r="S57" s="79" t="s">
        <v>1</v>
      </c>
      <c r="T57" s="79" t="s">
        <v>1</v>
      </c>
      <c r="U57" s="79" t="s">
        <v>1</v>
      </c>
      <c r="V57" s="80" t="s">
        <v>1</v>
      </c>
      <c r="W57" s="80" t="s">
        <v>1</v>
      </c>
    </row>
    <row r="58" spans="2:23" s="79" customFormat="1" ht="12.75">
      <c r="B58" s="78"/>
      <c r="E58" s="79" t="s">
        <v>8</v>
      </c>
      <c r="V58" s="80"/>
      <c r="W58" s="80"/>
    </row>
    <row r="59" spans="2:23" s="79" customFormat="1" ht="12.75">
      <c r="B59" s="78"/>
      <c r="E59" s="79" t="s">
        <v>4</v>
      </c>
      <c r="H59" s="79" t="s">
        <v>9</v>
      </c>
      <c r="I59" s="79" t="s">
        <v>6</v>
      </c>
      <c r="J59" s="79" t="s">
        <v>9</v>
      </c>
      <c r="K59" s="79" t="s">
        <v>6</v>
      </c>
      <c r="L59" s="79" t="s">
        <v>9</v>
      </c>
      <c r="M59" s="79" t="s">
        <v>6</v>
      </c>
      <c r="N59" s="79" t="s">
        <v>9</v>
      </c>
      <c r="O59" s="79" t="s">
        <v>6</v>
      </c>
      <c r="P59" s="79" t="s">
        <v>9</v>
      </c>
      <c r="Q59" s="79" t="s">
        <v>6</v>
      </c>
      <c r="R59" s="79" t="s">
        <v>9</v>
      </c>
      <c r="S59" s="79" t="s">
        <v>6</v>
      </c>
      <c r="T59" s="79" t="s">
        <v>9</v>
      </c>
      <c r="U59" s="79" t="s">
        <v>6</v>
      </c>
      <c r="V59" s="80" t="s">
        <v>9</v>
      </c>
      <c r="W59" s="80" t="s">
        <v>6</v>
      </c>
    </row>
    <row r="60" spans="2:23" s="79" customFormat="1" ht="12.75">
      <c r="B60" s="78"/>
      <c r="E60" s="79">
        <v>1</v>
      </c>
      <c r="H60" s="79">
        <v>-3.91218E-10</v>
      </c>
      <c r="I60" s="79">
        <v>-1.80545E-07</v>
      </c>
      <c r="J60" s="79">
        <v>1.80548E-07</v>
      </c>
      <c r="K60" s="79" t="s">
        <v>25</v>
      </c>
      <c r="L60" s="79">
        <v>2.114E-10</v>
      </c>
      <c r="M60" s="79" t="s">
        <v>27</v>
      </c>
      <c r="N60" s="79">
        <v>-1.80727E-07</v>
      </c>
      <c r="O60" s="79">
        <v>3.94193E-10</v>
      </c>
      <c r="P60" s="79">
        <v>-2.27757E-10</v>
      </c>
      <c r="Q60" s="79">
        <v>-1.38536E-07</v>
      </c>
      <c r="R60" s="79">
        <v>1.38539E-07</v>
      </c>
      <c r="S60" s="79">
        <v>-4.59163E-11</v>
      </c>
      <c r="T60" s="79">
        <v>4.89339E-11</v>
      </c>
      <c r="U60" s="79">
        <v>1.38721E-07</v>
      </c>
      <c r="V60" s="79">
        <v>-1.38718E-07</v>
      </c>
      <c r="W60" s="79">
        <v>2.31528E-10</v>
      </c>
    </row>
    <row r="61" spans="2:23" s="79" customFormat="1" ht="12.75">
      <c r="B61" s="78"/>
      <c r="E61" s="79">
        <v>2</v>
      </c>
      <c r="H61" s="79">
        <v>0.000319438</v>
      </c>
      <c r="I61" s="79">
        <v>-1.45093E-07</v>
      </c>
      <c r="J61" s="79">
        <v>0.000319438</v>
      </c>
      <c r="K61" s="79" t="s">
        <v>26</v>
      </c>
      <c r="L61" s="79">
        <v>0.000319438</v>
      </c>
      <c r="M61" s="79" t="s">
        <v>28</v>
      </c>
      <c r="N61" s="79">
        <v>0.000319438</v>
      </c>
      <c r="O61" s="79">
        <v>-1.45093E-07</v>
      </c>
      <c r="P61" s="79">
        <v>0.000319438</v>
      </c>
      <c r="Q61" s="79">
        <v>-7.24391E-08</v>
      </c>
      <c r="R61" s="79">
        <v>0.000319438</v>
      </c>
      <c r="S61" s="79">
        <v>-7.24392E-08</v>
      </c>
      <c r="T61" s="79">
        <v>0.000319438</v>
      </c>
      <c r="U61" s="79">
        <v>-7.24392E-08</v>
      </c>
      <c r="V61" s="79">
        <v>0.000319438</v>
      </c>
      <c r="W61" s="79">
        <v>-7.24392E-08</v>
      </c>
    </row>
    <row r="62" spans="2:23" s="79" customFormat="1" ht="12.75">
      <c r="B62" s="78"/>
      <c r="E62" s="79">
        <v>3</v>
      </c>
      <c r="H62" s="79">
        <v>-0.011403</v>
      </c>
      <c r="I62" s="79">
        <v>-2.89764</v>
      </c>
      <c r="J62" s="79">
        <v>-2.89736</v>
      </c>
      <c r="K62" s="79">
        <v>0.0128857</v>
      </c>
      <c r="L62" s="79">
        <v>0.0131617</v>
      </c>
      <c r="M62" s="79">
        <v>2.89884</v>
      </c>
      <c r="N62" s="79">
        <v>2.89911</v>
      </c>
      <c r="O62" s="79">
        <v>-0.0116923</v>
      </c>
      <c r="P62" s="79">
        <v>-0.00179958</v>
      </c>
      <c r="Q62" s="79">
        <v>-0.947348</v>
      </c>
      <c r="R62" s="79">
        <v>-0.947072</v>
      </c>
      <c r="S62" s="79">
        <v>0.00328323</v>
      </c>
      <c r="T62" s="79">
        <v>0.00356199</v>
      </c>
      <c r="U62" s="79">
        <v>0.948552</v>
      </c>
      <c r="V62" s="79">
        <v>0.948831</v>
      </c>
      <c r="W62" s="79">
        <v>-0.00207858</v>
      </c>
    </row>
    <row r="63" spans="2:23" s="79" customFormat="1" ht="12.75">
      <c r="B63" s="78"/>
      <c r="E63" s="79">
        <v>4</v>
      </c>
      <c r="H63" s="79">
        <v>-0.00917767</v>
      </c>
      <c r="I63" s="79">
        <v>-1.60206</v>
      </c>
      <c r="J63" s="79">
        <v>0.00937032</v>
      </c>
      <c r="K63" s="79">
        <v>1.60271</v>
      </c>
      <c r="L63" s="79">
        <v>-0.00917927</v>
      </c>
      <c r="M63" s="79">
        <v>-1.60206</v>
      </c>
      <c r="N63" s="79">
        <v>0.00937181</v>
      </c>
      <c r="O63" s="79">
        <v>1.60271</v>
      </c>
      <c r="P63" s="79">
        <v>-0.00127186</v>
      </c>
      <c r="Q63" s="79">
        <v>-0.352768</v>
      </c>
      <c r="R63" s="79">
        <v>0.00145785</v>
      </c>
      <c r="S63" s="79">
        <v>0.353421</v>
      </c>
      <c r="T63" s="79">
        <v>-0.00127293</v>
      </c>
      <c r="U63" s="79">
        <v>-0.352769</v>
      </c>
      <c r="V63" s="79">
        <v>0.00145766</v>
      </c>
      <c r="W63" s="79">
        <v>0.35342</v>
      </c>
    </row>
    <row r="64" spans="2:23" s="79" customFormat="1" ht="12.75">
      <c r="B64" s="78"/>
      <c r="E64" s="79">
        <v>5</v>
      </c>
      <c r="H64" s="79">
        <v>-0.00622924</v>
      </c>
      <c r="I64" s="79">
        <v>-0.791332</v>
      </c>
      <c r="J64" s="79">
        <v>0.791452</v>
      </c>
      <c r="K64" s="79">
        <v>-0.00603168</v>
      </c>
      <c r="L64" s="79">
        <v>0.00615134</v>
      </c>
      <c r="M64" s="79">
        <v>0.791655</v>
      </c>
      <c r="N64" s="79">
        <v>-0.791528</v>
      </c>
      <c r="O64" s="79">
        <v>0.00635333</v>
      </c>
      <c r="P64" s="79">
        <v>-0.000655436</v>
      </c>
      <c r="Q64" s="79">
        <v>-0.118861</v>
      </c>
      <c r="R64" s="79">
        <v>0.118984</v>
      </c>
      <c r="S64" s="79">
        <v>-0.000455118</v>
      </c>
      <c r="T64" s="79">
        <v>0.00057737</v>
      </c>
      <c r="U64" s="79">
        <v>0.119184</v>
      </c>
      <c r="V64" s="79">
        <v>-0.119061</v>
      </c>
      <c r="W64" s="79">
        <v>0.00077752</v>
      </c>
    </row>
    <row r="65" spans="2:23" s="79" customFormat="1" ht="12.75">
      <c r="B65" s="78"/>
      <c r="E65" s="79">
        <v>6</v>
      </c>
      <c r="H65" s="79">
        <v>3.9206</v>
      </c>
      <c r="I65" s="79">
        <v>-0.354214</v>
      </c>
      <c r="J65" s="79">
        <v>3.9206</v>
      </c>
      <c r="K65" s="79">
        <v>-0.354213</v>
      </c>
      <c r="L65" s="79">
        <v>3.9206</v>
      </c>
      <c r="M65" s="79">
        <v>-0.354213</v>
      </c>
      <c r="N65" s="79">
        <v>3.9206</v>
      </c>
      <c r="O65" s="79">
        <v>-0.354211</v>
      </c>
      <c r="P65" s="79">
        <v>3.92413</v>
      </c>
      <c r="Q65" s="79">
        <v>-0.0365762</v>
      </c>
      <c r="R65" s="79">
        <v>3.92413</v>
      </c>
      <c r="S65" s="79">
        <v>-0.0365764</v>
      </c>
      <c r="T65" s="79">
        <v>3.92413</v>
      </c>
      <c r="U65" s="79">
        <v>-0.0365764</v>
      </c>
      <c r="V65" s="79">
        <v>3.92413</v>
      </c>
      <c r="W65" s="79">
        <v>-0.0365761</v>
      </c>
    </row>
    <row r="66" spans="2:23" s="79" customFormat="1" ht="12.75">
      <c r="B66" s="78"/>
      <c r="E66" s="79">
        <v>7</v>
      </c>
      <c r="H66" s="79">
        <v>-0.00219096</v>
      </c>
      <c r="I66" s="79">
        <v>-0.14424</v>
      </c>
      <c r="J66" s="79">
        <v>-0.144224</v>
      </c>
      <c r="K66" s="79">
        <v>0.00213079</v>
      </c>
      <c r="L66" s="79">
        <v>0.00214534</v>
      </c>
      <c r="M66" s="79">
        <v>0.144162</v>
      </c>
      <c r="N66" s="79">
        <v>0.144176</v>
      </c>
      <c r="O66" s="79">
        <v>-0.00220722</v>
      </c>
      <c r="P66" s="79">
        <v>-0.00012212</v>
      </c>
      <c r="Q66" s="79">
        <v>-0.0102932</v>
      </c>
      <c r="R66" s="79">
        <v>-0.0102776</v>
      </c>
      <c r="S66" s="79">
        <v>5.98668E-05</v>
      </c>
      <c r="T66" s="79">
        <v>7.54898E-05</v>
      </c>
      <c r="U66" s="79">
        <v>0.0102154</v>
      </c>
      <c r="V66" s="79">
        <v>0.0102309</v>
      </c>
      <c r="W66" s="79">
        <v>-0.000137705</v>
      </c>
    </row>
    <row r="67" spans="2:23" s="79" customFormat="1" ht="12.75">
      <c r="B67" s="78"/>
      <c r="E67" s="79">
        <v>8</v>
      </c>
      <c r="H67" s="79">
        <v>-0.00117594</v>
      </c>
      <c r="I67" s="79">
        <v>-0.053453</v>
      </c>
      <c r="J67" s="79">
        <v>0.00118647</v>
      </c>
      <c r="K67" s="79">
        <v>0.0534462</v>
      </c>
      <c r="L67" s="79">
        <v>-0.00117641</v>
      </c>
      <c r="M67" s="79">
        <v>-0.0534521</v>
      </c>
      <c r="N67" s="79">
        <v>0.00118535</v>
      </c>
      <c r="O67" s="79">
        <v>0.0534457</v>
      </c>
      <c r="P67" s="79">
        <v>-3.16374E-05</v>
      </c>
      <c r="Q67" s="79">
        <v>-0.00263789</v>
      </c>
      <c r="R67" s="79">
        <v>4.10315E-05</v>
      </c>
      <c r="S67" s="79">
        <v>0.00263202</v>
      </c>
      <c r="T67" s="79">
        <v>-3.16177E-05</v>
      </c>
      <c r="U67" s="79">
        <v>-0.00263795</v>
      </c>
      <c r="V67" s="79">
        <v>4.09906E-05</v>
      </c>
      <c r="W67" s="79">
        <v>0.00263195</v>
      </c>
    </row>
    <row r="68" spans="2:23" s="79" customFormat="1" ht="12.75">
      <c r="B68" s="78"/>
      <c r="E68" s="79">
        <v>9</v>
      </c>
      <c r="H68" s="79">
        <v>-0.000624689</v>
      </c>
      <c r="I68" s="79">
        <v>-0.018155</v>
      </c>
      <c r="J68" s="79">
        <v>0.0181543</v>
      </c>
      <c r="K68" s="79">
        <v>-0.000618031</v>
      </c>
      <c r="L68" s="79">
        <v>0.000617433</v>
      </c>
      <c r="M68" s="79">
        <v>0.0181614</v>
      </c>
      <c r="N68" s="79">
        <v>-0.0181615</v>
      </c>
      <c r="O68" s="79">
        <v>0.000624315</v>
      </c>
      <c r="P68" s="79">
        <v>-1.65541E-05</v>
      </c>
      <c r="Q68" s="79">
        <v>-0.000630447</v>
      </c>
      <c r="R68" s="79">
        <v>0.000630277</v>
      </c>
      <c r="S68" s="79">
        <v>-9.38798E-06</v>
      </c>
      <c r="T68" s="79">
        <v>9.18397E-06</v>
      </c>
      <c r="U68" s="79">
        <v>0.000637445</v>
      </c>
      <c r="V68" s="79">
        <v>-0.000637612</v>
      </c>
      <c r="W68" s="79">
        <v>1.63418E-05</v>
      </c>
    </row>
    <row r="69" spans="2:23" s="79" customFormat="1" ht="12.75">
      <c r="B69" s="78"/>
      <c r="E69" s="79">
        <v>10</v>
      </c>
      <c r="H69" s="79">
        <v>-0.20128</v>
      </c>
      <c r="I69" s="79">
        <v>-0.00585594</v>
      </c>
      <c r="J69" s="79">
        <v>-0.20128</v>
      </c>
      <c r="K69" s="79">
        <v>-0.00585543</v>
      </c>
      <c r="L69" s="79">
        <v>-0.20128</v>
      </c>
      <c r="M69" s="79">
        <v>-0.00585557</v>
      </c>
      <c r="N69" s="79">
        <v>-0.201279</v>
      </c>
      <c r="O69" s="79">
        <v>-0.0058556</v>
      </c>
      <c r="P69" s="79">
        <v>-0.200964</v>
      </c>
      <c r="Q69" s="79">
        <v>-0.000160772</v>
      </c>
      <c r="R69" s="79">
        <v>-0.200964</v>
      </c>
      <c r="S69" s="79">
        <v>-0.000160782</v>
      </c>
      <c r="T69" s="79">
        <v>-0.200964</v>
      </c>
      <c r="U69" s="79">
        <v>-0.000160782</v>
      </c>
      <c r="V69" s="79">
        <v>-0.200964</v>
      </c>
      <c r="W69" s="79">
        <v>-0.000160772</v>
      </c>
    </row>
    <row r="70" spans="2:23" s="79" customFormat="1" ht="12.75">
      <c r="B70" s="78"/>
      <c r="E70" s="79">
        <v>11</v>
      </c>
      <c r="H70" s="79">
        <v>-0.000163346</v>
      </c>
      <c r="I70" s="79">
        <v>-0.00197166</v>
      </c>
      <c r="J70" s="79">
        <v>-0.00197094</v>
      </c>
      <c r="K70" s="79">
        <v>0.000166212</v>
      </c>
      <c r="L70" s="79">
        <v>0.000166592</v>
      </c>
      <c r="M70" s="79">
        <v>0.00197385</v>
      </c>
      <c r="N70" s="79">
        <v>0.00197435</v>
      </c>
      <c r="O70" s="79">
        <v>-0.000163698</v>
      </c>
      <c r="P70" s="79">
        <v>5.33693E-08</v>
      </c>
      <c r="Q70" s="79">
        <v>-4.59129E-05</v>
      </c>
      <c r="R70" s="79">
        <v>-4.55107E-05</v>
      </c>
      <c r="S70" s="79">
        <v>2.72804E-06</v>
      </c>
      <c r="T70" s="79">
        <v>3.13287E-06</v>
      </c>
      <c r="U70" s="79">
        <v>4.82915E-05</v>
      </c>
      <c r="V70" s="79">
        <v>4.8695E-05</v>
      </c>
      <c r="W70" s="79">
        <v>-3.50899E-07</v>
      </c>
    </row>
    <row r="71" spans="2:23" s="79" customFormat="1" ht="12.75">
      <c r="B71" s="78"/>
      <c r="E71" s="79">
        <v>12</v>
      </c>
      <c r="H71" s="79">
        <v>-8.61391E-05</v>
      </c>
      <c r="I71" s="79">
        <v>-0.000800223</v>
      </c>
      <c r="J71" s="79">
        <v>8.62453E-05</v>
      </c>
      <c r="K71" s="79">
        <v>0.000802649</v>
      </c>
      <c r="L71" s="79">
        <v>-8.61505E-05</v>
      </c>
      <c r="M71" s="79">
        <v>-0.000800125</v>
      </c>
      <c r="N71" s="79">
        <v>8.60821E-05</v>
      </c>
      <c r="O71" s="79">
        <v>0.000802883</v>
      </c>
      <c r="P71" s="79">
        <v>-5.16927E-07</v>
      </c>
      <c r="Q71" s="79">
        <v>-1.80765E-05</v>
      </c>
      <c r="R71" s="79">
        <v>5.60128E-07</v>
      </c>
      <c r="S71" s="79">
        <v>2.07509E-05</v>
      </c>
      <c r="T71" s="79">
        <v>-5.16829E-07</v>
      </c>
      <c r="U71" s="79">
        <v>-1.80778E-05</v>
      </c>
      <c r="V71" s="79">
        <v>5.59445E-07</v>
      </c>
      <c r="W71" s="79">
        <v>2.07501E-05</v>
      </c>
    </row>
    <row r="72" spans="2:23" s="79" customFormat="1" ht="12.75">
      <c r="B72" s="78"/>
      <c r="E72" s="79">
        <v>13</v>
      </c>
      <c r="H72" s="79">
        <v>-4.68159E-05</v>
      </c>
      <c r="I72" s="79">
        <v>-0.000398469</v>
      </c>
      <c r="J72" s="79">
        <v>0.000398591</v>
      </c>
      <c r="K72" s="79">
        <v>-4.53929E-05</v>
      </c>
      <c r="L72" s="79">
        <v>4.56192E-05</v>
      </c>
      <c r="M72" s="79">
        <v>0.000400188</v>
      </c>
      <c r="N72" s="79">
        <v>-0.000399962</v>
      </c>
      <c r="O72" s="79">
        <v>4.70152E-05</v>
      </c>
      <c r="P72" s="79">
        <v>-7.97397E-07</v>
      </c>
      <c r="Q72" s="79">
        <v>-8.43508E-06</v>
      </c>
      <c r="R72" s="79">
        <v>8.70718E-06</v>
      </c>
      <c r="S72" s="79">
        <v>6.82503E-07</v>
      </c>
      <c r="T72" s="79">
        <v>-4.10962E-07</v>
      </c>
      <c r="U72" s="79">
        <v>1.01874E-05</v>
      </c>
      <c r="V72" s="79">
        <v>-9.91567E-06</v>
      </c>
      <c r="W72" s="79">
        <v>1.06912E-06</v>
      </c>
    </row>
    <row r="73" spans="2:23" s="79" customFormat="1" ht="12.75">
      <c r="B73" s="78"/>
      <c r="E73" s="79">
        <v>14</v>
      </c>
      <c r="H73" s="79">
        <v>-0.150018</v>
      </c>
      <c r="I73" s="79">
        <v>-0.000216706</v>
      </c>
      <c r="J73" s="79">
        <v>-0.150018</v>
      </c>
      <c r="K73" s="79">
        <v>-0.000216617</v>
      </c>
      <c r="L73" s="79">
        <v>-0.150018</v>
      </c>
      <c r="M73" s="79">
        <v>-0.000216719</v>
      </c>
      <c r="N73" s="79">
        <v>-0.150018</v>
      </c>
      <c r="O73" s="79">
        <v>-0.00021672</v>
      </c>
      <c r="P73" s="79">
        <v>-0.149992</v>
      </c>
      <c r="Q73" s="79">
        <v>-3.70954E-06</v>
      </c>
      <c r="R73" s="79">
        <v>-0.149992</v>
      </c>
      <c r="S73" s="79">
        <v>-3.70964E-06</v>
      </c>
      <c r="T73" s="79">
        <v>-0.149992</v>
      </c>
      <c r="U73" s="79">
        <v>-3.70965E-06</v>
      </c>
      <c r="V73" s="79">
        <v>-0.149992</v>
      </c>
      <c r="W73" s="79">
        <v>-3.70972E-06</v>
      </c>
    </row>
    <row r="74" spans="2:23" s="79" customFormat="1" ht="12.75">
      <c r="B74" s="78"/>
      <c r="E74" s="79">
        <v>15</v>
      </c>
      <c r="H74" s="79">
        <v>-1.45617E-05</v>
      </c>
      <c r="I74" s="79">
        <v>-0.000124111</v>
      </c>
      <c r="J74" s="79">
        <v>-0.000123613</v>
      </c>
      <c r="K74" s="79">
        <v>1.40975E-05</v>
      </c>
      <c r="L74" s="79">
        <v>1.45155E-05</v>
      </c>
      <c r="M74" s="79">
        <v>0.000123186</v>
      </c>
      <c r="N74" s="79">
        <v>0.000123638</v>
      </c>
      <c r="O74" s="79">
        <v>-1.49716E-05</v>
      </c>
      <c r="P74" s="79">
        <v>-4.72185E-08</v>
      </c>
      <c r="Q74" s="79">
        <v>-2.35757E-06</v>
      </c>
      <c r="R74" s="79">
        <v>-1.91167E-06</v>
      </c>
      <c r="S74" s="79">
        <v>-4.39469E-07</v>
      </c>
      <c r="T74" s="79">
        <v>6.45537E-09</v>
      </c>
      <c r="U74" s="79">
        <v>1.42492E-06</v>
      </c>
      <c r="V74" s="79">
        <v>1.87087E-06</v>
      </c>
      <c r="W74" s="79">
        <v>-4.93203E-07</v>
      </c>
    </row>
    <row r="75" spans="2:23" s="79" customFormat="1" ht="12.75">
      <c r="B75" s="78"/>
      <c r="V75" s="80"/>
      <c r="W75" s="80"/>
    </row>
    <row r="76" spans="2:23" s="79" customFormat="1" ht="12.75">
      <c r="B76" s="78"/>
      <c r="E76" s="79" t="s">
        <v>10</v>
      </c>
      <c r="H76" s="79" t="s">
        <v>11</v>
      </c>
      <c r="I76" s="79">
        <v>4195300000</v>
      </c>
      <c r="V76" s="80"/>
      <c r="W76" s="80"/>
    </row>
    <row r="77" spans="2:23" s="79" customFormat="1" ht="12.75">
      <c r="B77" s="78"/>
      <c r="E77" s="79">
        <v>2</v>
      </c>
      <c r="H77" s="79">
        <v>543315</v>
      </c>
      <c r="I77" s="79" t="s">
        <v>12</v>
      </c>
      <c r="V77" s="80"/>
      <c r="W77" s="80"/>
    </row>
    <row r="78" spans="2:23" s="79" customFormat="1" ht="12.75">
      <c r="B78" s="78"/>
      <c r="E78" s="79">
        <v>3</v>
      </c>
      <c r="H78" s="79">
        <v>351526</v>
      </c>
      <c r="I78" s="79" t="s">
        <v>13</v>
      </c>
      <c r="V78" s="80"/>
      <c r="W78" s="80"/>
    </row>
    <row r="79" spans="2:23" s="79" customFormat="1" ht="12.75">
      <c r="B79" s="78"/>
      <c r="E79" s="79">
        <v>4</v>
      </c>
      <c r="H79" s="79">
        <v>389511</v>
      </c>
      <c r="I79" s="79" t="s">
        <v>14</v>
      </c>
      <c r="V79" s="80"/>
      <c r="W79" s="80"/>
    </row>
    <row r="80" spans="2:23" s="79" customFormat="1" ht="12.75">
      <c r="B80" s="78"/>
      <c r="E80" s="79">
        <v>5</v>
      </c>
      <c r="H80" s="79">
        <v>269083</v>
      </c>
      <c r="I80" s="79" t="s">
        <v>15</v>
      </c>
      <c r="V80" s="80"/>
      <c r="W80" s="80"/>
    </row>
    <row r="81" spans="2:23" s="79" customFormat="1" ht="12.75">
      <c r="B81" s="78"/>
      <c r="E81" s="79">
        <v>6</v>
      </c>
      <c r="H81" s="79">
        <v>184730</v>
      </c>
      <c r="I81" s="79" t="s">
        <v>16</v>
      </c>
      <c r="V81" s="80"/>
      <c r="W81" s="80"/>
    </row>
    <row r="82" spans="2:23" s="79" customFormat="1" ht="12.75">
      <c r="B82" s="78"/>
      <c r="E82" s="79">
        <v>7</v>
      </c>
      <c r="H82" s="79">
        <v>49612.3</v>
      </c>
      <c r="I82" s="79" t="s">
        <v>17</v>
      </c>
      <c r="V82" s="80"/>
      <c r="W82" s="80"/>
    </row>
    <row r="83" spans="2:23" s="79" customFormat="1" ht="12.75">
      <c r="B83" s="78"/>
      <c r="E83" s="79">
        <v>8</v>
      </c>
      <c r="H83" s="79">
        <v>543315</v>
      </c>
      <c r="I83" s="79" t="s">
        <v>12</v>
      </c>
      <c r="V83" s="80"/>
      <c r="W83" s="80"/>
    </row>
    <row r="84" spans="2:23" s="79" customFormat="1" ht="12.75">
      <c r="B84" s="78"/>
      <c r="E84" s="79">
        <v>9</v>
      </c>
      <c r="H84" s="79">
        <v>351526</v>
      </c>
      <c r="I84" s="79" t="s">
        <v>13</v>
      </c>
      <c r="V84" s="80"/>
      <c r="W84" s="80"/>
    </row>
    <row r="85" spans="2:23" s="79" customFormat="1" ht="12.75">
      <c r="B85" s="78"/>
      <c r="E85" s="79">
        <v>10</v>
      </c>
      <c r="H85" s="79">
        <v>389511</v>
      </c>
      <c r="I85" s="79" t="s">
        <v>14</v>
      </c>
      <c r="V85" s="80"/>
      <c r="W85" s="80"/>
    </row>
    <row r="86" spans="2:23" s="79" customFormat="1" ht="12.75">
      <c r="B86" s="78"/>
      <c r="E86" s="79">
        <v>11</v>
      </c>
      <c r="H86" s="79">
        <v>269083</v>
      </c>
      <c r="I86" s="79" t="s">
        <v>15</v>
      </c>
      <c r="V86" s="80"/>
      <c r="W86" s="80"/>
    </row>
    <row r="87" spans="2:23" s="79" customFormat="1" ht="12.75">
      <c r="B87" s="78"/>
      <c r="E87" s="79">
        <v>12</v>
      </c>
      <c r="H87" s="79">
        <v>184730</v>
      </c>
      <c r="I87" s="79" t="s">
        <v>18</v>
      </c>
      <c r="V87" s="80"/>
      <c r="W87" s="80"/>
    </row>
    <row r="88" spans="2:23" s="79" customFormat="1" ht="12.75">
      <c r="B88" s="78"/>
      <c r="E88" s="79">
        <v>13</v>
      </c>
      <c r="H88" s="79">
        <v>-49612.2</v>
      </c>
      <c r="I88" s="79" t="s">
        <v>17</v>
      </c>
      <c r="V88" s="80"/>
      <c r="W88" s="80"/>
    </row>
    <row r="89" spans="2:23" s="79" customFormat="1" ht="12.75">
      <c r="B89" s="78"/>
      <c r="E89" s="79">
        <v>14</v>
      </c>
      <c r="H89" s="79">
        <v>-543315</v>
      </c>
      <c r="I89" s="79" t="s">
        <v>19</v>
      </c>
      <c r="V89" s="80"/>
      <c r="W89" s="80"/>
    </row>
    <row r="90" spans="2:23" s="79" customFormat="1" ht="12.75">
      <c r="B90" s="78"/>
      <c r="E90" s="79">
        <v>15</v>
      </c>
      <c r="H90" s="79">
        <v>-351526</v>
      </c>
      <c r="I90" s="79" t="s">
        <v>13</v>
      </c>
      <c r="V90" s="80"/>
      <c r="W90" s="80"/>
    </row>
    <row r="91" spans="2:23" s="79" customFormat="1" ht="12.75">
      <c r="B91" s="78"/>
      <c r="E91" s="79">
        <v>16</v>
      </c>
      <c r="H91" s="79">
        <v>-389511</v>
      </c>
      <c r="I91" s="79" t="s">
        <v>14</v>
      </c>
      <c r="V91" s="80"/>
      <c r="W91" s="80"/>
    </row>
    <row r="92" spans="2:23" s="79" customFormat="1" ht="12.75">
      <c r="B92" s="78"/>
      <c r="E92" s="79">
        <v>17</v>
      </c>
      <c r="H92" s="79">
        <v>-269082</v>
      </c>
      <c r="I92" s="79" t="s">
        <v>15</v>
      </c>
      <c r="V92" s="80"/>
      <c r="W92" s="80"/>
    </row>
    <row r="93" spans="2:23" s="79" customFormat="1" ht="12.75">
      <c r="B93" s="78"/>
      <c r="E93" s="79">
        <v>18</v>
      </c>
      <c r="H93" s="79">
        <v>-184730</v>
      </c>
      <c r="I93" s="79" t="s">
        <v>16</v>
      </c>
      <c r="V93" s="80"/>
      <c r="W93" s="80"/>
    </row>
    <row r="94" spans="2:23" s="79" customFormat="1" ht="12.75">
      <c r="B94" s="78"/>
      <c r="E94" s="79">
        <v>19</v>
      </c>
      <c r="H94" s="79">
        <v>-49612.2</v>
      </c>
      <c r="I94" s="79" t="s">
        <v>17</v>
      </c>
      <c r="V94" s="80"/>
      <c r="W94" s="80"/>
    </row>
    <row r="95" spans="2:23" s="79" customFormat="1" ht="12.75">
      <c r="B95" s="78"/>
      <c r="E95" s="79">
        <v>20</v>
      </c>
      <c r="H95" s="79">
        <v>-543315</v>
      </c>
      <c r="I95" s="79" t="s">
        <v>19</v>
      </c>
      <c r="V95" s="80"/>
      <c r="W95" s="80"/>
    </row>
    <row r="96" spans="2:23" s="79" customFormat="1" ht="12.75">
      <c r="B96" s="78"/>
      <c r="E96" s="79">
        <v>21</v>
      </c>
      <c r="H96" s="79">
        <v>-351526</v>
      </c>
      <c r="I96" s="79" t="s">
        <v>13</v>
      </c>
      <c r="V96" s="80"/>
      <c r="W96" s="80"/>
    </row>
    <row r="97" spans="2:23" s="79" customFormat="1" ht="12.75">
      <c r="B97" s="78"/>
      <c r="E97" s="79">
        <v>22</v>
      </c>
      <c r="H97" s="79">
        <v>-389511</v>
      </c>
      <c r="I97" s="79" t="s">
        <v>20</v>
      </c>
      <c r="V97" s="80"/>
      <c r="W97" s="80"/>
    </row>
    <row r="98" spans="2:23" s="79" customFormat="1" ht="12.75">
      <c r="B98" s="78"/>
      <c r="E98" s="79">
        <v>23</v>
      </c>
      <c r="H98" s="79">
        <v>-269082</v>
      </c>
      <c r="I98" s="79" t="s">
        <v>21</v>
      </c>
      <c r="V98" s="80"/>
      <c r="W98" s="80"/>
    </row>
    <row r="99" spans="2:23" s="79" customFormat="1" ht="12.75">
      <c r="B99" s="78"/>
      <c r="E99" s="79">
        <v>24</v>
      </c>
      <c r="H99" s="79">
        <v>-184730</v>
      </c>
      <c r="I99" s="79" t="s">
        <v>16</v>
      </c>
      <c r="V99" s="80"/>
      <c r="W99" s="80"/>
    </row>
    <row r="100" spans="2:23" s="79" customFormat="1" ht="12.75">
      <c r="B100" s="78"/>
      <c r="V100" s="80"/>
      <c r="W100" s="80"/>
    </row>
    <row r="101" spans="2:23" s="79" customFormat="1" ht="12.75">
      <c r="B101" s="78"/>
      <c r="V101" s="80"/>
      <c r="W101" s="80"/>
    </row>
    <row r="102" spans="2:23" s="79" customFormat="1" ht="12.75">
      <c r="B102" s="78"/>
      <c r="V102" s="80"/>
      <c r="W102" s="80"/>
    </row>
    <row r="103" spans="2:23" s="79" customFormat="1" ht="12.75">
      <c r="B103" s="78"/>
      <c r="M103" s="82"/>
      <c r="O103" s="82"/>
      <c r="P103" s="82"/>
      <c r="Q103" s="81"/>
      <c r="V103" s="80"/>
      <c r="W103" s="80"/>
    </row>
    <row r="104" spans="2:17" ht="12.75">
      <c r="B104" s="78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87"/>
      <c r="N104" s="79"/>
      <c r="O104" s="88"/>
      <c r="P104" s="88"/>
      <c r="Q104" s="89"/>
    </row>
    <row r="105" spans="13:17" ht="12.75">
      <c r="M105" s="92"/>
      <c r="O105" s="88"/>
      <c r="P105" s="93"/>
      <c r="Q105" s="89"/>
    </row>
    <row r="106" spans="13:17" ht="12.75">
      <c r="M106" s="92"/>
      <c r="O106" s="94"/>
      <c r="P106" s="94"/>
      <c r="Q106" s="95"/>
    </row>
    <row r="107" spans="13:17" ht="12.75">
      <c r="M107" s="92"/>
      <c r="O107" s="94"/>
      <c r="P107" s="94"/>
      <c r="Q107" s="95"/>
    </row>
    <row r="108" spans="13:17" ht="12.75">
      <c r="M108" s="92"/>
      <c r="O108" s="94"/>
      <c r="P108" s="94"/>
      <c r="Q108" s="95"/>
    </row>
    <row r="109" spans="13:17" ht="12.75">
      <c r="M109" s="92"/>
      <c r="O109" s="88"/>
      <c r="P109" s="88"/>
      <c r="Q109" s="89"/>
    </row>
    <row r="110" spans="13:17" ht="12.75">
      <c r="M110" s="92"/>
      <c r="O110" s="94"/>
      <c r="P110" s="94"/>
      <c r="Q110" s="95"/>
    </row>
    <row r="111" spans="13:17" ht="12.75">
      <c r="M111" s="92"/>
      <c r="O111" s="94"/>
      <c r="P111" s="94"/>
      <c r="Q111" s="95"/>
    </row>
    <row r="112" spans="15:17" ht="12.75">
      <c r="O112" s="94"/>
      <c r="P112" s="94"/>
      <c r="Q112" s="95"/>
    </row>
    <row r="113" spans="15:17" ht="12.75">
      <c r="O113" s="88"/>
      <c r="P113" s="88"/>
      <c r="Q113" s="89"/>
    </row>
    <row r="114" spans="15:17" ht="12.75">
      <c r="O114" s="94"/>
      <c r="P114" s="94"/>
      <c r="Q114" s="95"/>
    </row>
    <row r="115" spans="15:17" ht="12.75">
      <c r="O115" s="94"/>
      <c r="P115" s="94"/>
      <c r="Q115" s="95"/>
    </row>
    <row r="116" spans="15:17" ht="12.75">
      <c r="O116" s="94"/>
      <c r="P116" s="94"/>
      <c r="Q116" s="95"/>
    </row>
    <row r="117" spans="15:17" ht="12.75">
      <c r="O117" s="88"/>
      <c r="P117" s="88"/>
      <c r="Q117" s="89"/>
    </row>
    <row r="118" spans="15:17" ht="12.75">
      <c r="O118" s="94"/>
      <c r="P118" s="94"/>
      <c r="Q118" s="95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A1">
      <selection activeCell="F12" sqref="F12"/>
    </sheetView>
  </sheetViews>
  <sheetFormatPr defaultColWidth="11.421875" defaultRowHeight="12.75"/>
  <cols>
    <col min="1" max="1" width="8.7109375" style="25" customWidth="1"/>
    <col min="2" max="2" width="12.00390625" style="25" customWidth="1"/>
    <col min="3" max="4" width="12.57421875" style="25" bestFit="1" customWidth="1"/>
    <col min="5" max="5" width="11.140625" style="25" customWidth="1"/>
    <col min="6" max="6" width="13.140625" style="25" customWidth="1"/>
    <col min="7" max="7" width="9.8515625" style="25" customWidth="1"/>
    <col min="8" max="8" width="13.140625" style="25" customWidth="1"/>
    <col min="9" max="9" width="12.57421875" style="25" bestFit="1" customWidth="1"/>
    <col min="10" max="10" width="11.421875" style="25" customWidth="1"/>
    <col min="11" max="11" width="10.421875" style="25" customWidth="1"/>
    <col min="12" max="12" width="9.28125" style="25" customWidth="1"/>
    <col min="13" max="13" width="12.57421875" style="25" bestFit="1" customWidth="1"/>
    <col min="14" max="14" width="13.00390625" style="25" bestFit="1" customWidth="1"/>
    <col min="15" max="15" width="12.57421875" style="25" bestFit="1" customWidth="1"/>
    <col min="16" max="16" width="13.28125" style="25" bestFit="1" customWidth="1"/>
    <col min="17" max="17" width="13.140625" style="25" bestFit="1" customWidth="1"/>
    <col min="18" max="18" width="13.8515625" style="25" bestFit="1" customWidth="1"/>
    <col min="19" max="19" width="13.7109375" style="25" bestFit="1" customWidth="1"/>
    <col min="20" max="22" width="13.8515625" style="25" bestFit="1" customWidth="1"/>
    <col min="23" max="23" width="13.7109375" style="25" bestFit="1" customWidth="1"/>
    <col min="24" max="24" width="12.57421875" style="25" bestFit="1" customWidth="1"/>
    <col min="25" max="16384" width="11.421875" style="25" customWidth="1"/>
  </cols>
  <sheetData>
    <row r="1" spans="1:9" s="22" customFormat="1" ht="12.75">
      <c r="A1" s="8" t="s">
        <v>116</v>
      </c>
      <c r="B1" s="21"/>
      <c r="C1" s="21"/>
      <c r="D1" s="21"/>
      <c r="E1" s="21"/>
      <c r="F1" s="21"/>
      <c r="H1" s="9" t="s">
        <v>76</v>
      </c>
      <c r="I1" s="23"/>
    </row>
    <row r="2" spans="1:8" s="1" customFormat="1" ht="13.5" thickBot="1">
      <c r="A2" s="21" t="s">
        <v>52</v>
      </c>
      <c r="B2" s="24" t="s">
        <v>53</v>
      </c>
      <c r="C2" s="24" t="s">
        <v>54</v>
      </c>
      <c r="D2" s="24" t="s">
        <v>55</v>
      </c>
      <c r="E2" s="24" t="s">
        <v>115</v>
      </c>
      <c r="F2" s="96" t="s">
        <v>129</v>
      </c>
      <c r="G2" s="22"/>
      <c r="H2" s="10">
        <v>0.87</v>
      </c>
    </row>
    <row r="3" spans="1:6" s="2" customFormat="1" ht="13.5" thickBot="1">
      <c r="A3" s="11">
        <v>693</v>
      </c>
      <c r="B3" s="12">
        <v>204.42333333333332</v>
      </c>
      <c r="C3" s="12">
        <v>184.07333333333335</v>
      </c>
      <c r="D3" s="12">
        <v>8.431122601958249</v>
      </c>
      <c r="E3" s="12">
        <v>9.090638083097916</v>
      </c>
      <c r="F3" s="13" t="s">
        <v>69</v>
      </c>
    </row>
    <row r="4" spans="1:9" ht="16.5" customHeight="1">
      <c r="A4" s="14">
        <v>695</v>
      </c>
      <c r="B4" s="15">
        <v>182.85666666666668</v>
      </c>
      <c r="C4" s="15">
        <v>180.97333333333336</v>
      </c>
      <c r="D4" s="15">
        <v>8.47132180372373</v>
      </c>
      <c r="E4" s="15">
        <v>9.03915117688149</v>
      </c>
      <c r="F4" s="16" t="s">
        <v>70</v>
      </c>
      <c r="G4" s="2"/>
      <c r="H4" s="2"/>
      <c r="I4" s="75" t="s">
        <v>127</v>
      </c>
    </row>
    <row r="5" spans="1:9" s="2" customFormat="1" ht="13.5" thickBot="1">
      <c r="A5" s="26">
        <v>694</v>
      </c>
      <c r="B5" s="27">
        <v>190.48</v>
      </c>
      <c r="C5" s="27">
        <v>193.28</v>
      </c>
      <c r="D5" s="27">
        <v>8.537351873799718</v>
      </c>
      <c r="E5" s="27">
        <v>8.93284907554262</v>
      </c>
      <c r="F5" s="16" t="s">
        <v>71</v>
      </c>
      <c r="I5" s="76">
        <v>1636</v>
      </c>
    </row>
    <row r="6" spans="1:6" s="2" customFormat="1" ht="13.5" thickBot="1">
      <c r="A6" s="17">
        <v>696</v>
      </c>
      <c r="B6" s="18">
        <v>199.82333333333335</v>
      </c>
      <c r="C6" s="18">
        <v>199.37333333333333</v>
      </c>
      <c r="D6" s="18">
        <v>8.148318558359597</v>
      </c>
      <c r="E6" s="18">
        <v>8.67460001553951</v>
      </c>
      <c r="F6" s="19" t="s">
        <v>72</v>
      </c>
    </row>
    <row r="7" spans="1:6" s="2" customFormat="1" ht="12.75">
      <c r="A7" s="20" t="s">
        <v>138</v>
      </c>
      <c r="B7" s="20"/>
      <c r="C7" s="20"/>
      <c r="D7" s="20"/>
      <c r="E7" s="20"/>
      <c r="F7" s="20"/>
    </row>
    <row r="8" ht="12.75"/>
    <row r="9" spans="1:3" ht="24" customHeight="1">
      <c r="A9" s="104" t="s">
        <v>75</v>
      </c>
      <c r="B9" s="105"/>
      <c r="C9" s="7" t="s">
        <v>120</v>
      </c>
    </row>
    <row r="10" spans="1:6" ht="12.75">
      <c r="A10" s="28"/>
      <c r="B10" s="28"/>
      <c r="C10" s="28"/>
      <c r="D10" s="28"/>
      <c r="E10" s="28"/>
      <c r="F10" s="28"/>
    </row>
    <row r="11" spans="1:5" s="2" customFormat="1" ht="12.75">
      <c r="A11" s="29"/>
      <c r="B11" s="30"/>
      <c r="C11" s="30"/>
      <c r="D11" s="30"/>
      <c r="E11" s="30"/>
    </row>
    <row r="12" spans="1:5" s="2" customFormat="1" ht="12.75">
      <c r="A12" s="31"/>
      <c r="B12" s="32"/>
      <c r="C12" s="32"/>
      <c r="D12" s="32"/>
      <c r="E12" s="32"/>
    </row>
    <row r="13" spans="1:5" s="2" customFormat="1" ht="27" thickBot="1">
      <c r="A13" s="103" t="s">
        <v>139</v>
      </c>
      <c r="B13" s="103"/>
      <c r="C13" s="103"/>
      <c r="D13" s="103"/>
      <c r="E13" s="32"/>
    </row>
    <row r="14" spans="1:11" s="2" customFormat="1" ht="12.75">
      <c r="A14" s="31"/>
      <c r="B14" s="32"/>
      <c r="C14" s="32"/>
      <c r="D14" s="32"/>
      <c r="E14" s="32"/>
      <c r="F14" s="75" t="s">
        <v>127</v>
      </c>
      <c r="K14" s="75" t="s">
        <v>127</v>
      </c>
    </row>
    <row r="15" spans="1:11" s="2" customFormat="1" ht="13.5" thickBot="1">
      <c r="A15" s="6"/>
      <c r="B15" s="6"/>
      <c r="C15" s="6"/>
      <c r="D15" s="6"/>
      <c r="E15" s="6"/>
      <c r="F15" s="76">
        <v>1637</v>
      </c>
      <c r="K15" s="76">
        <v>1553</v>
      </c>
    </row>
    <row r="16" ht="12.75"/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3"/>
    </row>
    <row r="19" spans="1:11" ht="12.75">
      <c r="A19" s="34" t="s">
        <v>56</v>
      </c>
      <c r="B19" s="35">
        <v>2.4923962102412247</v>
      </c>
      <c r="C19" s="35">
        <v>55.34906287690791</v>
      </c>
      <c r="D19" s="36">
        <v>19.650582110903212</v>
      </c>
      <c r="K19" s="98" t="s">
        <v>131</v>
      </c>
    </row>
    <row r="20" spans="1:11" ht="12.75">
      <c r="A20" s="34" t="s">
        <v>57</v>
      </c>
      <c r="B20" s="35">
        <v>-3.1512773662099676</v>
      </c>
      <c r="C20" s="35">
        <v>57.32872263379001</v>
      </c>
      <c r="D20" s="36">
        <v>20.50551512287885</v>
      </c>
      <c r="F20" s="97" t="s">
        <v>133</v>
      </c>
      <c r="K20" s="99" t="s">
        <v>130</v>
      </c>
    </row>
    <row r="21" spans="1:6" ht="13.5" thickBot="1">
      <c r="A21" s="34" t="s">
        <v>58</v>
      </c>
      <c r="B21" s="35">
        <v>-0.20587722555916343</v>
      </c>
      <c r="C21" s="35">
        <v>69.61745610777417</v>
      </c>
      <c r="D21" s="36">
        <v>23.756989976421398</v>
      </c>
      <c r="F21" s="25" t="s">
        <v>134</v>
      </c>
    </row>
    <row r="22" spans="1:11" ht="16.5" thickBot="1">
      <c r="A22" s="37" t="s">
        <v>59</v>
      </c>
      <c r="B22" s="38">
        <v>-1.4940212015592635</v>
      </c>
      <c r="C22" s="38">
        <v>72.92931213177405</v>
      </c>
      <c r="D22" s="39">
        <v>25.745962345507433</v>
      </c>
      <c r="F22" s="25" t="s">
        <v>132</v>
      </c>
      <c r="I22" s="75" t="s">
        <v>127</v>
      </c>
      <c r="K22" s="102" t="s">
        <v>136</v>
      </c>
    </row>
    <row r="23" spans="1:11" ht="16.5" thickBot="1">
      <c r="A23" s="100" t="s">
        <v>135</v>
      </c>
      <c r="B23" s="40"/>
      <c r="C23" s="40"/>
      <c r="D23" s="53">
        <v>18.64436912536621</v>
      </c>
      <c r="I23" s="76">
        <v>1797</v>
      </c>
      <c r="K23" s="102" t="s">
        <v>137</v>
      </c>
    </row>
    <row r="24" ht="12.75"/>
    <row r="25" ht="13.5" thickBot="1"/>
    <row r="26" spans="1:9" ht="12.75">
      <c r="A26" s="41" t="s">
        <v>51</v>
      </c>
      <c r="B26" s="42">
        <v>3</v>
      </c>
      <c r="C26" s="42">
        <v>4</v>
      </c>
      <c r="D26" s="42">
        <v>5</v>
      </c>
      <c r="E26" s="42">
        <v>6</v>
      </c>
      <c r="F26" s="42">
        <v>7</v>
      </c>
      <c r="G26" s="42">
        <v>8</v>
      </c>
      <c r="H26" s="42">
        <v>9</v>
      </c>
      <c r="I26" s="43">
        <v>10</v>
      </c>
    </row>
    <row r="27" spans="1:9" ht="12.75">
      <c r="A27" s="44" t="s">
        <v>60</v>
      </c>
      <c r="B27" s="45">
        <v>0.06333736898525583</v>
      </c>
      <c r="C27" s="45">
        <v>-0.0007375851385817533</v>
      </c>
      <c r="D27" s="45">
        <v>-0.01527324919817486</v>
      </c>
      <c r="E27" s="45">
        <v>9.541392806294579E-05</v>
      </c>
      <c r="F27" s="45">
        <v>0.0024985623921640783</v>
      </c>
      <c r="G27" s="45">
        <v>-8.439258766671493E-05</v>
      </c>
      <c r="H27" s="45">
        <v>-0.0003285383253043999</v>
      </c>
      <c r="I27" s="46">
        <v>7.6674500335831E-06</v>
      </c>
    </row>
    <row r="28" spans="1:9" ht="13.5" thickBot="1">
      <c r="A28" s="47" t="s">
        <v>61</v>
      </c>
      <c r="B28" s="48">
        <v>-0.10402864893812079</v>
      </c>
      <c r="C28" s="48">
        <v>-0.1355504631992579</v>
      </c>
      <c r="D28" s="48">
        <v>-0.024455317930065164</v>
      </c>
      <c r="E28" s="48">
        <v>0.009216968063020458</v>
      </c>
      <c r="F28" s="48">
        <v>-0.004205244703235061</v>
      </c>
      <c r="G28" s="48">
        <v>-0.0038876658316497124</v>
      </c>
      <c r="H28" s="48">
        <v>-0.0004965459740368969</v>
      </c>
      <c r="I28" s="49">
        <v>0.00014166053992677708</v>
      </c>
    </row>
    <row r="29" ht="12.75">
      <c r="A29" s="77" t="s">
        <v>128</v>
      </c>
    </row>
    <row r="30" ht="12.75"/>
    <row r="31" ht="12.75"/>
    <row r="32" spans="1:10" ht="12.75">
      <c r="A32" s="61"/>
      <c r="B32" s="54"/>
      <c r="C32" s="54"/>
      <c r="D32" s="54"/>
      <c r="E32" s="54"/>
      <c r="I32" s="67" t="s">
        <v>126</v>
      </c>
      <c r="J32" s="68" t="s">
        <v>121</v>
      </c>
    </row>
    <row r="33" spans="1:12" ht="12.75">
      <c r="A33" s="61"/>
      <c r="B33" s="54"/>
      <c r="C33" s="54"/>
      <c r="D33" s="54"/>
      <c r="E33" s="54"/>
      <c r="I33" s="69" t="s">
        <v>123</v>
      </c>
      <c r="J33" s="70">
        <v>-0.28</v>
      </c>
      <c r="K33" s="1"/>
      <c r="L33" s="1"/>
    </row>
    <row r="34" spans="1:12" ht="12.75">
      <c r="A34" s="61"/>
      <c r="B34" s="54"/>
      <c r="C34" s="54"/>
      <c r="D34" s="54"/>
      <c r="E34" s="54"/>
      <c r="I34" s="71" t="s">
        <v>122</v>
      </c>
      <c r="J34" s="72">
        <v>1.28</v>
      </c>
      <c r="K34" s="2"/>
      <c r="L34" s="2"/>
    </row>
    <row r="35" spans="1:10" ht="12.75">
      <c r="A35" s="61"/>
      <c r="B35" s="54"/>
      <c r="C35" s="54"/>
      <c r="D35" s="54"/>
      <c r="E35" s="54"/>
      <c r="I35" s="73" t="s">
        <v>124</v>
      </c>
      <c r="J35" s="74">
        <v>112</v>
      </c>
    </row>
    <row r="36" ht="12.75"/>
    <row r="37" ht="12.75">
      <c r="A37" s="25" t="s">
        <v>74</v>
      </c>
    </row>
    <row r="38" spans="1:24" ht="51">
      <c r="A38" s="50" t="s">
        <v>52</v>
      </c>
      <c r="B38" s="50" t="s">
        <v>53</v>
      </c>
      <c r="C38" s="50" t="s">
        <v>54</v>
      </c>
      <c r="D38" s="50"/>
      <c r="E38" s="50"/>
      <c r="F38" s="57" t="s">
        <v>118</v>
      </c>
      <c r="H38" s="58" t="s">
        <v>63</v>
      </c>
      <c r="I38" s="58" t="s">
        <v>119</v>
      </c>
      <c r="J38" s="25" t="s">
        <v>51</v>
      </c>
      <c r="K38" s="25">
        <v>3</v>
      </c>
      <c r="L38" s="25">
        <v>4</v>
      </c>
      <c r="M38" s="25">
        <v>5</v>
      </c>
      <c r="N38" s="25">
        <v>6</v>
      </c>
      <c r="O38" s="25">
        <v>7</v>
      </c>
      <c r="P38" s="25">
        <v>8</v>
      </c>
      <c r="Q38" s="25">
        <v>9</v>
      </c>
      <c r="R38" s="25">
        <v>10</v>
      </c>
      <c r="S38" s="25">
        <v>11</v>
      </c>
      <c r="T38" s="25">
        <v>12</v>
      </c>
      <c r="U38" s="25">
        <v>13</v>
      </c>
      <c r="V38" s="25">
        <v>14</v>
      </c>
      <c r="W38" s="25">
        <v>15</v>
      </c>
      <c r="X38" s="56" t="s">
        <v>117</v>
      </c>
    </row>
    <row r="39" spans="1:24" ht="12.75">
      <c r="A39" s="50">
        <v>693</v>
      </c>
      <c r="B39" s="51">
        <v>204.42333333333332</v>
      </c>
      <c r="C39" s="51">
        <v>184.07333333333335</v>
      </c>
      <c r="D39" s="51">
        <v>8.431122601958249</v>
      </c>
      <c r="E39" s="51">
        <v>9.090638083097916</v>
      </c>
      <c r="F39" s="55">
        <f>I39*D39/(23678+B39)*1000</f>
        <v>25.745962345507433</v>
      </c>
      <c r="G39" s="60" t="s">
        <v>59</v>
      </c>
      <c r="H39" s="59">
        <f>I39-B39+X39</f>
        <v>-1.4940212015592635</v>
      </c>
      <c r="I39" s="59">
        <f>(B39+C42-2*X39)*(23678+B39)*E42/((23678+C42)*D39+E42*(23678+B39))</f>
        <v>72.92931213177405</v>
      </c>
      <c r="J39" s="25" t="s">
        <v>73</v>
      </c>
      <c r="K39" s="25">
        <f>(K40*K40+L40*L40+M40*M40+N40*N40+O40*O40+P40*P40+Q40*Q40+R40*R40+S40*S40+T40*T40+U40*U40+V40*V40+W40*W40)</f>
        <v>0.03416378072798492</v>
      </c>
      <c r="M39" s="25" t="s">
        <v>68</v>
      </c>
      <c r="N39" s="25">
        <f>(K44*K44+L44*L44+M44*M44+N44*N44+O44*O44+P44*P44+Q44*Q44+R44*R44+S44*S44+T44*T44+U44*U44+V44*V44+W44*W44)</f>
        <v>0.025598157440289614</v>
      </c>
      <c r="X39" s="56">
        <f>(1-$H$2)*1000</f>
        <v>130</v>
      </c>
    </row>
    <row r="40" spans="1:24" ht="12.75">
      <c r="A40" s="50">
        <v>695</v>
      </c>
      <c r="B40" s="51">
        <v>182.85666666666668</v>
      </c>
      <c r="C40" s="51">
        <v>180.97333333333336</v>
      </c>
      <c r="D40" s="51">
        <v>8.47132180372373</v>
      </c>
      <c r="E40" s="51">
        <v>9.03915117688149</v>
      </c>
      <c r="F40" s="55">
        <f>I40*D40/(23678+B40)*1000</f>
        <v>19.650582110903212</v>
      </c>
      <c r="G40" s="60" t="s">
        <v>56</v>
      </c>
      <c r="H40" s="59">
        <f>I40-B40+X40</f>
        <v>2.4923962102412247</v>
      </c>
      <c r="I40" s="59">
        <f>(B40+C39-2*X40)*(23678+B40)*E39/((23678+C39)*D40+E39*(23678+B40))</f>
        <v>55.34906287690791</v>
      </c>
      <c r="J40" s="25" t="s">
        <v>62</v>
      </c>
      <c r="K40" s="53">
        <f aca="true" t="shared" si="0" ref="K40:W40">SQRT(K41*K41+K42*K42)</f>
        <v>0.12179319402111607</v>
      </c>
      <c r="L40" s="53">
        <f t="shared" si="0"/>
        <v>0.13555246993459774</v>
      </c>
      <c r="M40" s="53">
        <f t="shared" si="0"/>
        <v>0.028832875613266806</v>
      </c>
      <c r="N40" s="53">
        <f t="shared" si="0"/>
        <v>0.00921746191163313</v>
      </c>
      <c r="O40" s="53">
        <f t="shared" si="0"/>
        <v>0.0048915127559501686</v>
      </c>
      <c r="P40" s="53">
        <f t="shared" si="0"/>
        <v>0.0038885817115536783</v>
      </c>
      <c r="Q40" s="53">
        <f t="shared" si="0"/>
        <v>0.000595395108752222</v>
      </c>
      <c r="R40" s="53">
        <f t="shared" si="0"/>
        <v>0.00014186789052623395</v>
      </c>
      <c r="S40" s="53">
        <f t="shared" si="0"/>
        <v>6.417891632603426E-05</v>
      </c>
      <c r="T40" s="53">
        <f t="shared" si="0"/>
        <v>5.721710299216364E-05</v>
      </c>
      <c r="U40" s="53">
        <f t="shared" si="0"/>
        <v>1.3018227745138701E-05</v>
      </c>
      <c r="V40" s="53">
        <f t="shared" si="0"/>
        <v>5.2632618434251045E-06</v>
      </c>
      <c r="W40" s="53">
        <f t="shared" si="0"/>
        <v>4.002231740877188E-06</v>
      </c>
      <c r="X40" s="56">
        <f>(1-$H$2)*1000</f>
        <v>130</v>
      </c>
    </row>
    <row r="41" spans="1:24" ht="12.75">
      <c r="A41" s="50">
        <v>694</v>
      </c>
      <c r="B41" s="51">
        <v>190.48</v>
      </c>
      <c r="C41" s="51">
        <v>193.28</v>
      </c>
      <c r="D41" s="51">
        <v>8.537351873799718</v>
      </c>
      <c r="E41" s="51">
        <v>8.93284907554262</v>
      </c>
      <c r="F41" s="55">
        <f>I41*D41/(23678+B41)*1000</f>
        <v>20.50551512287885</v>
      </c>
      <c r="G41" s="60" t="s">
        <v>57</v>
      </c>
      <c r="H41" s="59">
        <f>I41-B41+X41</f>
        <v>-3.1512773662099676</v>
      </c>
      <c r="I41" s="59">
        <f>(B41+C40-2*X41)*(23678+B41)*E40/((23678+C40)*D41+E40*(23678+B41))</f>
        <v>57.32872263379001</v>
      </c>
      <c r="J41" s="25" t="s">
        <v>60</v>
      </c>
      <c r="K41" s="53">
        <f>'calcul config'!C43</f>
        <v>0.06333736898525583</v>
      </c>
      <c r="L41" s="53">
        <f>'calcul config'!C44</f>
        <v>-0.0007375851385817533</v>
      </c>
      <c r="M41" s="53">
        <f>'calcul config'!C45</f>
        <v>-0.01527324919817486</v>
      </c>
      <c r="N41" s="53">
        <f>'calcul config'!C46</f>
        <v>9.541392806294579E-05</v>
      </c>
      <c r="O41" s="53">
        <f>'calcul config'!C47</f>
        <v>0.0024985623921640783</v>
      </c>
      <c r="P41" s="53">
        <f>'calcul config'!C48</f>
        <v>-8.439258766671493E-05</v>
      </c>
      <c r="Q41" s="53">
        <f>'calcul config'!C49</f>
        <v>-0.0003285383253043999</v>
      </c>
      <c r="R41" s="53">
        <f>'calcul config'!C50</f>
        <v>7.6674500335831E-06</v>
      </c>
      <c r="S41" s="53">
        <f>'calcul config'!C51</f>
        <v>2.8974907503427132E-05</v>
      </c>
      <c r="T41" s="53">
        <f>'calcul config'!C52</f>
        <v>-6.010296199968402E-06</v>
      </c>
      <c r="U41" s="53">
        <f>'calcul config'!C53</f>
        <v>-8.019746670201158E-06</v>
      </c>
      <c r="V41" s="53">
        <f>'calcul config'!C54</f>
        <v>6.051998177331517E-07</v>
      </c>
      <c r="W41" s="53">
        <f>'calcul config'!C55</f>
        <v>1.6855011589776168E-06</v>
      </c>
      <c r="X41" s="56">
        <f>(1-$H$2)*1000</f>
        <v>130</v>
      </c>
    </row>
    <row r="42" spans="1:24" ht="12.75">
      <c r="A42" s="50">
        <v>696</v>
      </c>
      <c r="B42" s="51">
        <v>199.82333333333335</v>
      </c>
      <c r="C42" s="51">
        <v>199.37333333333333</v>
      </c>
      <c r="D42" s="51">
        <v>8.148318558359597</v>
      </c>
      <c r="E42" s="51">
        <v>8.67460001553951</v>
      </c>
      <c r="F42" s="55">
        <f>I42*D42/(23678+B42)*1000</f>
        <v>23.756989976421398</v>
      </c>
      <c r="G42" s="60" t="s">
        <v>58</v>
      </c>
      <c r="H42" s="59">
        <f>I42-B42+X42</f>
        <v>-0.20587722555916343</v>
      </c>
      <c r="I42" s="59">
        <f>(B42+C41-2*X42)*(23678+B42)*E41/((23678+C41)*D42+E41*(23678+B42))</f>
        <v>69.61745610777417</v>
      </c>
      <c r="J42" s="25" t="s">
        <v>61</v>
      </c>
      <c r="K42" s="53">
        <f>'calcul config'!D43</f>
        <v>-0.10402864893812079</v>
      </c>
      <c r="L42" s="53">
        <f>'calcul config'!D44</f>
        <v>-0.1355504631992579</v>
      </c>
      <c r="M42" s="53">
        <f>'calcul config'!D45</f>
        <v>-0.024455317930065164</v>
      </c>
      <c r="N42" s="53">
        <f>'calcul config'!D46</f>
        <v>0.009216968063020458</v>
      </c>
      <c r="O42" s="53">
        <f>'calcul config'!D47</f>
        <v>-0.004205244703235061</v>
      </c>
      <c r="P42" s="53">
        <f>'calcul config'!D48</f>
        <v>-0.0038876658316497124</v>
      </c>
      <c r="Q42" s="53">
        <f>'calcul config'!D49</f>
        <v>-0.0004965459740368969</v>
      </c>
      <c r="R42" s="53">
        <f>'calcul config'!D50</f>
        <v>0.00014166053992677708</v>
      </c>
      <c r="S42" s="53">
        <f>'calcul config'!D51</f>
        <v>-5.726594132599193E-05</v>
      </c>
      <c r="T42" s="53">
        <f>'calcul config'!D52</f>
        <v>-5.690055548414713E-05</v>
      </c>
      <c r="U42" s="53">
        <f>'calcul config'!D53</f>
        <v>-1.0254653430033435E-05</v>
      </c>
      <c r="V42" s="53">
        <f>'calcul config'!D54</f>
        <v>5.228351404895275E-06</v>
      </c>
      <c r="W42" s="53">
        <f>'calcul config'!D55</f>
        <v>-3.6300061640126673E-06</v>
      </c>
      <c r="X42" s="56">
        <f>(1-$H$2)*1000</f>
        <v>130</v>
      </c>
    </row>
    <row r="43" spans="1:23" ht="12.75">
      <c r="A43" s="61"/>
      <c r="B43" s="54"/>
      <c r="C43" s="54"/>
      <c r="D43" s="54"/>
      <c r="E43" s="54"/>
      <c r="F43" s="52"/>
      <c r="J43" s="25" t="s">
        <v>66</v>
      </c>
      <c r="K43" s="25">
        <v>1</v>
      </c>
      <c r="L43" s="25">
        <v>0.7</v>
      </c>
      <c r="M43" s="25">
        <v>0.6</v>
      </c>
      <c r="N43" s="25">
        <v>0.5</v>
      </c>
      <c r="O43" s="25">
        <v>0.15</v>
      </c>
      <c r="P43" s="25">
        <v>0.1</v>
      </c>
      <c r="Q43" s="25">
        <v>0.1</v>
      </c>
      <c r="R43" s="25">
        <v>0.3</v>
      </c>
      <c r="S43" s="25">
        <v>0.05</v>
      </c>
      <c r="T43" s="25">
        <v>0.05</v>
      </c>
      <c r="U43" s="25">
        <v>0.05</v>
      </c>
      <c r="V43" s="25">
        <v>0.05</v>
      </c>
      <c r="W43" s="25">
        <v>0.05</v>
      </c>
    </row>
    <row r="44" spans="1:25" ht="15" customHeight="1">
      <c r="A44" s="62" t="s">
        <v>125</v>
      </c>
      <c r="B44" s="63"/>
      <c r="C44" s="63"/>
      <c r="D44" s="63"/>
      <c r="E44" s="63"/>
      <c r="F44" s="64"/>
      <c r="G44" s="65"/>
      <c r="H44" s="65"/>
      <c r="I44" s="66">
        <v>270</v>
      </c>
      <c r="J44" s="25" t="s">
        <v>67</v>
      </c>
      <c r="K44" s="53">
        <f>K40/(K43*1.5)</f>
        <v>0.08119546268074405</v>
      </c>
      <c r="L44" s="53">
        <f>L40/(L43*1.5)</f>
        <v>0.12909759041390265</v>
      </c>
      <c r="M44" s="53">
        <f aca="true" t="shared" si="1" ref="M44:W44">M40/(M43*1.5)</f>
        <v>0.032036528459185344</v>
      </c>
      <c r="N44" s="53">
        <f t="shared" si="1"/>
        <v>0.01228994921551084</v>
      </c>
      <c r="O44" s="53">
        <f t="shared" si="1"/>
        <v>0.021740056693111864</v>
      </c>
      <c r="P44" s="53">
        <f t="shared" si="1"/>
        <v>0.02592387807702452</v>
      </c>
      <c r="Q44" s="53">
        <f t="shared" si="1"/>
        <v>0.003969300725014813</v>
      </c>
      <c r="R44" s="53">
        <f t="shared" si="1"/>
        <v>0.00031526197894718655</v>
      </c>
      <c r="S44" s="53">
        <f t="shared" si="1"/>
        <v>0.0008557188843471234</v>
      </c>
      <c r="T44" s="53">
        <f t="shared" si="1"/>
        <v>0.0007628947065621817</v>
      </c>
      <c r="U44" s="53">
        <f t="shared" si="1"/>
        <v>0.00017357636993518266</v>
      </c>
      <c r="V44" s="53">
        <f t="shared" si="1"/>
        <v>7.017682457900138E-05</v>
      </c>
      <c r="W44" s="53">
        <f t="shared" si="1"/>
        <v>5.33630898783625E-05</v>
      </c>
      <c r="X44" s="53"/>
      <c r="Y44" s="53"/>
    </row>
    <row r="45" ht="12.75" hidden="1"/>
    <row r="46" ht="12.75" hidden="1"/>
    <row r="47" ht="12.75" hidden="1"/>
    <row r="48" ht="12.75" hidden="1"/>
    <row r="49" ht="12.75" hidden="1"/>
    <row r="50" ht="12.75" hidden="1">
      <c r="A50" s="25" t="s">
        <v>114</v>
      </c>
    </row>
    <row r="51" spans="1:24" ht="12.75" hidden="1">
      <c r="A51" s="25">
        <v>696</v>
      </c>
      <c r="B51" s="25">
        <v>205.4</v>
      </c>
      <c r="C51" s="25">
        <v>205.7</v>
      </c>
      <c r="D51" s="25">
        <v>8.091515268929419</v>
      </c>
      <c r="E51" s="25">
        <v>8.629303193575922</v>
      </c>
      <c r="F51" s="25">
        <v>23.855997998031437</v>
      </c>
      <c r="G51" s="25" t="s">
        <v>59</v>
      </c>
      <c r="H51" s="25">
        <v>-4.985210723878566</v>
      </c>
      <c r="I51" s="25">
        <v>70.41478927612144</v>
      </c>
      <c r="J51" s="25" t="s">
        <v>73</v>
      </c>
      <c r="K51" s="25">
        <v>0.26775597898271003</v>
      </c>
      <c r="M51" s="25" t="s">
        <v>68</v>
      </c>
      <c r="N51" s="25">
        <v>0.2217089967740679</v>
      </c>
      <c r="X51" s="25">
        <v>130</v>
      </c>
    </row>
    <row r="52" spans="1:24" ht="12.75" hidden="1">
      <c r="A52" s="25">
        <v>693</v>
      </c>
      <c r="B52" s="25">
        <v>205.89999389648438</v>
      </c>
      <c r="C52" s="25">
        <v>180.5</v>
      </c>
      <c r="D52" s="25">
        <v>8.29781723022461</v>
      </c>
      <c r="E52" s="25">
        <v>8.984643936157227</v>
      </c>
      <c r="F52" s="25">
        <v>26.850490988967227</v>
      </c>
      <c r="G52" s="25" t="s">
        <v>56</v>
      </c>
      <c r="H52" s="25">
        <v>1.384721321345637</v>
      </c>
      <c r="I52" s="25">
        <v>77.28471521783001</v>
      </c>
      <c r="J52" s="25" t="s">
        <v>62</v>
      </c>
      <c r="K52" s="25">
        <v>0.2646020126447867</v>
      </c>
      <c r="L52" s="25">
        <v>0.43884303057324225</v>
      </c>
      <c r="M52" s="25">
        <v>0.06264117123543517</v>
      </c>
      <c r="N52" s="25">
        <v>0.03100423723725835</v>
      </c>
      <c r="O52" s="25">
        <v>0.010626880558492759</v>
      </c>
      <c r="P52" s="25">
        <v>0.012588993368768061</v>
      </c>
      <c r="Q52" s="25">
        <v>0.0012935730038844205</v>
      </c>
      <c r="R52" s="25">
        <v>0.00047721701196292603</v>
      </c>
      <c r="S52" s="25">
        <v>0.00013940144346645815</v>
      </c>
      <c r="T52" s="25">
        <v>0.00018523069184867233</v>
      </c>
      <c r="U52" s="25">
        <v>2.8288629662493225E-05</v>
      </c>
      <c r="V52" s="25">
        <v>1.7703165881030666E-05</v>
      </c>
      <c r="W52" s="25">
        <v>8.686925339565491E-06</v>
      </c>
      <c r="X52" s="25">
        <v>130</v>
      </c>
    </row>
    <row r="53" spans="1:24" ht="12.75" hidden="1">
      <c r="A53" s="25">
        <v>694</v>
      </c>
      <c r="B53" s="25">
        <v>206.3000030517578</v>
      </c>
      <c r="C53" s="25">
        <v>196.89999389648438</v>
      </c>
      <c r="D53" s="25">
        <v>8.260222434997559</v>
      </c>
      <c r="E53" s="25">
        <v>8.841423988342285</v>
      </c>
      <c r="F53" s="25">
        <v>22.859371973837046</v>
      </c>
      <c r="G53" s="25" t="s">
        <v>57</v>
      </c>
      <c r="H53" s="25">
        <v>-10.20249751834433</v>
      </c>
      <c r="I53" s="25">
        <v>66.0975055334135</v>
      </c>
      <c r="J53" s="25" t="s">
        <v>60</v>
      </c>
      <c r="K53" s="25">
        <v>0.2013374001164028</v>
      </c>
      <c r="L53" s="25">
        <v>-0.002388076004547921</v>
      </c>
      <c r="M53" s="25">
        <v>-0.04719902495379981</v>
      </c>
      <c r="N53" s="25">
        <v>0.0003208360415823244</v>
      </c>
      <c r="O53" s="25">
        <v>0.008160068782215722</v>
      </c>
      <c r="P53" s="25">
        <v>-0.00027324531752715933</v>
      </c>
      <c r="Q53" s="25">
        <v>-0.0009520114824697054</v>
      </c>
      <c r="R53" s="25">
        <v>2.5781414112185626E-05</v>
      </c>
      <c r="S53" s="25">
        <v>0.00011282741868254433</v>
      </c>
      <c r="T53" s="25">
        <v>-1.9458562857685064E-05</v>
      </c>
      <c r="U53" s="25">
        <v>-1.922334573259712E-05</v>
      </c>
      <c r="V53" s="25">
        <v>2.0355279429700503E-06</v>
      </c>
      <c r="W53" s="25">
        <v>7.196428141374625E-06</v>
      </c>
      <c r="X53" s="25">
        <v>130</v>
      </c>
    </row>
    <row r="54" spans="1:24" ht="12.75" hidden="1">
      <c r="A54" s="25">
        <v>695</v>
      </c>
      <c r="B54" s="25">
        <v>189.9199981689453</v>
      </c>
      <c r="C54" s="25">
        <v>189.22000122070312</v>
      </c>
      <c r="D54" s="25">
        <v>8.199617385864258</v>
      </c>
      <c r="E54" s="25">
        <v>8.868070602416992</v>
      </c>
      <c r="F54" s="25">
        <v>22.60121129051989</v>
      </c>
      <c r="G54" s="25" t="s">
        <v>58</v>
      </c>
      <c r="H54" s="25">
        <v>5.868913381222441</v>
      </c>
      <c r="I54" s="25">
        <v>65.78891155016775</v>
      </c>
      <c r="J54" s="25" t="s">
        <v>61</v>
      </c>
      <c r="K54" s="25">
        <v>0.17169005914740496</v>
      </c>
      <c r="L54" s="25">
        <v>-0.4388365328635529</v>
      </c>
      <c r="M54" s="25">
        <v>0.04118456479262215</v>
      </c>
      <c r="N54" s="25">
        <v>0.031002577165432862</v>
      </c>
      <c r="O54" s="25">
        <v>0.006807633059586847</v>
      </c>
      <c r="P54" s="25">
        <v>-0.012586027611416388</v>
      </c>
      <c r="Q54" s="25">
        <v>0.0008757883612062886</v>
      </c>
      <c r="R54" s="25">
        <v>0.000476520088971283</v>
      </c>
      <c r="S54" s="25">
        <v>8.187023900029835E-05</v>
      </c>
      <c r="T54" s="25">
        <v>-0.0001842057912614349</v>
      </c>
      <c r="U54" s="25">
        <v>2.075354299937077E-05</v>
      </c>
      <c r="V54" s="25">
        <v>1.75857529894138E-05</v>
      </c>
      <c r="W54" s="25">
        <v>4.865603134372592E-06</v>
      </c>
      <c r="X54" s="25">
        <v>130</v>
      </c>
    </row>
    <row r="55" s="101" customFormat="1" ht="12.75">
      <c r="A55" s="101" t="s">
        <v>108</v>
      </c>
    </row>
    <row r="56" spans="1:24" s="101" customFormat="1" ht="12.75">
      <c r="A56" s="101">
        <v>696</v>
      </c>
      <c r="B56" s="101">
        <v>205.4</v>
      </c>
      <c r="C56" s="101">
        <v>205.7</v>
      </c>
      <c r="D56" s="101">
        <v>8.091515268929419</v>
      </c>
      <c r="E56" s="101">
        <v>8.629303193575922</v>
      </c>
      <c r="F56" s="101">
        <v>25.17690376080897</v>
      </c>
      <c r="G56" s="101" t="s">
        <v>59</v>
      </c>
      <c r="H56" s="101">
        <v>-1.0863463398662248</v>
      </c>
      <c r="I56" s="101">
        <v>74.31365366013377</v>
      </c>
      <c r="J56" s="101" t="s">
        <v>73</v>
      </c>
      <c r="K56" s="101">
        <v>0.09157077541251897</v>
      </c>
      <c r="M56" s="101" t="s">
        <v>68</v>
      </c>
      <c r="N56" s="101">
        <v>0.04890315593850333</v>
      </c>
      <c r="X56" s="101">
        <v>130</v>
      </c>
    </row>
    <row r="57" spans="1:24" s="101" customFormat="1" ht="12.75">
      <c r="A57" s="101">
        <v>693</v>
      </c>
      <c r="B57" s="101">
        <v>205.89999389648438</v>
      </c>
      <c r="C57" s="101">
        <v>180.5</v>
      </c>
      <c r="D57" s="101">
        <v>8.29781723022461</v>
      </c>
      <c r="E57" s="101">
        <v>8.984643936157227</v>
      </c>
      <c r="F57" s="101">
        <v>26.850490988967227</v>
      </c>
      <c r="G57" s="101" t="s">
        <v>56</v>
      </c>
      <c r="H57" s="101">
        <v>1.384721321345637</v>
      </c>
      <c r="I57" s="101">
        <v>77.28471521783001</v>
      </c>
      <c r="J57" s="101" t="s">
        <v>62</v>
      </c>
      <c r="K57" s="101">
        <v>0.29134250290862423</v>
      </c>
      <c r="L57" s="101">
        <v>0.028611062342606807</v>
      </c>
      <c r="M57" s="101">
        <v>0.068971383817015</v>
      </c>
      <c r="N57" s="101">
        <v>0.031221893551489407</v>
      </c>
      <c r="O57" s="101">
        <v>0.011700937697088512</v>
      </c>
      <c r="P57" s="101">
        <v>0.0008207502246781048</v>
      </c>
      <c r="Q57" s="101">
        <v>0.0014242476385523375</v>
      </c>
      <c r="R57" s="101">
        <v>0.0004805748199331892</v>
      </c>
      <c r="S57" s="101">
        <v>0.00015351605826333594</v>
      </c>
      <c r="T57" s="101">
        <v>1.2077969246365623E-05</v>
      </c>
      <c r="U57" s="101">
        <v>3.1149156563402463E-05</v>
      </c>
      <c r="V57" s="101">
        <v>1.7835374148352777E-05</v>
      </c>
      <c r="W57" s="101">
        <v>9.574249490252766E-06</v>
      </c>
      <c r="X57" s="101">
        <v>130</v>
      </c>
    </row>
    <row r="58" spans="1:24" s="101" customFormat="1" ht="12.75">
      <c r="A58" s="101">
        <v>695</v>
      </c>
      <c r="B58" s="101">
        <v>189.9199981689453</v>
      </c>
      <c r="C58" s="101">
        <v>189.22000122070312</v>
      </c>
      <c r="D58" s="101">
        <v>8.199617385864258</v>
      </c>
      <c r="E58" s="101">
        <v>8.868070602416992</v>
      </c>
      <c r="F58" s="101">
        <v>19.83711661653284</v>
      </c>
      <c r="G58" s="101" t="s">
        <v>57</v>
      </c>
      <c r="H58" s="101">
        <v>-2.1769730841414514</v>
      </c>
      <c r="I58" s="101">
        <v>57.74302508480386</v>
      </c>
      <c r="J58" s="101" t="s">
        <v>60</v>
      </c>
      <c r="K58" s="101">
        <v>0.0408257813024926</v>
      </c>
      <c r="L58" s="101">
        <v>0.00015544722042196168</v>
      </c>
      <c r="M58" s="101">
        <v>-0.010440578455864546</v>
      </c>
      <c r="N58" s="101">
        <v>0.0003229409360589993</v>
      </c>
      <c r="O58" s="101">
        <v>0.0015145810998183418</v>
      </c>
      <c r="P58" s="101">
        <v>1.7808968307648232E-05</v>
      </c>
      <c r="Q58" s="101">
        <v>-0.0002524733490036743</v>
      </c>
      <c r="R58" s="101">
        <v>2.596309840180484E-05</v>
      </c>
      <c r="S58" s="101">
        <v>9.54159014056491E-06</v>
      </c>
      <c r="T58" s="101">
        <v>1.268880556699459E-06</v>
      </c>
      <c r="U58" s="101">
        <v>-7.93270007232011E-06</v>
      </c>
      <c r="V58" s="101">
        <v>2.0486173430833176E-06</v>
      </c>
      <c r="W58" s="101">
        <v>2.76147720759943E-07</v>
      </c>
      <c r="X58" s="101">
        <v>130</v>
      </c>
    </row>
    <row r="59" spans="1:24" s="101" customFormat="1" ht="12.75">
      <c r="A59" s="101">
        <v>694</v>
      </c>
      <c r="B59" s="101">
        <v>206.3000030517578</v>
      </c>
      <c r="C59" s="101">
        <v>196.89999389648438</v>
      </c>
      <c r="D59" s="101">
        <v>8.260222434997559</v>
      </c>
      <c r="E59" s="101">
        <v>8.841423988342285</v>
      </c>
      <c r="F59" s="101">
        <v>24.274343276564988</v>
      </c>
      <c r="G59" s="101" t="s">
        <v>58</v>
      </c>
      <c r="H59" s="101">
        <v>-6.111130808063592</v>
      </c>
      <c r="I59" s="101">
        <v>70.18887224369423</v>
      </c>
      <c r="J59" s="101" t="s">
        <v>61</v>
      </c>
      <c r="K59" s="101">
        <v>-0.28846786577035366</v>
      </c>
      <c r="L59" s="101">
        <v>0.028610640058100698</v>
      </c>
      <c r="M59" s="101">
        <v>-0.06817658034208621</v>
      </c>
      <c r="N59" s="101">
        <v>0.031220223351096532</v>
      </c>
      <c r="O59" s="101">
        <v>-0.011602499174023674</v>
      </c>
      <c r="P59" s="101">
        <v>0.0008205569888538982</v>
      </c>
      <c r="Q59" s="101">
        <v>-0.0014016913155059422</v>
      </c>
      <c r="R59" s="101">
        <v>0.000479872978063149</v>
      </c>
      <c r="S59" s="101">
        <v>-0.00015321924879825455</v>
      </c>
      <c r="T59" s="101">
        <v>1.2011131638983225E-05</v>
      </c>
      <c r="U59" s="101">
        <v>-3.0122121840500732E-05</v>
      </c>
      <c r="V59" s="101">
        <v>1.7717328748808293E-05</v>
      </c>
      <c r="W59" s="101">
        <v>-9.570266231298083E-06</v>
      </c>
      <c r="X59" s="101">
        <v>130</v>
      </c>
    </row>
    <row r="60" ht="12.75" hidden="1">
      <c r="A60" s="25" t="s">
        <v>107</v>
      </c>
    </row>
    <row r="61" spans="1:24" ht="12.75" hidden="1">
      <c r="A61" s="25">
        <v>696</v>
      </c>
      <c r="B61" s="25">
        <v>205.4</v>
      </c>
      <c r="C61" s="25">
        <v>205.7</v>
      </c>
      <c r="D61" s="25">
        <v>8.091515268929419</v>
      </c>
      <c r="E61" s="25">
        <v>8.629303193575922</v>
      </c>
      <c r="F61" s="25">
        <v>23.855997998031437</v>
      </c>
      <c r="G61" s="25" t="s">
        <v>59</v>
      </c>
      <c r="H61" s="25">
        <v>-4.985210723878566</v>
      </c>
      <c r="I61" s="25">
        <v>70.41478927612144</v>
      </c>
      <c r="J61" s="25" t="s">
        <v>73</v>
      </c>
      <c r="K61" s="25">
        <v>0.048160287143322385</v>
      </c>
      <c r="M61" s="25" t="s">
        <v>68</v>
      </c>
      <c r="N61" s="25">
        <v>0.03279172447090587</v>
      </c>
      <c r="X61" s="25">
        <v>130</v>
      </c>
    </row>
    <row r="62" spans="1:24" ht="12.75" hidden="1">
      <c r="A62" s="25">
        <v>694</v>
      </c>
      <c r="B62" s="25">
        <v>206.3000030517578</v>
      </c>
      <c r="C62" s="25">
        <v>196.89999389648438</v>
      </c>
      <c r="D62" s="25">
        <v>8.260222434997559</v>
      </c>
      <c r="E62" s="25">
        <v>8.841423988342285</v>
      </c>
      <c r="F62" s="25">
        <v>26.85878939178923</v>
      </c>
      <c r="G62" s="25" t="s">
        <v>56</v>
      </c>
      <c r="H62" s="25">
        <v>1.3617534687816715</v>
      </c>
      <c r="I62" s="25">
        <v>77.66175652053947</v>
      </c>
      <c r="J62" s="25" t="s">
        <v>62</v>
      </c>
      <c r="K62" s="25">
        <v>0.17268637949260177</v>
      </c>
      <c r="L62" s="25">
        <v>0.12499491311437365</v>
      </c>
      <c r="M62" s="25">
        <v>0.0408811888233659</v>
      </c>
      <c r="N62" s="25">
        <v>0.031349431949212844</v>
      </c>
      <c r="O62" s="25">
        <v>0.006935431412500219</v>
      </c>
      <c r="P62" s="25">
        <v>0.003585700342968225</v>
      </c>
      <c r="Q62" s="25">
        <v>0.0008441763082464016</v>
      </c>
      <c r="R62" s="25">
        <v>0.0004825399619707343</v>
      </c>
      <c r="S62" s="25">
        <v>9.10019714716551E-05</v>
      </c>
      <c r="T62" s="25">
        <v>5.276357657608755E-05</v>
      </c>
      <c r="U62" s="25">
        <v>1.846285493810429E-05</v>
      </c>
      <c r="V62" s="25">
        <v>1.7908035600624525E-05</v>
      </c>
      <c r="W62" s="25">
        <v>5.677122918329848E-06</v>
      </c>
      <c r="X62" s="25">
        <v>130</v>
      </c>
    </row>
    <row r="63" spans="1:24" ht="12.75" hidden="1">
      <c r="A63" s="25">
        <v>693</v>
      </c>
      <c r="B63" s="25">
        <v>205.89999389648438</v>
      </c>
      <c r="C63" s="25">
        <v>180.5</v>
      </c>
      <c r="D63" s="25">
        <v>8.29781723022461</v>
      </c>
      <c r="E63" s="25">
        <v>8.984643936157227</v>
      </c>
      <c r="F63" s="25">
        <v>25.59744717541514</v>
      </c>
      <c r="G63" s="25" t="s">
        <v>57</v>
      </c>
      <c r="H63" s="25">
        <v>-2.221958881471835</v>
      </c>
      <c r="I63" s="25">
        <v>73.67803501501255</v>
      </c>
      <c r="J63" s="25" t="s">
        <v>60</v>
      </c>
      <c r="K63" s="25">
        <v>-0.10680918482993369</v>
      </c>
      <c r="L63" s="25">
        <v>-0.0006803958850641864</v>
      </c>
      <c r="M63" s="25">
        <v>0.024918772123074407</v>
      </c>
      <c r="N63" s="25">
        <v>0.000324226813428424</v>
      </c>
      <c r="O63" s="25">
        <v>-0.0043481317894824316</v>
      </c>
      <c r="P63" s="25">
        <v>-7.780188408101128E-05</v>
      </c>
      <c r="Q63" s="25">
        <v>0.0004968243608050847</v>
      </c>
      <c r="R63" s="25">
        <v>2.6059498229853803E-05</v>
      </c>
      <c r="S63" s="25">
        <v>-6.171144147582926E-05</v>
      </c>
      <c r="T63" s="25">
        <v>-5.537918304462648E-06</v>
      </c>
      <c r="U63" s="25">
        <v>9.653763807286691E-06</v>
      </c>
      <c r="V63" s="25">
        <v>2.054841403083238E-06</v>
      </c>
      <c r="W63" s="25">
        <v>-3.986169600010022E-06</v>
      </c>
      <c r="X63" s="25">
        <v>130</v>
      </c>
    </row>
    <row r="64" spans="1:24" ht="12.75" hidden="1">
      <c r="A64" s="25">
        <v>695</v>
      </c>
      <c r="B64" s="25">
        <v>189.9199981689453</v>
      </c>
      <c r="C64" s="25">
        <v>189.22000122070312</v>
      </c>
      <c r="D64" s="25">
        <v>8.199617385864258</v>
      </c>
      <c r="E64" s="25">
        <v>8.868070602416992</v>
      </c>
      <c r="F64" s="25">
        <v>19.83711661653284</v>
      </c>
      <c r="G64" s="25" t="s">
        <v>58</v>
      </c>
      <c r="H64" s="25">
        <v>-2.1769730841414514</v>
      </c>
      <c r="I64" s="25">
        <v>57.74302508480386</v>
      </c>
      <c r="J64" s="25" t="s">
        <v>61</v>
      </c>
      <c r="K64" s="25">
        <v>-0.13569223890196497</v>
      </c>
      <c r="L64" s="25">
        <v>-0.12499306127105378</v>
      </c>
      <c r="M64" s="25">
        <v>-0.0324087394924577</v>
      </c>
      <c r="N64" s="25">
        <v>0.0313477552707013</v>
      </c>
      <c r="O64" s="25">
        <v>-0.0054031434201571105</v>
      </c>
      <c r="P64" s="25">
        <v>-0.003584856177923445</v>
      </c>
      <c r="Q64" s="25">
        <v>-0.0006824948306874878</v>
      </c>
      <c r="R64" s="25">
        <v>0.00048183577850832737</v>
      </c>
      <c r="S64" s="25">
        <v>-6.688091508571956E-05</v>
      </c>
      <c r="T64" s="25">
        <v>-5.2472149507655505E-05</v>
      </c>
      <c r="U64" s="25">
        <v>-1.573791145033557E-05</v>
      </c>
      <c r="V64" s="25">
        <v>1.7789754519987348E-05</v>
      </c>
      <c r="W64" s="25">
        <v>-4.0422984241371825E-06</v>
      </c>
      <c r="X64" s="25">
        <v>130</v>
      </c>
    </row>
    <row r="65" ht="12.75" hidden="1">
      <c r="A65" s="25" t="s">
        <v>106</v>
      </c>
    </row>
    <row r="66" spans="1:24" ht="12.75" hidden="1">
      <c r="A66" s="25">
        <v>696</v>
      </c>
      <c r="B66" s="25">
        <v>205.4</v>
      </c>
      <c r="C66" s="25">
        <v>205.7</v>
      </c>
      <c r="D66" s="25">
        <v>8.091515268929419</v>
      </c>
      <c r="E66" s="25">
        <v>8.629303193575922</v>
      </c>
      <c r="F66" s="25">
        <v>22.453534439344132</v>
      </c>
      <c r="G66" s="25" t="s">
        <v>59</v>
      </c>
      <c r="H66" s="25">
        <v>-9.124805972023523</v>
      </c>
      <c r="I66" s="25">
        <v>66.2751940279765</v>
      </c>
      <c r="J66" s="25" t="s">
        <v>73</v>
      </c>
      <c r="K66" s="25">
        <v>0.4399992486375115</v>
      </c>
      <c r="M66" s="25" t="s">
        <v>68</v>
      </c>
      <c r="N66" s="25">
        <v>0.22895957625572194</v>
      </c>
      <c r="X66" s="25">
        <v>130</v>
      </c>
    </row>
    <row r="67" spans="1:24" ht="12.75" hidden="1">
      <c r="A67" s="25">
        <v>694</v>
      </c>
      <c r="B67" s="25">
        <v>206.3000030517578</v>
      </c>
      <c r="C67" s="25">
        <v>196.89999389648438</v>
      </c>
      <c r="D67" s="25">
        <v>8.260222434997559</v>
      </c>
      <c r="E67" s="25">
        <v>8.841423988342285</v>
      </c>
      <c r="F67" s="25">
        <v>26.85878939178923</v>
      </c>
      <c r="G67" s="25" t="s">
        <v>56</v>
      </c>
      <c r="H67" s="25">
        <v>1.3617534687816715</v>
      </c>
      <c r="I67" s="25">
        <v>77.66175652053947</v>
      </c>
      <c r="J67" s="25" t="s">
        <v>62</v>
      </c>
      <c r="K67" s="25">
        <v>0.6436782184648974</v>
      </c>
      <c r="L67" s="25">
        <v>0.02844247728439477</v>
      </c>
      <c r="M67" s="25">
        <v>0.15238225596360946</v>
      </c>
      <c r="N67" s="25">
        <v>0.031129876756943346</v>
      </c>
      <c r="O67" s="25">
        <v>0.025851236224519583</v>
      </c>
      <c r="P67" s="25">
        <v>0.0008159359454784521</v>
      </c>
      <c r="Q67" s="25">
        <v>0.0031466788847677725</v>
      </c>
      <c r="R67" s="25">
        <v>0.0004791721893608259</v>
      </c>
      <c r="S67" s="25">
        <v>0.0003391671370491966</v>
      </c>
      <c r="T67" s="25">
        <v>1.1989198478686533E-05</v>
      </c>
      <c r="U67" s="25">
        <v>6.881997485753138E-05</v>
      </c>
      <c r="V67" s="25">
        <v>1.7790204374793555E-05</v>
      </c>
      <c r="W67" s="25">
        <v>2.1148772564610167E-05</v>
      </c>
      <c r="X67" s="25">
        <v>130</v>
      </c>
    </row>
    <row r="68" spans="1:24" ht="12.75" hidden="1">
      <c r="A68" s="25">
        <v>695</v>
      </c>
      <c r="B68" s="25">
        <v>189.9199981689453</v>
      </c>
      <c r="C68" s="25">
        <v>189.22000122070312</v>
      </c>
      <c r="D68" s="25">
        <v>8.199617385864258</v>
      </c>
      <c r="E68" s="25">
        <v>8.868070602416992</v>
      </c>
      <c r="F68" s="25">
        <v>22.60121129051989</v>
      </c>
      <c r="G68" s="25" t="s">
        <v>57</v>
      </c>
      <c r="H68" s="25">
        <v>5.868913381222441</v>
      </c>
      <c r="I68" s="25">
        <v>65.78891155016775</v>
      </c>
      <c r="J68" s="25" t="s">
        <v>60</v>
      </c>
      <c r="K68" s="25">
        <v>-0.577798000570894</v>
      </c>
      <c r="L68" s="25">
        <v>0.0001544191441275888</v>
      </c>
      <c r="M68" s="25">
        <v>0.1360136255797134</v>
      </c>
      <c r="N68" s="25">
        <v>0.00032173917276647493</v>
      </c>
      <c r="O68" s="25">
        <v>-0.02332688840945937</v>
      </c>
      <c r="P68" s="25">
        <v>1.7796728701123457E-05</v>
      </c>
      <c r="Q68" s="25">
        <v>0.002770465193480547</v>
      </c>
      <c r="R68" s="25">
        <v>2.5857617667101653E-05</v>
      </c>
      <c r="S68" s="25">
        <v>-0.0003152183480244567</v>
      </c>
      <c r="T68" s="25">
        <v>1.2745490789442441E-06</v>
      </c>
      <c r="U68" s="25">
        <v>5.78148592838939E-05</v>
      </c>
      <c r="V68" s="25">
        <v>2.0347630793761495E-06</v>
      </c>
      <c r="W68" s="25">
        <v>-1.9903367160432702E-05</v>
      </c>
      <c r="X68" s="25">
        <v>130</v>
      </c>
    </row>
    <row r="69" spans="1:24" ht="12.75" hidden="1">
      <c r="A69" s="25">
        <v>693</v>
      </c>
      <c r="B69" s="25">
        <v>205.89999389648438</v>
      </c>
      <c r="C69" s="25">
        <v>180.5</v>
      </c>
      <c r="D69" s="25">
        <v>8.29781723022461</v>
      </c>
      <c r="E69" s="25">
        <v>8.984643936157227</v>
      </c>
      <c r="F69" s="25">
        <v>24.259829874243394</v>
      </c>
      <c r="G69" s="25" t="s">
        <v>58</v>
      </c>
      <c r="H69" s="25">
        <v>-6.0720699365724045</v>
      </c>
      <c r="I69" s="25">
        <v>69.82792395991198</v>
      </c>
      <c r="J69" s="25" t="s">
        <v>61</v>
      </c>
      <c r="K69" s="25">
        <v>-0.2836743193565842</v>
      </c>
      <c r="L69" s="25">
        <v>0.02844205809714268</v>
      </c>
      <c r="M69" s="25">
        <v>-0.06870695444582393</v>
      </c>
      <c r="N69" s="25">
        <v>0.03112821406388727</v>
      </c>
      <c r="O69" s="25">
        <v>-0.011141933919591507</v>
      </c>
      <c r="P69" s="25">
        <v>0.0008157418363498063</v>
      </c>
      <c r="Q69" s="25">
        <v>-0.0014920156217533879</v>
      </c>
      <c r="R69" s="25">
        <v>0.0004784740020789313</v>
      </c>
      <c r="S69" s="25">
        <v>-0.00012518682008454813</v>
      </c>
      <c r="T69" s="25">
        <v>1.1921258524447065E-05</v>
      </c>
      <c r="U69" s="25">
        <v>-3.7331367311883965E-05</v>
      </c>
      <c r="V69" s="25">
        <v>1.767345780846893E-05</v>
      </c>
      <c r="W69" s="25">
        <v>-7.150283677352728E-06</v>
      </c>
      <c r="X69" s="25">
        <v>130</v>
      </c>
    </row>
    <row r="70" ht="12.75" hidden="1">
      <c r="A70" s="25" t="s">
        <v>105</v>
      </c>
    </row>
    <row r="71" spans="1:24" ht="12.75" hidden="1">
      <c r="A71" s="25">
        <v>696</v>
      </c>
      <c r="B71" s="25">
        <v>205.4</v>
      </c>
      <c r="C71" s="25">
        <v>205.7</v>
      </c>
      <c r="D71" s="25">
        <v>8.091515268929419</v>
      </c>
      <c r="E71" s="25">
        <v>8.629303193575922</v>
      </c>
      <c r="F71" s="25">
        <v>25.17690376080897</v>
      </c>
      <c r="G71" s="25" t="s">
        <v>59</v>
      </c>
      <c r="H71" s="25">
        <v>-1.0863463398662248</v>
      </c>
      <c r="I71" s="25">
        <v>74.31365366013377</v>
      </c>
      <c r="J71" s="25" t="s">
        <v>73</v>
      </c>
      <c r="K71" s="25">
        <v>0.6697623008576243</v>
      </c>
      <c r="M71" s="25" t="s">
        <v>68</v>
      </c>
      <c r="N71" s="25">
        <v>0.354300694530506</v>
      </c>
      <c r="X71" s="25">
        <v>130</v>
      </c>
    </row>
    <row r="72" spans="1:24" ht="12.75" hidden="1">
      <c r="A72" s="25">
        <v>695</v>
      </c>
      <c r="B72" s="25">
        <v>189.9199981689453</v>
      </c>
      <c r="C72" s="25">
        <v>189.22000122070312</v>
      </c>
      <c r="D72" s="25">
        <v>8.199617385864258</v>
      </c>
      <c r="E72" s="25">
        <v>8.868070602416992</v>
      </c>
      <c r="F72" s="25">
        <v>23.88264039685963</v>
      </c>
      <c r="G72" s="25" t="s">
        <v>56</v>
      </c>
      <c r="H72" s="25">
        <v>9.598971255162908</v>
      </c>
      <c r="I72" s="25">
        <v>69.51896942410822</v>
      </c>
      <c r="J72" s="25" t="s">
        <v>62</v>
      </c>
      <c r="K72" s="25">
        <v>0.7853783309395342</v>
      </c>
      <c r="L72" s="25">
        <v>0.12818157298055666</v>
      </c>
      <c r="M72" s="25">
        <v>0.18592757537581012</v>
      </c>
      <c r="N72" s="25">
        <v>0.03033165623097229</v>
      </c>
      <c r="O72" s="25">
        <v>0.0315424609742513</v>
      </c>
      <c r="P72" s="25">
        <v>0.003677196642360685</v>
      </c>
      <c r="Q72" s="25">
        <v>0.003839410157947384</v>
      </c>
      <c r="R72" s="25">
        <v>0.000466839277746605</v>
      </c>
      <c r="S72" s="25">
        <v>0.0004138451110371322</v>
      </c>
      <c r="T72" s="25">
        <v>5.410807498750596E-05</v>
      </c>
      <c r="U72" s="25">
        <v>8.397184766974921E-05</v>
      </c>
      <c r="V72" s="25">
        <v>1.7324142337043125E-05</v>
      </c>
      <c r="W72" s="25">
        <v>2.5808074679837812E-05</v>
      </c>
      <c r="X72" s="25">
        <v>130</v>
      </c>
    </row>
    <row r="73" spans="1:24" ht="12.75" hidden="1">
      <c r="A73" s="25">
        <v>693</v>
      </c>
      <c r="B73" s="25">
        <v>205.89999389648438</v>
      </c>
      <c r="C73" s="25">
        <v>180.5</v>
      </c>
      <c r="D73" s="25">
        <v>8.29781723022461</v>
      </c>
      <c r="E73" s="25">
        <v>8.984643936157227</v>
      </c>
      <c r="F73" s="25">
        <v>24.259829874243394</v>
      </c>
      <c r="G73" s="25" t="s">
        <v>57</v>
      </c>
      <c r="H73" s="25">
        <v>-6.0720699365724045</v>
      </c>
      <c r="I73" s="25">
        <v>69.82792395991198</v>
      </c>
      <c r="J73" s="25" t="s">
        <v>60</v>
      </c>
      <c r="K73" s="25">
        <v>0.18879703297039152</v>
      </c>
      <c r="L73" s="25">
        <v>-0.0006974550724001315</v>
      </c>
      <c r="M73" s="25">
        <v>-0.04674357139729126</v>
      </c>
      <c r="N73" s="25">
        <v>0.00031393166596644344</v>
      </c>
      <c r="O73" s="25">
        <v>0.007251783059130554</v>
      </c>
      <c r="P73" s="25">
        <v>-7.979339556036583E-05</v>
      </c>
      <c r="Q73" s="25">
        <v>-0.0010624453054109884</v>
      </c>
      <c r="R73" s="25">
        <v>2.523752524762799E-05</v>
      </c>
      <c r="S73" s="25">
        <v>6.771955086304602E-05</v>
      </c>
      <c r="T73" s="25">
        <v>-5.684641054955967E-06</v>
      </c>
      <c r="U73" s="25">
        <v>-2.955534306904623E-05</v>
      </c>
      <c r="V73" s="25">
        <v>1.9918443841802475E-06</v>
      </c>
      <c r="W73" s="25">
        <v>3.3713653251093684E-06</v>
      </c>
      <c r="X73" s="25">
        <v>130</v>
      </c>
    </row>
    <row r="74" spans="1:24" ht="12.75" hidden="1">
      <c r="A74" s="25">
        <v>694</v>
      </c>
      <c r="B74" s="25">
        <v>206.3000030517578</v>
      </c>
      <c r="C74" s="25">
        <v>196.89999389648438</v>
      </c>
      <c r="D74" s="25">
        <v>8.260222434997559</v>
      </c>
      <c r="E74" s="25">
        <v>8.841423988342285</v>
      </c>
      <c r="F74" s="25">
        <v>22.859371973837046</v>
      </c>
      <c r="G74" s="25" t="s">
        <v>58</v>
      </c>
      <c r="H74" s="25">
        <v>-10.20249751834433</v>
      </c>
      <c r="I74" s="25">
        <v>66.0975055334135</v>
      </c>
      <c r="J74" s="25" t="s">
        <v>61</v>
      </c>
      <c r="K74" s="25">
        <v>-0.7623482164017605</v>
      </c>
      <c r="L74" s="25">
        <v>-0.12817967548793277</v>
      </c>
      <c r="M74" s="25">
        <v>-0.17995583296507475</v>
      </c>
      <c r="N74" s="25">
        <v>0.03033003159614219</v>
      </c>
      <c r="O74" s="25">
        <v>-0.030697532258725183</v>
      </c>
      <c r="P74" s="25">
        <v>-0.00367633080130361</v>
      </c>
      <c r="Q74" s="25">
        <v>-0.003689482393772832</v>
      </c>
      <c r="R74" s="25">
        <v>0.0004661566030491761</v>
      </c>
      <c r="S74" s="25">
        <v>-0.00040826687149491276</v>
      </c>
      <c r="T74" s="25">
        <v>-5.380862974402784E-05</v>
      </c>
      <c r="U74" s="25">
        <v>-7.859868254075603E-05</v>
      </c>
      <c r="V74" s="25">
        <v>1.7209255174566377E-05</v>
      </c>
      <c r="W74" s="25">
        <v>-2.558692272479705E-05</v>
      </c>
      <c r="X74" s="25">
        <v>130</v>
      </c>
    </row>
    <row r="75" ht="12.75" hidden="1">
      <c r="A75" s="25" t="s">
        <v>104</v>
      </c>
    </row>
    <row r="76" spans="1:24" ht="12.75" hidden="1">
      <c r="A76" s="25">
        <v>696</v>
      </c>
      <c r="B76" s="25">
        <v>205.4</v>
      </c>
      <c r="C76" s="25">
        <v>205.7</v>
      </c>
      <c r="D76" s="25">
        <v>8.091515268929419</v>
      </c>
      <c r="E76" s="25">
        <v>8.629303193575922</v>
      </c>
      <c r="F76" s="25">
        <v>22.453534439344132</v>
      </c>
      <c r="G76" s="25" t="s">
        <v>59</v>
      </c>
      <c r="H76" s="25">
        <v>-9.124805972023523</v>
      </c>
      <c r="I76" s="25">
        <v>66.2751940279765</v>
      </c>
      <c r="J76" s="25" t="s">
        <v>73</v>
      </c>
      <c r="K76" s="25">
        <v>0.4294918191971648</v>
      </c>
      <c r="M76" s="25" t="s">
        <v>68</v>
      </c>
      <c r="N76" s="25">
        <v>0.3065319015777161</v>
      </c>
      <c r="X76" s="25">
        <v>130</v>
      </c>
    </row>
    <row r="77" spans="1:24" ht="12.75" hidden="1">
      <c r="A77" s="25">
        <v>695</v>
      </c>
      <c r="B77" s="25">
        <v>189.9199981689453</v>
      </c>
      <c r="C77" s="25">
        <v>189.22000122070312</v>
      </c>
      <c r="D77" s="25">
        <v>8.199617385864258</v>
      </c>
      <c r="E77" s="25">
        <v>8.868070602416992</v>
      </c>
      <c r="F77" s="25">
        <v>23.88264039685963</v>
      </c>
      <c r="G77" s="25" t="s">
        <v>56</v>
      </c>
      <c r="H77" s="25">
        <v>9.598971255162908</v>
      </c>
      <c r="I77" s="25">
        <v>69.51896942410822</v>
      </c>
      <c r="J77" s="25" t="s">
        <v>62</v>
      </c>
      <c r="K77" s="25">
        <v>0.4692010690508583</v>
      </c>
      <c r="L77" s="25">
        <v>0.44219827553461893</v>
      </c>
      <c r="M77" s="25">
        <v>0.11107712208534412</v>
      </c>
      <c r="N77" s="25">
        <v>0.03071045218801833</v>
      </c>
      <c r="O77" s="25">
        <v>0.018844139193244916</v>
      </c>
      <c r="P77" s="25">
        <v>0.012685303957092183</v>
      </c>
      <c r="Q77" s="25">
        <v>0.002293732044368766</v>
      </c>
      <c r="R77" s="25">
        <v>0.00047267392964083117</v>
      </c>
      <c r="S77" s="25">
        <v>0.00024726007434966517</v>
      </c>
      <c r="T77" s="25">
        <v>0.00018666382221927595</v>
      </c>
      <c r="U77" s="25">
        <v>5.016314120180238E-05</v>
      </c>
      <c r="V77" s="25">
        <v>1.754019222651947E-05</v>
      </c>
      <c r="W77" s="25">
        <v>1.542308026179612E-05</v>
      </c>
      <c r="X77" s="25">
        <v>130</v>
      </c>
    </row>
    <row r="78" spans="1:24" ht="12.75" hidden="1">
      <c r="A78" s="25">
        <v>694</v>
      </c>
      <c r="B78" s="25">
        <v>206.3000030517578</v>
      </c>
      <c r="C78" s="25">
        <v>196.89999389648438</v>
      </c>
      <c r="D78" s="25">
        <v>8.260222434997559</v>
      </c>
      <c r="E78" s="25">
        <v>8.841423988342285</v>
      </c>
      <c r="F78" s="25">
        <v>24.274343276564988</v>
      </c>
      <c r="G78" s="25" t="s">
        <v>57</v>
      </c>
      <c r="H78" s="25">
        <v>-6.111130808063592</v>
      </c>
      <c r="I78" s="25">
        <v>70.18887224369423</v>
      </c>
      <c r="J78" s="25" t="s">
        <v>60</v>
      </c>
      <c r="K78" s="25">
        <v>-0.11768004105400681</v>
      </c>
      <c r="L78" s="25">
        <v>-0.002406169814603728</v>
      </c>
      <c r="M78" s="25">
        <v>0.026635072575308606</v>
      </c>
      <c r="N78" s="25">
        <v>0.0003177802589071375</v>
      </c>
      <c r="O78" s="25">
        <v>-0.004922589561494714</v>
      </c>
      <c r="P78" s="25">
        <v>-0.0002752497709703634</v>
      </c>
      <c r="Q78" s="25">
        <v>0.0004913750257261235</v>
      </c>
      <c r="R78" s="25">
        <v>2.5532603413775895E-05</v>
      </c>
      <c r="S78" s="25">
        <v>-8.056673306367967E-05</v>
      </c>
      <c r="T78" s="25">
        <v>-1.9599671694815948E-05</v>
      </c>
      <c r="U78" s="25">
        <v>6.8401262456889285E-06</v>
      </c>
      <c r="V78" s="25">
        <v>2.0122543693976055E-06</v>
      </c>
      <c r="W78" s="25">
        <v>-5.509741190407161E-06</v>
      </c>
      <c r="X78" s="25">
        <v>130</v>
      </c>
    </row>
    <row r="79" spans="1:24" ht="12.75" hidden="1">
      <c r="A79" s="25">
        <v>693</v>
      </c>
      <c r="B79" s="25">
        <v>205.89999389648438</v>
      </c>
      <c r="C79" s="25">
        <v>180.5</v>
      </c>
      <c r="D79" s="25">
        <v>8.29781723022461</v>
      </c>
      <c r="E79" s="25">
        <v>8.984643936157227</v>
      </c>
      <c r="F79" s="25">
        <v>25.59744717541514</v>
      </c>
      <c r="G79" s="25" t="s">
        <v>58</v>
      </c>
      <c r="H79" s="25">
        <v>-2.221958881471835</v>
      </c>
      <c r="I79" s="25">
        <v>73.67803501501255</v>
      </c>
      <c r="J79" s="25" t="s">
        <v>61</v>
      </c>
      <c r="K79" s="25">
        <v>-0.45420375508795124</v>
      </c>
      <c r="L79" s="25">
        <v>-0.44219172904139</v>
      </c>
      <c r="M79" s="25">
        <v>-0.1078364500513184</v>
      </c>
      <c r="N79" s="25">
        <v>0.03070880800844619</v>
      </c>
      <c r="O79" s="25">
        <v>-0.018189823911831923</v>
      </c>
      <c r="P79" s="25">
        <v>-0.012682317376859773</v>
      </c>
      <c r="Q79" s="25">
        <v>-0.002240481482953334</v>
      </c>
      <c r="R79" s="25">
        <v>0.00047198382379592236</v>
      </c>
      <c r="S79" s="25">
        <v>-0.00023376600670509763</v>
      </c>
      <c r="T79" s="25">
        <v>-0.0001856319891477891</v>
      </c>
      <c r="U79" s="25">
        <v>-4.969460139869321E-05</v>
      </c>
      <c r="V79" s="25">
        <v>1.7424384514125436E-05</v>
      </c>
      <c r="W79" s="25">
        <v>-1.440535167139406E-05</v>
      </c>
      <c r="X79" s="25">
        <v>130</v>
      </c>
    </row>
    <row r="80" ht="12.75" hidden="1">
      <c r="A80" s="25" t="s">
        <v>113</v>
      </c>
    </row>
    <row r="81" spans="1:24" ht="12.75" hidden="1">
      <c r="A81" s="25">
        <v>696</v>
      </c>
      <c r="B81" s="25">
        <v>207.38</v>
      </c>
      <c r="C81" s="25">
        <v>201.48</v>
      </c>
      <c r="D81" s="25">
        <v>8.119369600070097</v>
      </c>
      <c r="E81" s="25">
        <v>8.531863572829268</v>
      </c>
      <c r="F81" s="25">
        <v>22.313189357077942</v>
      </c>
      <c r="G81" s="25" t="s">
        <v>59</v>
      </c>
      <c r="H81" s="25">
        <v>-11.739558308423227</v>
      </c>
      <c r="I81" s="25">
        <v>65.64044169157678</v>
      </c>
      <c r="J81" s="25" t="s">
        <v>73</v>
      </c>
      <c r="K81" s="25">
        <v>0.3270314043279253</v>
      </c>
      <c r="M81" s="25" t="s">
        <v>68</v>
      </c>
      <c r="N81" s="25">
        <v>0.2420415639188448</v>
      </c>
      <c r="X81" s="25">
        <v>130</v>
      </c>
    </row>
    <row r="82" spans="1:24" ht="12.75" hidden="1">
      <c r="A82" s="25">
        <v>693</v>
      </c>
      <c r="B82" s="25">
        <v>206.8000030517578</v>
      </c>
      <c r="C82" s="25">
        <v>181.3000030517578</v>
      </c>
      <c r="D82" s="25">
        <v>8.362442970275879</v>
      </c>
      <c r="E82" s="25">
        <v>9.05846881866455</v>
      </c>
      <c r="F82" s="25">
        <v>26.220777334678367</v>
      </c>
      <c r="G82" s="25" t="s">
        <v>56</v>
      </c>
      <c r="H82" s="25">
        <v>-1.908248956759877</v>
      </c>
      <c r="I82" s="25">
        <v>74.89175409499794</v>
      </c>
      <c r="J82" s="25" t="s">
        <v>62</v>
      </c>
      <c r="K82" s="25">
        <v>0.38976927741846684</v>
      </c>
      <c r="L82" s="25">
        <v>0.4045146697894882</v>
      </c>
      <c r="M82" s="25">
        <v>0.09227222938692026</v>
      </c>
      <c r="N82" s="25">
        <v>0.05080374543720191</v>
      </c>
      <c r="O82" s="25">
        <v>0.015653705754479833</v>
      </c>
      <c r="P82" s="25">
        <v>0.011604176716561132</v>
      </c>
      <c r="Q82" s="25">
        <v>0.0019054505561658648</v>
      </c>
      <c r="R82" s="25">
        <v>0.0007820007527257684</v>
      </c>
      <c r="S82" s="25">
        <v>0.0002053760938292899</v>
      </c>
      <c r="T82" s="25">
        <v>0.00017074965420965275</v>
      </c>
      <c r="U82" s="25">
        <v>4.169231577236924E-05</v>
      </c>
      <c r="V82" s="25">
        <v>2.9018965527537004E-05</v>
      </c>
      <c r="W82" s="25">
        <v>1.2805560878722397E-05</v>
      </c>
      <c r="X82" s="25">
        <v>130</v>
      </c>
    </row>
    <row r="83" spans="1:24" ht="12.75" hidden="1">
      <c r="A83" s="25">
        <v>694</v>
      </c>
      <c r="B83" s="25">
        <v>195.3000030517578</v>
      </c>
      <c r="C83" s="25">
        <v>191.60000610351562</v>
      </c>
      <c r="D83" s="25">
        <v>8.49276065826416</v>
      </c>
      <c r="E83" s="25">
        <v>8.91124153137207</v>
      </c>
      <c r="F83" s="25">
        <v>21.414380063434777</v>
      </c>
      <c r="G83" s="25" t="s">
        <v>57</v>
      </c>
      <c r="H83" s="25">
        <v>-5.103802993267067</v>
      </c>
      <c r="I83" s="25">
        <v>60.19620005849075</v>
      </c>
      <c r="J83" s="25" t="s">
        <v>60</v>
      </c>
      <c r="K83" s="25">
        <v>-0.25407705952434606</v>
      </c>
      <c r="L83" s="25">
        <v>-0.002201630584798218</v>
      </c>
      <c r="M83" s="25">
        <v>0.06094047089601249</v>
      </c>
      <c r="N83" s="25">
        <v>0.0005253770396655425</v>
      </c>
      <c r="O83" s="25">
        <v>-0.010075434219283379</v>
      </c>
      <c r="P83" s="25">
        <v>-0.0002518217899504635</v>
      </c>
      <c r="Q83" s="25">
        <v>0.0012955166013395452</v>
      </c>
      <c r="R83" s="25">
        <v>4.221850019647178E-05</v>
      </c>
      <c r="S83" s="25">
        <v>-0.00012129059039749923</v>
      </c>
      <c r="T83" s="25">
        <v>-1.7926587937254912E-05</v>
      </c>
      <c r="U83" s="25">
        <v>3.0681423370950175E-05</v>
      </c>
      <c r="V83" s="25">
        <v>3.328596768488428E-06</v>
      </c>
      <c r="W83" s="25">
        <v>-7.219159629575877E-06</v>
      </c>
      <c r="X83" s="25">
        <v>130</v>
      </c>
    </row>
    <row r="84" spans="1:24" ht="12.75" hidden="1">
      <c r="A84" s="25">
        <v>695</v>
      </c>
      <c r="B84" s="25">
        <v>182.8000030517578</v>
      </c>
      <c r="C84" s="25">
        <v>176.3000030517578</v>
      </c>
      <c r="D84" s="25">
        <v>8.496932983398438</v>
      </c>
      <c r="E84" s="25">
        <v>9.170736312866211</v>
      </c>
      <c r="F84" s="25">
        <v>20.85019219596411</v>
      </c>
      <c r="G84" s="25" t="s">
        <v>58</v>
      </c>
      <c r="H84" s="25">
        <v>5.7508019251821025</v>
      </c>
      <c r="I84" s="25">
        <v>58.550804976939915</v>
      </c>
      <c r="J84" s="25" t="s">
        <v>61</v>
      </c>
      <c r="K84" s="25">
        <v>0.29557560359876733</v>
      </c>
      <c r="L84" s="25">
        <v>-0.4045086783959854</v>
      </c>
      <c r="M84" s="25">
        <v>0.06928508730603351</v>
      </c>
      <c r="N84" s="25">
        <v>0.050801028822398925</v>
      </c>
      <c r="O84" s="25">
        <v>0.011980155639253132</v>
      </c>
      <c r="P84" s="25">
        <v>-0.011601444007333124</v>
      </c>
      <c r="Q84" s="25">
        <v>0.0013972754050817745</v>
      </c>
      <c r="R84" s="25">
        <v>0.0007808602791183765</v>
      </c>
      <c r="S84" s="25">
        <v>0.00016573452445885667</v>
      </c>
      <c r="T84" s="25">
        <v>-0.00016980601243078483</v>
      </c>
      <c r="U84" s="25">
        <v>2.822940761680027E-05</v>
      </c>
      <c r="V84" s="25">
        <v>2.882743144716833E-05</v>
      </c>
      <c r="W84" s="25">
        <v>1.0576678290529944E-05</v>
      </c>
      <c r="X84" s="25">
        <v>130</v>
      </c>
    </row>
    <row r="85" s="101" customFormat="1" ht="12.75">
      <c r="A85" s="101" t="s">
        <v>103</v>
      </c>
    </row>
    <row r="86" spans="1:24" s="101" customFormat="1" ht="12.75">
      <c r="A86" s="101">
        <v>696</v>
      </c>
      <c r="B86" s="101">
        <v>207.38</v>
      </c>
      <c r="C86" s="101">
        <v>201.48</v>
      </c>
      <c r="D86" s="101">
        <v>8.119369600070097</v>
      </c>
      <c r="E86" s="101">
        <v>8.531863572829268</v>
      </c>
      <c r="F86" s="101">
        <v>24.72790226883856</v>
      </c>
      <c r="G86" s="101" t="s">
        <v>59</v>
      </c>
      <c r="H86" s="101">
        <v>-4.63600983985603</v>
      </c>
      <c r="I86" s="101">
        <v>72.74399016014397</v>
      </c>
      <c r="J86" s="101" t="s">
        <v>73</v>
      </c>
      <c r="K86" s="101">
        <v>0.10858549053016266</v>
      </c>
      <c r="M86" s="101" t="s">
        <v>68</v>
      </c>
      <c r="N86" s="101">
        <v>0.06433323234720603</v>
      </c>
      <c r="X86" s="101">
        <v>130</v>
      </c>
    </row>
    <row r="87" spans="1:24" s="101" customFormat="1" ht="12.75">
      <c r="A87" s="101">
        <v>693</v>
      </c>
      <c r="B87" s="101">
        <v>206.8000030517578</v>
      </c>
      <c r="C87" s="101">
        <v>181.3000030517578</v>
      </c>
      <c r="D87" s="101">
        <v>8.362442970275879</v>
      </c>
      <c r="E87" s="101">
        <v>9.05846881866455</v>
      </c>
      <c r="F87" s="101">
        <v>26.220777334678367</v>
      </c>
      <c r="G87" s="101" t="s">
        <v>56</v>
      </c>
      <c r="H87" s="101">
        <v>-1.908248956759877</v>
      </c>
      <c r="I87" s="101">
        <v>74.89175409499794</v>
      </c>
      <c r="J87" s="101" t="s">
        <v>62</v>
      </c>
      <c r="K87" s="101">
        <v>0.2986498445041641</v>
      </c>
      <c r="L87" s="101">
        <v>0.10803923695425315</v>
      </c>
      <c r="M87" s="101">
        <v>0.07070136442717556</v>
      </c>
      <c r="N87" s="101">
        <v>0.05065927988165517</v>
      </c>
      <c r="O87" s="101">
        <v>0.011994351208886608</v>
      </c>
      <c r="P87" s="101">
        <v>0.0030993268060506628</v>
      </c>
      <c r="Q87" s="101">
        <v>0.001459956672751188</v>
      </c>
      <c r="R87" s="101">
        <v>0.0007797806004510366</v>
      </c>
      <c r="S87" s="101">
        <v>0.00015736677898057507</v>
      </c>
      <c r="T87" s="101">
        <v>4.560141459244693E-05</v>
      </c>
      <c r="U87" s="101">
        <v>3.193009771137718E-05</v>
      </c>
      <c r="V87" s="101">
        <v>2.8942494258123533E-05</v>
      </c>
      <c r="W87" s="101">
        <v>9.81410325792245E-06</v>
      </c>
      <c r="X87" s="101">
        <v>130</v>
      </c>
    </row>
    <row r="88" spans="1:24" s="101" customFormat="1" ht="12.75">
      <c r="A88" s="101">
        <v>695</v>
      </c>
      <c r="B88" s="101">
        <v>182.8000030517578</v>
      </c>
      <c r="C88" s="101">
        <v>176.3000030517578</v>
      </c>
      <c r="D88" s="101">
        <v>8.496932983398438</v>
      </c>
      <c r="E88" s="101">
        <v>9.170736312866211</v>
      </c>
      <c r="F88" s="101">
        <v>19.12868791016251</v>
      </c>
      <c r="G88" s="101" t="s">
        <v>57</v>
      </c>
      <c r="H88" s="101">
        <v>0.9165317775694461</v>
      </c>
      <c r="I88" s="101">
        <v>53.71653482932725</v>
      </c>
      <c r="J88" s="101" t="s">
        <v>60</v>
      </c>
      <c r="K88" s="101">
        <v>-0.21437313782314582</v>
      </c>
      <c r="L88" s="101">
        <v>0.0005873330084446299</v>
      </c>
      <c r="M88" s="101">
        <v>0.050187042320056933</v>
      </c>
      <c r="N88" s="101">
        <v>0.0005238097042407662</v>
      </c>
      <c r="O88" s="101">
        <v>-0.008699179503137328</v>
      </c>
      <c r="P88" s="101">
        <v>6.728100267920458E-05</v>
      </c>
      <c r="Q88" s="101">
        <v>0.0010090077621928149</v>
      </c>
      <c r="R88" s="101">
        <v>4.210926524709428E-05</v>
      </c>
      <c r="S88" s="101">
        <v>-0.00012119200033083105</v>
      </c>
      <c r="T88" s="101">
        <v>4.796033389113422E-06</v>
      </c>
      <c r="U88" s="101">
        <v>2.017040934005646E-05</v>
      </c>
      <c r="V88" s="101">
        <v>3.320543591459885E-06</v>
      </c>
      <c r="W88" s="101">
        <v>-7.760955455609835E-06</v>
      </c>
      <c r="X88" s="101">
        <v>130</v>
      </c>
    </row>
    <row r="89" spans="1:24" s="101" customFormat="1" ht="12.75">
      <c r="A89" s="101">
        <v>694</v>
      </c>
      <c r="B89" s="101">
        <v>195.3000030517578</v>
      </c>
      <c r="C89" s="101">
        <v>191.60000610351562</v>
      </c>
      <c r="D89" s="101">
        <v>8.49276065826416</v>
      </c>
      <c r="E89" s="101">
        <v>8.91124153137207</v>
      </c>
      <c r="F89" s="101">
        <v>20.62027177180816</v>
      </c>
      <c r="G89" s="101" t="s">
        <v>58</v>
      </c>
      <c r="H89" s="101">
        <v>-7.336055407264553</v>
      </c>
      <c r="I89" s="101">
        <v>57.96394764449325</v>
      </c>
      <c r="J89" s="101" t="s">
        <v>61</v>
      </c>
      <c r="K89" s="101">
        <v>-0.2079324106584155</v>
      </c>
      <c r="L89" s="101">
        <v>0.10803764048513115</v>
      </c>
      <c r="M89" s="101">
        <v>-0.049799033274041574</v>
      </c>
      <c r="N89" s="101">
        <v>0.05065657175057956</v>
      </c>
      <c r="O89" s="101">
        <v>-0.008257647176666912</v>
      </c>
      <c r="P89" s="101">
        <v>0.0030985964431307737</v>
      </c>
      <c r="Q89" s="101">
        <v>-0.0010551667271788696</v>
      </c>
      <c r="R89" s="101">
        <v>0.0007786427901291639</v>
      </c>
      <c r="S89" s="101">
        <v>-0.00010038327640863794</v>
      </c>
      <c r="T89" s="101">
        <v>4.534850688349883E-05</v>
      </c>
      <c r="U89" s="101">
        <v>-2.4752489307394058E-05</v>
      </c>
      <c r="V89" s="101">
        <v>2.875138195180761E-05</v>
      </c>
      <c r="W89" s="101">
        <v>-6.007012000421174E-06</v>
      </c>
      <c r="X89" s="101">
        <v>130</v>
      </c>
    </row>
    <row r="90" ht="12.75" hidden="1">
      <c r="A90" s="25" t="s">
        <v>102</v>
      </c>
    </row>
    <row r="91" spans="1:24" ht="12.75" hidden="1">
      <c r="A91" s="25">
        <v>696</v>
      </c>
      <c r="B91" s="25">
        <v>207.38</v>
      </c>
      <c r="C91" s="25">
        <v>201.48</v>
      </c>
      <c r="D91" s="25">
        <v>8.119369600070097</v>
      </c>
      <c r="E91" s="25">
        <v>8.531863572829268</v>
      </c>
      <c r="F91" s="25">
        <v>22.313189357077942</v>
      </c>
      <c r="G91" s="25" t="s">
        <v>59</v>
      </c>
      <c r="H91" s="25">
        <v>-11.739558308423227</v>
      </c>
      <c r="I91" s="25">
        <v>65.64044169157678</v>
      </c>
      <c r="J91" s="25" t="s">
        <v>73</v>
      </c>
      <c r="K91" s="25">
        <v>0.24749995516687914</v>
      </c>
      <c r="M91" s="25" t="s">
        <v>68</v>
      </c>
      <c r="N91" s="25">
        <v>0.2049436465784051</v>
      </c>
      <c r="X91" s="25">
        <v>130</v>
      </c>
    </row>
    <row r="92" spans="1:24" ht="12.75" hidden="1">
      <c r="A92" s="25">
        <v>694</v>
      </c>
      <c r="B92" s="25">
        <v>195.3000030517578</v>
      </c>
      <c r="C92" s="25">
        <v>191.60000610351562</v>
      </c>
      <c r="D92" s="25">
        <v>8.49276065826416</v>
      </c>
      <c r="E92" s="25">
        <v>8.91124153137207</v>
      </c>
      <c r="F92" s="25">
        <v>24.38199997623147</v>
      </c>
      <c r="G92" s="25" t="s">
        <v>56</v>
      </c>
      <c r="H92" s="25">
        <v>3.2382289235615076</v>
      </c>
      <c r="I92" s="25">
        <v>68.53823197531932</v>
      </c>
      <c r="J92" s="25" t="s">
        <v>62</v>
      </c>
      <c r="K92" s="25">
        <v>0.26041158039673507</v>
      </c>
      <c r="L92" s="25">
        <v>0.4160103212725586</v>
      </c>
      <c r="M92" s="25">
        <v>0.06164879036919914</v>
      </c>
      <c r="N92" s="25">
        <v>0.05066085613932144</v>
      </c>
      <c r="O92" s="25">
        <v>0.010458520343485484</v>
      </c>
      <c r="P92" s="25">
        <v>0.01193399418991369</v>
      </c>
      <c r="Q92" s="25">
        <v>0.0012730172869809605</v>
      </c>
      <c r="R92" s="25">
        <v>0.0007797834782148604</v>
      </c>
      <c r="S92" s="25">
        <v>0.00013723596878079648</v>
      </c>
      <c r="T92" s="25">
        <v>0.00017560660231426742</v>
      </c>
      <c r="U92" s="25">
        <v>2.7849949018358453E-05</v>
      </c>
      <c r="V92" s="25">
        <v>2.8937760466432387E-05</v>
      </c>
      <c r="W92" s="25">
        <v>8.562281075922388E-06</v>
      </c>
      <c r="X92" s="25">
        <v>130</v>
      </c>
    </row>
    <row r="93" spans="1:24" ht="12.75" hidden="1">
      <c r="A93" s="25">
        <v>693</v>
      </c>
      <c r="B93" s="25">
        <v>206.8000030517578</v>
      </c>
      <c r="C93" s="25">
        <v>181.3000030517578</v>
      </c>
      <c r="D93" s="25">
        <v>8.362442970275879</v>
      </c>
      <c r="E93" s="25">
        <v>9.05846881866455</v>
      </c>
      <c r="F93" s="25">
        <v>25.005453235343108</v>
      </c>
      <c r="G93" s="25" t="s">
        <v>57</v>
      </c>
      <c r="H93" s="25">
        <v>-5.379456252844307</v>
      </c>
      <c r="I93" s="25">
        <v>71.4205467989135</v>
      </c>
      <c r="J93" s="25" t="s">
        <v>60</v>
      </c>
      <c r="K93" s="25">
        <v>-0.24496835779600146</v>
      </c>
      <c r="L93" s="25">
        <v>-0.0022640424954876205</v>
      </c>
      <c r="M93" s="25">
        <v>0.0577512515712234</v>
      </c>
      <c r="N93" s="25">
        <v>0.0005239743830923288</v>
      </c>
      <c r="O93" s="25">
        <v>-0.009875933459166574</v>
      </c>
      <c r="P93" s="25">
        <v>-0.00025895725061831785</v>
      </c>
      <c r="Q93" s="25">
        <v>0.0011804451478115731</v>
      </c>
      <c r="R93" s="25">
        <v>4.210645988772542E-05</v>
      </c>
      <c r="S93" s="25">
        <v>-0.00013234213222277602</v>
      </c>
      <c r="T93" s="25">
        <v>-1.8435886352035342E-05</v>
      </c>
      <c r="U93" s="25">
        <v>2.4923236360067947E-05</v>
      </c>
      <c r="V93" s="25">
        <v>3.3193403062282678E-06</v>
      </c>
      <c r="W93" s="25">
        <v>-8.327008827692937E-06</v>
      </c>
      <c r="X93" s="25">
        <v>130</v>
      </c>
    </row>
    <row r="94" spans="1:24" ht="12.75" hidden="1">
      <c r="A94" s="25">
        <v>695</v>
      </c>
      <c r="B94" s="25">
        <v>182.8000030517578</v>
      </c>
      <c r="C94" s="25">
        <v>176.3000030517578</v>
      </c>
      <c r="D94" s="25">
        <v>8.496932983398438</v>
      </c>
      <c r="E94" s="25">
        <v>9.170736312866211</v>
      </c>
      <c r="F94" s="25">
        <v>19.12868791016251</v>
      </c>
      <c r="G94" s="25" t="s">
        <v>58</v>
      </c>
      <c r="H94" s="25">
        <v>0.9165317775694461</v>
      </c>
      <c r="I94" s="25">
        <v>53.71653482932725</v>
      </c>
      <c r="J94" s="25" t="s">
        <v>61</v>
      </c>
      <c r="K94" s="25">
        <v>-0.08834418420844369</v>
      </c>
      <c r="L94" s="25">
        <v>-0.4160041604562099</v>
      </c>
      <c r="M94" s="25">
        <v>-0.021572350264695936</v>
      </c>
      <c r="N94" s="25">
        <v>0.05065814638944941</v>
      </c>
      <c r="O94" s="25">
        <v>-0.0034418869948349357</v>
      </c>
      <c r="P94" s="25">
        <v>-0.01193118428603154</v>
      </c>
      <c r="Q94" s="25">
        <v>-0.0004765734633406253</v>
      </c>
      <c r="R94" s="25">
        <v>0.0007786458238073259</v>
      </c>
      <c r="S94" s="25">
        <v>-3.6321772615512787E-05</v>
      </c>
      <c r="T94" s="25">
        <v>-0.00017463618431120197</v>
      </c>
      <c r="U94" s="25">
        <v>-1.2427869876425E-05</v>
      </c>
      <c r="V94" s="25">
        <v>2.874675565597039E-05</v>
      </c>
      <c r="W94" s="25">
        <v>-1.993384359982422E-06</v>
      </c>
      <c r="X94" s="25">
        <v>130</v>
      </c>
    </row>
    <row r="95" ht="12.75" hidden="1">
      <c r="A95" s="25" t="s">
        <v>101</v>
      </c>
    </row>
    <row r="96" spans="1:24" ht="12.75" hidden="1">
      <c r="A96" s="25">
        <v>696</v>
      </c>
      <c r="B96" s="25">
        <v>207.38</v>
      </c>
      <c r="C96" s="25">
        <v>201.48</v>
      </c>
      <c r="D96" s="25">
        <v>8.119369600070097</v>
      </c>
      <c r="E96" s="25">
        <v>8.531863572829268</v>
      </c>
      <c r="F96" s="25">
        <v>23.07871871998946</v>
      </c>
      <c r="G96" s="25" t="s">
        <v>59</v>
      </c>
      <c r="H96" s="25">
        <v>-9.487541140225602</v>
      </c>
      <c r="I96" s="25">
        <v>67.8924588597744</v>
      </c>
      <c r="J96" s="25" t="s">
        <v>73</v>
      </c>
      <c r="K96" s="25">
        <v>0.7583477545414675</v>
      </c>
      <c r="M96" s="25" t="s">
        <v>68</v>
      </c>
      <c r="N96" s="25">
        <v>0.3998592758429613</v>
      </c>
      <c r="X96" s="25">
        <v>130</v>
      </c>
    </row>
    <row r="97" spans="1:24" ht="12.75" hidden="1">
      <c r="A97" s="25">
        <v>694</v>
      </c>
      <c r="B97" s="25">
        <v>195.3000030517578</v>
      </c>
      <c r="C97" s="25">
        <v>191.60000610351562</v>
      </c>
      <c r="D97" s="25">
        <v>8.49276065826416</v>
      </c>
      <c r="E97" s="25">
        <v>8.91124153137207</v>
      </c>
      <c r="F97" s="25">
        <v>24.38199997623147</v>
      </c>
      <c r="G97" s="25" t="s">
        <v>56</v>
      </c>
      <c r="H97" s="25">
        <v>3.2382289235615076</v>
      </c>
      <c r="I97" s="25">
        <v>68.53823197531932</v>
      </c>
      <c r="J97" s="25" t="s">
        <v>62</v>
      </c>
      <c r="K97" s="25">
        <v>0.839078691443926</v>
      </c>
      <c r="L97" s="25">
        <v>0.10556537662359397</v>
      </c>
      <c r="M97" s="25">
        <v>0.19864084015979372</v>
      </c>
      <c r="N97" s="25">
        <v>0.05029960375130087</v>
      </c>
      <c r="O97" s="25">
        <v>0.03369894343922364</v>
      </c>
      <c r="P97" s="25">
        <v>0.003028328585537361</v>
      </c>
      <c r="Q97" s="25">
        <v>0.004101919817212398</v>
      </c>
      <c r="R97" s="25">
        <v>0.0007742349877421812</v>
      </c>
      <c r="S97" s="25">
        <v>0.00044213127773859955</v>
      </c>
      <c r="T97" s="25">
        <v>4.454164954961712E-05</v>
      </c>
      <c r="U97" s="25">
        <v>8.971283270086113E-05</v>
      </c>
      <c r="V97" s="25">
        <v>2.8742148943256746E-05</v>
      </c>
      <c r="W97" s="25">
        <v>2.7570537728794982E-05</v>
      </c>
      <c r="X97" s="25">
        <v>130</v>
      </c>
    </row>
    <row r="98" spans="1:24" ht="12.75" hidden="1">
      <c r="A98" s="25">
        <v>695</v>
      </c>
      <c r="B98" s="25">
        <v>182.8000030517578</v>
      </c>
      <c r="C98" s="25">
        <v>176.3000030517578</v>
      </c>
      <c r="D98" s="25">
        <v>8.496932983398438</v>
      </c>
      <c r="E98" s="25">
        <v>9.170736312866211</v>
      </c>
      <c r="F98" s="25">
        <v>20.85019219596411</v>
      </c>
      <c r="G98" s="25" t="s">
        <v>57</v>
      </c>
      <c r="H98" s="25">
        <v>5.7508019251821025</v>
      </c>
      <c r="I98" s="25">
        <v>58.550804976939915</v>
      </c>
      <c r="J98" s="25" t="s">
        <v>60</v>
      </c>
      <c r="K98" s="25">
        <v>-0.5884303829964496</v>
      </c>
      <c r="L98" s="25">
        <v>0.0005739444916524469</v>
      </c>
      <c r="M98" s="25">
        <v>0.13768430347450508</v>
      </c>
      <c r="N98" s="25">
        <v>0.0005200086462516933</v>
      </c>
      <c r="O98" s="25">
        <v>-0.023890121886510855</v>
      </c>
      <c r="P98" s="25">
        <v>6.581989223395705E-05</v>
      </c>
      <c r="Q98" s="25">
        <v>0.002764591134476041</v>
      </c>
      <c r="R98" s="25">
        <v>4.17992132184454E-05</v>
      </c>
      <c r="S98" s="25">
        <v>-0.00033377747342831646</v>
      </c>
      <c r="T98" s="25">
        <v>4.69484124432434E-06</v>
      </c>
      <c r="U98" s="25">
        <v>5.5019169426359955E-05</v>
      </c>
      <c r="V98" s="25">
        <v>3.2922406317028473E-06</v>
      </c>
      <c r="W98" s="25">
        <v>-2.140156677276108E-05</v>
      </c>
      <c r="X98" s="25">
        <v>130</v>
      </c>
    </row>
    <row r="99" spans="1:24" ht="12.75" hidden="1">
      <c r="A99" s="25">
        <v>693</v>
      </c>
      <c r="B99" s="25">
        <v>206.8000030517578</v>
      </c>
      <c r="C99" s="25">
        <v>181.3000030517578</v>
      </c>
      <c r="D99" s="25">
        <v>8.362442970275879</v>
      </c>
      <c r="E99" s="25">
        <v>9.05846881866455</v>
      </c>
      <c r="F99" s="25">
        <v>22.55681373347963</v>
      </c>
      <c r="G99" s="25" t="s">
        <v>58</v>
      </c>
      <c r="H99" s="25">
        <v>-12.373257584520474</v>
      </c>
      <c r="I99" s="25">
        <v>64.42674546723734</v>
      </c>
      <c r="J99" s="25" t="s">
        <v>61</v>
      </c>
      <c r="K99" s="25">
        <v>-0.5981661431424407</v>
      </c>
      <c r="L99" s="25">
        <v>0.10556381638327472</v>
      </c>
      <c r="M99" s="25">
        <v>-0.1431824568727926</v>
      </c>
      <c r="N99" s="25">
        <v>0.05029691569615083</v>
      </c>
      <c r="O99" s="25">
        <v>-0.023767222495858643</v>
      </c>
      <c r="P99" s="25">
        <v>0.0030276132123785273</v>
      </c>
      <c r="Q99" s="25">
        <v>-0.003030310552734864</v>
      </c>
      <c r="R99" s="25">
        <v>0.0007731058414075362</v>
      </c>
      <c r="S99" s="25">
        <v>-0.0002899528668362776</v>
      </c>
      <c r="T99" s="25">
        <v>4.429353237541005E-05</v>
      </c>
      <c r="U99" s="25">
        <v>-7.086101429450609E-05</v>
      </c>
      <c r="V99" s="25">
        <v>2.855297318142753E-05</v>
      </c>
      <c r="W99" s="25">
        <v>-1.738123960843865E-05</v>
      </c>
      <c r="X99" s="25">
        <v>130</v>
      </c>
    </row>
    <row r="100" ht="12.75" hidden="1">
      <c r="A100" s="25" t="s">
        <v>100</v>
      </c>
    </row>
    <row r="101" spans="1:24" ht="12.75" hidden="1">
      <c r="A101" s="25">
        <v>696</v>
      </c>
      <c r="B101" s="25">
        <v>207.38</v>
      </c>
      <c r="C101" s="25">
        <v>201.48</v>
      </c>
      <c r="D101" s="25">
        <v>8.119369600070097</v>
      </c>
      <c r="E101" s="25">
        <v>8.531863572829268</v>
      </c>
      <c r="F101" s="25">
        <v>24.72790226883856</v>
      </c>
      <c r="G101" s="25" t="s">
        <v>59</v>
      </c>
      <c r="H101" s="25">
        <v>-4.63600983985603</v>
      </c>
      <c r="I101" s="25">
        <v>72.74399016014397</v>
      </c>
      <c r="J101" s="25" t="s">
        <v>73</v>
      </c>
      <c r="K101" s="25">
        <v>0.6016547547256702</v>
      </c>
      <c r="M101" s="25" t="s">
        <v>68</v>
      </c>
      <c r="N101" s="25">
        <v>0.3883462180673738</v>
      </c>
      <c r="X101" s="25">
        <v>130</v>
      </c>
    </row>
    <row r="102" spans="1:24" ht="12.75" hidden="1">
      <c r="A102" s="25">
        <v>695</v>
      </c>
      <c r="B102" s="25">
        <v>182.8000030517578</v>
      </c>
      <c r="C102" s="25">
        <v>176.3000030517578</v>
      </c>
      <c r="D102" s="25">
        <v>8.496932983398438</v>
      </c>
      <c r="E102" s="25">
        <v>9.170736312866211</v>
      </c>
      <c r="F102" s="25">
        <v>22.16505309105742</v>
      </c>
      <c r="G102" s="25" t="s">
        <v>56</v>
      </c>
      <c r="H102" s="25">
        <v>9.443149847774151</v>
      </c>
      <c r="I102" s="25">
        <v>62.24315289953196</v>
      </c>
      <c r="J102" s="25" t="s">
        <v>62</v>
      </c>
      <c r="K102" s="25">
        <v>0.6337263600357804</v>
      </c>
      <c r="L102" s="25">
        <v>0.41747452655319517</v>
      </c>
      <c r="M102" s="25">
        <v>0.15002603315020324</v>
      </c>
      <c r="N102" s="25">
        <v>0.049510718919098855</v>
      </c>
      <c r="O102" s="25">
        <v>0.02545191568243914</v>
      </c>
      <c r="P102" s="25">
        <v>0.011976069991396396</v>
      </c>
      <c r="Q102" s="25">
        <v>0.003098019088611229</v>
      </c>
      <c r="R102" s="25">
        <v>0.000762046979956078</v>
      </c>
      <c r="S102" s="25">
        <v>0.0003339362853833443</v>
      </c>
      <c r="T102" s="25">
        <v>0.00017621515443808745</v>
      </c>
      <c r="U102" s="25">
        <v>6.774499823390673E-05</v>
      </c>
      <c r="V102" s="25">
        <v>2.827508481484672E-05</v>
      </c>
      <c r="W102" s="25">
        <v>2.0824936639820495E-05</v>
      </c>
      <c r="X102" s="25">
        <v>130</v>
      </c>
    </row>
    <row r="103" spans="1:24" ht="12.75" hidden="1">
      <c r="A103" s="25">
        <v>693</v>
      </c>
      <c r="B103" s="25">
        <v>206.8000030517578</v>
      </c>
      <c r="C103" s="25">
        <v>181.3000030517578</v>
      </c>
      <c r="D103" s="25">
        <v>8.362442970275879</v>
      </c>
      <c r="E103" s="25">
        <v>9.05846881866455</v>
      </c>
      <c r="F103" s="25">
        <v>22.55681373347963</v>
      </c>
      <c r="G103" s="25" t="s">
        <v>57</v>
      </c>
      <c r="H103" s="25">
        <v>-12.373257584520474</v>
      </c>
      <c r="I103" s="25">
        <v>64.42674546723734</v>
      </c>
      <c r="J103" s="25" t="s">
        <v>60</v>
      </c>
      <c r="K103" s="25">
        <v>0.29541196033102723</v>
      </c>
      <c r="L103" s="25">
        <v>-0.0022717380732169873</v>
      </c>
      <c r="M103" s="25">
        <v>-0.07143901390367648</v>
      </c>
      <c r="N103" s="25">
        <v>0.0005123813948920922</v>
      </c>
      <c r="O103" s="25">
        <v>0.011620811194748655</v>
      </c>
      <c r="P103" s="25">
        <v>-0.0002599221418457882</v>
      </c>
      <c r="Q103" s="25">
        <v>-0.0015462062602627233</v>
      </c>
      <c r="R103" s="25">
        <v>4.118333726393531E-05</v>
      </c>
      <c r="S103" s="25">
        <v>0.00013203284471991711</v>
      </c>
      <c r="T103" s="25">
        <v>-1.8511669401210995E-05</v>
      </c>
      <c r="U103" s="25">
        <v>-3.835081587390605E-05</v>
      </c>
      <c r="V103" s="25">
        <v>3.250748556710903E-06</v>
      </c>
      <c r="W103" s="25">
        <v>7.586899263537871E-06</v>
      </c>
      <c r="X103" s="25">
        <v>130</v>
      </c>
    </row>
    <row r="104" spans="1:24" ht="12.75" hidden="1">
      <c r="A104" s="25">
        <v>694</v>
      </c>
      <c r="B104" s="25">
        <v>195.3000030517578</v>
      </c>
      <c r="C104" s="25">
        <v>191.60000610351562</v>
      </c>
      <c r="D104" s="25">
        <v>8.49276065826416</v>
      </c>
      <c r="E104" s="25">
        <v>8.91124153137207</v>
      </c>
      <c r="F104" s="25">
        <v>21.414380063434777</v>
      </c>
      <c r="G104" s="25" t="s">
        <v>58</v>
      </c>
      <c r="H104" s="25">
        <v>-5.103802993267067</v>
      </c>
      <c r="I104" s="25">
        <v>60.19620005849075</v>
      </c>
      <c r="J104" s="25" t="s">
        <v>61</v>
      </c>
      <c r="K104" s="25">
        <v>-0.560661103606786</v>
      </c>
      <c r="L104" s="25">
        <v>-0.4174683455388458</v>
      </c>
      <c r="M104" s="25">
        <v>-0.13192527398211534</v>
      </c>
      <c r="N104" s="25">
        <v>0.04950806755663345</v>
      </c>
      <c r="O104" s="25">
        <v>-0.022644132994707387</v>
      </c>
      <c r="P104" s="25">
        <v>-0.011973249054413075</v>
      </c>
      <c r="Q104" s="25">
        <v>-0.0026845797574525355</v>
      </c>
      <c r="R104" s="25">
        <v>0.0007609333297943941</v>
      </c>
      <c r="S104" s="25">
        <v>-0.0003067258883935176</v>
      </c>
      <c r="T104" s="25">
        <v>-0.00017524011740928296</v>
      </c>
      <c r="U104" s="25">
        <v>-5.584442413990658E-05</v>
      </c>
      <c r="V104" s="25">
        <v>2.8087596107673894E-05</v>
      </c>
      <c r="W104" s="25">
        <v>-1.9393734700089783E-05</v>
      </c>
      <c r="X104" s="25">
        <v>130</v>
      </c>
    </row>
    <row r="105" ht="12.75" hidden="1">
      <c r="A105" s="25" t="s">
        <v>99</v>
      </c>
    </row>
    <row r="106" spans="1:24" ht="12.75" hidden="1">
      <c r="A106" s="25">
        <v>696</v>
      </c>
      <c r="B106" s="25">
        <v>207.38</v>
      </c>
      <c r="C106" s="25">
        <v>201.48</v>
      </c>
      <c r="D106" s="25">
        <v>8.119369600070097</v>
      </c>
      <c r="E106" s="25">
        <v>8.531863572829268</v>
      </c>
      <c r="F106" s="25">
        <v>23.07871871998946</v>
      </c>
      <c r="G106" s="25" t="s">
        <v>59</v>
      </c>
      <c r="H106" s="25">
        <v>-9.487541140225602</v>
      </c>
      <c r="I106" s="25">
        <v>67.8924588597744</v>
      </c>
      <c r="J106" s="25" t="s">
        <v>73</v>
      </c>
      <c r="K106" s="25">
        <v>0.52047278562938</v>
      </c>
      <c r="M106" s="25" t="s">
        <v>68</v>
      </c>
      <c r="N106" s="25">
        <v>0.3432580749629472</v>
      </c>
      <c r="X106" s="25">
        <v>130</v>
      </c>
    </row>
    <row r="107" spans="1:24" ht="12.75" hidden="1">
      <c r="A107" s="25">
        <v>695</v>
      </c>
      <c r="B107" s="25">
        <v>182.8000030517578</v>
      </c>
      <c r="C107" s="25">
        <v>176.3000030517578</v>
      </c>
      <c r="D107" s="25">
        <v>8.496932983398438</v>
      </c>
      <c r="E107" s="25">
        <v>9.170736312866211</v>
      </c>
      <c r="F107" s="25">
        <v>22.16505309105742</v>
      </c>
      <c r="G107" s="25" t="s">
        <v>56</v>
      </c>
      <c r="H107" s="25">
        <v>9.443149847774151</v>
      </c>
      <c r="I107" s="25">
        <v>62.24315289953196</v>
      </c>
      <c r="J107" s="25" t="s">
        <v>62</v>
      </c>
      <c r="K107" s="25">
        <v>0.5760834369137297</v>
      </c>
      <c r="L107" s="25">
        <v>0.4084527354251402</v>
      </c>
      <c r="M107" s="25">
        <v>0.1363800668570313</v>
      </c>
      <c r="N107" s="25">
        <v>0.049862285743045534</v>
      </c>
      <c r="O107" s="25">
        <v>0.023136791634570466</v>
      </c>
      <c r="P107" s="25">
        <v>0.011717250743561733</v>
      </c>
      <c r="Q107" s="25">
        <v>0.0028162285286037307</v>
      </c>
      <c r="R107" s="25">
        <v>0.0007674669123795658</v>
      </c>
      <c r="S107" s="25">
        <v>0.0003035782587597588</v>
      </c>
      <c r="T107" s="25">
        <v>0.00017241787043514913</v>
      </c>
      <c r="U107" s="25">
        <v>6.158914004616448E-05</v>
      </c>
      <c r="V107" s="25">
        <v>2.8480578515710273E-05</v>
      </c>
      <c r="W107" s="25">
        <v>1.8935499118510154E-05</v>
      </c>
      <c r="X107" s="25">
        <v>130</v>
      </c>
    </row>
    <row r="108" spans="1:24" ht="12.75" hidden="1">
      <c r="A108" s="25">
        <v>694</v>
      </c>
      <c r="B108" s="25">
        <v>195.3000030517578</v>
      </c>
      <c r="C108" s="25">
        <v>191.60000610351562</v>
      </c>
      <c r="D108" s="25">
        <v>8.49276065826416</v>
      </c>
      <c r="E108" s="25">
        <v>8.91124153137207</v>
      </c>
      <c r="F108" s="25">
        <v>20.62027177180816</v>
      </c>
      <c r="G108" s="25" t="s">
        <v>57</v>
      </c>
      <c r="H108" s="25">
        <v>-7.336055407264553</v>
      </c>
      <c r="I108" s="25">
        <v>57.96394764449325</v>
      </c>
      <c r="J108" s="25" t="s">
        <v>60</v>
      </c>
      <c r="K108" s="25">
        <v>-0.08496787911581688</v>
      </c>
      <c r="L108" s="25">
        <v>-0.0022227192389408846</v>
      </c>
      <c r="M108" s="25">
        <v>0.018580379423375842</v>
      </c>
      <c r="N108" s="25">
        <v>0.0005158622852982805</v>
      </c>
      <c r="O108" s="25">
        <v>-0.0036589597959151205</v>
      </c>
      <c r="P108" s="25">
        <v>-0.0002542482808188951</v>
      </c>
      <c r="Q108" s="25">
        <v>0.0003103217853813183</v>
      </c>
      <c r="R108" s="25">
        <v>4.145800411393223E-05</v>
      </c>
      <c r="S108" s="25">
        <v>-6.815349190563466E-05</v>
      </c>
      <c r="T108" s="25">
        <v>-1.810360116660454E-05</v>
      </c>
      <c r="U108" s="25">
        <v>1.925304709048472E-06</v>
      </c>
      <c r="V108" s="25">
        <v>3.269019226259656E-06</v>
      </c>
      <c r="W108" s="25">
        <v>-4.865200122991241E-06</v>
      </c>
      <c r="X108" s="25">
        <v>130</v>
      </c>
    </row>
    <row r="109" spans="1:24" ht="12.75" hidden="1">
      <c r="A109" s="25">
        <v>693</v>
      </c>
      <c r="B109" s="25">
        <v>206.8000030517578</v>
      </c>
      <c r="C109" s="25">
        <v>181.3000030517578</v>
      </c>
      <c r="D109" s="25">
        <v>8.362442970275879</v>
      </c>
      <c r="E109" s="25">
        <v>9.05846881866455</v>
      </c>
      <c r="F109" s="25">
        <v>25.005453235343108</v>
      </c>
      <c r="G109" s="25" t="s">
        <v>58</v>
      </c>
      <c r="H109" s="25">
        <v>-5.379456252844307</v>
      </c>
      <c r="I109" s="25">
        <v>71.4205467989135</v>
      </c>
      <c r="J109" s="25" t="s">
        <v>61</v>
      </c>
      <c r="K109" s="25">
        <v>-0.569782928670994</v>
      </c>
      <c r="L109" s="25">
        <v>-0.4084466875804778</v>
      </c>
      <c r="M109" s="25">
        <v>-0.13510844583671192</v>
      </c>
      <c r="N109" s="25">
        <v>0.04985961718288388</v>
      </c>
      <c r="O109" s="25">
        <v>-0.022845637228000596</v>
      </c>
      <c r="P109" s="25">
        <v>-0.011714491999194785</v>
      </c>
      <c r="Q109" s="25">
        <v>-0.0027990790476225005</v>
      </c>
      <c r="R109" s="25">
        <v>0.0007663463286871761</v>
      </c>
      <c r="S109" s="25">
        <v>-0.0002958291073114268</v>
      </c>
      <c r="T109" s="25">
        <v>-0.00017146481175504317</v>
      </c>
      <c r="U109" s="25">
        <v>-6.155903973750221E-05</v>
      </c>
      <c r="V109" s="25">
        <v>2.829234641891482E-05</v>
      </c>
      <c r="W109" s="25">
        <v>-1.8299807502548896E-05</v>
      </c>
      <c r="X109" s="25">
        <v>130</v>
      </c>
    </row>
    <row r="110" ht="12.75" hidden="1">
      <c r="A110" s="25" t="s">
        <v>112</v>
      </c>
    </row>
    <row r="111" spans="1:24" ht="12.75" hidden="1">
      <c r="A111" s="25">
        <v>696</v>
      </c>
      <c r="B111" s="25">
        <v>202</v>
      </c>
      <c r="C111" s="25">
        <v>200.8</v>
      </c>
      <c r="D111" s="25">
        <v>8.15425456052267</v>
      </c>
      <c r="E111" s="25">
        <v>8.63229021691006</v>
      </c>
      <c r="F111" s="25">
        <v>22.032307626212415</v>
      </c>
      <c r="G111" s="25" t="s">
        <v>59</v>
      </c>
      <c r="H111" s="25">
        <v>-7.477669698819341</v>
      </c>
      <c r="I111" s="25">
        <v>64.52233030118066</v>
      </c>
      <c r="J111" s="25" t="s">
        <v>73</v>
      </c>
      <c r="K111" s="25">
        <v>0.23937216340967185</v>
      </c>
      <c r="M111" s="25" t="s">
        <v>68</v>
      </c>
      <c r="N111" s="25">
        <v>0.14787184627467875</v>
      </c>
      <c r="X111" s="25">
        <v>130</v>
      </c>
    </row>
    <row r="112" spans="1:24" ht="12.75" hidden="1">
      <c r="A112" s="25">
        <v>693</v>
      </c>
      <c r="B112" s="25">
        <v>201.60000610351562</v>
      </c>
      <c r="C112" s="25">
        <v>182</v>
      </c>
      <c r="D112" s="25">
        <v>8.656538963317871</v>
      </c>
      <c r="E112" s="25">
        <v>9.243189811706543</v>
      </c>
      <c r="F112" s="25">
        <v>25.774780930884052</v>
      </c>
      <c r="G112" s="25" t="s">
        <v>56</v>
      </c>
      <c r="H112" s="25">
        <v>-0.4986731709655601</v>
      </c>
      <c r="I112" s="25">
        <v>71.10133293255005</v>
      </c>
      <c r="J112" s="25" t="s">
        <v>62</v>
      </c>
      <c r="K112" s="25">
        <v>0.4155863980755031</v>
      </c>
      <c r="L112" s="25">
        <v>0.23799593022741417</v>
      </c>
      <c r="M112" s="25">
        <v>0.09838419517357441</v>
      </c>
      <c r="N112" s="25">
        <v>0.0030358397873860754</v>
      </c>
      <c r="O112" s="25">
        <v>0.01669065679575915</v>
      </c>
      <c r="P112" s="25">
        <v>0.00682731315870693</v>
      </c>
      <c r="Q112" s="25">
        <v>0.0020316332781110487</v>
      </c>
      <c r="R112" s="25">
        <v>4.6735733693032665E-05</v>
      </c>
      <c r="S112" s="25">
        <v>0.00021897707314664895</v>
      </c>
      <c r="T112" s="25">
        <v>0.00010046718968749001</v>
      </c>
      <c r="U112" s="25">
        <v>4.444102960931675E-05</v>
      </c>
      <c r="V112" s="25">
        <v>1.7350033174242426E-06</v>
      </c>
      <c r="W112" s="25">
        <v>1.3654519530979359E-05</v>
      </c>
      <c r="X112" s="25">
        <v>130</v>
      </c>
    </row>
    <row r="113" spans="1:24" ht="12.75" hidden="1">
      <c r="A113" s="25">
        <v>694</v>
      </c>
      <c r="B113" s="25">
        <v>183.6999969482422</v>
      </c>
      <c r="C113" s="25">
        <v>191.60000610351562</v>
      </c>
      <c r="D113" s="25">
        <v>8.617293357849121</v>
      </c>
      <c r="E113" s="25">
        <v>8.932496070861816</v>
      </c>
      <c r="F113" s="25">
        <v>19.75550191448625</v>
      </c>
      <c r="G113" s="25" t="s">
        <v>57</v>
      </c>
      <c r="H113" s="25">
        <v>1.003938544824166</v>
      </c>
      <c r="I113" s="25">
        <v>54.70393549306636</v>
      </c>
      <c r="J113" s="25" t="s">
        <v>60</v>
      </c>
      <c r="K113" s="25">
        <v>-0.32521624707381064</v>
      </c>
      <c r="L113" s="25">
        <v>-0.001295103791778743</v>
      </c>
      <c r="M113" s="25">
        <v>0.07768167774634936</v>
      </c>
      <c r="N113" s="25">
        <v>3.13013879998824E-05</v>
      </c>
      <c r="O113" s="25">
        <v>-0.012948344829028726</v>
      </c>
      <c r="P113" s="25">
        <v>-0.0001481266718368164</v>
      </c>
      <c r="Q113" s="25">
        <v>0.0016362823684250077</v>
      </c>
      <c r="R113" s="25">
        <v>2.5040608380938647E-06</v>
      </c>
      <c r="S113" s="25">
        <v>-0.00016016646071580939</v>
      </c>
      <c r="T113" s="25">
        <v>-1.0544295356290557E-05</v>
      </c>
      <c r="U113" s="25">
        <v>3.7767267762978754E-05</v>
      </c>
      <c r="V113" s="25">
        <v>1.9460022374023654E-07</v>
      </c>
      <c r="W113" s="25">
        <v>-9.6731282664767E-06</v>
      </c>
      <c r="X113" s="25">
        <v>130</v>
      </c>
    </row>
    <row r="114" spans="1:24" ht="12.75" hidden="1">
      <c r="A114" s="25">
        <v>695</v>
      </c>
      <c r="B114" s="25">
        <v>182.8000030517578</v>
      </c>
      <c r="C114" s="25">
        <v>181.60000610351562</v>
      </c>
      <c r="D114" s="25">
        <v>8.38569450378418</v>
      </c>
      <c r="E114" s="25">
        <v>8.898150444030762</v>
      </c>
      <c r="F114" s="25">
        <v>20.733511650845394</v>
      </c>
      <c r="G114" s="25" t="s">
        <v>58</v>
      </c>
      <c r="H114" s="25">
        <v>6.19548916877514</v>
      </c>
      <c r="I114" s="25">
        <v>58.995492220532945</v>
      </c>
      <c r="J114" s="25" t="s">
        <v>61</v>
      </c>
      <c r="K114" s="25">
        <v>0.2587401146026582</v>
      </c>
      <c r="L114" s="25">
        <v>-0.23799240641453398</v>
      </c>
      <c r="M114" s="25">
        <v>0.06037389172866292</v>
      </c>
      <c r="N114" s="25">
        <v>0.0030356784147510772</v>
      </c>
      <c r="O114" s="25">
        <v>0.010531780023452168</v>
      </c>
      <c r="P114" s="25">
        <v>-0.006825706077479703</v>
      </c>
      <c r="Q114" s="25">
        <v>0.001204206704644055</v>
      </c>
      <c r="R114" s="25">
        <v>4.6668602755441406E-05</v>
      </c>
      <c r="S114" s="25">
        <v>0.00014932402159613815</v>
      </c>
      <c r="T114" s="25">
        <v>-9.991233176711175E-05</v>
      </c>
      <c r="U114" s="25">
        <v>2.3423035637073898E-05</v>
      </c>
      <c r="V114" s="25">
        <v>1.7240554702193828E-06</v>
      </c>
      <c r="W114" s="25">
        <v>9.637245102319762E-06</v>
      </c>
      <c r="X114" s="25">
        <v>130</v>
      </c>
    </row>
    <row r="115" s="101" customFormat="1" ht="12.75">
      <c r="A115" s="101" t="s">
        <v>98</v>
      </c>
    </row>
    <row r="116" spans="1:24" s="101" customFormat="1" ht="12.75">
      <c r="A116" s="101">
        <v>696</v>
      </c>
      <c r="B116" s="101">
        <v>202</v>
      </c>
      <c r="C116" s="101">
        <v>200.8</v>
      </c>
      <c r="D116" s="101">
        <v>8.15425456052267</v>
      </c>
      <c r="E116" s="101">
        <v>8.63229021691006</v>
      </c>
      <c r="F116" s="101">
        <v>23.853935756058608</v>
      </c>
      <c r="G116" s="101" t="s">
        <v>59</v>
      </c>
      <c r="H116" s="101">
        <v>-2.1429724045594014</v>
      </c>
      <c r="I116" s="101">
        <v>69.8570275954406</v>
      </c>
      <c r="J116" s="101" t="s">
        <v>73</v>
      </c>
      <c r="K116" s="101">
        <v>0.02916803427924675</v>
      </c>
      <c r="M116" s="101" t="s">
        <v>68</v>
      </c>
      <c r="N116" s="101">
        <v>0.015165286611485914</v>
      </c>
      <c r="X116" s="101">
        <v>130</v>
      </c>
    </row>
    <row r="117" spans="1:24" s="101" customFormat="1" ht="12.75">
      <c r="A117" s="101">
        <v>693</v>
      </c>
      <c r="B117" s="101">
        <v>201.60000610351562</v>
      </c>
      <c r="C117" s="101">
        <v>182</v>
      </c>
      <c r="D117" s="101">
        <v>8.656538963317871</v>
      </c>
      <c r="E117" s="101">
        <v>9.243189811706543</v>
      </c>
      <c r="F117" s="101">
        <v>25.774780930884052</v>
      </c>
      <c r="G117" s="101" t="s">
        <v>56</v>
      </c>
      <c r="H117" s="101">
        <v>-0.4986731709655601</v>
      </c>
      <c r="I117" s="101">
        <v>71.10133293255005</v>
      </c>
      <c r="J117" s="101" t="s">
        <v>62</v>
      </c>
      <c r="K117" s="101">
        <v>0.16549483637951456</v>
      </c>
      <c r="L117" s="101">
        <v>0.013861609948094562</v>
      </c>
      <c r="M117" s="101">
        <v>0.03917863605951076</v>
      </c>
      <c r="N117" s="101">
        <v>0.0027174394994483307</v>
      </c>
      <c r="O117" s="101">
        <v>0.006646561414942077</v>
      </c>
      <c r="P117" s="101">
        <v>0.0003976550483991152</v>
      </c>
      <c r="Q117" s="101">
        <v>0.000809035393058673</v>
      </c>
      <c r="R117" s="101">
        <v>4.183340845537783E-05</v>
      </c>
      <c r="S117" s="101">
        <v>8.72008195493327E-05</v>
      </c>
      <c r="T117" s="101">
        <v>5.846893594386286E-06</v>
      </c>
      <c r="U117" s="101">
        <v>1.769371757172426E-05</v>
      </c>
      <c r="V117" s="101">
        <v>1.5544074300559486E-06</v>
      </c>
      <c r="W117" s="101">
        <v>5.43693561945457E-06</v>
      </c>
      <c r="X117" s="101">
        <v>130</v>
      </c>
    </row>
    <row r="118" spans="1:24" s="101" customFormat="1" ht="12.75">
      <c r="A118" s="101">
        <v>695</v>
      </c>
      <c r="B118" s="101">
        <v>182.8000030517578</v>
      </c>
      <c r="C118" s="101">
        <v>181.60000610351562</v>
      </c>
      <c r="D118" s="101">
        <v>8.38569450378418</v>
      </c>
      <c r="E118" s="101">
        <v>8.898150444030762</v>
      </c>
      <c r="F118" s="101">
        <v>19.31164643179212</v>
      </c>
      <c r="G118" s="101" t="s">
        <v>57</v>
      </c>
      <c r="H118" s="101">
        <v>2.14968931190991</v>
      </c>
      <c r="I118" s="101">
        <v>54.94969236366772</v>
      </c>
      <c r="J118" s="101" t="s">
        <v>60</v>
      </c>
      <c r="K118" s="101">
        <v>-0.1650593771068375</v>
      </c>
      <c r="L118" s="101">
        <v>7.535804828243264E-05</v>
      </c>
      <c r="M118" s="101">
        <v>0.03910531432716202</v>
      </c>
      <c r="N118" s="101">
        <v>2.802917160698165E-05</v>
      </c>
      <c r="O118" s="101">
        <v>-0.006623487793689257</v>
      </c>
      <c r="P118" s="101">
        <v>8.652242454203108E-06</v>
      </c>
      <c r="Q118" s="101">
        <v>0.0008085415166225808</v>
      </c>
      <c r="R118" s="101">
        <v>2.251257953199075E-06</v>
      </c>
      <c r="S118" s="101">
        <v>-8.62095570515361E-05</v>
      </c>
      <c r="T118" s="101">
        <v>6.180945994221789E-07</v>
      </c>
      <c r="U118" s="101">
        <v>1.767628846669223E-05</v>
      </c>
      <c r="V118" s="101">
        <v>1.7619109661246909E-07</v>
      </c>
      <c r="W118" s="101">
        <v>-5.344988210073249E-06</v>
      </c>
      <c r="X118" s="101">
        <v>130</v>
      </c>
    </row>
    <row r="119" spans="1:24" s="101" customFormat="1" ht="12.75">
      <c r="A119" s="101">
        <v>694</v>
      </c>
      <c r="B119" s="101">
        <v>183.6999969482422</v>
      </c>
      <c r="C119" s="101">
        <v>191.60000610351562</v>
      </c>
      <c r="D119" s="101">
        <v>8.617293357849121</v>
      </c>
      <c r="E119" s="101">
        <v>8.932496070861816</v>
      </c>
      <c r="F119" s="101">
        <v>19.319473344307696</v>
      </c>
      <c r="G119" s="101" t="s">
        <v>58</v>
      </c>
      <c r="H119" s="101">
        <v>-0.20344554895535794</v>
      </c>
      <c r="I119" s="101">
        <v>53.496551399286844</v>
      </c>
      <c r="J119" s="101" t="s">
        <v>61</v>
      </c>
      <c r="K119" s="101">
        <v>0.011997620488459797</v>
      </c>
      <c r="L119" s="101">
        <v>0.013861405106181451</v>
      </c>
      <c r="M119" s="101">
        <v>0.002395811941170138</v>
      </c>
      <c r="N119" s="101">
        <v>0.0027172949414263113</v>
      </c>
      <c r="O119" s="101">
        <v>0.0005533426510275925</v>
      </c>
      <c r="P119" s="101">
        <v>0.0003975609088150095</v>
      </c>
      <c r="Q119" s="101">
        <v>2.826452050288997E-05</v>
      </c>
      <c r="R119" s="101">
        <v>4.177278899741595E-05</v>
      </c>
      <c r="S119" s="101">
        <v>1.3110881093703269E-05</v>
      </c>
      <c r="T119" s="101">
        <v>5.8141313857050505E-06</v>
      </c>
      <c r="U119" s="101">
        <v>-7.851544753914044E-07</v>
      </c>
      <c r="V119" s="101">
        <v>1.544389573937753E-06</v>
      </c>
      <c r="W119" s="101">
        <v>9.956756320568505E-07</v>
      </c>
      <c r="X119" s="101">
        <v>130</v>
      </c>
    </row>
    <row r="120" ht="12.75" hidden="1">
      <c r="A120" s="25" t="s">
        <v>97</v>
      </c>
    </row>
    <row r="121" spans="1:24" ht="12.75" hidden="1">
      <c r="A121" s="25">
        <v>696</v>
      </c>
      <c r="B121" s="25">
        <v>202</v>
      </c>
      <c r="C121" s="25">
        <v>200.8</v>
      </c>
      <c r="D121" s="25">
        <v>8.15425456052267</v>
      </c>
      <c r="E121" s="25">
        <v>8.63229021691006</v>
      </c>
      <c r="F121" s="25">
        <v>22.032307626212415</v>
      </c>
      <c r="G121" s="25" t="s">
        <v>59</v>
      </c>
      <c r="H121" s="25">
        <v>-7.477669698819341</v>
      </c>
      <c r="I121" s="25">
        <v>64.52233030118066</v>
      </c>
      <c r="J121" s="25" t="s">
        <v>73</v>
      </c>
      <c r="K121" s="25">
        <v>0.272085252004719</v>
      </c>
      <c r="M121" s="25" t="s">
        <v>68</v>
      </c>
      <c r="N121" s="25">
        <v>0.2206263108820653</v>
      </c>
      <c r="X121" s="25">
        <v>130</v>
      </c>
    </row>
    <row r="122" spans="1:24" ht="12.75" hidden="1">
      <c r="A122" s="25">
        <v>694</v>
      </c>
      <c r="B122" s="25">
        <v>183.6999969482422</v>
      </c>
      <c r="C122" s="25">
        <v>191.60000610351562</v>
      </c>
      <c r="D122" s="25">
        <v>8.617293357849121</v>
      </c>
      <c r="E122" s="25">
        <v>8.932496070861816</v>
      </c>
      <c r="F122" s="25">
        <v>22.4921413480587</v>
      </c>
      <c r="G122" s="25" t="s">
        <v>56</v>
      </c>
      <c r="H122" s="25">
        <v>8.581824831385887</v>
      </c>
      <c r="I122" s="25">
        <v>62.281821779628075</v>
      </c>
      <c r="J122" s="25" t="s">
        <v>62</v>
      </c>
      <c r="K122" s="25">
        <v>0.28232132450392494</v>
      </c>
      <c r="L122" s="25">
        <v>0.43315211013263566</v>
      </c>
      <c r="M122" s="25">
        <v>0.06683585684026958</v>
      </c>
      <c r="N122" s="25">
        <v>0.0026855774416294055</v>
      </c>
      <c r="O122" s="25">
        <v>0.01133859138740275</v>
      </c>
      <c r="P122" s="25">
        <v>0.012425794147672989</v>
      </c>
      <c r="Q122" s="25">
        <v>0.0013801618075766791</v>
      </c>
      <c r="R122" s="25">
        <v>4.130752906296071E-05</v>
      </c>
      <c r="S122" s="25">
        <v>0.00014878437042381605</v>
      </c>
      <c r="T122" s="25">
        <v>0.0001828462040990958</v>
      </c>
      <c r="U122" s="25">
        <v>3.0185412588465908E-05</v>
      </c>
      <c r="V122" s="25">
        <v>1.5313675099793368E-06</v>
      </c>
      <c r="W122" s="25">
        <v>9.281173195782584E-06</v>
      </c>
      <c r="X122" s="25">
        <v>130</v>
      </c>
    </row>
    <row r="123" spans="1:24" ht="12.75" hidden="1">
      <c r="A123" s="25">
        <v>693</v>
      </c>
      <c r="B123" s="25">
        <v>201.60000610351562</v>
      </c>
      <c r="C123" s="25">
        <v>182</v>
      </c>
      <c r="D123" s="25">
        <v>8.656538963317871</v>
      </c>
      <c r="E123" s="25">
        <v>9.243189811706543</v>
      </c>
      <c r="F123" s="25">
        <v>24.526853754300717</v>
      </c>
      <c r="G123" s="25" t="s">
        <v>57</v>
      </c>
      <c r="H123" s="25">
        <v>-3.9411577412810175</v>
      </c>
      <c r="I123" s="25">
        <v>67.65884836223461</v>
      </c>
      <c r="J123" s="25" t="s">
        <v>60</v>
      </c>
      <c r="K123" s="25">
        <v>-0.1369828990971944</v>
      </c>
      <c r="L123" s="25">
        <v>-0.002356727941724969</v>
      </c>
      <c r="M123" s="25">
        <v>0.03176243498444751</v>
      </c>
      <c r="N123" s="25">
        <v>2.7911413464555315E-05</v>
      </c>
      <c r="O123" s="25">
        <v>-0.00560797360388865</v>
      </c>
      <c r="P123" s="25">
        <v>-0.0002696158806285483</v>
      </c>
      <c r="Q123" s="25">
        <v>0.0006237928591138263</v>
      </c>
      <c r="R123" s="25">
        <v>2.2297500097184686E-06</v>
      </c>
      <c r="S123" s="25">
        <v>-8.2148597358207E-05</v>
      </c>
      <c r="T123" s="25">
        <v>-1.919936290778033E-05</v>
      </c>
      <c r="U123" s="25">
        <v>1.1474469464014756E-05</v>
      </c>
      <c r="V123" s="25">
        <v>1.7369124876190943E-07</v>
      </c>
      <c r="W123" s="25">
        <v>-5.379897310188134E-06</v>
      </c>
      <c r="X123" s="25">
        <v>130</v>
      </c>
    </row>
    <row r="124" spans="1:24" ht="12.75" hidden="1">
      <c r="A124" s="25">
        <v>695</v>
      </c>
      <c r="B124" s="25">
        <v>182.8000030517578</v>
      </c>
      <c r="C124" s="25">
        <v>181.60000610351562</v>
      </c>
      <c r="D124" s="25">
        <v>8.38569450378418</v>
      </c>
      <c r="E124" s="25">
        <v>8.898150444030762</v>
      </c>
      <c r="F124" s="25">
        <v>19.31164643179212</v>
      </c>
      <c r="G124" s="25" t="s">
        <v>58</v>
      </c>
      <c r="H124" s="25">
        <v>2.14968931190991</v>
      </c>
      <c r="I124" s="25">
        <v>54.94969236366772</v>
      </c>
      <c r="J124" s="25" t="s">
        <v>61</v>
      </c>
      <c r="K124" s="25">
        <v>-0.24686234144676328</v>
      </c>
      <c r="L124" s="25">
        <v>-0.4331456987501591</v>
      </c>
      <c r="M124" s="25">
        <v>-0.05880628778822681</v>
      </c>
      <c r="N124" s="25">
        <v>0.0026854323949761154</v>
      </c>
      <c r="O124" s="25">
        <v>-0.009854658122358785</v>
      </c>
      <c r="P124" s="25">
        <v>-0.012422868729776436</v>
      </c>
      <c r="Q124" s="25">
        <v>-0.0012311494970197261</v>
      </c>
      <c r="R124" s="25">
        <v>4.1247305029316814E-05</v>
      </c>
      <c r="S124" s="25">
        <v>-0.0001240499771644094</v>
      </c>
      <c r="T124" s="25">
        <v>-0.00018183541684001922</v>
      </c>
      <c r="U124" s="25">
        <v>-2.7919449916775028E-05</v>
      </c>
      <c r="V124" s="25">
        <v>1.5214853928723214E-06</v>
      </c>
      <c r="W124" s="25">
        <v>-7.562861946508317E-06</v>
      </c>
      <c r="X124" s="25">
        <v>130</v>
      </c>
    </row>
    <row r="125" ht="12.75" hidden="1">
      <c r="A125" s="25" t="s">
        <v>96</v>
      </c>
    </row>
    <row r="126" spans="1:24" ht="12.75" hidden="1">
      <c r="A126" s="25">
        <v>696</v>
      </c>
      <c r="B126" s="25">
        <v>202</v>
      </c>
      <c r="C126" s="25">
        <v>200.8</v>
      </c>
      <c r="D126" s="25">
        <v>8.15425456052267</v>
      </c>
      <c r="E126" s="25">
        <v>8.63229021691006</v>
      </c>
      <c r="F126" s="25">
        <v>22.504976223073875</v>
      </c>
      <c r="G126" s="25" t="s">
        <v>59</v>
      </c>
      <c r="H126" s="25">
        <v>-6.093444321836728</v>
      </c>
      <c r="I126" s="25">
        <v>65.90655567816327</v>
      </c>
      <c r="J126" s="25" t="s">
        <v>73</v>
      </c>
      <c r="K126" s="25">
        <v>0.7271039920608202</v>
      </c>
      <c r="M126" s="25" t="s">
        <v>68</v>
      </c>
      <c r="N126" s="25">
        <v>0.37583941735442244</v>
      </c>
      <c r="X126" s="25">
        <v>130</v>
      </c>
    </row>
    <row r="127" spans="1:24" ht="12.75" hidden="1">
      <c r="A127" s="25">
        <v>694</v>
      </c>
      <c r="B127" s="25">
        <v>183.6999969482422</v>
      </c>
      <c r="C127" s="25">
        <v>191.60000610351562</v>
      </c>
      <c r="D127" s="25">
        <v>8.617293357849121</v>
      </c>
      <c r="E127" s="25">
        <v>8.932496070861816</v>
      </c>
      <c r="F127" s="25">
        <v>22.4921413480587</v>
      </c>
      <c r="G127" s="25" t="s">
        <v>56</v>
      </c>
      <c r="H127" s="25">
        <v>8.581824831385887</v>
      </c>
      <c r="I127" s="25">
        <v>62.281821779628075</v>
      </c>
      <c r="J127" s="25" t="s">
        <v>62</v>
      </c>
      <c r="K127" s="25">
        <v>0.8290335631249907</v>
      </c>
      <c r="L127" s="25">
        <v>0.012645016307697527</v>
      </c>
      <c r="M127" s="25">
        <v>0.19626285541330007</v>
      </c>
      <c r="N127" s="25">
        <v>0.0017290581321853726</v>
      </c>
      <c r="O127" s="25">
        <v>0.03329551681624341</v>
      </c>
      <c r="P127" s="25">
        <v>0.00036268755364347535</v>
      </c>
      <c r="Q127" s="25">
        <v>0.004052854675662515</v>
      </c>
      <c r="R127" s="25">
        <v>2.6595683985579084E-05</v>
      </c>
      <c r="S127" s="25">
        <v>0.00043684015892012703</v>
      </c>
      <c r="T127" s="25">
        <v>5.315908893901581E-06</v>
      </c>
      <c r="U127" s="25">
        <v>8.864215950869593E-05</v>
      </c>
      <c r="V127" s="25">
        <v>9.94707368267038E-07</v>
      </c>
      <c r="W127" s="25">
        <v>2.723956674580342E-05</v>
      </c>
      <c r="X127" s="25">
        <v>130</v>
      </c>
    </row>
    <row r="128" spans="1:24" ht="12.75" hidden="1">
      <c r="A128" s="25">
        <v>695</v>
      </c>
      <c r="B128" s="25">
        <v>182.8000030517578</v>
      </c>
      <c r="C128" s="25">
        <v>181.60000610351562</v>
      </c>
      <c r="D128" s="25">
        <v>8.38569450378418</v>
      </c>
      <c r="E128" s="25">
        <v>8.898150444030762</v>
      </c>
      <c r="F128" s="25">
        <v>20.733511650845394</v>
      </c>
      <c r="G128" s="25" t="s">
        <v>57</v>
      </c>
      <c r="H128" s="25">
        <v>6.19548916877514</v>
      </c>
      <c r="I128" s="25">
        <v>58.995492220532945</v>
      </c>
      <c r="J128" s="25" t="s">
        <v>60</v>
      </c>
      <c r="K128" s="25">
        <v>-0.4753043271745643</v>
      </c>
      <c r="L128" s="25">
        <v>6.893197413242027E-05</v>
      </c>
      <c r="M128" s="25">
        <v>0.110686932221659</v>
      </c>
      <c r="N128" s="25">
        <v>1.780443053944735E-05</v>
      </c>
      <c r="O128" s="25">
        <v>-0.019382158791874972</v>
      </c>
      <c r="P128" s="25">
        <v>7.981910851597618E-06</v>
      </c>
      <c r="Q128" s="25">
        <v>0.0021970595213447936</v>
      </c>
      <c r="R128" s="25">
        <v>1.4264853367374072E-06</v>
      </c>
      <c r="S128" s="25">
        <v>-0.00027769121290130075</v>
      </c>
      <c r="T128" s="25">
        <v>5.716800000198364E-07</v>
      </c>
      <c r="U128" s="25">
        <v>4.1992532743104345E-05</v>
      </c>
      <c r="V128" s="25">
        <v>1.0747293123123491E-07</v>
      </c>
      <c r="W128" s="25">
        <v>-1.8003900402094125E-05</v>
      </c>
      <c r="X128" s="25">
        <v>130</v>
      </c>
    </row>
    <row r="129" spans="1:24" ht="12.75" hidden="1">
      <c r="A129" s="25">
        <v>693</v>
      </c>
      <c r="B129" s="25">
        <v>201.60000610351562</v>
      </c>
      <c r="C129" s="25">
        <v>182</v>
      </c>
      <c r="D129" s="25">
        <v>8.656538963317871</v>
      </c>
      <c r="E129" s="25">
        <v>9.243189811706543</v>
      </c>
      <c r="F129" s="25">
        <v>22.647172482539755</v>
      </c>
      <c r="G129" s="25" t="s">
        <v>58</v>
      </c>
      <c r="H129" s="25">
        <v>-9.126375193523813</v>
      </c>
      <c r="I129" s="25">
        <v>62.4736309099918</v>
      </c>
      <c r="J129" s="25" t="s">
        <v>61</v>
      </c>
      <c r="K129" s="25">
        <v>-0.6792513859808109</v>
      </c>
      <c r="L129" s="25">
        <v>0.012644828421330145</v>
      </c>
      <c r="M129" s="25">
        <v>-0.16207254995939258</v>
      </c>
      <c r="N129" s="25">
        <v>0.001728966462002527</v>
      </c>
      <c r="O129" s="25">
        <v>-0.027072557334453854</v>
      </c>
      <c r="P129" s="25">
        <v>0.00036259971134440516</v>
      </c>
      <c r="Q129" s="25">
        <v>-0.0034056659380666946</v>
      </c>
      <c r="R129" s="25">
        <v>2.6557400969312884E-05</v>
      </c>
      <c r="S129" s="25">
        <v>-0.00033721938663541616</v>
      </c>
      <c r="T129" s="25">
        <v>5.285079880743455E-06</v>
      </c>
      <c r="U129" s="25">
        <v>-7.806445821360962E-05</v>
      </c>
      <c r="V129" s="25">
        <v>9.88884380267634E-07</v>
      </c>
      <c r="W129" s="25">
        <v>-2.0441466845863938E-05</v>
      </c>
      <c r="X129" s="25">
        <v>130</v>
      </c>
    </row>
    <row r="130" ht="12.75" hidden="1">
      <c r="A130" s="25" t="s">
        <v>95</v>
      </c>
    </row>
    <row r="131" spans="1:24" ht="12.75" hidden="1">
      <c r="A131" s="25">
        <v>696</v>
      </c>
      <c r="B131" s="25">
        <v>202</v>
      </c>
      <c r="C131" s="25">
        <v>200.8</v>
      </c>
      <c r="D131" s="25">
        <v>8.15425456052267</v>
      </c>
      <c r="E131" s="25">
        <v>8.63229021691006</v>
      </c>
      <c r="F131" s="25">
        <v>23.853935756058608</v>
      </c>
      <c r="G131" s="25" t="s">
        <v>59</v>
      </c>
      <c r="H131" s="25">
        <v>-2.1429724045594014</v>
      </c>
      <c r="I131" s="25">
        <v>69.8570275954406</v>
      </c>
      <c r="J131" s="25" t="s">
        <v>73</v>
      </c>
      <c r="K131" s="25">
        <v>0.38705651191503376</v>
      </c>
      <c r="M131" s="25" t="s">
        <v>68</v>
      </c>
      <c r="N131" s="25">
        <v>0.2800026044685231</v>
      </c>
      <c r="X131" s="25">
        <v>130</v>
      </c>
    </row>
    <row r="132" spans="1:24" ht="12.75" hidden="1">
      <c r="A132" s="25">
        <v>695</v>
      </c>
      <c r="B132" s="25">
        <v>182.8000030517578</v>
      </c>
      <c r="C132" s="25">
        <v>181.60000610351562</v>
      </c>
      <c r="D132" s="25">
        <v>8.38569450378418</v>
      </c>
      <c r="E132" s="25">
        <v>8.898150444030762</v>
      </c>
      <c r="F132" s="25">
        <v>22.025664225990578</v>
      </c>
      <c r="G132" s="25" t="s">
        <v>56</v>
      </c>
      <c r="H132" s="25">
        <v>9.872202427892091</v>
      </c>
      <c r="I132" s="25">
        <v>62.67220547964991</v>
      </c>
      <c r="J132" s="25" t="s">
        <v>62</v>
      </c>
      <c r="K132" s="25">
        <v>0.43415261934665866</v>
      </c>
      <c r="L132" s="25">
        <v>0.43305778207953183</v>
      </c>
      <c r="M132" s="25">
        <v>0.10277962377440966</v>
      </c>
      <c r="N132" s="25">
        <v>0.0015363412835345256</v>
      </c>
      <c r="O132" s="25">
        <v>0.017436570521074956</v>
      </c>
      <c r="P132" s="25">
        <v>0.012423113648494927</v>
      </c>
      <c r="Q132" s="25">
        <v>0.0021224019323343377</v>
      </c>
      <c r="R132" s="25">
        <v>2.3604697984444994E-05</v>
      </c>
      <c r="S132" s="25">
        <v>0.0002287751985617192</v>
      </c>
      <c r="T132" s="25">
        <v>0.00018279613107720184</v>
      </c>
      <c r="U132" s="25">
        <v>4.6410228208507265E-05</v>
      </c>
      <c r="V132" s="25">
        <v>8.70215276520722E-07</v>
      </c>
      <c r="W132" s="25">
        <v>1.4264975034537873E-05</v>
      </c>
      <c r="X132" s="25">
        <v>130</v>
      </c>
    </row>
    <row r="133" spans="1:24" ht="12.75" hidden="1">
      <c r="A133" s="25">
        <v>693</v>
      </c>
      <c r="B133" s="25">
        <v>201.60000610351562</v>
      </c>
      <c r="C133" s="25">
        <v>182</v>
      </c>
      <c r="D133" s="25">
        <v>8.656538963317871</v>
      </c>
      <c r="E133" s="25">
        <v>9.243189811706543</v>
      </c>
      <c r="F133" s="25">
        <v>22.647172482539755</v>
      </c>
      <c r="G133" s="25" t="s">
        <v>57</v>
      </c>
      <c r="H133" s="25">
        <v>-9.126375193523813</v>
      </c>
      <c r="I133" s="25">
        <v>62.4736309099918</v>
      </c>
      <c r="J133" s="25" t="s">
        <v>60</v>
      </c>
      <c r="K133" s="25">
        <v>0.2672675459241786</v>
      </c>
      <c r="L133" s="25">
        <v>-0.0023560977394371688</v>
      </c>
      <c r="M133" s="25">
        <v>-0.0641885208006484</v>
      </c>
      <c r="N133" s="25">
        <v>1.620614583928803E-05</v>
      </c>
      <c r="O133" s="25">
        <v>0.010585203167659525</v>
      </c>
      <c r="P133" s="25">
        <v>-0.00026961191176909084</v>
      </c>
      <c r="Q133" s="25">
        <v>-0.0013685362711697193</v>
      </c>
      <c r="R133" s="25">
        <v>1.2947909214644829E-06</v>
      </c>
      <c r="S133" s="25">
        <v>0.00012627099926857367</v>
      </c>
      <c r="T133" s="25">
        <v>-1.920367882286122E-05</v>
      </c>
      <c r="U133" s="25">
        <v>-3.263942268890271E-05</v>
      </c>
      <c r="V133" s="25">
        <v>1.0341993640750668E-07</v>
      </c>
      <c r="W133" s="25">
        <v>7.46957340361892E-06</v>
      </c>
      <c r="X133" s="25">
        <v>130</v>
      </c>
    </row>
    <row r="134" spans="1:24" ht="12.75" hidden="1">
      <c r="A134" s="25">
        <v>694</v>
      </c>
      <c r="B134" s="25">
        <v>183.6999969482422</v>
      </c>
      <c r="C134" s="25">
        <v>191.60000610351562</v>
      </c>
      <c r="D134" s="25">
        <v>8.617293357849121</v>
      </c>
      <c r="E134" s="25">
        <v>8.932496070861816</v>
      </c>
      <c r="F134" s="25">
        <v>19.75550191448625</v>
      </c>
      <c r="G134" s="25" t="s">
        <v>58</v>
      </c>
      <c r="H134" s="25">
        <v>1.003938544824166</v>
      </c>
      <c r="I134" s="25">
        <v>54.70393549306636</v>
      </c>
      <c r="J134" s="25" t="s">
        <v>61</v>
      </c>
      <c r="K134" s="25">
        <v>-0.34213528871081356</v>
      </c>
      <c r="L134" s="25">
        <v>-0.43305137272970917</v>
      </c>
      <c r="M134" s="25">
        <v>-0.08027132028709832</v>
      </c>
      <c r="N134" s="25">
        <v>0.0015362558056292413</v>
      </c>
      <c r="O134" s="25">
        <v>-0.013855954151042465</v>
      </c>
      <c r="P134" s="25">
        <v>-0.012420187685395627</v>
      </c>
      <c r="Q134" s="25">
        <v>-0.001622251040027224</v>
      </c>
      <c r="R134" s="25">
        <v>2.356915958210124E-05</v>
      </c>
      <c r="S134" s="25">
        <v>-0.00019077139780551464</v>
      </c>
      <c r="T134" s="25">
        <v>-0.0001817846095148375</v>
      </c>
      <c r="U134" s="25">
        <v>-3.299359587709206E-05</v>
      </c>
      <c r="V134" s="25">
        <v>8.640479988076495E-07</v>
      </c>
      <c r="W134" s="25">
        <v>-1.2152982592924984E-05</v>
      </c>
      <c r="X134" s="25">
        <v>130</v>
      </c>
    </row>
    <row r="135" ht="12.75" hidden="1">
      <c r="A135" s="25" t="s">
        <v>94</v>
      </c>
    </row>
    <row r="136" spans="1:24" ht="12.75" hidden="1">
      <c r="A136" s="25">
        <v>696</v>
      </c>
      <c r="B136" s="25">
        <v>202</v>
      </c>
      <c r="C136" s="25">
        <v>200.8</v>
      </c>
      <c r="D136" s="25">
        <v>8.15425456052267</v>
      </c>
      <c r="E136" s="25">
        <v>8.63229021691006</v>
      </c>
      <c r="F136" s="25">
        <v>22.504976223073875</v>
      </c>
      <c r="G136" s="25" t="s">
        <v>59</v>
      </c>
      <c r="H136" s="25">
        <v>-6.093444321836728</v>
      </c>
      <c r="I136" s="25">
        <v>65.90655567816327</v>
      </c>
      <c r="J136" s="25" t="s">
        <v>73</v>
      </c>
      <c r="K136" s="25">
        <v>0.410060428830699</v>
      </c>
      <c r="M136" s="25" t="s">
        <v>68</v>
      </c>
      <c r="N136" s="25">
        <v>0.23630305027453224</v>
      </c>
      <c r="X136" s="25">
        <v>130</v>
      </c>
    </row>
    <row r="137" spans="1:24" ht="12.75" hidden="1">
      <c r="A137" s="25">
        <v>695</v>
      </c>
      <c r="B137" s="25">
        <v>182.8000030517578</v>
      </c>
      <c r="C137" s="25">
        <v>181.60000610351562</v>
      </c>
      <c r="D137" s="25">
        <v>8.38569450378418</v>
      </c>
      <c r="E137" s="25">
        <v>8.898150444030762</v>
      </c>
      <c r="F137" s="25">
        <v>22.025664225990578</v>
      </c>
      <c r="G137" s="25" t="s">
        <v>56</v>
      </c>
      <c r="H137" s="25">
        <v>9.872202427892091</v>
      </c>
      <c r="I137" s="25">
        <v>62.67220547964991</v>
      </c>
      <c r="J137" s="25" t="s">
        <v>62</v>
      </c>
      <c r="K137" s="25">
        <v>0.5775740106191383</v>
      </c>
      <c r="L137" s="25">
        <v>0.2391181958383748</v>
      </c>
      <c r="M137" s="25">
        <v>0.13673304081302706</v>
      </c>
      <c r="N137" s="25">
        <v>0.001429415228318253</v>
      </c>
      <c r="O137" s="25">
        <v>0.023196503255388662</v>
      </c>
      <c r="P137" s="25">
        <v>0.006859600174110548</v>
      </c>
      <c r="Q137" s="25">
        <v>0.0028235566587007013</v>
      </c>
      <c r="R137" s="25">
        <v>2.1971447497693083E-05</v>
      </c>
      <c r="S137" s="25">
        <v>0.0003043537250236071</v>
      </c>
      <c r="T137" s="25">
        <v>0.00010094802002000819</v>
      </c>
      <c r="U137" s="25">
        <v>6.175561596157361E-05</v>
      </c>
      <c r="V137" s="25">
        <v>8.175344712710682E-07</v>
      </c>
      <c r="W137" s="25">
        <v>1.8980488521865865E-05</v>
      </c>
      <c r="X137" s="25">
        <v>130</v>
      </c>
    </row>
    <row r="138" spans="1:24" ht="12.75" hidden="1">
      <c r="A138" s="25">
        <v>694</v>
      </c>
      <c r="B138" s="25">
        <v>183.6999969482422</v>
      </c>
      <c r="C138" s="25">
        <v>191.60000610351562</v>
      </c>
      <c r="D138" s="25">
        <v>8.617293357849121</v>
      </c>
      <c r="E138" s="25">
        <v>8.932496070861816</v>
      </c>
      <c r="F138" s="25">
        <v>19.319473344307696</v>
      </c>
      <c r="G138" s="25" t="s">
        <v>57</v>
      </c>
      <c r="H138" s="25">
        <v>-0.20344554895535794</v>
      </c>
      <c r="I138" s="25">
        <v>53.496551399286844</v>
      </c>
      <c r="J138" s="25" t="s">
        <v>60</v>
      </c>
      <c r="K138" s="25">
        <v>-0.22860680870437566</v>
      </c>
      <c r="L138" s="25">
        <v>-0.0013009039251404048</v>
      </c>
      <c r="M138" s="25">
        <v>0.05268886885692238</v>
      </c>
      <c r="N138" s="25">
        <v>1.4866265444053936E-05</v>
      </c>
      <c r="O138" s="25">
        <v>-0.009410402979226734</v>
      </c>
      <c r="P138" s="25">
        <v>-0.0001487934917905992</v>
      </c>
      <c r="Q138" s="25">
        <v>0.0010192681138389374</v>
      </c>
      <c r="R138" s="25">
        <v>1.1861025645327464E-06</v>
      </c>
      <c r="S138" s="25">
        <v>-0.00014196903506097098</v>
      </c>
      <c r="T138" s="25">
        <v>-1.0595061419291449E-05</v>
      </c>
      <c r="U138" s="25">
        <v>1.766042379928905E-05</v>
      </c>
      <c r="V138" s="25">
        <v>9.048800504814365E-08</v>
      </c>
      <c r="W138" s="25">
        <v>-9.407180982909664E-06</v>
      </c>
      <c r="X138" s="25">
        <v>130</v>
      </c>
    </row>
    <row r="139" spans="1:24" ht="12.75" hidden="1">
      <c r="A139" s="25">
        <v>693</v>
      </c>
      <c r="B139" s="25">
        <v>201.60000610351562</v>
      </c>
      <c r="C139" s="25">
        <v>182</v>
      </c>
      <c r="D139" s="25">
        <v>8.656538963317871</v>
      </c>
      <c r="E139" s="25">
        <v>9.243189811706543</v>
      </c>
      <c r="F139" s="25">
        <v>24.526853754300717</v>
      </c>
      <c r="G139" s="25" t="s">
        <v>58</v>
      </c>
      <c r="H139" s="25">
        <v>-3.9411577412810175</v>
      </c>
      <c r="I139" s="25">
        <v>67.65884836223461</v>
      </c>
      <c r="J139" s="25" t="s">
        <v>61</v>
      </c>
      <c r="K139" s="25">
        <v>-0.5304061318995826</v>
      </c>
      <c r="L139" s="25">
        <v>-0.23911465707893548</v>
      </c>
      <c r="M139" s="25">
        <v>-0.12617371972227404</v>
      </c>
      <c r="N139" s="25">
        <v>0.0014293379198425649</v>
      </c>
      <c r="O139" s="25">
        <v>-0.021201935738177715</v>
      </c>
      <c r="P139" s="25">
        <v>-0.006857986223772852</v>
      </c>
      <c r="Q139" s="25">
        <v>-0.002633166291179553</v>
      </c>
      <c r="R139" s="25">
        <v>2.1939408967661197E-05</v>
      </c>
      <c r="S139" s="25">
        <v>-0.0002692136382496292</v>
      </c>
      <c r="T139" s="25">
        <v>-0.00010039047474477555</v>
      </c>
      <c r="U139" s="25">
        <v>-5.917656237078047E-05</v>
      </c>
      <c r="V139" s="25">
        <v>8.125112507891028E-07</v>
      </c>
      <c r="W139" s="25">
        <v>-1.6485262827248604E-05</v>
      </c>
      <c r="X139" s="25">
        <v>130</v>
      </c>
    </row>
    <row r="140" ht="12.75" hidden="1">
      <c r="A140" s="25" t="s">
        <v>111</v>
      </c>
    </row>
    <row r="141" spans="1:24" ht="12.75" hidden="1">
      <c r="A141" s="25">
        <v>696</v>
      </c>
      <c r="B141" s="25">
        <v>194.3</v>
      </c>
      <c r="C141" s="25">
        <v>200.6</v>
      </c>
      <c r="D141" s="25">
        <v>8.154545406223129</v>
      </c>
      <c r="E141" s="25">
        <v>8.672829591655953</v>
      </c>
      <c r="F141" s="25">
        <v>20.3177591082639</v>
      </c>
      <c r="G141" s="25" t="s">
        <v>59</v>
      </c>
      <c r="H141" s="25">
        <v>-4.820088294553244</v>
      </c>
      <c r="I141" s="25">
        <v>59.479911705446774</v>
      </c>
      <c r="J141" s="25" t="s">
        <v>73</v>
      </c>
      <c r="K141" s="25">
        <v>0.09557682289006204</v>
      </c>
      <c r="M141" s="25" t="s">
        <v>68</v>
      </c>
      <c r="N141" s="25">
        <v>0.06201699470658397</v>
      </c>
      <c r="X141" s="25">
        <v>130</v>
      </c>
    </row>
    <row r="142" spans="1:24" ht="12.75" hidden="1">
      <c r="A142" s="25">
        <v>693</v>
      </c>
      <c r="B142" s="25">
        <v>208.39999389648438</v>
      </c>
      <c r="C142" s="25">
        <v>182</v>
      </c>
      <c r="D142" s="25">
        <v>8.218965530395508</v>
      </c>
      <c r="E142" s="25">
        <v>9.02810001373291</v>
      </c>
      <c r="F142" s="25">
        <v>26.327324457760273</v>
      </c>
      <c r="G142" s="25" t="s">
        <v>56</v>
      </c>
      <c r="H142" s="25">
        <v>-1.8861065415031248</v>
      </c>
      <c r="I142" s="25">
        <v>76.51388735498126</v>
      </c>
      <c r="J142" s="25" t="s">
        <v>62</v>
      </c>
      <c r="K142" s="25">
        <v>0.2509123802205502</v>
      </c>
      <c r="L142" s="25">
        <v>0.16923108121151298</v>
      </c>
      <c r="M142" s="25">
        <v>0.05939995857385195</v>
      </c>
      <c r="N142" s="25">
        <v>0.018043449692492265</v>
      </c>
      <c r="O142" s="25">
        <v>0.010077069219623452</v>
      </c>
      <c r="P142" s="25">
        <v>0.004854666176848951</v>
      </c>
      <c r="Q142" s="25">
        <v>0.0012266275975711264</v>
      </c>
      <c r="R142" s="25">
        <v>0.00027773970031209384</v>
      </c>
      <c r="S142" s="25">
        <v>0.00013220941534684567</v>
      </c>
      <c r="T142" s="25">
        <v>7.143346575520633E-05</v>
      </c>
      <c r="U142" s="25">
        <v>2.6835259836321645E-05</v>
      </c>
      <c r="V142" s="25">
        <v>1.030617928296873E-05</v>
      </c>
      <c r="W142" s="25">
        <v>8.243393856153705E-06</v>
      </c>
      <c r="X142" s="25">
        <v>130</v>
      </c>
    </row>
    <row r="143" spans="1:24" ht="12.75" hidden="1">
      <c r="A143" s="25">
        <v>694</v>
      </c>
      <c r="B143" s="25">
        <v>188.39999389648438</v>
      </c>
      <c r="C143" s="25">
        <v>191</v>
      </c>
      <c r="D143" s="25">
        <v>8.588648796081543</v>
      </c>
      <c r="E143" s="25">
        <v>9.020085334777832</v>
      </c>
      <c r="F143" s="25">
        <v>20.362652942049206</v>
      </c>
      <c r="G143" s="25" t="s">
        <v>57</v>
      </c>
      <c r="H143" s="25">
        <v>-1.8156310251602008</v>
      </c>
      <c r="I143" s="25">
        <v>56.58436287132416</v>
      </c>
      <c r="J143" s="25" t="s">
        <v>60</v>
      </c>
      <c r="K143" s="25">
        <v>-0.11469038047601686</v>
      </c>
      <c r="L143" s="25">
        <v>-0.0009210668004042281</v>
      </c>
      <c r="M143" s="25">
        <v>0.0277500128000606</v>
      </c>
      <c r="N143" s="25">
        <v>0.0001865710823616745</v>
      </c>
      <c r="O143" s="25">
        <v>-0.004509181002450871</v>
      </c>
      <c r="P143" s="25">
        <v>-0.00010535430257240452</v>
      </c>
      <c r="Q143" s="25">
        <v>0.0006012945289766476</v>
      </c>
      <c r="R143" s="25">
        <v>1.4991186206086004E-05</v>
      </c>
      <c r="S143" s="25">
        <v>-5.104762996331684E-05</v>
      </c>
      <c r="T143" s="25">
        <v>-7.499749799080263E-06</v>
      </c>
      <c r="U143" s="25">
        <v>1.496880594847444E-05</v>
      </c>
      <c r="V143" s="25">
        <v>1.181823697952721E-06</v>
      </c>
      <c r="W143" s="25">
        <v>-2.9299544577075967E-06</v>
      </c>
      <c r="X143" s="25">
        <v>130</v>
      </c>
    </row>
    <row r="144" spans="1:24" ht="12.75" hidden="1">
      <c r="A144" s="25">
        <v>695</v>
      </c>
      <c r="B144" s="25">
        <v>186.52000427246094</v>
      </c>
      <c r="C144" s="25">
        <v>178.6199951171875</v>
      </c>
      <c r="D144" s="25">
        <v>8.5215482711792</v>
      </c>
      <c r="E144" s="25">
        <v>9.070215225219727</v>
      </c>
      <c r="F144" s="25">
        <v>21.576381382133608</v>
      </c>
      <c r="G144" s="25" t="s">
        <v>58</v>
      </c>
      <c r="H144" s="25">
        <v>3.9044595371522632</v>
      </c>
      <c r="I144" s="25">
        <v>60.424463809613194</v>
      </c>
      <c r="J144" s="25" t="s">
        <v>61</v>
      </c>
      <c r="K144" s="25">
        <v>0.2231661694213718</v>
      </c>
      <c r="L144" s="25">
        <v>-0.16922857466742103</v>
      </c>
      <c r="M144" s="25">
        <v>0.052519442763340515</v>
      </c>
      <c r="N144" s="25">
        <v>0.018042485084841433</v>
      </c>
      <c r="O144" s="25">
        <v>0.00901191493214503</v>
      </c>
      <c r="P144" s="25">
        <v>-0.0048535228607240214</v>
      </c>
      <c r="Q144" s="25">
        <v>0.001069139912521212</v>
      </c>
      <c r="R144" s="25">
        <v>0.00027733482555493486</v>
      </c>
      <c r="S144" s="25">
        <v>0.00012195683245100714</v>
      </c>
      <c r="T144" s="25">
        <v>-7.103867807575976E-05</v>
      </c>
      <c r="U144" s="25">
        <v>2.2272539571405273E-05</v>
      </c>
      <c r="V144" s="25">
        <v>1.0238194379852884E-05</v>
      </c>
      <c r="W144" s="25">
        <v>7.705122266611481E-06</v>
      </c>
      <c r="X144" s="25">
        <v>130</v>
      </c>
    </row>
    <row r="145" s="101" customFormat="1" ht="12.75">
      <c r="A145" s="101" t="s">
        <v>93</v>
      </c>
    </row>
    <row r="146" spans="1:24" s="101" customFormat="1" ht="12.75">
      <c r="A146" s="101">
        <v>696</v>
      </c>
      <c r="B146" s="101">
        <v>194.3</v>
      </c>
      <c r="C146" s="101">
        <v>200.6</v>
      </c>
      <c r="D146" s="101">
        <v>8.154545406223129</v>
      </c>
      <c r="E146" s="101">
        <v>8.672829591655953</v>
      </c>
      <c r="F146" s="101">
        <v>22.480621118566898</v>
      </c>
      <c r="G146" s="101" t="s">
        <v>59</v>
      </c>
      <c r="H146" s="101">
        <v>1.511655315477185</v>
      </c>
      <c r="I146" s="101">
        <v>65.8116553154772</v>
      </c>
      <c r="J146" s="101" t="s">
        <v>73</v>
      </c>
      <c r="K146" s="101">
        <v>0.025938796138646542</v>
      </c>
      <c r="M146" s="101" t="s">
        <v>68</v>
      </c>
      <c r="N146" s="101">
        <v>0.01991749236419042</v>
      </c>
      <c r="X146" s="101">
        <v>130</v>
      </c>
    </row>
    <row r="147" spans="1:24" s="101" customFormat="1" ht="12.75">
      <c r="A147" s="101">
        <v>693</v>
      </c>
      <c r="B147" s="101">
        <v>208.39999389648438</v>
      </c>
      <c r="C147" s="101">
        <v>182</v>
      </c>
      <c r="D147" s="101">
        <v>8.218965530395508</v>
      </c>
      <c r="E147" s="101">
        <v>9.02810001373291</v>
      </c>
      <c r="F147" s="101">
        <v>26.327324457760273</v>
      </c>
      <c r="G147" s="101" t="s">
        <v>56</v>
      </c>
      <c r="H147" s="101">
        <v>-1.8861065415031248</v>
      </c>
      <c r="I147" s="101">
        <v>76.51388735498126</v>
      </c>
      <c r="J147" s="101" t="s">
        <v>62</v>
      </c>
      <c r="K147" s="101">
        <v>0.10316041154833606</v>
      </c>
      <c r="L147" s="101">
        <v>0.11985027750676898</v>
      </c>
      <c r="M147" s="101">
        <v>0.024421803941506753</v>
      </c>
      <c r="N147" s="101">
        <v>0.01751837219668187</v>
      </c>
      <c r="O147" s="101">
        <v>0.004143091690755056</v>
      </c>
      <c r="P147" s="101">
        <v>0.0034381309450434595</v>
      </c>
      <c r="Q147" s="101">
        <v>0.0005043040866867273</v>
      </c>
      <c r="R147" s="101">
        <v>0.00026965557820041847</v>
      </c>
      <c r="S147" s="101">
        <v>5.4352902667611235E-05</v>
      </c>
      <c r="T147" s="101">
        <v>5.05939591573797E-05</v>
      </c>
      <c r="U147" s="101">
        <v>1.1030563996793295E-05</v>
      </c>
      <c r="V147" s="101">
        <v>1.0007533343601074E-05</v>
      </c>
      <c r="W147" s="101">
        <v>3.38958662934717E-06</v>
      </c>
      <c r="X147" s="101">
        <v>130</v>
      </c>
    </row>
    <row r="148" spans="1:24" s="101" customFormat="1" ht="12.75">
      <c r="A148" s="101">
        <v>695</v>
      </c>
      <c r="B148" s="101">
        <v>186.52000427246094</v>
      </c>
      <c r="C148" s="101">
        <v>178.6199951171875</v>
      </c>
      <c r="D148" s="101">
        <v>8.5215482711792</v>
      </c>
      <c r="E148" s="101">
        <v>9.070215225219727</v>
      </c>
      <c r="F148" s="101">
        <v>19.9362510711905</v>
      </c>
      <c r="G148" s="101" t="s">
        <v>57</v>
      </c>
      <c r="H148" s="101">
        <v>-0.6887107846652327</v>
      </c>
      <c r="I148" s="101">
        <v>55.831293487795705</v>
      </c>
      <c r="J148" s="101" t="s">
        <v>60</v>
      </c>
      <c r="K148" s="101">
        <v>0.08440047803228456</v>
      </c>
      <c r="L148" s="101">
        <v>0.0006519495084425181</v>
      </c>
      <c r="M148" s="101">
        <v>-0.020139008673621665</v>
      </c>
      <c r="N148" s="101">
        <v>0.00018117055890334906</v>
      </c>
      <c r="O148" s="101">
        <v>0.003363749386442105</v>
      </c>
      <c r="P148" s="101">
        <v>7.459381349167368E-05</v>
      </c>
      <c r="Q148" s="101">
        <v>-0.0004232135482871316</v>
      </c>
      <c r="R148" s="101">
        <v>1.4569021679326866E-05</v>
      </c>
      <c r="S148" s="101">
        <v>4.1887530673744274E-05</v>
      </c>
      <c r="T148" s="101">
        <v>5.312078861388533E-06</v>
      </c>
      <c r="U148" s="101">
        <v>-9.703225118937956E-06</v>
      </c>
      <c r="V148" s="101">
        <v>1.1504162410585981E-06</v>
      </c>
      <c r="W148" s="101">
        <v>2.5388568608477624E-06</v>
      </c>
      <c r="X148" s="101">
        <v>130</v>
      </c>
    </row>
    <row r="149" spans="1:24" s="101" customFormat="1" ht="12.75">
      <c r="A149" s="101">
        <v>694</v>
      </c>
      <c r="B149" s="101">
        <v>188.39999389648438</v>
      </c>
      <c r="C149" s="101">
        <v>191</v>
      </c>
      <c r="D149" s="101">
        <v>8.588648796081543</v>
      </c>
      <c r="E149" s="101">
        <v>9.020085334777832</v>
      </c>
      <c r="F149" s="101">
        <v>19.78537226903517</v>
      </c>
      <c r="G149" s="101" t="s">
        <v>58</v>
      </c>
      <c r="H149" s="101">
        <v>-3.419796217848557</v>
      </c>
      <c r="I149" s="101">
        <v>54.98019767863581</v>
      </c>
      <c r="J149" s="101" t="s">
        <v>61</v>
      </c>
      <c r="K149" s="101">
        <v>-0.0593180395726622</v>
      </c>
      <c r="L149" s="101">
        <v>0.11984850428890623</v>
      </c>
      <c r="M149" s="101">
        <v>-0.01381466023473564</v>
      </c>
      <c r="N149" s="101">
        <v>0.017517435361663617</v>
      </c>
      <c r="O149" s="101">
        <v>-0.002418759769636901</v>
      </c>
      <c r="P149" s="101">
        <v>0.0034373216547559527</v>
      </c>
      <c r="Q149" s="101">
        <v>-0.0002742497117503496</v>
      </c>
      <c r="R149" s="101">
        <v>0.0002692617211226083</v>
      </c>
      <c r="S149" s="101">
        <v>-3.4636293139580526E-05</v>
      </c>
      <c r="T149" s="101">
        <v>5.031431726048754E-05</v>
      </c>
      <c r="U149" s="101">
        <v>-5.246023673084591E-06</v>
      </c>
      <c r="V149" s="101">
        <v>9.941190376187144E-06</v>
      </c>
      <c r="W149" s="101">
        <v>-2.245774556355859E-06</v>
      </c>
      <c r="X149" s="101">
        <v>130</v>
      </c>
    </row>
    <row r="150" ht="12.75" hidden="1">
      <c r="A150" s="25" t="s">
        <v>92</v>
      </c>
    </row>
    <row r="151" spans="1:24" ht="12.75" hidden="1">
      <c r="A151" s="25">
        <v>696</v>
      </c>
      <c r="B151" s="25">
        <v>194.3</v>
      </c>
      <c r="C151" s="25">
        <v>200.6</v>
      </c>
      <c r="D151" s="25">
        <v>8.154545406223129</v>
      </c>
      <c r="E151" s="25">
        <v>8.672829591655953</v>
      </c>
      <c r="F151" s="25">
        <v>20.3177591082639</v>
      </c>
      <c r="G151" s="25" t="s">
        <v>59</v>
      </c>
      <c r="H151" s="25">
        <v>-4.820088294553244</v>
      </c>
      <c r="I151" s="25">
        <v>59.479911705446774</v>
      </c>
      <c r="J151" s="25" t="s">
        <v>73</v>
      </c>
      <c r="K151" s="25">
        <v>0.17703818321786985</v>
      </c>
      <c r="M151" s="25" t="s">
        <v>68</v>
      </c>
      <c r="N151" s="25">
        <v>0.13345310927010906</v>
      </c>
      <c r="X151" s="25">
        <v>130</v>
      </c>
    </row>
    <row r="152" spans="1:24" ht="12.75" hidden="1">
      <c r="A152" s="25">
        <v>694</v>
      </c>
      <c r="B152" s="25">
        <v>188.39999389648438</v>
      </c>
      <c r="C152" s="25">
        <v>191</v>
      </c>
      <c r="D152" s="25">
        <v>8.588648796081543</v>
      </c>
      <c r="E152" s="25">
        <v>9.020085334777832</v>
      </c>
      <c r="F152" s="25">
        <v>23.318467095524063</v>
      </c>
      <c r="G152" s="25" t="s">
        <v>56</v>
      </c>
      <c r="H152" s="25">
        <v>6.398075760316502</v>
      </c>
      <c r="I152" s="25">
        <v>64.79806965680088</v>
      </c>
      <c r="J152" s="25" t="s">
        <v>62</v>
      </c>
      <c r="K152" s="25">
        <v>0.27359921553587535</v>
      </c>
      <c r="L152" s="25">
        <v>0.31219849107863074</v>
      </c>
      <c r="M152" s="25">
        <v>0.06477093342882385</v>
      </c>
      <c r="N152" s="25">
        <v>0.017765778406547496</v>
      </c>
      <c r="O152" s="25">
        <v>0.010988397636223547</v>
      </c>
      <c r="P152" s="25">
        <v>0.008956012405441681</v>
      </c>
      <c r="Q152" s="25">
        <v>0.0013375138966980535</v>
      </c>
      <c r="R152" s="25">
        <v>0.000273433140699265</v>
      </c>
      <c r="S152" s="25">
        <v>0.00014418173161607716</v>
      </c>
      <c r="T152" s="25">
        <v>0.00013178420104830693</v>
      </c>
      <c r="U152" s="25">
        <v>2.9248023348077224E-05</v>
      </c>
      <c r="V152" s="25">
        <v>1.0145184605758054E-05</v>
      </c>
      <c r="W152" s="25">
        <v>8.993022232429017E-06</v>
      </c>
      <c r="X152" s="25">
        <v>130</v>
      </c>
    </row>
    <row r="153" spans="1:24" ht="12.75" hidden="1">
      <c r="A153" s="25">
        <v>693</v>
      </c>
      <c r="B153" s="25">
        <v>208.39999389648438</v>
      </c>
      <c r="C153" s="25">
        <v>182</v>
      </c>
      <c r="D153" s="25">
        <v>8.218965530395508</v>
      </c>
      <c r="E153" s="25">
        <v>9.02810001373291</v>
      </c>
      <c r="F153" s="25">
        <v>25.10599072987587</v>
      </c>
      <c r="G153" s="25" t="s">
        <v>57</v>
      </c>
      <c r="H153" s="25">
        <v>-5.435612357337789</v>
      </c>
      <c r="I153" s="25">
        <v>72.9643815391466</v>
      </c>
      <c r="J153" s="25" t="s">
        <v>60</v>
      </c>
      <c r="K153" s="25">
        <v>0.02261387306540791</v>
      </c>
      <c r="L153" s="25">
        <v>-0.0016987475254166395</v>
      </c>
      <c r="M153" s="25">
        <v>-0.006086932681619959</v>
      </c>
      <c r="N153" s="25">
        <v>0.0001838914728796906</v>
      </c>
      <c r="O153" s="25">
        <v>0.0007901300925406658</v>
      </c>
      <c r="P153" s="25">
        <v>-0.00019434744382332194</v>
      </c>
      <c r="Q153" s="25">
        <v>-0.00016060245113136418</v>
      </c>
      <c r="R153" s="25">
        <v>1.4774754032607755E-05</v>
      </c>
      <c r="S153" s="25">
        <v>6.218893451086927E-07</v>
      </c>
      <c r="T153" s="25">
        <v>-1.3840089432075189E-05</v>
      </c>
      <c r="U153" s="25">
        <v>-5.795342786633217E-06</v>
      </c>
      <c r="V153" s="25">
        <v>1.165123220754275E-06</v>
      </c>
      <c r="W153" s="25">
        <v>-2.6322510376010993E-07</v>
      </c>
      <c r="X153" s="25">
        <v>130</v>
      </c>
    </row>
    <row r="154" spans="1:24" ht="12.75" hidden="1">
      <c r="A154" s="25">
        <v>695</v>
      </c>
      <c r="B154" s="25">
        <v>186.52000427246094</v>
      </c>
      <c r="C154" s="25">
        <v>178.6199951171875</v>
      </c>
      <c r="D154" s="25">
        <v>8.5215482711792</v>
      </c>
      <c r="E154" s="25">
        <v>9.070215225219727</v>
      </c>
      <c r="F154" s="25">
        <v>19.9362510711905</v>
      </c>
      <c r="G154" s="25" t="s">
        <v>58</v>
      </c>
      <c r="H154" s="25">
        <v>-0.6887107846652327</v>
      </c>
      <c r="I154" s="25">
        <v>55.831293487795705</v>
      </c>
      <c r="J154" s="25" t="s">
        <v>61</v>
      </c>
      <c r="K154" s="25">
        <v>-0.2726630585298052</v>
      </c>
      <c r="L154" s="25">
        <v>-0.3121938693962756</v>
      </c>
      <c r="M154" s="25">
        <v>-0.06448428543273592</v>
      </c>
      <c r="N154" s="25">
        <v>0.01776482666160161</v>
      </c>
      <c r="O154" s="25">
        <v>-0.010959953332410906</v>
      </c>
      <c r="P154" s="25">
        <v>-0.008953903465947387</v>
      </c>
      <c r="Q154" s="25">
        <v>-0.001327836690467246</v>
      </c>
      <c r="R154" s="25">
        <v>0.0002730336775490159</v>
      </c>
      <c r="S154" s="25">
        <v>-0.0001441803904331409</v>
      </c>
      <c r="T154" s="25">
        <v>-0.0001310554370121772</v>
      </c>
      <c r="U154" s="25">
        <v>-2.866811594358947E-05</v>
      </c>
      <c r="V154" s="25">
        <v>1.0078058273564872E-05</v>
      </c>
      <c r="W154" s="25">
        <v>-8.989169117205054E-06</v>
      </c>
      <c r="X154" s="25">
        <v>130</v>
      </c>
    </row>
    <row r="155" ht="12.75" hidden="1">
      <c r="A155" s="25" t="s">
        <v>91</v>
      </c>
    </row>
    <row r="156" spans="1:24" ht="12.75" hidden="1">
      <c r="A156" s="25">
        <v>696</v>
      </c>
      <c r="B156" s="25">
        <v>194.3</v>
      </c>
      <c r="C156" s="25">
        <v>200.6</v>
      </c>
      <c r="D156" s="25">
        <v>8.154545406223129</v>
      </c>
      <c r="E156" s="25">
        <v>8.672829591655953</v>
      </c>
      <c r="F156" s="25">
        <v>20.878425688502613</v>
      </c>
      <c r="G156" s="25" t="s">
        <v>59</v>
      </c>
      <c r="H156" s="25">
        <v>-3.1787459343502746</v>
      </c>
      <c r="I156" s="25">
        <v>61.12125406564975</v>
      </c>
      <c r="J156" s="25" t="s">
        <v>73</v>
      </c>
      <c r="K156" s="25">
        <v>0.6066632183558371</v>
      </c>
      <c r="M156" s="25" t="s">
        <v>68</v>
      </c>
      <c r="N156" s="25">
        <v>0.3199021718796571</v>
      </c>
      <c r="X156" s="25">
        <v>130</v>
      </c>
    </row>
    <row r="157" spans="1:24" ht="12.75" hidden="1">
      <c r="A157" s="25">
        <v>694</v>
      </c>
      <c r="B157" s="25">
        <v>188.39999389648438</v>
      </c>
      <c r="C157" s="25">
        <v>191</v>
      </c>
      <c r="D157" s="25">
        <v>8.588648796081543</v>
      </c>
      <c r="E157" s="25">
        <v>9.020085334777832</v>
      </c>
      <c r="F157" s="25">
        <v>23.318467095524063</v>
      </c>
      <c r="G157" s="25" t="s">
        <v>56</v>
      </c>
      <c r="H157" s="25">
        <v>6.398075760316502</v>
      </c>
      <c r="I157" s="25">
        <v>64.79806965680088</v>
      </c>
      <c r="J157" s="25" t="s">
        <v>62</v>
      </c>
      <c r="K157" s="25">
        <v>0.7483470128495952</v>
      </c>
      <c r="L157" s="25">
        <v>0.11833136175493524</v>
      </c>
      <c r="M157" s="25">
        <v>0.1771612769538752</v>
      </c>
      <c r="N157" s="25">
        <v>0.017974504862314115</v>
      </c>
      <c r="O157" s="25">
        <v>0.03005505793073597</v>
      </c>
      <c r="P157" s="25">
        <v>0.003394499616271123</v>
      </c>
      <c r="Q157" s="25">
        <v>0.003658400221034392</v>
      </c>
      <c r="R157" s="25">
        <v>0.0002766562086383312</v>
      </c>
      <c r="S157" s="25">
        <v>0.00039432370197982667</v>
      </c>
      <c r="T157" s="25">
        <v>4.9934757828256955E-05</v>
      </c>
      <c r="U157" s="25">
        <v>8.001651631790309E-05</v>
      </c>
      <c r="V157" s="25">
        <v>1.027346356871066E-05</v>
      </c>
      <c r="W157" s="25">
        <v>2.458914298765962E-05</v>
      </c>
      <c r="X157" s="25">
        <v>130</v>
      </c>
    </row>
    <row r="158" spans="1:24" ht="12.75" hidden="1">
      <c r="A158" s="25">
        <v>695</v>
      </c>
      <c r="B158" s="25">
        <v>186.52000427246094</v>
      </c>
      <c r="C158" s="25">
        <v>178.6199951171875</v>
      </c>
      <c r="D158" s="25">
        <v>8.5215482711792</v>
      </c>
      <c r="E158" s="25">
        <v>9.070215225219727</v>
      </c>
      <c r="F158" s="25">
        <v>21.576381382133608</v>
      </c>
      <c r="G158" s="25" t="s">
        <v>57</v>
      </c>
      <c r="H158" s="25">
        <v>3.9044595371522632</v>
      </c>
      <c r="I158" s="25">
        <v>60.424463809613194</v>
      </c>
      <c r="J158" s="25" t="s">
        <v>60</v>
      </c>
      <c r="K158" s="25">
        <v>-0.27514454769571955</v>
      </c>
      <c r="L158" s="25">
        <v>0.000643835608757688</v>
      </c>
      <c r="M158" s="25">
        <v>0.0632599824790944</v>
      </c>
      <c r="N158" s="25">
        <v>0.000185855018629173</v>
      </c>
      <c r="O158" s="25">
        <v>-0.011351114658856775</v>
      </c>
      <c r="P158" s="25">
        <v>7.373893000952877E-05</v>
      </c>
      <c r="Q158" s="25">
        <v>0.001216185037456202</v>
      </c>
      <c r="R158" s="25">
        <v>1.4941942683842253E-05</v>
      </c>
      <c r="S158" s="25">
        <v>-0.00017323761336148402</v>
      </c>
      <c r="T158" s="25">
        <v>5.253278267474862E-06</v>
      </c>
      <c r="U158" s="25">
        <v>2.052988359776933E-05</v>
      </c>
      <c r="V158" s="25">
        <v>1.1758260070792558E-06</v>
      </c>
      <c r="W158" s="25">
        <v>-1.1529713250301129E-05</v>
      </c>
      <c r="X158" s="25">
        <v>130</v>
      </c>
    </row>
    <row r="159" spans="1:24" ht="12.75" hidden="1">
      <c r="A159" s="25">
        <v>693</v>
      </c>
      <c r="B159" s="25">
        <v>208.39999389648438</v>
      </c>
      <c r="C159" s="25">
        <v>182</v>
      </c>
      <c r="D159" s="25">
        <v>8.218965530395508</v>
      </c>
      <c r="E159" s="25">
        <v>9.02810001373291</v>
      </c>
      <c r="F159" s="25">
        <v>22.942417508252213</v>
      </c>
      <c r="G159" s="25" t="s">
        <v>58</v>
      </c>
      <c r="H159" s="25">
        <v>-11.723505304042845</v>
      </c>
      <c r="I159" s="25">
        <v>66.67648859244153</v>
      </c>
      <c r="J159" s="25" t="s">
        <v>61</v>
      </c>
      <c r="K159" s="25">
        <v>-0.695930118269234</v>
      </c>
      <c r="L159" s="25">
        <v>0.11832961020169992</v>
      </c>
      <c r="M159" s="25">
        <v>-0.16548200104141944</v>
      </c>
      <c r="N159" s="25">
        <v>0.01797354397322365</v>
      </c>
      <c r="O159" s="25">
        <v>-0.027829098138843485</v>
      </c>
      <c r="P159" s="25">
        <v>0.0033936986040404137</v>
      </c>
      <c r="Q159" s="25">
        <v>-0.0034503313075604997</v>
      </c>
      <c r="R159" s="25">
        <v>0.0002762524137939225</v>
      </c>
      <c r="S159" s="25">
        <v>-0.00035423143742459133</v>
      </c>
      <c r="T159" s="25">
        <v>4.965765909516019E-05</v>
      </c>
      <c r="U159" s="25">
        <v>-7.733800335614629E-05</v>
      </c>
      <c r="V159" s="25">
        <v>1.020595350267192E-05</v>
      </c>
      <c r="W159" s="25">
        <v>-2.1718463694133635E-05</v>
      </c>
      <c r="X159" s="25">
        <v>130</v>
      </c>
    </row>
    <row r="160" ht="12.75" hidden="1">
      <c r="A160" s="25" t="s">
        <v>90</v>
      </c>
    </row>
    <row r="161" spans="1:24" ht="12.75" hidden="1">
      <c r="A161" s="25">
        <v>696</v>
      </c>
      <c r="B161" s="25">
        <v>194.3</v>
      </c>
      <c r="C161" s="25">
        <v>200.6</v>
      </c>
      <c r="D161" s="25">
        <v>8.154545406223129</v>
      </c>
      <c r="E161" s="25">
        <v>8.672829591655953</v>
      </c>
      <c r="F161" s="25">
        <v>22.480621118566898</v>
      </c>
      <c r="G161" s="25" t="s">
        <v>59</v>
      </c>
      <c r="H161" s="25">
        <v>1.511655315477185</v>
      </c>
      <c r="I161" s="25">
        <v>65.8116553154772</v>
      </c>
      <c r="J161" s="25" t="s">
        <v>73</v>
      </c>
      <c r="K161" s="25">
        <v>0.5102142063800152</v>
      </c>
      <c r="M161" s="25" t="s">
        <v>68</v>
      </c>
      <c r="N161" s="25">
        <v>0.3056820615702863</v>
      </c>
      <c r="X161" s="25">
        <v>130</v>
      </c>
    </row>
    <row r="162" spans="1:24" ht="12.75" hidden="1">
      <c r="A162" s="25">
        <v>695</v>
      </c>
      <c r="B162" s="25">
        <v>186.52000427246094</v>
      </c>
      <c r="C162" s="25">
        <v>178.6199951171875</v>
      </c>
      <c r="D162" s="25">
        <v>8.5215482711792</v>
      </c>
      <c r="E162" s="25">
        <v>9.070215225219727</v>
      </c>
      <c r="F162" s="25">
        <v>22.889013737222704</v>
      </c>
      <c r="G162" s="25" t="s">
        <v>56</v>
      </c>
      <c r="H162" s="25">
        <v>7.580474751690758</v>
      </c>
      <c r="I162" s="25">
        <v>64.1004790241517</v>
      </c>
      <c r="J162" s="25" t="s">
        <v>62</v>
      </c>
      <c r="K162" s="25">
        <v>0.6242921919687962</v>
      </c>
      <c r="L162" s="25">
        <v>0.3124265639680498</v>
      </c>
      <c r="M162" s="25">
        <v>0.1477925239990237</v>
      </c>
      <c r="N162" s="25">
        <v>0.017377698285536466</v>
      </c>
      <c r="O162" s="25">
        <v>0.02507287163190007</v>
      </c>
      <c r="P162" s="25">
        <v>0.008962582317423903</v>
      </c>
      <c r="Q162" s="25">
        <v>0.003051906845037438</v>
      </c>
      <c r="R162" s="25">
        <v>0.00026744491264025854</v>
      </c>
      <c r="S162" s="25">
        <v>0.0003289501353942068</v>
      </c>
      <c r="T162" s="25">
        <v>0.00013186777671094155</v>
      </c>
      <c r="U162" s="25">
        <v>6.673872010481548E-05</v>
      </c>
      <c r="V162" s="25">
        <v>9.917850796770033E-06</v>
      </c>
      <c r="W162" s="25">
        <v>2.0510069840684192E-05</v>
      </c>
      <c r="X162" s="25">
        <v>130</v>
      </c>
    </row>
    <row r="163" spans="1:24" ht="12.75" hidden="1">
      <c r="A163" s="25">
        <v>693</v>
      </c>
      <c r="B163" s="25">
        <v>208.39999389648438</v>
      </c>
      <c r="C163" s="25">
        <v>182</v>
      </c>
      <c r="D163" s="25">
        <v>8.218965530395508</v>
      </c>
      <c r="E163" s="25">
        <v>9.02810001373291</v>
      </c>
      <c r="F163" s="25">
        <v>22.942417508252213</v>
      </c>
      <c r="G163" s="25" t="s">
        <v>57</v>
      </c>
      <c r="H163" s="25">
        <v>-11.723505304042845</v>
      </c>
      <c r="I163" s="25">
        <v>66.67648859244153</v>
      </c>
      <c r="J163" s="25" t="s">
        <v>60</v>
      </c>
      <c r="K163" s="25">
        <v>0.5076423923163115</v>
      </c>
      <c r="L163" s="25">
        <v>-0.0016998667477154691</v>
      </c>
      <c r="M163" s="25">
        <v>-0.12114748841010997</v>
      </c>
      <c r="N163" s="25">
        <v>0.00018008963725827708</v>
      </c>
      <c r="O163" s="25">
        <v>0.02022928079006124</v>
      </c>
      <c r="P163" s="25">
        <v>-0.00019455689215505155</v>
      </c>
      <c r="Q163" s="25">
        <v>-0.0025467043210831057</v>
      </c>
      <c r="R163" s="25">
        <v>1.4476281919748668E-05</v>
      </c>
      <c r="S163" s="25">
        <v>0.00025166157461581514</v>
      </c>
      <c r="T163" s="25">
        <v>-1.3860398592180584E-05</v>
      </c>
      <c r="U163" s="25">
        <v>-5.8429521972048835E-05</v>
      </c>
      <c r="V163" s="25">
        <v>1.1458008043287484E-06</v>
      </c>
      <c r="W163" s="25">
        <v>1.524018587411475E-05</v>
      </c>
      <c r="X163" s="25">
        <v>130</v>
      </c>
    </row>
    <row r="164" spans="1:24" ht="12.75" hidden="1">
      <c r="A164" s="25">
        <v>694</v>
      </c>
      <c r="B164" s="25">
        <v>188.39999389648438</v>
      </c>
      <c r="C164" s="25">
        <v>191</v>
      </c>
      <c r="D164" s="25">
        <v>8.588648796081543</v>
      </c>
      <c r="E164" s="25">
        <v>9.020085334777832</v>
      </c>
      <c r="F164" s="25">
        <v>20.362652942049206</v>
      </c>
      <c r="G164" s="25" t="s">
        <v>58</v>
      </c>
      <c r="H164" s="25">
        <v>-1.8156310251602008</v>
      </c>
      <c r="I164" s="25">
        <v>56.58436287132416</v>
      </c>
      <c r="J164" s="25" t="s">
        <v>61</v>
      </c>
      <c r="K164" s="25">
        <v>-0.36337300735824657</v>
      </c>
      <c r="L164" s="25">
        <v>-0.31242193957198644</v>
      </c>
      <c r="M164" s="25">
        <v>-0.0846517347839031</v>
      </c>
      <c r="N164" s="25">
        <v>0.017376765102448996</v>
      </c>
      <c r="O164" s="25">
        <v>-0.014813004104049877</v>
      </c>
      <c r="P164" s="25">
        <v>-0.008960470378965303</v>
      </c>
      <c r="Q164" s="25">
        <v>-0.0016817944261303187</v>
      </c>
      <c r="R164" s="25">
        <v>0.0002670528385150315</v>
      </c>
      <c r="S164" s="25">
        <v>-0.00021183636004651208</v>
      </c>
      <c r="T164" s="25">
        <v>-0.00013113733215813344</v>
      </c>
      <c r="U164" s="25">
        <v>-3.224977090378729E-05</v>
      </c>
      <c r="V164" s="25">
        <v>9.851441769801593E-06</v>
      </c>
      <c r="W164" s="25">
        <v>-1.3725876999018186E-05</v>
      </c>
      <c r="X164" s="25">
        <v>130</v>
      </c>
    </row>
    <row r="165" ht="12.75" hidden="1">
      <c r="A165" s="25" t="s">
        <v>89</v>
      </c>
    </row>
    <row r="166" spans="1:24" ht="12.75" hidden="1">
      <c r="A166" s="25">
        <v>696</v>
      </c>
      <c r="B166" s="25">
        <v>194.3</v>
      </c>
      <c r="C166" s="25">
        <v>200.6</v>
      </c>
      <c r="D166" s="25">
        <v>8.154545406223129</v>
      </c>
      <c r="E166" s="25">
        <v>8.672829591655953</v>
      </c>
      <c r="F166" s="25">
        <v>20.878425688502613</v>
      </c>
      <c r="G166" s="25" t="s">
        <v>59</v>
      </c>
      <c r="H166" s="25">
        <v>-3.1787459343502746</v>
      </c>
      <c r="I166" s="25">
        <v>61.12125406564975</v>
      </c>
      <c r="J166" s="25" t="s">
        <v>73</v>
      </c>
      <c r="K166" s="25">
        <v>0.2947353794614838</v>
      </c>
      <c r="M166" s="25" t="s">
        <v>68</v>
      </c>
      <c r="N166" s="25">
        <v>0.16516713384913972</v>
      </c>
      <c r="X166" s="25">
        <v>130</v>
      </c>
    </row>
    <row r="167" spans="1:24" ht="12.75" hidden="1">
      <c r="A167" s="25">
        <v>695</v>
      </c>
      <c r="B167" s="25">
        <v>186.52000427246094</v>
      </c>
      <c r="C167" s="25">
        <v>178.6199951171875</v>
      </c>
      <c r="D167" s="25">
        <v>8.5215482711792</v>
      </c>
      <c r="E167" s="25">
        <v>9.070215225219727</v>
      </c>
      <c r="F167" s="25">
        <v>22.889013737222704</v>
      </c>
      <c r="G167" s="25" t="s">
        <v>56</v>
      </c>
      <c r="H167" s="25">
        <v>7.580474751690758</v>
      </c>
      <c r="I167" s="25">
        <v>64.1004790241517</v>
      </c>
      <c r="J167" s="25" t="s">
        <v>62</v>
      </c>
      <c r="K167" s="25">
        <v>0.500712856591205</v>
      </c>
      <c r="L167" s="25">
        <v>0.17097806982154412</v>
      </c>
      <c r="M167" s="25">
        <v>0.11853701815009905</v>
      </c>
      <c r="N167" s="25">
        <v>0.017403749521061718</v>
      </c>
      <c r="O167" s="25">
        <v>0.020109697594772803</v>
      </c>
      <c r="P167" s="25">
        <v>0.00490486741407462</v>
      </c>
      <c r="Q167" s="25">
        <v>0.0024477958895877355</v>
      </c>
      <c r="R167" s="25">
        <v>0.00026785815726105134</v>
      </c>
      <c r="S167" s="25">
        <v>0.00026385050444976423</v>
      </c>
      <c r="T167" s="25">
        <v>7.217637214966733E-05</v>
      </c>
      <c r="U167" s="25">
        <v>5.3535425822568E-05</v>
      </c>
      <c r="V167" s="25">
        <v>9.940514517123154E-06</v>
      </c>
      <c r="W167" s="25">
        <v>1.6454912079996773E-05</v>
      </c>
      <c r="X167" s="25">
        <v>130</v>
      </c>
    </row>
    <row r="168" spans="1:24" ht="12.75" hidden="1">
      <c r="A168" s="25">
        <v>694</v>
      </c>
      <c r="B168" s="25">
        <v>188.39999389648438</v>
      </c>
      <c r="C168" s="25">
        <v>191</v>
      </c>
      <c r="D168" s="25">
        <v>8.588648796081543</v>
      </c>
      <c r="E168" s="25">
        <v>9.020085334777832</v>
      </c>
      <c r="F168" s="25">
        <v>19.78537226903517</v>
      </c>
      <c r="G168" s="25" t="s">
        <v>57</v>
      </c>
      <c r="H168" s="25">
        <v>-3.419796217848557</v>
      </c>
      <c r="I168" s="25">
        <v>54.98019767863581</v>
      </c>
      <c r="J168" s="25" t="s">
        <v>60</v>
      </c>
      <c r="K168" s="25">
        <v>0.007323662142831502</v>
      </c>
      <c r="L168" s="25">
        <v>-0.0009302942444368901</v>
      </c>
      <c r="M168" s="25">
        <v>-0.0030808493850938536</v>
      </c>
      <c r="N168" s="25">
        <v>0.0001801324115562245</v>
      </c>
      <c r="O168" s="25">
        <v>7.728914164753249E-05</v>
      </c>
      <c r="P168" s="25">
        <v>-0.00010641802520643267</v>
      </c>
      <c r="Q168" s="25">
        <v>-0.00012781712568504003</v>
      </c>
      <c r="R168" s="25">
        <v>1.4477023524690687E-05</v>
      </c>
      <c r="S168" s="25">
        <v>-1.68112054340251E-05</v>
      </c>
      <c r="T168" s="25">
        <v>-7.578812188845565E-06</v>
      </c>
      <c r="U168" s="25">
        <v>-7.020296795548948E-06</v>
      </c>
      <c r="V168" s="25">
        <v>1.1414411676012491E-06</v>
      </c>
      <c r="W168" s="25">
        <v>-1.5955603234758688E-06</v>
      </c>
      <c r="X168" s="25">
        <v>130</v>
      </c>
    </row>
    <row r="169" spans="1:24" ht="12.75" hidden="1">
      <c r="A169" s="25">
        <v>693</v>
      </c>
      <c r="B169" s="25">
        <v>208.39999389648438</v>
      </c>
      <c r="C169" s="25">
        <v>182</v>
      </c>
      <c r="D169" s="25">
        <v>8.218965530395508</v>
      </c>
      <c r="E169" s="25">
        <v>9.02810001373291</v>
      </c>
      <c r="F169" s="25">
        <v>25.10599072987587</v>
      </c>
      <c r="G169" s="25" t="s">
        <v>58</v>
      </c>
      <c r="H169" s="25">
        <v>-5.435612357337789</v>
      </c>
      <c r="I169" s="25">
        <v>72.9643815391466</v>
      </c>
      <c r="J169" s="25" t="s">
        <v>61</v>
      </c>
      <c r="K169" s="25">
        <v>-0.5006592940598849</v>
      </c>
      <c r="L169" s="25">
        <v>-0.17097553893033818</v>
      </c>
      <c r="M169" s="25">
        <v>-0.11849697480941562</v>
      </c>
      <c r="N169" s="25">
        <v>0.017402817292213435</v>
      </c>
      <c r="O169" s="25">
        <v>-0.02010954906858417</v>
      </c>
      <c r="P169" s="25">
        <v>-0.004903712833513216</v>
      </c>
      <c r="Q169" s="25">
        <v>-0.0024444564834466224</v>
      </c>
      <c r="R169" s="25">
        <v>0.00026746664876419954</v>
      </c>
      <c r="S169" s="25">
        <v>-0.0002633143977648204</v>
      </c>
      <c r="T169" s="25">
        <v>-7.177736622705991E-05</v>
      </c>
      <c r="U169" s="25">
        <v>-5.307313115792289E-05</v>
      </c>
      <c r="V169" s="25">
        <v>9.874762828850182E-06</v>
      </c>
      <c r="W169" s="25">
        <v>-1.637737215839505E-05</v>
      </c>
      <c r="X169" s="25">
        <v>130</v>
      </c>
    </row>
    <row r="170" ht="12.75" hidden="1">
      <c r="A170" s="25" t="s">
        <v>110</v>
      </c>
    </row>
    <row r="171" spans="1:24" ht="12.75" hidden="1">
      <c r="A171" s="25">
        <v>696</v>
      </c>
      <c r="B171" s="25">
        <v>195.26</v>
      </c>
      <c r="C171" s="25">
        <v>196.26</v>
      </c>
      <c r="D171" s="25">
        <v>8.137872671416782</v>
      </c>
      <c r="E171" s="25">
        <v>8.694221771840855</v>
      </c>
      <c r="F171" s="25">
        <v>20.64508056010267</v>
      </c>
      <c r="G171" s="25" t="s">
        <v>59</v>
      </c>
      <c r="H171" s="25">
        <v>-4.695599961719466</v>
      </c>
      <c r="I171" s="25">
        <v>60.56440003828053</v>
      </c>
      <c r="J171" s="25" t="s">
        <v>73</v>
      </c>
      <c r="K171" s="25">
        <v>0.3006766883093317</v>
      </c>
      <c r="M171" s="25" t="s">
        <v>68</v>
      </c>
      <c r="N171" s="25">
        <v>0.18553274561997896</v>
      </c>
      <c r="X171" s="25">
        <v>130</v>
      </c>
    </row>
    <row r="172" spans="1:24" ht="12.75" hidden="1">
      <c r="A172" s="25">
        <v>693</v>
      </c>
      <c r="B172" s="25">
        <v>195.9600067138672</v>
      </c>
      <c r="C172" s="25">
        <v>188.16000366210938</v>
      </c>
      <c r="D172" s="25">
        <v>8.59276294708252</v>
      </c>
      <c r="E172" s="25">
        <v>9.10590648651123</v>
      </c>
      <c r="F172" s="25">
        <v>23.933945458237435</v>
      </c>
      <c r="G172" s="25" t="s">
        <v>56</v>
      </c>
      <c r="H172" s="25">
        <v>0.5375866902237476</v>
      </c>
      <c r="I172" s="25">
        <v>66.49759340409094</v>
      </c>
      <c r="J172" s="25" t="s">
        <v>62</v>
      </c>
      <c r="K172" s="25">
        <v>0.46853450043209344</v>
      </c>
      <c r="L172" s="25">
        <v>0.259389243566106</v>
      </c>
      <c r="M172" s="25">
        <v>0.11091901073319502</v>
      </c>
      <c r="N172" s="25">
        <v>0.03393009743971375</v>
      </c>
      <c r="O172" s="25">
        <v>0.01881722683509101</v>
      </c>
      <c r="P172" s="25">
        <v>0.0074410347305817965</v>
      </c>
      <c r="Q172" s="25">
        <v>0.0022904672927593905</v>
      </c>
      <c r="R172" s="25">
        <v>0.0005222640533834644</v>
      </c>
      <c r="S172" s="25">
        <v>0.00024687207754142665</v>
      </c>
      <c r="T172" s="25">
        <v>0.00010949837548577264</v>
      </c>
      <c r="U172" s="25">
        <v>5.009898047229434E-05</v>
      </c>
      <c r="V172" s="25">
        <v>1.9382347207689908E-05</v>
      </c>
      <c r="W172" s="25">
        <v>1.5394765843521133E-05</v>
      </c>
      <c r="X172" s="25">
        <v>130</v>
      </c>
    </row>
    <row r="173" spans="1:24" ht="12.75" hidden="1">
      <c r="A173" s="25">
        <v>694</v>
      </c>
      <c r="B173" s="25">
        <v>186.3000030517578</v>
      </c>
      <c r="C173" s="25">
        <v>191.10000610351562</v>
      </c>
      <c r="D173" s="25">
        <v>8.647741317749023</v>
      </c>
      <c r="E173" s="25">
        <v>8.979035377502441</v>
      </c>
      <c r="F173" s="25">
        <v>21.27290768051631</v>
      </c>
      <c r="G173" s="25" t="s">
        <v>57</v>
      </c>
      <c r="H173" s="25">
        <v>2.4046959178001828</v>
      </c>
      <c r="I173" s="25">
        <v>58.704698969557995</v>
      </c>
      <c r="J173" s="25" t="s">
        <v>60</v>
      </c>
      <c r="K173" s="25">
        <v>-0.27160891552107497</v>
      </c>
      <c r="L173" s="25">
        <v>-0.0014111449140449817</v>
      </c>
      <c r="M173" s="25">
        <v>0.06532284404770079</v>
      </c>
      <c r="N173" s="25">
        <v>-0.0003509774427807452</v>
      </c>
      <c r="O173" s="25">
        <v>-0.010742213385634504</v>
      </c>
      <c r="P173" s="25">
        <v>-0.000161444640692665</v>
      </c>
      <c r="Q173" s="25">
        <v>0.0013970285860719306</v>
      </c>
      <c r="R173" s="25">
        <v>-2.8227206286537E-05</v>
      </c>
      <c r="S173" s="25">
        <v>-0.00012692573303589791</v>
      </c>
      <c r="T173" s="25">
        <v>-1.1495149612967073E-05</v>
      </c>
      <c r="U173" s="25">
        <v>3.3607453387926336E-05</v>
      </c>
      <c r="V173" s="25">
        <v>-2.2295889580214704E-06</v>
      </c>
      <c r="W173" s="25">
        <v>-7.471368785634968E-06</v>
      </c>
      <c r="X173" s="25">
        <v>130</v>
      </c>
    </row>
    <row r="174" spans="1:24" ht="12.75" hidden="1">
      <c r="A174" s="25">
        <v>695</v>
      </c>
      <c r="B174" s="25">
        <v>172.10000610351562</v>
      </c>
      <c r="C174" s="25">
        <v>179.1999969482422</v>
      </c>
      <c r="D174" s="25">
        <v>8.652181625366211</v>
      </c>
      <c r="E174" s="25">
        <v>9.138665199279785</v>
      </c>
      <c r="F174" s="25">
        <v>19.058679865525917</v>
      </c>
      <c r="G174" s="25" t="s">
        <v>58</v>
      </c>
      <c r="H174" s="25">
        <v>10.436040925879155</v>
      </c>
      <c r="I174" s="25">
        <v>52.53604702939478</v>
      </c>
      <c r="J174" s="25" t="s">
        <v>61</v>
      </c>
      <c r="K174" s="25">
        <v>0.38177634172983654</v>
      </c>
      <c r="L174" s="25">
        <v>-0.25938540504012214</v>
      </c>
      <c r="M174" s="25">
        <v>0.08964347710542242</v>
      </c>
      <c r="N174" s="25">
        <v>-0.033928282112466714</v>
      </c>
      <c r="O174" s="25">
        <v>0.015449688583941235</v>
      </c>
      <c r="P174" s="25">
        <v>-0.007439283130095005</v>
      </c>
      <c r="Q174" s="25">
        <v>0.0018150899561449828</v>
      </c>
      <c r="R174" s="25">
        <v>-0.000521500686751018</v>
      </c>
      <c r="S174" s="25">
        <v>0.0002117443764611475</v>
      </c>
      <c r="T174" s="25">
        <v>-0.00010889332288712087</v>
      </c>
      <c r="U174" s="25">
        <v>3.715436611142341E-05</v>
      </c>
      <c r="V174" s="25">
        <v>-1.9253683189398165E-05</v>
      </c>
      <c r="W174" s="25">
        <v>1.3460217823121751E-05</v>
      </c>
      <c r="X174" s="25">
        <v>130</v>
      </c>
    </row>
    <row r="175" s="101" customFormat="1" ht="12.75">
      <c r="A175" s="101" t="s">
        <v>88</v>
      </c>
    </row>
    <row r="176" spans="1:24" s="101" customFormat="1" ht="12.75">
      <c r="A176" s="101">
        <v>696</v>
      </c>
      <c r="B176" s="101">
        <v>195.26</v>
      </c>
      <c r="C176" s="101">
        <v>196.26</v>
      </c>
      <c r="D176" s="101">
        <v>8.137872671416782</v>
      </c>
      <c r="E176" s="101">
        <v>8.694221771840855</v>
      </c>
      <c r="F176" s="101">
        <v>22.596914708565027</v>
      </c>
      <c r="G176" s="101" t="s">
        <v>59</v>
      </c>
      <c r="H176" s="101">
        <v>1.0302999121855692</v>
      </c>
      <c r="I176" s="101">
        <v>66.29029991218555</v>
      </c>
      <c r="J176" s="101" t="s">
        <v>73</v>
      </c>
      <c r="K176" s="101">
        <v>0.17274620316899317</v>
      </c>
      <c r="M176" s="101" t="s">
        <v>68</v>
      </c>
      <c r="N176" s="101">
        <v>0.1137454248377564</v>
      </c>
      <c r="X176" s="101">
        <v>130</v>
      </c>
    </row>
    <row r="177" spans="1:24" s="101" customFormat="1" ht="12.75">
      <c r="A177" s="101">
        <v>693</v>
      </c>
      <c r="B177" s="101">
        <v>195.9600067138672</v>
      </c>
      <c r="C177" s="101">
        <v>188.16000366210938</v>
      </c>
      <c r="D177" s="101">
        <v>8.59276294708252</v>
      </c>
      <c r="E177" s="101">
        <v>9.10590648651123</v>
      </c>
      <c r="F177" s="101">
        <v>23.933945458237435</v>
      </c>
      <c r="G177" s="101" t="s">
        <v>56</v>
      </c>
      <c r="H177" s="101">
        <v>0.5375866902237476</v>
      </c>
      <c r="I177" s="101">
        <v>66.49759340409094</v>
      </c>
      <c r="J177" s="101" t="s">
        <v>62</v>
      </c>
      <c r="K177" s="101">
        <v>0.3334746738287496</v>
      </c>
      <c r="L177" s="101">
        <v>0.2321759644486394</v>
      </c>
      <c r="M177" s="101">
        <v>0.07894582056186764</v>
      </c>
      <c r="N177" s="101">
        <v>0.0342930603742296</v>
      </c>
      <c r="O177" s="101">
        <v>0.01339294162917</v>
      </c>
      <c r="P177" s="101">
        <v>0.006660374263977857</v>
      </c>
      <c r="Q177" s="101">
        <v>0.0016302465636410567</v>
      </c>
      <c r="R177" s="101">
        <v>0.0005278456816364934</v>
      </c>
      <c r="S177" s="101">
        <v>0.00017569846163056763</v>
      </c>
      <c r="T177" s="101">
        <v>9.799085430326316E-05</v>
      </c>
      <c r="U177" s="101">
        <v>3.564830357799076E-05</v>
      </c>
      <c r="V177" s="101">
        <v>1.9582868868324175E-05</v>
      </c>
      <c r="W177" s="101">
        <v>1.0951779445388162E-05</v>
      </c>
      <c r="X177" s="101">
        <v>130</v>
      </c>
    </row>
    <row r="178" spans="1:24" s="101" customFormat="1" ht="12.75">
      <c r="A178" s="101">
        <v>695</v>
      </c>
      <c r="B178" s="101">
        <v>172.10000610351562</v>
      </c>
      <c r="C178" s="101">
        <v>179.1999969482422</v>
      </c>
      <c r="D178" s="101">
        <v>8.652181625366211</v>
      </c>
      <c r="E178" s="101">
        <v>9.138665199279785</v>
      </c>
      <c r="F178" s="101">
        <v>18.64436873601045</v>
      </c>
      <c r="G178" s="101" t="s">
        <v>57</v>
      </c>
      <c r="H178" s="101">
        <v>9.293974993789163</v>
      </c>
      <c r="I178" s="101">
        <v>51.393981097304795</v>
      </c>
      <c r="J178" s="101" t="s">
        <v>60</v>
      </c>
      <c r="K178" s="101">
        <v>-0.3182285293424474</v>
      </c>
      <c r="L178" s="101">
        <v>0.0012635995130643282</v>
      </c>
      <c r="M178" s="101">
        <v>0.07506335045770754</v>
      </c>
      <c r="N178" s="101">
        <v>-0.0003548357790419475</v>
      </c>
      <c r="O178" s="101">
        <v>-0.012823100586107996</v>
      </c>
      <c r="P178" s="101">
        <v>0.0001446038664773625</v>
      </c>
      <c r="Q178" s="101">
        <v>0.0015362749343506355</v>
      </c>
      <c r="R178" s="101">
        <v>-2.8522515365517706E-05</v>
      </c>
      <c r="S178" s="101">
        <v>-0.0001712629427224502</v>
      </c>
      <c r="T178" s="101">
        <v>1.0298789208240104E-05</v>
      </c>
      <c r="U178" s="101">
        <v>3.253824469288658E-05</v>
      </c>
      <c r="V178" s="101">
        <v>-2.2531034302029123E-06</v>
      </c>
      <c r="W178" s="101">
        <v>-1.0750962784779941E-05</v>
      </c>
      <c r="X178" s="101">
        <v>130</v>
      </c>
    </row>
    <row r="179" spans="1:24" s="101" customFormat="1" ht="12.75">
      <c r="A179" s="101">
        <v>694</v>
      </c>
      <c r="B179" s="101">
        <v>186.3000030517578</v>
      </c>
      <c r="C179" s="101">
        <v>191.10000610351562</v>
      </c>
      <c r="D179" s="101">
        <v>8.647741317749023</v>
      </c>
      <c r="E179" s="101">
        <v>8.979035377502441</v>
      </c>
      <c r="F179" s="101">
        <v>19.64553356557628</v>
      </c>
      <c r="G179" s="101" t="s">
        <v>58</v>
      </c>
      <c r="H179" s="101">
        <v>-2.086204384273003</v>
      </c>
      <c r="I179" s="101">
        <v>54.213798667484824</v>
      </c>
      <c r="J179" s="101" t="s">
        <v>61</v>
      </c>
      <c r="K179" s="101">
        <v>-0.09967929171966482</v>
      </c>
      <c r="L179" s="101">
        <v>0.23217252590245566</v>
      </c>
      <c r="M179" s="101">
        <v>-0.024452729954955545</v>
      </c>
      <c r="N179" s="101">
        <v>-0.03429122455381942</v>
      </c>
      <c r="O179" s="101">
        <v>-0.0038650972615073354</v>
      </c>
      <c r="P179" s="101">
        <v>0.0066588043264581955</v>
      </c>
      <c r="Q179" s="101">
        <v>-0.0005454935236548868</v>
      </c>
      <c r="R179" s="101">
        <v>-0.0005270745011281784</v>
      </c>
      <c r="S179" s="101">
        <v>-3.922950253820186E-05</v>
      </c>
      <c r="T179" s="101">
        <v>9.744815271685547E-05</v>
      </c>
      <c r="U179" s="101">
        <v>-1.4562423572140294E-05</v>
      </c>
      <c r="V179" s="101">
        <v>-1.9452821853057413E-05</v>
      </c>
      <c r="W179" s="101">
        <v>-2.0876475326796357E-06</v>
      </c>
      <c r="X179" s="101">
        <v>130</v>
      </c>
    </row>
    <row r="180" ht="12.75" hidden="1">
      <c r="A180" s="25" t="s">
        <v>87</v>
      </c>
    </row>
    <row r="181" spans="1:24" ht="12.75" hidden="1">
      <c r="A181" s="25">
        <v>696</v>
      </c>
      <c r="B181" s="25">
        <v>195.26</v>
      </c>
      <c r="C181" s="25">
        <v>196.26</v>
      </c>
      <c r="D181" s="25">
        <v>8.137872671416782</v>
      </c>
      <c r="E181" s="25">
        <v>8.694221771840855</v>
      </c>
      <c r="F181" s="25">
        <v>20.64508056010267</v>
      </c>
      <c r="G181" s="25" t="s">
        <v>59</v>
      </c>
      <c r="H181" s="25">
        <v>-4.695599961719466</v>
      </c>
      <c r="I181" s="25">
        <v>60.56440003828053</v>
      </c>
      <c r="J181" s="25" t="s">
        <v>73</v>
      </c>
      <c r="K181" s="25">
        <v>0.2046868658947491</v>
      </c>
      <c r="M181" s="25" t="s">
        <v>68</v>
      </c>
      <c r="N181" s="25">
        <v>0.17343506801894715</v>
      </c>
      <c r="X181" s="25">
        <v>130</v>
      </c>
    </row>
    <row r="182" spans="1:24" ht="12.75" hidden="1">
      <c r="A182" s="25">
        <v>694</v>
      </c>
      <c r="B182" s="25">
        <v>186.3000030517578</v>
      </c>
      <c r="C182" s="25">
        <v>191.10000610351562</v>
      </c>
      <c r="D182" s="25">
        <v>8.647741317749023</v>
      </c>
      <c r="E182" s="25">
        <v>8.979035377502441</v>
      </c>
      <c r="F182" s="25">
        <v>22.26100838868609</v>
      </c>
      <c r="G182" s="25" t="s">
        <v>56</v>
      </c>
      <c r="H182" s="25">
        <v>5.1314578393893555</v>
      </c>
      <c r="I182" s="25">
        <v>61.43146089114717</v>
      </c>
      <c r="J182" s="25" t="s">
        <v>62</v>
      </c>
      <c r="K182" s="25">
        <v>0.21340540353206613</v>
      </c>
      <c r="L182" s="25">
        <v>0.3939967615663557</v>
      </c>
      <c r="M182" s="25">
        <v>0.05052074310636561</v>
      </c>
      <c r="N182" s="25">
        <v>0.03400880140356946</v>
      </c>
      <c r="O182" s="25">
        <v>0.008570682887973666</v>
      </c>
      <c r="P182" s="25">
        <v>0.011302530851940811</v>
      </c>
      <c r="Q182" s="25">
        <v>0.0010432399645506087</v>
      </c>
      <c r="R182" s="25">
        <v>0.0005234952235741456</v>
      </c>
      <c r="S182" s="25">
        <v>0.00011243541659076</v>
      </c>
      <c r="T182" s="25">
        <v>0.0001663170633003025</v>
      </c>
      <c r="U182" s="25">
        <v>2.2822855327519856E-05</v>
      </c>
      <c r="V182" s="25">
        <v>1.942998626339151E-05</v>
      </c>
      <c r="W182" s="25">
        <v>7.0120616047631015E-06</v>
      </c>
      <c r="X182" s="25">
        <v>130</v>
      </c>
    </row>
    <row r="183" spans="1:24" ht="12.75" hidden="1">
      <c r="A183" s="25">
        <v>693</v>
      </c>
      <c r="B183" s="25">
        <v>195.9600067138672</v>
      </c>
      <c r="C183" s="25">
        <v>188.16000366210938</v>
      </c>
      <c r="D183" s="25">
        <v>8.59276294708252</v>
      </c>
      <c r="E183" s="25">
        <v>9.10590648651123</v>
      </c>
      <c r="F183" s="25">
        <v>23.370821107756427</v>
      </c>
      <c r="G183" s="25" t="s">
        <v>57</v>
      </c>
      <c r="H183" s="25">
        <v>-1.026986696122833</v>
      </c>
      <c r="I183" s="25">
        <v>64.93302001774435</v>
      </c>
      <c r="J183" s="25" t="s">
        <v>60</v>
      </c>
      <c r="K183" s="25">
        <v>-0.14047840018506655</v>
      </c>
      <c r="L183" s="25">
        <v>-0.0021434376969378787</v>
      </c>
      <c r="M183" s="25">
        <v>0.03368647816513163</v>
      </c>
      <c r="N183" s="25">
        <v>-0.00035165301925245873</v>
      </c>
      <c r="O183" s="25">
        <v>-0.00557184624192624</v>
      </c>
      <c r="P183" s="25">
        <v>-0.0002452485637075865</v>
      </c>
      <c r="Q183" s="25">
        <v>0.0007157880845180863</v>
      </c>
      <c r="R183" s="25">
        <v>-2.8283040768155612E-05</v>
      </c>
      <c r="S183" s="25">
        <v>-6.716814584730315E-05</v>
      </c>
      <c r="T183" s="25">
        <v>-1.746511665212756E-05</v>
      </c>
      <c r="U183" s="25">
        <v>1.692689026422628E-05</v>
      </c>
      <c r="V183" s="25">
        <v>-2.233316744778421E-06</v>
      </c>
      <c r="W183" s="25">
        <v>-4.000738041161462E-06</v>
      </c>
      <c r="X183" s="25">
        <v>130</v>
      </c>
    </row>
    <row r="184" spans="1:24" ht="12.75" hidden="1">
      <c r="A184" s="25">
        <v>695</v>
      </c>
      <c r="B184" s="25">
        <v>172.10000610351562</v>
      </c>
      <c r="C184" s="25">
        <v>179.1999969482422</v>
      </c>
      <c r="D184" s="25">
        <v>8.652181625366211</v>
      </c>
      <c r="E184" s="25">
        <v>9.138665199279785</v>
      </c>
      <c r="F184" s="25">
        <v>18.64436873601045</v>
      </c>
      <c r="G184" s="25" t="s">
        <v>58</v>
      </c>
      <c r="H184" s="25">
        <v>9.293974993789163</v>
      </c>
      <c r="I184" s="25">
        <v>51.393981097304795</v>
      </c>
      <c r="J184" s="25" t="s">
        <v>61</v>
      </c>
      <c r="K184" s="25">
        <v>0.16064770567340286</v>
      </c>
      <c r="L184" s="25">
        <v>-0.3939909311134142</v>
      </c>
      <c r="M184" s="25">
        <v>0.037650586620257304</v>
      </c>
      <c r="N184" s="25">
        <v>-0.034006983298456195</v>
      </c>
      <c r="O184" s="25">
        <v>0.006512383175346568</v>
      </c>
      <c r="P184" s="25">
        <v>-0.011299869769208548</v>
      </c>
      <c r="Q184" s="25">
        <v>0.0007589446894850008</v>
      </c>
      <c r="R184" s="25">
        <v>-0.0005227306368578865</v>
      </c>
      <c r="S184" s="25">
        <v>9.01674169940182E-05</v>
      </c>
      <c r="T184" s="25">
        <v>-0.00016539750676828355</v>
      </c>
      <c r="U184" s="25">
        <v>1.5308922603623778E-05</v>
      </c>
      <c r="V184" s="25">
        <v>-1.9301208835538645E-05</v>
      </c>
      <c r="W184" s="25">
        <v>5.758741448875477E-06</v>
      </c>
      <c r="X184" s="25">
        <v>130</v>
      </c>
    </row>
    <row r="185" ht="12.75" hidden="1">
      <c r="A185" s="25" t="s">
        <v>86</v>
      </c>
    </row>
    <row r="186" spans="1:24" ht="12.75" hidden="1">
      <c r="A186" s="25">
        <v>696</v>
      </c>
      <c r="B186" s="25">
        <v>195.26</v>
      </c>
      <c r="C186" s="25">
        <v>196.26</v>
      </c>
      <c r="D186" s="25">
        <v>8.137872671416782</v>
      </c>
      <c r="E186" s="25">
        <v>8.694221771840855</v>
      </c>
      <c r="F186" s="25">
        <v>22.219608906600705</v>
      </c>
      <c r="G186" s="25" t="s">
        <v>59</v>
      </c>
      <c r="H186" s="25">
        <v>-0.07656423689857661</v>
      </c>
      <c r="I186" s="25">
        <v>65.18343576310141</v>
      </c>
      <c r="J186" s="25" t="s">
        <v>73</v>
      </c>
      <c r="K186" s="25">
        <v>0.442422194225236</v>
      </c>
      <c r="M186" s="25" t="s">
        <v>68</v>
      </c>
      <c r="N186" s="25">
        <v>0.2529344438206366</v>
      </c>
      <c r="X186" s="25">
        <v>130</v>
      </c>
    </row>
    <row r="187" spans="1:24" ht="12.75" hidden="1">
      <c r="A187" s="25">
        <v>694</v>
      </c>
      <c r="B187" s="25">
        <v>186.3000030517578</v>
      </c>
      <c r="C187" s="25">
        <v>191.10000610351562</v>
      </c>
      <c r="D187" s="25">
        <v>8.647741317749023</v>
      </c>
      <c r="E187" s="25">
        <v>8.979035377502441</v>
      </c>
      <c r="F187" s="25">
        <v>22.26100838868609</v>
      </c>
      <c r="G187" s="25" t="s">
        <v>56</v>
      </c>
      <c r="H187" s="25">
        <v>5.1314578393893555</v>
      </c>
      <c r="I187" s="25">
        <v>61.43146089114717</v>
      </c>
      <c r="J187" s="25" t="s">
        <v>62</v>
      </c>
      <c r="K187" s="25">
        <v>0.6055055255481363</v>
      </c>
      <c r="L187" s="25">
        <v>0.23104586969430374</v>
      </c>
      <c r="M187" s="25">
        <v>0.14334560297238422</v>
      </c>
      <c r="N187" s="25">
        <v>0.034794094986089846</v>
      </c>
      <c r="O187" s="25">
        <v>0.02431816424509885</v>
      </c>
      <c r="P187" s="25">
        <v>0.006627919001949548</v>
      </c>
      <c r="Q187" s="25">
        <v>0.0029601316866163766</v>
      </c>
      <c r="R187" s="25">
        <v>0.0005355715608055277</v>
      </c>
      <c r="S187" s="25">
        <v>0.0003190411554572437</v>
      </c>
      <c r="T187" s="25">
        <v>9.750696941828295E-05</v>
      </c>
      <c r="U187" s="25">
        <v>6.474141690118901E-05</v>
      </c>
      <c r="V187" s="25">
        <v>1.9867443463770037E-05</v>
      </c>
      <c r="W187" s="25">
        <v>1.989008253755956E-05</v>
      </c>
      <c r="X187" s="25">
        <v>130</v>
      </c>
    </row>
    <row r="188" spans="1:24" ht="12.75" hidden="1">
      <c r="A188" s="25">
        <v>695</v>
      </c>
      <c r="B188" s="25">
        <v>172.10000610351562</v>
      </c>
      <c r="C188" s="25">
        <v>179.1999969482422</v>
      </c>
      <c r="D188" s="25">
        <v>8.652181625366211</v>
      </c>
      <c r="E188" s="25">
        <v>9.138665199279785</v>
      </c>
      <c r="F188" s="25">
        <v>19.058679865525917</v>
      </c>
      <c r="G188" s="25" t="s">
        <v>57</v>
      </c>
      <c r="H188" s="25">
        <v>10.436040925879155</v>
      </c>
      <c r="I188" s="25">
        <v>52.53604702939478</v>
      </c>
      <c r="J188" s="25" t="s">
        <v>60</v>
      </c>
      <c r="K188" s="25">
        <v>-0.4060873025994682</v>
      </c>
      <c r="L188" s="25">
        <v>0.0012575607686832158</v>
      </c>
      <c r="M188" s="25">
        <v>0.09492108963034647</v>
      </c>
      <c r="N188" s="25">
        <v>-0.0003599909561948867</v>
      </c>
      <c r="O188" s="25">
        <v>-0.01650283088582552</v>
      </c>
      <c r="P188" s="25">
        <v>0.00014393398505228584</v>
      </c>
      <c r="Q188" s="25">
        <v>0.001901236162530425</v>
      </c>
      <c r="R188" s="25">
        <v>-2.8937386019308692E-05</v>
      </c>
      <c r="S188" s="25">
        <v>-0.00023182913370689356</v>
      </c>
      <c r="T188" s="25">
        <v>1.0251024412762003E-05</v>
      </c>
      <c r="U188" s="25">
        <v>3.750615035694478E-05</v>
      </c>
      <c r="V188" s="25">
        <v>-2.2870621090348755E-06</v>
      </c>
      <c r="W188" s="25">
        <v>-1.489842673110031E-05</v>
      </c>
      <c r="X188" s="25">
        <v>130</v>
      </c>
    </row>
    <row r="189" spans="1:24" ht="12.75" hidden="1">
      <c r="A189" s="25">
        <v>693</v>
      </c>
      <c r="B189" s="25">
        <v>195.9600067138672</v>
      </c>
      <c r="C189" s="25">
        <v>188.16000366210938</v>
      </c>
      <c r="D189" s="25">
        <v>8.59276294708252</v>
      </c>
      <c r="E189" s="25">
        <v>9.10590648651123</v>
      </c>
      <c r="F189" s="25">
        <v>21.369623126351662</v>
      </c>
      <c r="G189" s="25" t="s">
        <v>58</v>
      </c>
      <c r="H189" s="25">
        <v>-6.587074978296982</v>
      </c>
      <c r="I189" s="25">
        <v>59.37293173557019</v>
      </c>
      <c r="J189" s="25" t="s">
        <v>61</v>
      </c>
      <c r="K189" s="25">
        <v>-0.4491436787229814</v>
      </c>
      <c r="L189" s="25">
        <v>0.2310424472769241</v>
      </c>
      <c r="M189" s="25">
        <v>-0.10741484364325135</v>
      </c>
      <c r="N189" s="25">
        <v>-0.03479223264483756</v>
      </c>
      <c r="O189" s="25">
        <v>-0.01786140210077158</v>
      </c>
      <c r="P189" s="25">
        <v>0.006626355959677299</v>
      </c>
      <c r="Q189" s="25">
        <v>-0.0022688500735828484</v>
      </c>
      <c r="R189" s="25">
        <v>-0.0005347892336556885</v>
      </c>
      <c r="S189" s="25">
        <v>-0.00021918602063134506</v>
      </c>
      <c r="T189" s="25">
        <v>9.696662097663775E-05</v>
      </c>
      <c r="U189" s="25">
        <v>-5.277063338425845E-05</v>
      </c>
      <c r="V189" s="25">
        <v>-1.9735365633692112E-05</v>
      </c>
      <c r="W189" s="25">
        <v>-1.3177718478134502E-05</v>
      </c>
      <c r="X189" s="25">
        <v>130</v>
      </c>
    </row>
    <row r="190" ht="12.75" hidden="1">
      <c r="A190" s="25" t="s">
        <v>85</v>
      </c>
    </row>
    <row r="191" spans="1:24" ht="12.75" hidden="1">
      <c r="A191" s="25">
        <v>696</v>
      </c>
      <c r="B191" s="25">
        <v>195.26</v>
      </c>
      <c r="C191" s="25">
        <v>196.26</v>
      </c>
      <c r="D191" s="25">
        <v>8.137872671416782</v>
      </c>
      <c r="E191" s="25">
        <v>8.694221771840855</v>
      </c>
      <c r="F191" s="25">
        <v>22.596914708565027</v>
      </c>
      <c r="G191" s="25" t="s">
        <v>59</v>
      </c>
      <c r="H191" s="25">
        <v>1.0302999121855692</v>
      </c>
      <c r="I191" s="25">
        <v>66.29029991218555</v>
      </c>
      <c r="J191" s="25" t="s">
        <v>73</v>
      </c>
      <c r="K191" s="25">
        <v>0.39698865816858425</v>
      </c>
      <c r="M191" s="25" t="s">
        <v>68</v>
      </c>
      <c r="N191" s="25">
        <v>0.2729118940527899</v>
      </c>
      <c r="X191" s="25">
        <v>130</v>
      </c>
    </row>
    <row r="192" spans="1:24" ht="12.75" hidden="1">
      <c r="A192" s="25">
        <v>695</v>
      </c>
      <c r="B192" s="25">
        <v>172.10000610351562</v>
      </c>
      <c r="C192" s="25">
        <v>179.1999969482422</v>
      </c>
      <c r="D192" s="25">
        <v>8.652181625366211</v>
      </c>
      <c r="E192" s="25">
        <v>9.138665199279785</v>
      </c>
      <c r="F192" s="25">
        <v>19.692748560958993</v>
      </c>
      <c r="G192" s="25" t="s">
        <v>56</v>
      </c>
      <c r="H192" s="25">
        <v>12.18387776653013</v>
      </c>
      <c r="I192" s="25">
        <v>54.283883870045756</v>
      </c>
      <c r="J192" s="25" t="s">
        <v>62</v>
      </c>
      <c r="K192" s="25">
        <v>0.4767710858630676</v>
      </c>
      <c r="L192" s="25">
        <v>0.3939450926944297</v>
      </c>
      <c r="M192" s="25">
        <v>0.11286886600733263</v>
      </c>
      <c r="N192" s="25">
        <v>0.03529424646822095</v>
      </c>
      <c r="O192" s="25">
        <v>0.01914815794704887</v>
      </c>
      <c r="P192" s="25">
        <v>0.01130112466526331</v>
      </c>
      <c r="Q192" s="25">
        <v>0.0023307645519859204</v>
      </c>
      <c r="R192" s="25">
        <v>0.0005433149237780475</v>
      </c>
      <c r="S192" s="25">
        <v>0.00025123559027805884</v>
      </c>
      <c r="T192" s="25">
        <v>0.00016628965986316492</v>
      </c>
      <c r="U192" s="25">
        <v>5.097331987178993E-05</v>
      </c>
      <c r="V192" s="25">
        <v>2.016852943043205E-05</v>
      </c>
      <c r="W192" s="25">
        <v>1.566468366008249E-05</v>
      </c>
      <c r="X192" s="25">
        <v>130</v>
      </c>
    </row>
    <row r="193" spans="1:24" ht="12.75" hidden="1">
      <c r="A193" s="25">
        <v>693</v>
      </c>
      <c r="B193" s="25">
        <v>195.9600067138672</v>
      </c>
      <c r="C193" s="25">
        <v>188.16000366210938</v>
      </c>
      <c r="D193" s="25">
        <v>8.59276294708252</v>
      </c>
      <c r="E193" s="25">
        <v>9.10590648651123</v>
      </c>
      <c r="F193" s="25">
        <v>21.369623126351662</v>
      </c>
      <c r="G193" s="25" t="s">
        <v>57</v>
      </c>
      <c r="H193" s="25">
        <v>-6.587074978296982</v>
      </c>
      <c r="I193" s="25">
        <v>59.37293173557019</v>
      </c>
      <c r="J193" s="25" t="s">
        <v>60</v>
      </c>
      <c r="K193" s="25">
        <v>0.29151502736289553</v>
      </c>
      <c r="L193" s="25">
        <v>-0.002142880741800978</v>
      </c>
      <c r="M193" s="25">
        <v>-0.07002282039065923</v>
      </c>
      <c r="N193" s="25">
        <v>-0.0003646780095554631</v>
      </c>
      <c r="O193" s="25">
        <v>0.011543733513163526</v>
      </c>
      <c r="P193" s="25">
        <v>-0.00024524964181366375</v>
      </c>
      <c r="Q193" s="25">
        <v>-0.0014934376117948</v>
      </c>
      <c r="R193" s="25">
        <v>-2.9322630350213322E-05</v>
      </c>
      <c r="S193" s="25">
        <v>0.00013756644404485326</v>
      </c>
      <c r="T193" s="25">
        <v>-1.747130655902672E-05</v>
      </c>
      <c r="U193" s="25">
        <v>-3.565692491295268E-05</v>
      </c>
      <c r="V193" s="25">
        <v>-2.3121475800135454E-06</v>
      </c>
      <c r="W193" s="25">
        <v>8.13445161679996E-06</v>
      </c>
      <c r="X193" s="25">
        <v>130</v>
      </c>
    </row>
    <row r="194" spans="1:24" ht="12.75" hidden="1">
      <c r="A194" s="25">
        <v>694</v>
      </c>
      <c r="B194" s="25">
        <v>186.3000030517578</v>
      </c>
      <c r="C194" s="25">
        <v>191.10000610351562</v>
      </c>
      <c r="D194" s="25">
        <v>8.647741317749023</v>
      </c>
      <c r="E194" s="25">
        <v>8.979035377502441</v>
      </c>
      <c r="F194" s="25">
        <v>21.27290768051631</v>
      </c>
      <c r="G194" s="25" t="s">
        <v>58</v>
      </c>
      <c r="H194" s="25">
        <v>2.4046959178001828</v>
      </c>
      <c r="I194" s="25">
        <v>58.704698969557995</v>
      </c>
      <c r="J194" s="25" t="s">
        <v>61</v>
      </c>
      <c r="K194" s="25">
        <v>-0.3772660296616419</v>
      </c>
      <c r="L194" s="25">
        <v>-0.3939392645067882</v>
      </c>
      <c r="M194" s="25">
        <v>-0.0885222318873552</v>
      </c>
      <c r="N194" s="25">
        <v>-0.03529236239909243</v>
      </c>
      <c r="O194" s="25">
        <v>-0.015277243512564563</v>
      </c>
      <c r="P194" s="25">
        <v>-0.011298463227935604</v>
      </c>
      <c r="Q194" s="25">
        <v>-0.0017894433482149616</v>
      </c>
      <c r="R194" s="25">
        <v>-0.000542523077619091</v>
      </c>
      <c r="S194" s="25">
        <v>-0.00021022558192384415</v>
      </c>
      <c r="T194" s="25">
        <v>-0.00016536929710356634</v>
      </c>
      <c r="U194" s="25">
        <v>-3.642613134144043E-05</v>
      </c>
      <c r="V194" s="25">
        <v>-2.0035557215970844E-05</v>
      </c>
      <c r="W194" s="25">
        <v>-1.3387046390611927E-05</v>
      </c>
      <c r="X194" s="25">
        <v>130</v>
      </c>
    </row>
    <row r="195" ht="12.75" hidden="1">
      <c r="A195" s="25" t="s">
        <v>84</v>
      </c>
    </row>
    <row r="196" spans="1:24" ht="12.75" hidden="1">
      <c r="A196" s="25">
        <v>696</v>
      </c>
      <c r="B196" s="25">
        <v>195.26</v>
      </c>
      <c r="C196" s="25">
        <v>196.26</v>
      </c>
      <c r="D196" s="25">
        <v>8.137872671416782</v>
      </c>
      <c r="E196" s="25">
        <v>8.694221771840855</v>
      </c>
      <c r="F196" s="25">
        <v>22.219608906600705</v>
      </c>
      <c r="G196" s="25" t="s">
        <v>59</v>
      </c>
      <c r="H196" s="25">
        <v>-0.07656423689857661</v>
      </c>
      <c r="I196" s="25">
        <v>65.18343576310141</v>
      </c>
      <c r="J196" s="25" t="s">
        <v>73</v>
      </c>
      <c r="K196" s="25">
        <v>0.3485312176839451</v>
      </c>
      <c r="M196" s="25" t="s">
        <v>68</v>
      </c>
      <c r="N196" s="25">
        <v>0.21060930246574336</v>
      </c>
      <c r="X196" s="25">
        <v>130</v>
      </c>
    </row>
    <row r="197" spans="1:24" ht="12.75" hidden="1">
      <c r="A197" s="25">
        <v>695</v>
      </c>
      <c r="B197" s="25">
        <v>172.10000610351562</v>
      </c>
      <c r="C197" s="25">
        <v>179.1999969482422</v>
      </c>
      <c r="D197" s="25">
        <v>8.652181625366211</v>
      </c>
      <c r="E197" s="25">
        <v>9.138665199279785</v>
      </c>
      <c r="F197" s="25">
        <v>19.692748560958993</v>
      </c>
      <c r="G197" s="25" t="s">
        <v>56</v>
      </c>
      <c r="H197" s="25">
        <v>12.18387776653013</v>
      </c>
      <c r="I197" s="25">
        <v>54.283883870045756</v>
      </c>
      <c r="J197" s="25" t="s">
        <v>62</v>
      </c>
      <c r="K197" s="25">
        <v>0.5139643130699365</v>
      </c>
      <c r="L197" s="25">
        <v>0.2604676694738167</v>
      </c>
      <c r="M197" s="25">
        <v>0.12167403288865214</v>
      </c>
      <c r="N197" s="25">
        <v>0.03514699859485389</v>
      </c>
      <c r="O197" s="25">
        <v>0.020641870098992248</v>
      </c>
      <c r="P197" s="25">
        <v>0.007472083809768896</v>
      </c>
      <c r="Q197" s="25">
        <v>0.0025126136736303723</v>
      </c>
      <c r="R197" s="25">
        <v>0.0005410425074898185</v>
      </c>
      <c r="S197" s="25">
        <v>0.0002708374626308417</v>
      </c>
      <c r="T197" s="25">
        <v>0.00010995475307581128</v>
      </c>
      <c r="U197" s="25">
        <v>5.4956697489560554E-05</v>
      </c>
      <c r="V197" s="25">
        <v>2.0080129155321435E-05</v>
      </c>
      <c r="W197" s="25">
        <v>1.688833050416187E-05</v>
      </c>
      <c r="X197" s="25">
        <v>130</v>
      </c>
    </row>
    <row r="198" spans="1:24" ht="12.75" hidden="1">
      <c r="A198" s="25">
        <v>694</v>
      </c>
      <c r="B198" s="25">
        <v>186.3000030517578</v>
      </c>
      <c r="C198" s="25">
        <v>191.10000610351562</v>
      </c>
      <c r="D198" s="25">
        <v>8.647741317749023</v>
      </c>
      <c r="E198" s="25">
        <v>8.979035377502441</v>
      </c>
      <c r="F198" s="25">
        <v>19.64553356557628</v>
      </c>
      <c r="G198" s="25" t="s">
        <v>57</v>
      </c>
      <c r="H198" s="25">
        <v>-2.086204384273003</v>
      </c>
      <c r="I198" s="25">
        <v>54.213798667484824</v>
      </c>
      <c r="J198" s="25" t="s">
        <v>60</v>
      </c>
      <c r="K198" s="25">
        <v>0.07531785058524455</v>
      </c>
      <c r="L198" s="25">
        <v>-0.0014166312727367833</v>
      </c>
      <c r="M198" s="25">
        <v>-0.0191972401320417</v>
      </c>
      <c r="N198" s="25">
        <v>-0.00036326564790979085</v>
      </c>
      <c r="O198" s="25">
        <v>0.00280454673293113</v>
      </c>
      <c r="P198" s="25">
        <v>-0.00016211609047380194</v>
      </c>
      <c r="Q198" s="25">
        <v>-0.00046139310695568936</v>
      </c>
      <c r="R198" s="25">
        <v>-2.920796927943959E-05</v>
      </c>
      <c r="S198" s="25">
        <v>1.85931647295612E-05</v>
      </c>
      <c r="T198" s="25">
        <v>-1.1549142432699558E-05</v>
      </c>
      <c r="U198" s="25">
        <v>-1.4339995606068557E-05</v>
      </c>
      <c r="V198" s="25">
        <v>-2.3049808825430136E-06</v>
      </c>
      <c r="W198" s="25">
        <v>5.97193495356538E-07</v>
      </c>
      <c r="X198" s="25">
        <v>130</v>
      </c>
    </row>
    <row r="199" spans="1:24" ht="12.75" hidden="1">
      <c r="A199" s="25">
        <v>693</v>
      </c>
      <c r="B199" s="25">
        <v>195.9600067138672</v>
      </c>
      <c r="C199" s="25">
        <v>188.16000366210938</v>
      </c>
      <c r="D199" s="25">
        <v>8.59276294708252</v>
      </c>
      <c r="E199" s="25">
        <v>9.10590648651123</v>
      </c>
      <c r="F199" s="25">
        <v>23.370821107756427</v>
      </c>
      <c r="G199" s="25" t="s">
        <v>58</v>
      </c>
      <c r="H199" s="25">
        <v>-1.026986696122833</v>
      </c>
      <c r="I199" s="25">
        <v>64.93302001774435</v>
      </c>
      <c r="J199" s="25" t="s">
        <v>61</v>
      </c>
      <c r="K199" s="25">
        <v>-0.5084157122794991</v>
      </c>
      <c r="L199" s="25">
        <v>-0.2604638170590275</v>
      </c>
      <c r="M199" s="25">
        <v>-0.12015005722304725</v>
      </c>
      <c r="N199" s="25">
        <v>-0.035145121258799344</v>
      </c>
      <c r="O199" s="25">
        <v>-0.02045046011234162</v>
      </c>
      <c r="P199" s="25">
        <v>-0.007470324948315164</v>
      </c>
      <c r="Q199" s="25">
        <v>-0.0024698874212741137</v>
      </c>
      <c r="R199" s="25">
        <v>-0.0005402535418129544</v>
      </c>
      <c r="S199" s="25">
        <v>-0.00027019849257472176</v>
      </c>
      <c r="T199" s="25">
        <v>-0.00010934653644735094</v>
      </c>
      <c r="U199" s="25">
        <v>-5.305283333599635E-05</v>
      </c>
      <c r="V199" s="25">
        <v>-1.9947397073941782E-05</v>
      </c>
      <c r="W199" s="25">
        <v>-1.6877768429117288E-05</v>
      </c>
      <c r="X199" s="25">
        <v>130</v>
      </c>
    </row>
    <row r="200" ht="12.75" hidden="1">
      <c r="A200" s="25" t="s">
        <v>109</v>
      </c>
    </row>
    <row r="201" spans="1:24" ht="12.75" hidden="1">
      <c r="A201" s="25">
        <v>696</v>
      </c>
      <c r="B201" s="25">
        <v>194.6</v>
      </c>
      <c r="C201" s="25">
        <v>191.4</v>
      </c>
      <c r="D201" s="25">
        <v>8.232353842995485</v>
      </c>
      <c r="E201" s="25">
        <v>8.887091746425003</v>
      </c>
      <c r="F201" s="25">
        <v>20.905501161040593</v>
      </c>
      <c r="G201" s="25" t="s">
        <v>59</v>
      </c>
      <c r="H201" s="25">
        <v>-3.9771603437950773</v>
      </c>
      <c r="I201" s="25">
        <v>60.622839656204924</v>
      </c>
      <c r="J201" s="25" t="s">
        <v>73</v>
      </c>
      <c r="K201" s="25">
        <v>0.4849797338554142</v>
      </c>
      <c r="M201" s="25" t="s">
        <v>68</v>
      </c>
      <c r="N201" s="25">
        <v>0.2508878668883733</v>
      </c>
      <c r="X201" s="25">
        <v>130</v>
      </c>
    </row>
    <row r="202" spans="1:24" ht="12.75" hidden="1">
      <c r="A202" s="25">
        <v>693</v>
      </c>
      <c r="B202" s="25">
        <v>207.8800048828125</v>
      </c>
      <c r="C202" s="25">
        <v>190.47999572753906</v>
      </c>
      <c r="D202" s="25">
        <v>8.458208084106445</v>
      </c>
      <c r="E202" s="25">
        <v>9.123519897460938</v>
      </c>
      <c r="F202" s="25">
        <v>25.278417642194</v>
      </c>
      <c r="G202" s="25" t="s">
        <v>56</v>
      </c>
      <c r="H202" s="25">
        <v>-6.494051201992647</v>
      </c>
      <c r="I202" s="25">
        <v>71.38595368081984</v>
      </c>
      <c r="J202" s="25" t="s">
        <v>62</v>
      </c>
      <c r="K202" s="25">
        <v>0.6769714537306616</v>
      </c>
      <c r="L202" s="25">
        <v>0.009217268933003488</v>
      </c>
      <c r="M202" s="25">
        <v>0.16026355727776634</v>
      </c>
      <c r="N202" s="25">
        <v>0.013023319335775328</v>
      </c>
      <c r="O202" s="25">
        <v>0.027188535466182585</v>
      </c>
      <c r="P202" s="25">
        <v>0.0002643472149029921</v>
      </c>
      <c r="Q202" s="25">
        <v>0.0033094476595433332</v>
      </c>
      <c r="R202" s="25">
        <v>0.00020043027800087477</v>
      </c>
      <c r="S202" s="25">
        <v>0.00035671255828610004</v>
      </c>
      <c r="T202" s="25">
        <v>3.895276280603877E-06</v>
      </c>
      <c r="U202" s="25">
        <v>7.238325239540913E-05</v>
      </c>
      <c r="V202" s="25">
        <v>7.436172710880242E-06</v>
      </c>
      <c r="W202" s="25">
        <v>2.2243478163338572E-05</v>
      </c>
      <c r="X202" s="25">
        <v>130</v>
      </c>
    </row>
    <row r="203" spans="1:24" ht="12.75" hidden="1">
      <c r="A203" s="25">
        <v>694</v>
      </c>
      <c r="B203" s="25">
        <v>182.8800048828125</v>
      </c>
      <c r="C203" s="25">
        <v>197.47999572753906</v>
      </c>
      <c r="D203" s="25">
        <v>8.61744499206543</v>
      </c>
      <c r="E203" s="25">
        <v>8.912812232971191</v>
      </c>
      <c r="F203" s="25">
        <v>21.05086295390924</v>
      </c>
      <c r="G203" s="25" t="s">
        <v>57</v>
      </c>
      <c r="H203" s="25">
        <v>5.407818875267779</v>
      </c>
      <c r="I203" s="25">
        <v>58.28782375808028</v>
      </c>
      <c r="J203" s="25" t="s">
        <v>60</v>
      </c>
      <c r="K203" s="25">
        <v>-0.3587352308757601</v>
      </c>
      <c r="L203" s="25">
        <v>-5.0274348974548206E-05</v>
      </c>
      <c r="M203" s="25">
        <v>0.08646496255695087</v>
      </c>
      <c r="N203" s="25">
        <v>-0.00013492390977676514</v>
      </c>
      <c r="O203" s="25">
        <v>-0.014157898379603094</v>
      </c>
      <c r="P203" s="25">
        <v>-5.712005453050429E-06</v>
      </c>
      <c r="Q203" s="25">
        <v>0.0018580062455623963</v>
      </c>
      <c r="R203" s="25">
        <v>-1.0853219652741734E-05</v>
      </c>
      <c r="S203" s="25">
        <v>-0.0001647573766477993</v>
      </c>
      <c r="T203" s="25">
        <v>-4.021871518553613E-07</v>
      </c>
      <c r="U203" s="25">
        <v>4.5255517655533855E-05</v>
      </c>
      <c r="V203" s="25">
        <v>-8.588609626147919E-07</v>
      </c>
      <c r="W203" s="25">
        <v>-9.610481677733877E-06</v>
      </c>
      <c r="X203" s="25">
        <v>130</v>
      </c>
    </row>
    <row r="204" spans="1:24" ht="12.75" hidden="1">
      <c r="A204" s="25">
        <v>695</v>
      </c>
      <c r="B204" s="25">
        <v>183</v>
      </c>
      <c r="C204" s="25">
        <v>180.89999389648438</v>
      </c>
      <c r="D204" s="25">
        <v>8.571956634521484</v>
      </c>
      <c r="E204" s="25">
        <v>9.089069366455078</v>
      </c>
      <c r="F204" s="25">
        <v>22.056263542697273</v>
      </c>
      <c r="G204" s="25" t="s">
        <v>58</v>
      </c>
      <c r="H204" s="25">
        <v>8.39607639553563</v>
      </c>
      <c r="I204" s="25">
        <v>61.39607639553563</v>
      </c>
      <c r="J204" s="25" t="s">
        <v>61</v>
      </c>
      <c r="K204" s="25">
        <v>0.5741074666773812</v>
      </c>
      <c r="L204" s="25">
        <v>-0.009217131824659254</v>
      </c>
      <c r="M204" s="25">
        <v>0.13493783028250073</v>
      </c>
      <c r="N204" s="25">
        <v>-0.013022620399142027</v>
      </c>
      <c r="O204" s="25">
        <v>0.02321142766545609</v>
      </c>
      <c r="P204" s="25">
        <v>-0.00026428549528998563</v>
      </c>
      <c r="Q204" s="25">
        <v>0.002738659636155609</v>
      </c>
      <c r="R204" s="25">
        <v>-0.0002001362135213847</v>
      </c>
      <c r="S204" s="25">
        <v>0.0003163840325919586</v>
      </c>
      <c r="T204" s="25">
        <v>-3.874457742332163E-06</v>
      </c>
      <c r="U204" s="25">
        <v>5.649135641022584E-05</v>
      </c>
      <c r="V204" s="25">
        <v>-7.386407951970728E-06</v>
      </c>
      <c r="W204" s="25">
        <v>2.0060183516729385E-05</v>
      </c>
      <c r="X204" s="25">
        <v>130</v>
      </c>
    </row>
    <row r="205" s="101" customFormat="1" ht="12.75">
      <c r="A205" s="101" t="s">
        <v>83</v>
      </c>
    </row>
    <row r="206" spans="1:24" s="101" customFormat="1" ht="12.75">
      <c r="A206" s="101">
        <v>696</v>
      </c>
      <c r="B206" s="101">
        <v>194.6</v>
      </c>
      <c r="C206" s="101">
        <v>191.4</v>
      </c>
      <c r="D206" s="101">
        <v>8.232353842995485</v>
      </c>
      <c r="E206" s="101">
        <v>8.887091746425003</v>
      </c>
      <c r="F206" s="101">
        <v>23.676050561241528</v>
      </c>
      <c r="G206" s="101" t="s">
        <v>59</v>
      </c>
      <c r="H206" s="101">
        <v>4.057020265133971</v>
      </c>
      <c r="I206" s="101">
        <v>68.65702026513397</v>
      </c>
      <c r="J206" s="101" t="s">
        <v>73</v>
      </c>
      <c r="K206" s="101">
        <v>0.17149461928848142</v>
      </c>
      <c r="M206" s="101" t="s">
        <v>68</v>
      </c>
      <c r="N206" s="101">
        <v>0.1288290813375581</v>
      </c>
      <c r="X206" s="101">
        <v>130</v>
      </c>
    </row>
    <row r="207" spans="1:24" s="101" customFormat="1" ht="12.75">
      <c r="A207" s="101">
        <v>693</v>
      </c>
      <c r="B207" s="101">
        <v>207.8800048828125</v>
      </c>
      <c r="C207" s="101">
        <v>190.47999572753906</v>
      </c>
      <c r="D207" s="101">
        <v>8.458208084106445</v>
      </c>
      <c r="E207" s="101">
        <v>9.123519897460938</v>
      </c>
      <c r="F207" s="101">
        <v>25.278417642194</v>
      </c>
      <c r="G207" s="101" t="s">
        <v>56</v>
      </c>
      <c r="H207" s="101">
        <v>-6.494051201992647</v>
      </c>
      <c r="I207" s="101">
        <v>71.38595368081984</v>
      </c>
      <c r="J207" s="101" t="s">
        <v>62</v>
      </c>
      <c r="K207" s="101">
        <v>0.2706879169668347</v>
      </c>
      <c r="L207" s="101">
        <v>0.30616427391548195</v>
      </c>
      <c r="M207" s="101">
        <v>0.06408169971346721</v>
      </c>
      <c r="N207" s="101">
        <v>0.013508631959546389</v>
      </c>
      <c r="O207" s="101">
        <v>0.010871476756147965</v>
      </c>
      <c r="P207" s="101">
        <v>0.008782912990254353</v>
      </c>
      <c r="Q207" s="101">
        <v>0.0013232842619437834</v>
      </c>
      <c r="R207" s="101">
        <v>0.00020790441670655947</v>
      </c>
      <c r="S207" s="101">
        <v>0.00014264600317283067</v>
      </c>
      <c r="T207" s="101">
        <v>0.00012923651147896684</v>
      </c>
      <c r="U207" s="101">
        <v>2.893648584775772E-05</v>
      </c>
      <c r="V207" s="101">
        <v>7.713024344983117E-06</v>
      </c>
      <c r="W207" s="101">
        <v>8.896651100948773E-06</v>
      </c>
      <c r="X207" s="101">
        <v>130</v>
      </c>
    </row>
    <row r="208" spans="1:24" s="101" customFormat="1" ht="12.75">
      <c r="A208" s="101">
        <v>695</v>
      </c>
      <c r="B208" s="101">
        <v>183</v>
      </c>
      <c r="C208" s="101">
        <v>180.89999389648438</v>
      </c>
      <c r="D208" s="101">
        <v>8.571956634521484</v>
      </c>
      <c r="E208" s="101">
        <v>9.089069366455078</v>
      </c>
      <c r="F208" s="101">
        <v>21.015747960994243</v>
      </c>
      <c r="G208" s="101" t="s">
        <v>57</v>
      </c>
      <c r="H208" s="101">
        <v>5.499684900153099</v>
      </c>
      <c r="I208" s="101">
        <v>58.4996849001531</v>
      </c>
      <c r="J208" s="101" t="s">
        <v>60</v>
      </c>
      <c r="K208" s="101">
        <v>-0.054456900390715386</v>
      </c>
      <c r="L208" s="101">
        <v>0.0016658674408007136</v>
      </c>
      <c r="M208" s="101">
        <v>0.013604630131451053</v>
      </c>
      <c r="N208" s="101">
        <v>-0.00013987527105149386</v>
      </c>
      <c r="O208" s="101">
        <v>-0.002072176924307638</v>
      </c>
      <c r="P208" s="101">
        <v>0.00019059444321342986</v>
      </c>
      <c r="Q208" s="101">
        <v>0.00031477830269359636</v>
      </c>
      <c r="R208" s="101">
        <v>-1.1236938183440634E-05</v>
      </c>
      <c r="S208" s="101">
        <v>-1.765941364579321E-05</v>
      </c>
      <c r="T208" s="101">
        <v>1.3573394829321508E-05</v>
      </c>
      <c r="U208" s="101">
        <v>9.08337631934801E-06</v>
      </c>
      <c r="V208" s="101">
        <v>-8.862833914155095E-07</v>
      </c>
      <c r="W208" s="101">
        <v>-8.041063659679277E-07</v>
      </c>
      <c r="X208" s="101">
        <v>130</v>
      </c>
    </row>
    <row r="209" spans="1:24" s="101" customFormat="1" ht="12.75">
      <c r="A209" s="101">
        <v>694</v>
      </c>
      <c r="B209" s="101">
        <v>182.8800048828125</v>
      </c>
      <c r="C209" s="101">
        <v>197.47999572753906</v>
      </c>
      <c r="D209" s="101">
        <v>8.61744499206543</v>
      </c>
      <c r="E209" s="101">
        <v>8.912812232971191</v>
      </c>
      <c r="F209" s="101">
        <v>19.24020105440199</v>
      </c>
      <c r="G209" s="101" t="s">
        <v>58</v>
      </c>
      <c r="H209" s="101">
        <v>0.3942694585513209</v>
      </c>
      <c r="I209" s="101">
        <v>53.274274341363835</v>
      </c>
      <c r="J209" s="101" t="s">
        <v>61</v>
      </c>
      <c r="K209" s="101">
        <v>0.2651535298495566</v>
      </c>
      <c r="L209" s="101">
        <v>0.3061597418144063</v>
      </c>
      <c r="M209" s="101">
        <v>0.06262090926482461</v>
      </c>
      <c r="N209" s="101">
        <v>-0.013507907770155463</v>
      </c>
      <c r="O209" s="101">
        <v>0.01067216424413682</v>
      </c>
      <c r="P209" s="101">
        <v>0.008780844740262455</v>
      </c>
      <c r="Q209" s="101">
        <v>0.0012852999097725955</v>
      </c>
      <c r="R209" s="101">
        <v>-0.00020760052434027295</v>
      </c>
      <c r="S209" s="101">
        <v>0.00014154867477609952</v>
      </c>
      <c r="T209" s="101">
        <v>0.00012852174466626445</v>
      </c>
      <c r="U209" s="101">
        <v>2.747385098340949E-05</v>
      </c>
      <c r="V209" s="101">
        <v>-7.661934892466998E-06</v>
      </c>
      <c r="W209" s="101">
        <v>8.860237793886961E-06</v>
      </c>
      <c r="X209" s="101">
        <v>130</v>
      </c>
    </row>
    <row r="210" ht="12.75" hidden="1">
      <c r="A210" s="25" t="s">
        <v>82</v>
      </c>
    </row>
    <row r="211" spans="1:24" ht="12.75" hidden="1">
      <c r="A211" s="25">
        <v>696</v>
      </c>
      <c r="B211" s="25">
        <v>194.6</v>
      </c>
      <c r="C211" s="25">
        <v>191.4</v>
      </c>
      <c r="D211" s="25">
        <v>8.232353842995485</v>
      </c>
      <c r="E211" s="25">
        <v>8.887091746425003</v>
      </c>
      <c r="F211" s="25">
        <v>20.905501161040593</v>
      </c>
      <c r="G211" s="25" t="s">
        <v>59</v>
      </c>
      <c r="H211" s="25">
        <v>-3.9771603437950773</v>
      </c>
      <c r="I211" s="25">
        <v>60.622839656204924</v>
      </c>
      <c r="J211" s="25" t="s">
        <v>73</v>
      </c>
      <c r="K211" s="25">
        <v>0.12361873564427928</v>
      </c>
      <c r="M211" s="25" t="s">
        <v>68</v>
      </c>
      <c r="N211" s="25">
        <v>0.11628703985023371</v>
      </c>
      <c r="X211" s="25">
        <v>130</v>
      </c>
    </row>
    <row r="212" spans="1:24" ht="12.75" hidden="1">
      <c r="A212" s="25">
        <v>694</v>
      </c>
      <c r="B212" s="25">
        <v>182.8800048828125</v>
      </c>
      <c r="C212" s="25">
        <v>197.47999572753906</v>
      </c>
      <c r="D212" s="25">
        <v>8.61744499206543</v>
      </c>
      <c r="E212" s="25">
        <v>8.912812232971191</v>
      </c>
      <c r="F212" s="25">
        <v>20.950530283145095</v>
      </c>
      <c r="G212" s="25" t="s">
        <v>56</v>
      </c>
      <c r="H212" s="25">
        <v>5.130007317447934</v>
      </c>
      <c r="I212" s="25">
        <v>58.01001220026043</v>
      </c>
      <c r="J212" s="25" t="s">
        <v>62</v>
      </c>
      <c r="K212" s="25">
        <v>0.03027828343298583</v>
      </c>
      <c r="L212" s="25">
        <v>0.34982115396465024</v>
      </c>
      <c r="M212" s="25">
        <v>0.007167929290898987</v>
      </c>
      <c r="N212" s="25">
        <v>0.013170870192049853</v>
      </c>
      <c r="O212" s="25">
        <v>0.001215927199354016</v>
      </c>
      <c r="P212" s="25">
        <v>0.010035276806093073</v>
      </c>
      <c r="Q212" s="25">
        <v>0.00014801338000650124</v>
      </c>
      <c r="R212" s="25">
        <v>0.0002027513604694728</v>
      </c>
      <c r="S212" s="25">
        <v>1.595028561583521E-05</v>
      </c>
      <c r="T212" s="25">
        <v>0.0001476663228407126</v>
      </c>
      <c r="U212" s="25">
        <v>3.2444524935505976E-06</v>
      </c>
      <c r="V212" s="25">
        <v>7.5272433814419075E-06</v>
      </c>
      <c r="W212" s="25">
        <v>9.960375344051626E-07</v>
      </c>
      <c r="X212" s="25">
        <v>130</v>
      </c>
    </row>
    <row r="213" spans="1:24" ht="12.75" hidden="1">
      <c r="A213" s="25">
        <v>693</v>
      </c>
      <c r="B213" s="25">
        <v>207.8800048828125</v>
      </c>
      <c r="C213" s="25">
        <v>190.47999572753906</v>
      </c>
      <c r="D213" s="25">
        <v>8.458208084106445</v>
      </c>
      <c r="E213" s="25">
        <v>9.123519897460938</v>
      </c>
      <c r="F213" s="25">
        <v>26.415786535237334</v>
      </c>
      <c r="G213" s="25" t="s">
        <v>57</v>
      </c>
      <c r="H213" s="25">
        <v>-3.2821348444880414</v>
      </c>
      <c r="I213" s="25">
        <v>74.59787003832447</v>
      </c>
      <c r="J213" s="25" t="s">
        <v>60</v>
      </c>
      <c r="K213" s="25">
        <v>-0.026676427960723302</v>
      </c>
      <c r="L213" s="25">
        <v>-0.001903230457089791</v>
      </c>
      <c r="M213" s="25">
        <v>0.006353386193686628</v>
      </c>
      <c r="N213" s="25">
        <v>-0.00013609960670649113</v>
      </c>
      <c r="O213" s="25">
        <v>-0.0010650205370952399</v>
      </c>
      <c r="P213" s="25">
        <v>-0.00021776515213401223</v>
      </c>
      <c r="Q213" s="25">
        <v>0.00013294855102492588</v>
      </c>
      <c r="R213" s="25">
        <v>-1.095158859523975E-05</v>
      </c>
      <c r="S213" s="25">
        <v>-1.3427419531946376E-05</v>
      </c>
      <c r="T213" s="25">
        <v>-1.5508285701026006E-05</v>
      </c>
      <c r="U213" s="25">
        <v>3.0178840326191887E-06</v>
      </c>
      <c r="V213" s="25">
        <v>-8.649057492089577E-07</v>
      </c>
      <c r="W213" s="25">
        <v>-8.21244504943382E-07</v>
      </c>
      <c r="X213" s="25">
        <v>130</v>
      </c>
    </row>
    <row r="214" spans="1:24" ht="12.75" hidden="1">
      <c r="A214" s="25">
        <v>695</v>
      </c>
      <c r="B214" s="25">
        <v>183</v>
      </c>
      <c r="C214" s="25">
        <v>180.89999389648438</v>
      </c>
      <c r="D214" s="25">
        <v>8.571956634521484</v>
      </c>
      <c r="E214" s="25">
        <v>9.089069366455078</v>
      </c>
      <c r="F214" s="25">
        <v>21.015747960994243</v>
      </c>
      <c r="G214" s="25" t="s">
        <v>58</v>
      </c>
      <c r="H214" s="25">
        <v>5.499684900153099</v>
      </c>
      <c r="I214" s="25">
        <v>58.4996849001531</v>
      </c>
      <c r="J214" s="25" t="s">
        <v>61</v>
      </c>
      <c r="K214" s="25">
        <v>0.014322801363719464</v>
      </c>
      <c r="L214" s="25">
        <v>-0.34981597658624275</v>
      </c>
      <c r="M214" s="25">
        <v>0.003318688625526623</v>
      </c>
      <c r="N214" s="25">
        <v>-0.013170166988800167</v>
      </c>
      <c r="O214" s="25">
        <v>0.0005866943068534653</v>
      </c>
      <c r="P214" s="25">
        <v>-0.01003291377982616</v>
      </c>
      <c r="Q214" s="25">
        <v>6.505876913469556E-05</v>
      </c>
      <c r="R214" s="25">
        <v>-0.00020245537009292374</v>
      </c>
      <c r="S214" s="25">
        <v>8.60906591563943E-06</v>
      </c>
      <c r="T214" s="25">
        <v>-0.00014684970539947608</v>
      </c>
      <c r="U214" s="25">
        <v>1.191154040655042E-06</v>
      </c>
      <c r="V214" s="25">
        <v>-7.477387977659464E-06</v>
      </c>
      <c r="W214" s="25">
        <v>5.6360290368682E-07</v>
      </c>
      <c r="X214" s="25">
        <v>130</v>
      </c>
    </row>
    <row r="215" ht="12.75" hidden="1">
      <c r="A215" s="25" t="s">
        <v>81</v>
      </c>
    </row>
    <row r="216" spans="1:24" ht="12.75" hidden="1">
      <c r="A216" s="25">
        <v>696</v>
      </c>
      <c r="B216" s="25">
        <v>194.6</v>
      </c>
      <c r="C216" s="25">
        <v>191.4</v>
      </c>
      <c r="D216" s="25">
        <v>8.232353842995485</v>
      </c>
      <c r="E216" s="25">
        <v>8.887091746425003</v>
      </c>
      <c r="F216" s="25">
        <v>22.67585441603218</v>
      </c>
      <c r="G216" s="25" t="s">
        <v>59</v>
      </c>
      <c r="H216" s="25">
        <v>1.1566004154161647</v>
      </c>
      <c r="I216" s="25">
        <v>65.75660041541617</v>
      </c>
      <c r="J216" s="25" t="s">
        <v>73</v>
      </c>
      <c r="K216" s="25">
        <v>0.588996755790517</v>
      </c>
      <c r="M216" s="25" t="s">
        <v>68</v>
      </c>
      <c r="N216" s="25">
        <v>0.34412186201724493</v>
      </c>
      <c r="X216" s="25">
        <v>130</v>
      </c>
    </row>
    <row r="217" spans="1:24" ht="12.75" hidden="1">
      <c r="A217" s="25">
        <v>694</v>
      </c>
      <c r="B217" s="25">
        <v>182.8800048828125</v>
      </c>
      <c r="C217" s="25">
        <v>197.47999572753906</v>
      </c>
      <c r="D217" s="25">
        <v>8.61744499206543</v>
      </c>
      <c r="E217" s="25">
        <v>8.912812232971191</v>
      </c>
      <c r="F217" s="25">
        <v>20.950530283145095</v>
      </c>
      <c r="G217" s="25" t="s">
        <v>56</v>
      </c>
      <c r="H217" s="25">
        <v>5.130007317447934</v>
      </c>
      <c r="I217" s="25">
        <v>58.01001220026043</v>
      </c>
      <c r="J217" s="25" t="s">
        <v>62</v>
      </c>
      <c r="K217" s="25">
        <v>0.6848872320469411</v>
      </c>
      <c r="L217" s="25">
        <v>0.30430491569974116</v>
      </c>
      <c r="M217" s="25">
        <v>0.16213805917812613</v>
      </c>
      <c r="N217" s="25">
        <v>0.01384892662867799</v>
      </c>
      <c r="O217" s="25">
        <v>0.02750632792166212</v>
      </c>
      <c r="P217" s="25">
        <v>0.008729481944016309</v>
      </c>
      <c r="Q217" s="25">
        <v>0.0033481958917871957</v>
      </c>
      <c r="R217" s="25">
        <v>0.0002131770617510087</v>
      </c>
      <c r="S217" s="25">
        <v>0.0003608733296017474</v>
      </c>
      <c r="T217" s="25">
        <v>0.0001284342119939035</v>
      </c>
      <c r="U217" s="25">
        <v>7.323385340690262E-05</v>
      </c>
      <c r="V217" s="25">
        <v>7.903208229577118E-06</v>
      </c>
      <c r="W217" s="25">
        <v>2.2500102077841485E-05</v>
      </c>
      <c r="X217" s="25">
        <v>130</v>
      </c>
    </row>
    <row r="218" spans="1:24" ht="12.75" hidden="1">
      <c r="A218" s="25">
        <v>695</v>
      </c>
      <c r="B218" s="25">
        <v>183</v>
      </c>
      <c r="C218" s="25">
        <v>180.89999389648438</v>
      </c>
      <c r="D218" s="25">
        <v>8.571956634521484</v>
      </c>
      <c r="E218" s="25">
        <v>9.089069366455078</v>
      </c>
      <c r="F218" s="25">
        <v>22.056263542697273</v>
      </c>
      <c r="G218" s="25" t="s">
        <v>57</v>
      </c>
      <c r="H218" s="25">
        <v>8.39607639553563</v>
      </c>
      <c r="I218" s="25">
        <v>61.39607639553563</v>
      </c>
      <c r="J218" s="25" t="s">
        <v>60</v>
      </c>
      <c r="K218" s="25">
        <v>-0.2808777617293498</v>
      </c>
      <c r="L218" s="25">
        <v>0.0016560205646326941</v>
      </c>
      <c r="M218" s="25">
        <v>0.06480909354573686</v>
      </c>
      <c r="N218" s="25">
        <v>-0.00014332890659298172</v>
      </c>
      <c r="O218" s="25">
        <v>-0.011550528674830663</v>
      </c>
      <c r="P218" s="25">
        <v>0.00018952260452253803</v>
      </c>
      <c r="Q218" s="25">
        <v>0.0012573066798226098</v>
      </c>
      <c r="R218" s="25">
        <v>-1.1515727720221188E-05</v>
      </c>
      <c r="S218" s="25">
        <v>-0.0001732988627666952</v>
      </c>
      <c r="T218" s="25">
        <v>1.3496996707512501E-05</v>
      </c>
      <c r="U218" s="25">
        <v>2.2021125160992645E-05</v>
      </c>
      <c r="V218" s="25">
        <v>-9.114202913141009E-07</v>
      </c>
      <c r="W218" s="25">
        <v>-1.1453004594942321E-05</v>
      </c>
      <c r="X218" s="25">
        <v>130</v>
      </c>
    </row>
    <row r="219" spans="1:24" ht="12.75" hidden="1">
      <c r="A219" s="25">
        <v>693</v>
      </c>
      <c r="B219" s="25">
        <v>207.8800048828125</v>
      </c>
      <c r="C219" s="25">
        <v>190.47999572753906</v>
      </c>
      <c r="D219" s="25">
        <v>8.458208084106445</v>
      </c>
      <c r="E219" s="25">
        <v>9.123519897460938</v>
      </c>
      <c r="F219" s="25">
        <v>23.633700783273575</v>
      </c>
      <c r="G219" s="25" t="s">
        <v>58</v>
      </c>
      <c r="H219" s="25">
        <v>-11.138712239358398</v>
      </c>
      <c r="I219" s="25">
        <v>66.7412926434541</v>
      </c>
      <c r="J219" s="25" t="s">
        <v>61</v>
      </c>
      <c r="K219" s="25">
        <v>-0.624642460601928</v>
      </c>
      <c r="L219" s="25">
        <v>0.30430040965288907</v>
      </c>
      <c r="M219" s="25">
        <v>-0.14862211015804297</v>
      </c>
      <c r="N219" s="25">
        <v>-0.013848184920452254</v>
      </c>
      <c r="O219" s="25">
        <v>-0.02496364082152128</v>
      </c>
      <c r="P219" s="25">
        <v>0.008727424373392287</v>
      </c>
      <c r="Q219" s="25">
        <v>-0.0031031589779858364</v>
      </c>
      <c r="R219" s="25">
        <v>-0.0002128657973274878</v>
      </c>
      <c r="S219" s="25">
        <v>-0.000316539198491469</v>
      </c>
      <c r="T219" s="25">
        <v>0.00012772305152309953</v>
      </c>
      <c r="U219" s="25">
        <v>-6.984459414634464E-05</v>
      </c>
      <c r="V219" s="25">
        <v>-7.850478544180373E-06</v>
      </c>
      <c r="W219" s="25">
        <v>-1.9367066872955147E-05</v>
      </c>
      <c r="X219" s="25">
        <v>130</v>
      </c>
    </row>
    <row r="220" ht="12.75" hidden="1">
      <c r="A220" s="25" t="s">
        <v>80</v>
      </c>
    </row>
    <row r="221" spans="1:24" ht="12.75" hidden="1">
      <c r="A221" s="25">
        <v>696</v>
      </c>
      <c r="B221" s="25">
        <v>194.6</v>
      </c>
      <c r="C221" s="25">
        <v>191.4</v>
      </c>
      <c r="D221" s="25">
        <v>8.232353842995485</v>
      </c>
      <c r="E221" s="25">
        <v>8.887091746425003</v>
      </c>
      <c r="F221" s="25">
        <v>23.676050561241528</v>
      </c>
      <c r="G221" s="25" t="s">
        <v>59</v>
      </c>
      <c r="H221" s="25">
        <v>4.057020265133971</v>
      </c>
      <c r="I221" s="25">
        <v>68.65702026513397</v>
      </c>
      <c r="J221" s="25" t="s">
        <v>73</v>
      </c>
      <c r="K221" s="25">
        <v>0.4816065887648538</v>
      </c>
      <c r="M221" s="25" t="s">
        <v>68</v>
      </c>
      <c r="N221" s="25">
        <v>0.30029121682688487</v>
      </c>
      <c r="X221" s="25">
        <v>130</v>
      </c>
    </row>
    <row r="222" spans="1:24" ht="12.75" hidden="1">
      <c r="A222" s="25">
        <v>695</v>
      </c>
      <c r="B222" s="25">
        <v>183</v>
      </c>
      <c r="C222" s="25">
        <v>180.89999389648438</v>
      </c>
      <c r="D222" s="25">
        <v>8.571956634521484</v>
      </c>
      <c r="E222" s="25">
        <v>9.089069366455078</v>
      </c>
      <c r="F222" s="25">
        <v>20.91613259104951</v>
      </c>
      <c r="G222" s="25" t="s">
        <v>56</v>
      </c>
      <c r="H222" s="25">
        <v>5.222394376694467</v>
      </c>
      <c r="I222" s="25">
        <v>58.22239437669446</v>
      </c>
      <c r="J222" s="25" t="s">
        <v>62</v>
      </c>
      <c r="K222" s="25">
        <v>0.5845034995172672</v>
      </c>
      <c r="L222" s="25">
        <v>0.34635916944454354</v>
      </c>
      <c r="M222" s="25">
        <v>0.138373285920177</v>
      </c>
      <c r="N222" s="25">
        <v>0.013866829142055595</v>
      </c>
      <c r="O222" s="25">
        <v>0.023474745492565792</v>
      </c>
      <c r="P222" s="25">
        <v>0.009935986067887818</v>
      </c>
      <c r="Q222" s="25">
        <v>0.0028573988617484974</v>
      </c>
      <c r="R222" s="25">
        <v>0.00021347762130926587</v>
      </c>
      <c r="S222" s="25">
        <v>0.0003079754954422658</v>
      </c>
      <c r="T222" s="25">
        <v>0.00014618770496922708</v>
      </c>
      <c r="U222" s="25">
        <v>6.248569855955068E-05</v>
      </c>
      <c r="V222" s="25">
        <v>7.932061861067012E-06</v>
      </c>
      <c r="W222" s="25">
        <v>1.9200073673398266E-05</v>
      </c>
      <c r="X222" s="25">
        <v>130</v>
      </c>
    </row>
    <row r="223" spans="1:24" ht="12.75" hidden="1">
      <c r="A223" s="25">
        <v>693</v>
      </c>
      <c r="B223" s="25">
        <v>207.8800048828125</v>
      </c>
      <c r="C223" s="25">
        <v>190.47999572753906</v>
      </c>
      <c r="D223" s="25">
        <v>8.458208084106445</v>
      </c>
      <c r="E223" s="25">
        <v>9.123519897460938</v>
      </c>
      <c r="F223" s="25">
        <v>23.633700783273575</v>
      </c>
      <c r="G223" s="25" t="s">
        <v>57</v>
      </c>
      <c r="H223" s="25">
        <v>-11.138712239358398</v>
      </c>
      <c r="I223" s="25">
        <v>66.7412926434541</v>
      </c>
      <c r="J223" s="25" t="s">
        <v>60</v>
      </c>
      <c r="K223" s="25">
        <v>0.5844833172105945</v>
      </c>
      <c r="L223" s="25">
        <v>-0.001884274519639869</v>
      </c>
      <c r="M223" s="25">
        <v>-0.13834649065243726</v>
      </c>
      <c r="N223" s="25">
        <v>-0.0001430500897646678</v>
      </c>
      <c r="O223" s="25">
        <v>0.023474673194152407</v>
      </c>
      <c r="P223" s="25">
        <v>-0.00021570096151867147</v>
      </c>
      <c r="Q223" s="25">
        <v>-0.0028543858167550747</v>
      </c>
      <c r="R223" s="25">
        <v>-1.1501460264940588E-05</v>
      </c>
      <c r="S223" s="25">
        <v>0.00030721922826467194</v>
      </c>
      <c r="T223" s="25">
        <v>-1.536780860948614E-05</v>
      </c>
      <c r="U223" s="25">
        <v>-6.199557086889418E-05</v>
      </c>
      <c r="V223" s="25">
        <v>-9.028279702541392E-07</v>
      </c>
      <c r="W223" s="25">
        <v>1.9097543921880467E-05</v>
      </c>
      <c r="X223" s="25">
        <v>130</v>
      </c>
    </row>
    <row r="224" spans="1:24" ht="12.75" hidden="1">
      <c r="A224" s="25">
        <v>694</v>
      </c>
      <c r="B224" s="25">
        <v>182.8800048828125</v>
      </c>
      <c r="C224" s="25">
        <v>197.47999572753906</v>
      </c>
      <c r="D224" s="25">
        <v>8.61744499206543</v>
      </c>
      <c r="E224" s="25">
        <v>8.912812232971191</v>
      </c>
      <c r="F224" s="25">
        <v>21.05086295390924</v>
      </c>
      <c r="G224" s="25" t="s">
        <v>58</v>
      </c>
      <c r="H224" s="25">
        <v>5.407818875267779</v>
      </c>
      <c r="I224" s="25">
        <v>58.28782375808028</v>
      </c>
      <c r="J224" s="25" t="s">
        <v>61</v>
      </c>
      <c r="K224" s="25">
        <v>0.00485724720716814</v>
      </c>
      <c r="L224" s="25">
        <v>-0.34635404396058184</v>
      </c>
      <c r="M224" s="25">
        <v>0.002723009456859368</v>
      </c>
      <c r="N224" s="25">
        <v>-0.013866091270678288</v>
      </c>
      <c r="O224" s="25">
        <v>-5.826120905360086E-05</v>
      </c>
      <c r="P224" s="25">
        <v>-0.009933644458931513</v>
      </c>
      <c r="Q224" s="25">
        <v>0.00013118637211644954</v>
      </c>
      <c r="R224" s="25">
        <v>-0.00021316756604051264</v>
      </c>
      <c r="S224" s="25">
        <v>-2.1569691174620314E-05</v>
      </c>
      <c r="T224" s="25">
        <v>-0.00014537769960592988</v>
      </c>
      <c r="U224" s="25">
        <v>7.810999751309197E-06</v>
      </c>
      <c r="V224" s="25">
        <v>-7.880514388282066E-06</v>
      </c>
      <c r="W224" s="25">
        <v>-1.981576447116682E-06</v>
      </c>
      <c r="X224" s="25">
        <v>130</v>
      </c>
    </row>
    <row r="225" ht="12.75" hidden="1">
      <c r="A225" s="25" t="s">
        <v>79</v>
      </c>
    </row>
    <row r="226" spans="1:24" ht="12.75" hidden="1">
      <c r="A226" s="25">
        <v>696</v>
      </c>
      <c r="B226" s="25">
        <v>194.6</v>
      </c>
      <c r="C226" s="25">
        <v>191.4</v>
      </c>
      <c r="D226" s="25">
        <v>8.232353842995485</v>
      </c>
      <c r="E226" s="25">
        <v>8.887091746425003</v>
      </c>
      <c r="F226" s="25">
        <v>22.67585441603218</v>
      </c>
      <c r="G226" s="25" t="s">
        <v>59</v>
      </c>
      <c r="H226" s="25">
        <v>1.1566004154161647</v>
      </c>
      <c r="I226" s="25">
        <v>65.75660041541617</v>
      </c>
      <c r="J226" s="25" t="s">
        <v>73</v>
      </c>
      <c r="K226" s="25">
        <v>0.11432151236977772</v>
      </c>
      <c r="M226" s="25" t="s">
        <v>68</v>
      </c>
      <c r="N226" s="25">
        <v>0.05934100186502577</v>
      </c>
      <c r="X226" s="25">
        <v>130</v>
      </c>
    </row>
    <row r="227" spans="1:24" ht="12.75" hidden="1">
      <c r="A227" s="25">
        <v>695</v>
      </c>
      <c r="B227" s="25">
        <v>183</v>
      </c>
      <c r="C227" s="25">
        <v>180.89999389648438</v>
      </c>
      <c r="D227" s="25">
        <v>8.571956634521484</v>
      </c>
      <c r="E227" s="25">
        <v>9.089069366455078</v>
      </c>
      <c r="F227" s="25">
        <v>20.91613259104951</v>
      </c>
      <c r="G227" s="25" t="s">
        <v>56</v>
      </c>
      <c r="H227" s="25">
        <v>5.222394376694467</v>
      </c>
      <c r="I227" s="25">
        <v>58.22239437669446</v>
      </c>
      <c r="J227" s="25" t="s">
        <v>62</v>
      </c>
      <c r="K227" s="25">
        <v>0.3284144391161618</v>
      </c>
      <c r="L227" s="25">
        <v>0.007614642650621754</v>
      </c>
      <c r="M227" s="25">
        <v>0.07774764782475971</v>
      </c>
      <c r="N227" s="25">
        <v>0.013642509731171999</v>
      </c>
      <c r="O227" s="25">
        <v>0.013189771404389197</v>
      </c>
      <c r="P227" s="25">
        <v>0.0002184875253802301</v>
      </c>
      <c r="Q227" s="25">
        <v>0.0016055136578910945</v>
      </c>
      <c r="R227" s="25">
        <v>0.0002100096171797348</v>
      </c>
      <c r="S227" s="25">
        <v>0.00017305373327814892</v>
      </c>
      <c r="T227" s="25">
        <v>3.2188751464403517E-06</v>
      </c>
      <c r="U227" s="25">
        <v>3.51180869888907E-05</v>
      </c>
      <c r="V227" s="25">
        <v>7.792948002565133E-06</v>
      </c>
      <c r="W227" s="25">
        <v>1.0790751222281003E-05</v>
      </c>
      <c r="X227" s="25">
        <v>130</v>
      </c>
    </row>
    <row r="228" spans="1:24" ht="12.75" hidden="1">
      <c r="A228" s="25">
        <v>694</v>
      </c>
      <c r="B228" s="25">
        <v>182.8800048828125</v>
      </c>
      <c r="C228" s="25">
        <v>197.47999572753906</v>
      </c>
      <c r="D228" s="25">
        <v>8.61744499206543</v>
      </c>
      <c r="E228" s="25">
        <v>8.912812232971191</v>
      </c>
      <c r="F228" s="25">
        <v>19.24020105440199</v>
      </c>
      <c r="G228" s="25" t="s">
        <v>57</v>
      </c>
      <c r="H228" s="25">
        <v>0.3942694585513209</v>
      </c>
      <c r="I228" s="25">
        <v>53.274274341363835</v>
      </c>
      <c r="J228" s="25" t="s">
        <v>60</v>
      </c>
      <c r="K228" s="25">
        <v>0.028048124609840297</v>
      </c>
      <c r="L228" s="25">
        <v>-4.1168633585175627E-05</v>
      </c>
      <c r="M228" s="25">
        <v>-0.007519965653046712</v>
      </c>
      <c r="N228" s="25">
        <v>-0.00014101374916631663</v>
      </c>
      <c r="O228" s="25">
        <v>0.000984655859762534</v>
      </c>
      <c r="P228" s="25">
        <v>-4.720012504981892E-06</v>
      </c>
      <c r="Q228" s="25">
        <v>-0.0001971661082196815</v>
      </c>
      <c r="R228" s="25">
        <v>-1.133502491314885E-05</v>
      </c>
      <c r="S228" s="25">
        <v>1.2386995566575739E-06</v>
      </c>
      <c r="T228" s="25">
        <v>-3.381360928449152E-07</v>
      </c>
      <c r="U228" s="25">
        <v>-7.0629519880626625E-06</v>
      </c>
      <c r="V228" s="25">
        <v>-8.945363981014946E-07</v>
      </c>
      <c r="W228" s="25">
        <v>-2.8140041395153054E-07</v>
      </c>
      <c r="X228" s="25">
        <v>130</v>
      </c>
    </row>
    <row r="229" spans="1:24" ht="12.75" hidden="1">
      <c r="A229" s="25">
        <v>693</v>
      </c>
      <c r="B229" s="25">
        <v>207.8800048828125</v>
      </c>
      <c r="C229" s="25">
        <v>190.47999572753906</v>
      </c>
      <c r="D229" s="25">
        <v>8.458208084106445</v>
      </c>
      <c r="E229" s="25">
        <v>9.123519897460938</v>
      </c>
      <c r="F229" s="25">
        <v>26.415786535237334</v>
      </c>
      <c r="G229" s="25" t="s">
        <v>58</v>
      </c>
      <c r="H229" s="25">
        <v>-3.2821348444880414</v>
      </c>
      <c r="I229" s="25">
        <v>74.59787003832447</v>
      </c>
      <c r="J229" s="25" t="s">
        <v>61</v>
      </c>
      <c r="K229" s="25">
        <v>-0.32721452676471136</v>
      </c>
      <c r="L229" s="25">
        <v>-0.00761453136051567</v>
      </c>
      <c r="M229" s="25">
        <v>-0.07738311740205263</v>
      </c>
      <c r="N229" s="25">
        <v>-0.013641780928004553</v>
      </c>
      <c r="O229" s="25">
        <v>-0.013152966301860514</v>
      </c>
      <c r="P229" s="25">
        <v>-0.0002184365359291561</v>
      </c>
      <c r="Q229" s="25">
        <v>-0.001593361111438442</v>
      </c>
      <c r="R229" s="25">
        <v>-0.00020970349667613332</v>
      </c>
      <c r="S229" s="25">
        <v>-0.00017304929998388622</v>
      </c>
      <c r="T229" s="25">
        <v>-3.2010656336737257E-06</v>
      </c>
      <c r="U229" s="25">
        <v>-3.440050498137514E-05</v>
      </c>
      <c r="V229" s="25">
        <v>-7.741436766076147E-06</v>
      </c>
      <c r="W229" s="25">
        <v>-1.0787081428643564E-05</v>
      </c>
      <c r="X229" s="25">
        <v>130</v>
      </c>
    </row>
    <row r="230" ht="12.75" hidden="1"/>
    <row r="231" ht="12.75" hidden="1"/>
    <row r="232" ht="12.75" hidden="1"/>
    <row r="233" ht="12.75" hidden="1"/>
    <row r="234" ht="12.75" hidden="1"/>
  </sheetData>
  <mergeCells count="1">
    <mergeCell ref="A9:B9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2004-01-06T07:45:55Z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