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<sst xmlns="http://schemas.openxmlformats.org/spreadsheetml/2006/main" count="620" uniqueCount="140">
  <si>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</si>
  <si>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</si>
  <si>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</si>
  <si>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</si>
  <si>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</si>
  <si>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</si>
  <si>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</si>
  <si>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</si>
  <si>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</si>
  <si>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</si>
  <si>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</si>
  <si>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</si>
  <si>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</si>
  <si>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</si>
  <si>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</si>
  <si>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</si>
  <si>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</si>
  <si>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</si>
  <si>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</si>
  <si>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</si>
  <si>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</si>
  <si>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</si>
  <si>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</si>
  <si>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</si>
  <si>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</si>
  <si>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</si>
  <si>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</si>
  <si>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</si>
  <si>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</si>
  <si>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</si>
  <si>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</si>
  <si>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</si>
  <si>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</si>
  <si>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</si>
  <si>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</si>
  <si>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</si>
  <si>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</si>
  <si>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</si>
  <si>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</si>
  <si>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</si>
  <si>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</si>
  <si>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</si>
  <si>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</si>
  <si>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</si>
  <si>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</si>
  <si>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</si>
  <si>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</si>
  <si>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</si>
  <si>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</si>
  <si>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</si>
  <si>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</si>
  <si>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</si>
  <si>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</si>
  <si>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</si>
  <si>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</si>
  <si>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</si>
  <si>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</si>
  <si>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</si>
  <si>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</si>
  <si>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</si>
  <si>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</si>
  <si>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</si>
  <si>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</si>
  <si>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</si>
  <si>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</si>
  <si>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</si>
  <si>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</si>
  <si>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</si>
  <si>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</si>
  <si>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</si>
  <si>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</si>
  <si>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</si>
  <si>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</si>
  <si>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</si>
  <si>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</si>
  <si>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</si>
  <si>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</si>
  <si>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</si>
  <si>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</si>
  <si>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</si>
  <si>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</si>
  <si>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</si>
  <si>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</si>
  <si>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</si>
  <si>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</si>
  <si>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</si>
  <si>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</si>
  <si>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</si>
  <si>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</si>
  <si>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</si>
  <si>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</si>
  <si>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</si>
  <si>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</si>
  <si>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</si>
  <si>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</si>
  <si>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</si>
  <si>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</si>
  <si>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</si>
  <si>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</si>
  <si>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</si>
  <si>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</si>
  <si>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</si>
  <si>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</si>
  <si>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</si>
  <si>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</si>
  <si>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</si>
  <si>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</si>
  <si>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</si>
  <si>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</si>
  <si>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</si>
  <si>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</si>
  <si>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</si>
  <si>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</si>
  <si>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</si>
  <si>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</si>
  <si>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</si>
  <si>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</si>
  <si>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</si>
  <si>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</si>
  <si>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</si>
  <si>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</si>
  <si>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</si>
  <si>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</si>
  <si>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</si>
  <si>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</si>
  <si>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</si>
  <si>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</si>
  <si>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</si>
  <si>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</si>
  <si>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</si>
  <si>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</si>
  <si>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</si>
  <si>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</si>
  <si>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</si>
  <si>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</si>
  <si>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</si>
  <si>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</si>
  <si>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</si>
  <si>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AP 195</t>
  </si>
  <si>
    <t>Cas 6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</si>
</sst>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168.8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154.9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168.5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141.4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131.3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123.0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156.5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142.7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90" customWidth="1"/>
    <col min="2" max="2" width="16.28125" style="91" customWidth="1"/>
    <col min="3" max="3" width="12.421875" style="90" customWidth="1"/>
    <col min="4" max="4" width="13.57421875" style="90" customWidth="1"/>
    <col min="5" max="5" width="11.421875" style="90" customWidth="1"/>
    <col min="6" max="6" width="12.8515625" style="90" customWidth="1"/>
    <col min="7" max="7" width="10.8515625" style="90" customWidth="1"/>
    <col min="8" max="10" width="11.421875" style="90" customWidth="1"/>
    <col min="11" max="11" width="10.421875" style="90" customWidth="1"/>
    <col min="12" max="21" width="11.421875" style="90" customWidth="1"/>
    <col min="22" max="23" width="11.421875" style="6" customWidth="1"/>
    <col min="24" max="24" width="11.421875" style="90" customWidth="1"/>
    <col min="25" max="25" width="7.140625" style="90" customWidth="1"/>
    <col min="26" max="26" width="14.28125" style="90" customWidth="1"/>
    <col min="27" max="27" width="11.421875" style="90" customWidth="1"/>
    <col min="28" max="28" width="14.7109375" style="90" customWidth="1"/>
    <col min="29" max="16384" width="11.421875" style="90" customWidth="1"/>
  </cols>
  <sheetData>
    <row r="1" spans="2:23" s="79" customFormat="1" ht="12.75">
      <c r="B1" s="78"/>
      <c r="H1" s="79" t="s">
        <v>30</v>
      </c>
      <c r="J1" s="79" t="s">
        <v>31</v>
      </c>
      <c r="L1" s="79" t="s">
        <v>32</v>
      </c>
      <c r="N1" s="79" t="s">
        <v>33</v>
      </c>
      <c r="P1" s="79" t="s">
        <v>34</v>
      </c>
      <c r="R1" s="79" t="s">
        <v>35</v>
      </c>
      <c r="T1" s="79" t="s">
        <v>36</v>
      </c>
      <c r="V1" s="80"/>
      <c r="W1" s="80"/>
    </row>
    <row r="2" spans="2:23" s="79" customFormat="1" ht="12.75">
      <c r="B2" s="78"/>
      <c r="E2" s="79" t="s">
        <v>3</v>
      </c>
      <c r="V2" s="80"/>
      <c r="W2" s="80"/>
    </row>
    <row r="3" spans="2:23" s="79" customFormat="1" ht="12.75">
      <c r="B3" s="78"/>
      <c r="E3" s="79" t="s">
        <v>4</v>
      </c>
      <c r="H3" s="79" t="s">
        <v>5</v>
      </c>
      <c r="I3" s="79" t="s">
        <v>6</v>
      </c>
      <c r="J3" s="79" t="s">
        <v>5</v>
      </c>
      <c r="K3" s="79" t="s">
        <v>6</v>
      </c>
      <c r="L3" s="79" t="s">
        <v>5</v>
      </c>
      <c r="M3" s="79" t="s">
        <v>6</v>
      </c>
      <c r="N3" s="79" t="s">
        <v>5</v>
      </c>
      <c r="O3" s="79" t="s">
        <v>6</v>
      </c>
      <c r="P3" s="79" t="s">
        <v>5</v>
      </c>
      <c r="Q3" s="79" t="s">
        <v>6</v>
      </c>
      <c r="R3" s="79" t="s">
        <v>5</v>
      </c>
      <c r="S3" s="79" t="s">
        <v>6</v>
      </c>
      <c r="T3" s="79" t="s">
        <v>5</v>
      </c>
      <c r="U3" s="79" t="s">
        <v>6</v>
      </c>
      <c r="V3" s="80" t="s">
        <v>5</v>
      </c>
      <c r="W3" s="80" t="s">
        <v>6</v>
      </c>
    </row>
    <row r="4" spans="2:23" s="79" customFormat="1" ht="12.75">
      <c r="B4" s="78"/>
      <c r="E4" s="79">
        <v>1</v>
      </c>
      <c r="H4" s="79">
        <v>-8.96604E-11</v>
      </c>
      <c r="I4" s="79">
        <v>9.27348E-11</v>
      </c>
      <c r="J4" s="79">
        <v>-8.96604E-11</v>
      </c>
      <c r="K4" s="79" t="s">
        <v>23</v>
      </c>
      <c r="L4" s="79">
        <v>-8.96604E-11</v>
      </c>
      <c r="M4" s="79" t="s">
        <v>23</v>
      </c>
      <c r="N4" s="79">
        <v>-8.96604E-11</v>
      </c>
      <c r="O4" s="79">
        <v>9.27348E-11</v>
      </c>
      <c r="P4" s="79">
        <v>-8.96604E-11</v>
      </c>
      <c r="Q4" s="79">
        <v>9.27348E-11</v>
      </c>
      <c r="R4" s="79">
        <v>-8.96604E-11</v>
      </c>
      <c r="S4" s="79">
        <v>9.27348E-11</v>
      </c>
      <c r="T4" s="79">
        <v>-8.96604E-11</v>
      </c>
      <c r="U4" s="79">
        <v>9.27348E-11</v>
      </c>
      <c r="V4" s="79">
        <v>-8.96604E-11</v>
      </c>
      <c r="W4" s="79">
        <v>9.27348E-11</v>
      </c>
    </row>
    <row r="5" spans="2:23" s="79" customFormat="1" ht="12.75">
      <c r="B5" s="78"/>
      <c r="E5" s="79">
        <v>2</v>
      </c>
      <c r="H5" s="79">
        <v>0.000319438</v>
      </c>
      <c r="I5" s="79">
        <v>-2.7452E-10</v>
      </c>
      <c r="J5" s="79">
        <v>0.000319438</v>
      </c>
      <c r="K5" s="79" t="s">
        <v>24</v>
      </c>
      <c r="L5" s="79">
        <v>0.000319438</v>
      </c>
      <c r="M5" s="79" t="s">
        <v>24</v>
      </c>
      <c r="N5" s="79">
        <v>0.000319438</v>
      </c>
      <c r="O5" s="79">
        <v>-2.7452E-10</v>
      </c>
      <c r="P5" s="79">
        <v>0.000319438</v>
      </c>
      <c r="Q5" s="79">
        <v>-2.7452E-10</v>
      </c>
      <c r="R5" s="79">
        <v>0.000319438</v>
      </c>
      <c r="S5" s="79">
        <v>-2.7452E-10</v>
      </c>
      <c r="T5" s="79">
        <v>0.000319438</v>
      </c>
      <c r="U5" s="79">
        <v>-2.7452E-10</v>
      </c>
      <c r="V5" s="79">
        <v>0.000319438</v>
      </c>
      <c r="W5" s="79">
        <v>-2.7452E-10</v>
      </c>
    </row>
    <row r="6" spans="2:23" s="79" customFormat="1" ht="12.75">
      <c r="B6" s="78"/>
      <c r="E6" s="79">
        <v>3</v>
      </c>
      <c r="H6" s="79">
        <v>0.000879364</v>
      </c>
      <c r="I6" s="79">
        <v>0.000601288</v>
      </c>
      <c r="J6" s="79">
        <v>0.000879364</v>
      </c>
      <c r="K6" s="79">
        <v>0.000601288</v>
      </c>
      <c r="L6" s="79">
        <v>0.000879364</v>
      </c>
      <c r="M6" s="79">
        <v>0.000601288</v>
      </c>
      <c r="N6" s="79">
        <v>0.000879364</v>
      </c>
      <c r="O6" s="79">
        <v>0.000601288</v>
      </c>
      <c r="P6" s="79">
        <v>0.000879364</v>
      </c>
      <c r="Q6" s="79">
        <v>0.000601288</v>
      </c>
      <c r="R6" s="79">
        <v>0.000879364</v>
      </c>
      <c r="S6" s="79">
        <v>0.000601288</v>
      </c>
      <c r="T6" s="79">
        <v>0.000879364</v>
      </c>
      <c r="U6" s="79">
        <v>0.000601288</v>
      </c>
      <c r="V6" s="79">
        <v>0.000879364</v>
      </c>
      <c r="W6" s="79">
        <v>0.000601288</v>
      </c>
    </row>
    <row r="7" spans="2:23" s="79" customFormat="1" ht="12.75">
      <c r="B7" s="78"/>
      <c r="E7" s="79">
        <v>4</v>
      </c>
      <c r="H7" s="79">
        <v>9.24253E-05</v>
      </c>
      <c r="I7" s="79">
        <v>0.000325827</v>
      </c>
      <c r="J7" s="79">
        <v>9.24253E-05</v>
      </c>
      <c r="K7" s="79">
        <v>0.000325827</v>
      </c>
      <c r="L7" s="79">
        <v>9.24253E-05</v>
      </c>
      <c r="M7" s="79">
        <v>0.000325827</v>
      </c>
      <c r="N7" s="79">
        <v>9.24253E-05</v>
      </c>
      <c r="O7" s="79">
        <v>0.000325827</v>
      </c>
      <c r="P7" s="79">
        <v>9.24253E-05</v>
      </c>
      <c r="Q7" s="79">
        <v>0.000325827</v>
      </c>
      <c r="R7" s="79">
        <v>9.24253E-05</v>
      </c>
      <c r="S7" s="79">
        <v>0.000325827</v>
      </c>
      <c r="T7" s="79">
        <v>9.24253E-05</v>
      </c>
      <c r="U7" s="79">
        <v>0.000325827</v>
      </c>
      <c r="V7" s="79">
        <v>9.24253E-05</v>
      </c>
      <c r="W7" s="79">
        <v>0.000325827</v>
      </c>
    </row>
    <row r="8" spans="2:23" s="79" customFormat="1" ht="12.75">
      <c r="B8" s="78"/>
      <c r="E8" s="79">
        <v>5</v>
      </c>
      <c r="H8" s="79">
        <v>-3.91724E-05</v>
      </c>
      <c r="I8" s="79">
        <v>0.000161302</v>
      </c>
      <c r="J8" s="79">
        <v>-3.91724E-05</v>
      </c>
      <c r="K8" s="79">
        <v>0.000161302</v>
      </c>
      <c r="L8" s="79">
        <v>-3.91724E-05</v>
      </c>
      <c r="M8" s="79">
        <v>0.000161302</v>
      </c>
      <c r="N8" s="79">
        <v>-3.91724E-05</v>
      </c>
      <c r="O8" s="79">
        <v>0.000161302</v>
      </c>
      <c r="P8" s="79">
        <v>-3.91724E-05</v>
      </c>
      <c r="Q8" s="79">
        <v>0.000161302</v>
      </c>
      <c r="R8" s="79">
        <v>-3.91724E-05</v>
      </c>
      <c r="S8" s="79">
        <v>0.000161302</v>
      </c>
      <c r="T8" s="79">
        <v>-3.91724E-05</v>
      </c>
      <c r="U8" s="79">
        <v>0.000161302</v>
      </c>
      <c r="V8" s="79">
        <v>-3.91724E-05</v>
      </c>
      <c r="W8" s="79">
        <v>0.000161302</v>
      </c>
    </row>
    <row r="9" spans="2:23" s="79" customFormat="1" ht="12.75">
      <c r="B9" s="78"/>
      <c r="E9" s="79">
        <v>6</v>
      </c>
      <c r="H9" s="79">
        <v>3.92438</v>
      </c>
      <c r="I9" s="79">
        <v>-1.72103E-05</v>
      </c>
      <c r="J9" s="79">
        <v>3.92438</v>
      </c>
      <c r="K9" s="79">
        <v>-1.72103E-05</v>
      </c>
      <c r="L9" s="79">
        <v>3.92438</v>
      </c>
      <c r="M9" s="79">
        <v>-1.72103E-05</v>
      </c>
      <c r="N9" s="79">
        <v>3.92438</v>
      </c>
      <c r="O9" s="79">
        <v>-1.72103E-05</v>
      </c>
      <c r="P9" s="79">
        <v>3.92438</v>
      </c>
      <c r="Q9" s="79">
        <v>-1.72103E-05</v>
      </c>
      <c r="R9" s="79">
        <v>3.92438</v>
      </c>
      <c r="S9" s="79">
        <v>-1.72103E-05</v>
      </c>
      <c r="T9" s="79">
        <v>3.92438</v>
      </c>
      <c r="U9" s="79">
        <v>-1.72103E-05</v>
      </c>
      <c r="V9" s="79">
        <v>3.92438</v>
      </c>
      <c r="W9" s="79">
        <v>-1.72103E-05</v>
      </c>
    </row>
    <row r="10" spans="2:23" s="79" customFormat="1" ht="12.75">
      <c r="B10" s="78"/>
      <c r="E10" s="79">
        <v>7</v>
      </c>
      <c r="H10" s="79">
        <v>-2.33051E-05</v>
      </c>
      <c r="I10" s="79">
        <v>-3.89739E-05</v>
      </c>
      <c r="J10" s="79">
        <v>-2.33051E-05</v>
      </c>
      <c r="K10" s="79">
        <v>-3.89739E-05</v>
      </c>
      <c r="L10" s="79">
        <v>-2.33051E-05</v>
      </c>
      <c r="M10" s="79">
        <v>-3.89739E-05</v>
      </c>
      <c r="N10" s="79">
        <v>-2.33051E-05</v>
      </c>
      <c r="O10" s="79">
        <v>-3.89739E-05</v>
      </c>
      <c r="P10" s="79">
        <v>-2.33051E-05</v>
      </c>
      <c r="Q10" s="79">
        <v>-3.89739E-05</v>
      </c>
      <c r="R10" s="79">
        <v>-2.33051E-05</v>
      </c>
      <c r="S10" s="79">
        <v>-3.89739E-05</v>
      </c>
      <c r="T10" s="79">
        <v>-2.33051E-05</v>
      </c>
      <c r="U10" s="79">
        <v>-3.89739E-05</v>
      </c>
      <c r="V10" s="79">
        <v>-2.33051E-05</v>
      </c>
      <c r="W10" s="79">
        <v>-3.89739E-05</v>
      </c>
    </row>
    <row r="11" spans="2:23" s="79" customFormat="1" ht="12.75">
      <c r="B11" s="78"/>
      <c r="E11" s="79">
        <v>8</v>
      </c>
      <c r="H11" s="79">
        <v>4.70052E-06</v>
      </c>
      <c r="I11" s="79">
        <v>-2.96402E-06</v>
      </c>
      <c r="J11" s="79">
        <v>4.70052E-06</v>
      </c>
      <c r="K11" s="79">
        <v>-2.96402E-06</v>
      </c>
      <c r="L11" s="79">
        <v>4.70052E-06</v>
      </c>
      <c r="M11" s="79">
        <v>-2.96402E-06</v>
      </c>
      <c r="N11" s="79">
        <v>4.70052E-06</v>
      </c>
      <c r="O11" s="79">
        <v>-2.96402E-06</v>
      </c>
      <c r="P11" s="79">
        <v>4.70052E-06</v>
      </c>
      <c r="Q11" s="79">
        <v>-2.96402E-06</v>
      </c>
      <c r="R11" s="79">
        <v>4.70052E-06</v>
      </c>
      <c r="S11" s="79">
        <v>-2.96402E-06</v>
      </c>
      <c r="T11" s="79">
        <v>4.70052E-06</v>
      </c>
      <c r="U11" s="79">
        <v>-2.96402E-06</v>
      </c>
      <c r="V11" s="79">
        <v>4.70052E-06</v>
      </c>
      <c r="W11" s="79">
        <v>-2.96402E-06</v>
      </c>
    </row>
    <row r="12" spans="2:23" s="79" customFormat="1" ht="12.75">
      <c r="B12" s="78"/>
      <c r="E12" s="79">
        <v>9</v>
      </c>
      <c r="H12" s="79">
        <v>-3.68081E-06</v>
      </c>
      <c r="I12" s="79">
        <v>3.48646E-06</v>
      </c>
      <c r="J12" s="79">
        <v>-3.68081E-06</v>
      </c>
      <c r="K12" s="79">
        <v>3.48646E-06</v>
      </c>
      <c r="L12" s="79">
        <v>-3.68081E-06</v>
      </c>
      <c r="M12" s="79">
        <v>3.48646E-06</v>
      </c>
      <c r="N12" s="79">
        <v>-3.68081E-06</v>
      </c>
      <c r="O12" s="79">
        <v>3.48646E-06</v>
      </c>
      <c r="P12" s="79">
        <v>-3.68081E-06</v>
      </c>
      <c r="Q12" s="79">
        <v>3.48646E-06</v>
      </c>
      <c r="R12" s="79">
        <v>-3.68081E-06</v>
      </c>
      <c r="S12" s="79">
        <v>3.48646E-06</v>
      </c>
      <c r="T12" s="79">
        <v>-3.68081E-06</v>
      </c>
      <c r="U12" s="79">
        <v>3.48646E-06</v>
      </c>
      <c r="V12" s="79">
        <v>-3.68081E-06</v>
      </c>
      <c r="W12" s="79">
        <v>3.48646E-06</v>
      </c>
    </row>
    <row r="13" spans="2:23" s="79" customFormat="1" ht="12.75">
      <c r="B13" s="78"/>
      <c r="E13" s="79">
        <v>10</v>
      </c>
      <c r="H13" s="79">
        <v>-0.200959</v>
      </c>
      <c r="I13" s="79">
        <v>-5.06254E-06</v>
      </c>
      <c r="J13" s="79">
        <v>-0.200959</v>
      </c>
      <c r="K13" s="79">
        <v>-5.06254E-06</v>
      </c>
      <c r="L13" s="79">
        <v>-0.200959</v>
      </c>
      <c r="M13" s="79">
        <v>-5.06254E-06</v>
      </c>
      <c r="N13" s="79">
        <v>-0.200959</v>
      </c>
      <c r="O13" s="79">
        <v>-5.06254E-06</v>
      </c>
      <c r="P13" s="79">
        <v>-0.200959</v>
      </c>
      <c r="Q13" s="79">
        <v>-5.06254E-06</v>
      </c>
      <c r="R13" s="79">
        <v>-0.200959</v>
      </c>
      <c r="S13" s="79">
        <v>-5.06254E-06</v>
      </c>
      <c r="T13" s="79">
        <v>-0.200959</v>
      </c>
      <c r="U13" s="79">
        <v>-5.06254E-06</v>
      </c>
      <c r="V13" s="79">
        <v>-0.200959</v>
      </c>
      <c r="W13" s="79">
        <v>-5.06254E-06</v>
      </c>
    </row>
    <row r="14" spans="2:23" s="79" customFormat="1" ht="12.75">
      <c r="B14" s="78"/>
      <c r="E14" s="79">
        <v>11</v>
      </c>
      <c r="H14" s="79">
        <v>1.59338E-06</v>
      </c>
      <c r="I14" s="79">
        <v>1.18763E-06</v>
      </c>
      <c r="J14" s="79">
        <v>1.59338E-06</v>
      </c>
      <c r="K14" s="79">
        <v>1.18763E-06</v>
      </c>
      <c r="L14" s="79">
        <v>1.59338E-06</v>
      </c>
      <c r="M14" s="79">
        <v>1.18763E-06</v>
      </c>
      <c r="N14" s="79">
        <v>1.59338E-06</v>
      </c>
      <c r="O14" s="79">
        <v>1.18763E-06</v>
      </c>
      <c r="P14" s="79">
        <v>1.59338E-06</v>
      </c>
      <c r="Q14" s="79">
        <v>1.18763E-06</v>
      </c>
      <c r="R14" s="79">
        <v>1.59338E-06</v>
      </c>
      <c r="S14" s="79">
        <v>1.18763E-06</v>
      </c>
      <c r="T14" s="79">
        <v>1.59338E-06</v>
      </c>
      <c r="U14" s="79">
        <v>1.18763E-06</v>
      </c>
      <c r="V14" s="79">
        <v>1.59338E-06</v>
      </c>
      <c r="W14" s="79">
        <v>1.18763E-06</v>
      </c>
    </row>
    <row r="15" spans="2:23" s="79" customFormat="1" ht="12.75">
      <c r="B15" s="78"/>
      <c r="E15" s="79">
        <v>12</v>
      </c>
      <c r="H15" s="79">
        <v>2.14477E-08</v>
      </c>
      <c r="I15" s="79">
        <v>1.33651E-06</v>
      </c>
      <c r="J15" s="79">
        <v>2.14477E-08</v>
      </c>
      <c r="K15" s="79">
        <v>1.33651E-06</v>
      </c>
      <c r="L15" s="79">
        <v>2.14477E-08</v>
      </c>
      <c r="M15" s="79">
        <v>1.33651E-06</v>
      </c>
      <c r="N15" s="79">
        <v>2.14477E-08</v>
      </c>
      <c r="O15" s="79">
        <v>1.33651E-06</v>
      </c>
      <c r="P15" s="79">
        <v>2.14477E-08</v>
      </c>
      <c r="Q15" s="79">
        <v>1.33651E-06</v>
      </c>
      <c r="R15" s="79">
        <v>2.14477E-08</v>
      </c>
      <c r="S15" s="79">
        <v>1.33651E-06</v>
      </c>
      <c r="T15" s="79">
        <v>2.14477E-08</v>
      </c>
      <c r="U15" s="79">
        <v>1.33651E-06</v>
      </c>
      <c r="V15" s="79">
        <v>2.14477E-08</v>
      </c>
      <c r="W15" s="79">
        <v>1.33651E-06</v>
      </c>
    </row>
    <row r="16" spans="2:23" s="79" customFormat="1" ht="12.75">
      <c r="B16" s="78"/>
      <c r="E16" s="79">
        <v>13</v>
      </c>
      <c r="H16" s="79">
        <v>-6.04268E-07</v>
      </c>
      <c r="I16" s="79">
        <v>8.7592E-07</v>
      </c>
      <c r="J16" s="79">
        <v>-6.04268E-07</v>
      </c>
      <c r="K16" s="79">
        <v>8.7592E-07</v>
      </c>
      <c r="L16" s="79">
        <v>-6.04268E-07</v>
      </c>
      <c r="M16" s="79">
        <v>8.7592E-07</v>
      </c>
      <c r="N16" s="79">
        <v>-6.04268E-07</v>
      </c>
      <c r="O16" s="79">
        <v>8.7592E-07</v>
      </c>
      <c r="P16" s="79">
        <v>-6.04268E-07</v>
      </c>
      <c r="Q16" s="79">
        <v>8.7592E-07</v>
      </c>
      <c r="R16" s="79">
        <v>-6.04268E-07</v>
      </c>
      <c r="S16" s="79">
        <v>8.7592E-07</v>
      </c>
      <c r="T16" s="79">
        <v>-6.04268E-07</v>
      </c>
      <c r="U16" s="79">
        <v>8.7592E-07</v>
      </c>
      <c r="V16" s="79">
        <v>-6.04268E-07</v>
      </c>
      <c r="W16" s="79">
        <v>8.7592E-07</v>
      </c>
    </row>
    <row r="17" spans="2:23" s="79" customFormat="1" ht="12.75">
      <c r="B17" s="78"/>
      <c r="E17" s="79">
        <v>14</v>
      </c>
      <c r="H17" s="79">
        <v>-0.149992</v>
      </c>
      <c r="I17" s="79">
        <v>6.74043E-07</v>
      </c>
      <c r="J17" s="79">
        <v>-0.149992</v>
      </c>
      <c r="K17" s="79">
        <v>6.74043E-07</v>
      </c>
      <c r="L17" s="79">
        <v>-0.149992</v>
      </c>
      <c r="M17" s="79">
        <v>6.74043E-07</v>
      </c>
      <c r="N17" s="79">
        <v>-0.149992</v>
      </c>
      <c r="O17" s="79">
        <v>6.74043E-07</v>
      </c>
      <c r="P17" s="79">
        <v>-0.149992</v>
      </c>
      <c r="Q17" s="79">
        <v>6.74043E-07</v>
      </c>
      <c r="R17" s="79">
        <v>-0.149992</v>
      </c>
      <c r="S17" s="79">
        <v>6.74043E-07</v>
      </c>
      <c r="T17" s="79">
        <v>-0.149992</v>
      </c>
      <c r="U17" s="79">
        <v>6.74043E-07</v>
      </c>
      <c r="V17" s="79">
        <v>-0.149992</v>
      </c>
      <c r="W17" s="79">
        <v>6.74043E-07</v>
      </c>
    </row>
    <row r="18" spans="2:23" s="79" customFormat="1" ht="12.75">
      <c r="B18" s="78"/>
      <c r="E18" s="79">
        <v>15</v>
      </c>
      <c r="H18" s="79">
        <v>-2.04212E-08</v>
      </c>
      <c r="I18" s="79">
        <v>-4.6634E-07</v>
      </c>
      <c r="J18" s="79">
        <v>-2.04212E-08</v>
      </c>
      <c r="K18" s="79">
        <v>-4.6634E-07</v>
      </c>
      <c r="L18" s="79">
        <v>-2.04212E-08</v>
      </c>
      <c r="M18" s="79">
        <v>-4.6634E-07</v>
      </c>
      <c r="N18" s="79">
        <v>-2.04212E-08</v>
      </c>
      <c r="O18" s="79">
        <v>-4.6634E-07</v>
      </c>
      <c r="P18" s="79">
        <v>-2.04212E-08</v>
      </c>
      <c r="Q18" s="79">
        <v>-4.6634E-07</v>
      </c>
      <c r="R18" s="79">
        <v>-2.04212E-08</v>
      </c>
      <c r="S18" s="79">
        <v>-4.6634E-07</v>
      </c>
      <c r="T18" s="79">
        <v>-2.04212E-08</v>
      </c>
      <c r="U18" s="79">
        <v>-4.6634E-07</v>
      </c>
      <c r="V18" s="79">
        <v>-2.04212E-08</v>
      </c>
      <c r="W18" s="79">
        <v>-4.6634E-07</v>
      </c>
    </row>
    <row r="20" spans="2:23" s="79" customFormat="1" ht="12.75">
      <c r="B20" s="78"/>
      <c r="E20" s="79" t="s">
        <v>0</v>
      </c>
      <c r="H20" s="79" t="s">
        <v>1</v>
      </c>
      <c r="I20" s="79" t="s">
        <v>2</v>
      </c>
      <c r="J20" s="79" t="s">
        <v>1</v>
      </c>
      <c r="K20" s="79" t="s">
        <v>22</v>
      </c>
      <c r="L20" s="79" t="s">
        <v>1</v>
      </c>
      <c r="M20" s="79" t="s">
        <v>22</v>
      </c>
      <c r="N20" s="79" t="s">
        <v>1</v>
      </c>
      <c r="O20" s="79" t="s">
        <v>29</v>
      </c>
      <c r="P20" s="79" t="s">
        <v>1</v>
      </c>
      <c r="Q20" s="79" t="s">
        <v>1</v>
      </c>
      <c r="R20" s="79" t="s">
        <v>1</v>
      </c>
      <c r="S20" s="79" t="s">
        <v>1</v>
      </c>
      <c r="T20" s="79" t="s">
        <v>1</v>
      </c>
      <c r="U20" s="79" t="s">
        <v>1</v>
      </c>
      <c r="V20" s="80" t="s">
        <v>1</v>
      </c>
      <c r="W20" s="80" t="s">
        <v>1</v>
      </c>
    </row>
    <row r="21" spans="2:23" s="79" customFormat="1" ht="12.75">
      <c r="B21" s="78"/>
      <c r="E21" s="79" t="s">
        <v>7</v>
      </c>
      <c r="V21" s="80"/>
      <c r="W21" s="80"/>
    </row>
    <row r="22" spans="2:23" s="79" customFormat="1" ht="12.75">
      <c r="B22" s="78"/>
      <c r="E22" s="79" t="s">
        <v>4</v>
      </c>
      <c r="H22" s="79" t="s">
        <v>5</v>
      </c>
      <c r="I22" s="79" t="s">
        <v>6</v>
      </c>
      <c r="J22" s="79" t="s">
        <v>5</v>
      </c>
      <c r="K22" s="79" t="s">
        <v>6</v>
      </c>
      <c r="L22" s="79" t="s">
        <v>5</v>
      </c>
      <c r="M22" s="79" t="s">
        <v>6</v>
      </c>
      <c r="N22" s="79" t="s">
        <v>5</v>
      </c>
      <c r="O22" s="79" t="s">
        <v>6</v>
      </c>
      <c r="P22" s="79" t="s">
        <v>5</v>
      </c>
      <c r="Q22" s="79" t="s">
        <v>6</v>
      </c>
      <c r="R22" s="79" t="s">
        <v>5</v>
      </c>
      <c r="S22" s="79" t="s">
        <v>6</v>
      </c>
      <c r="T22" s="79" t="s">
        <v>5</v>
      </c>
      <c r="U22" s="79" t="s">
        <v>6</v>
      </c>
      <c r="V22" s="80" t="s">
        <v>5</v>
      </c>
      <c r="W22" s="80" t="s">
        <v>6</v>
      </c>
    </row>
    <row r="23" spans="2:23" s="79" customFormat="1" ht="12.75">
      <c r="B23" s="78"/>
      <c r="E23" s="79">
        <v>1</v>
      </c>
      <c r="H23" s="79">
        <v>-3.91218E-10</v>
      </c>
      <c r="I23" s="79">
        <v>-1.80545E-07</v>
      </c>
      <c r="J23" s="79">
        <v>1.80548E-07</v>
      </c>
      <c r="K23" s="79" t="s">
        <v>25</v>
      </c>
      <c r="L23" s="79">
        <v>2.114E-10</v>
      </c>
      <c r="M23" s="79" t="s">
        <v>27</v>
      </c>
      <c r="N23" s="79">
        <v>-1.80727E-07</v>
      </c>
      <c r="O23" s="79">
        <v>3.94193E-10</v>
      </c>
      <c r="P23" s="79">
        <v>-2.27757E-10</v>
      </c>
      <c r="Q23" s="79">
        <v>-1.38536E-07</v>
      </c>
      <c r="R23" s="79">
        <v>1.38539E-07</v>
      </c>
      <c r="S23" s="79">
        <v>-4.59163E-11</v>
      </c>
      <c r="T23" s="79">
        <v>4.89339E-11</v>
      </c>
      <c r="U23" s="79">
        <v>1.38721E-07</v>
      </c>
      <c r="V23" s="79">
        <v>-1.38718E-07</v>
      </c>
      <c r="W23" s="79">
        <v>2.31528E-10</v>
      </c>
    </row>
    <row r="24" spans="2:23" s="79" customFormat="1" ht="12.75">
      <c r="B24" s="78"/>
      <c r="E24" s="79">
        <v>2</v>
      </c>
      <c r="H24" s="79">
        <v>0.000319438</v>
      </c>
      <c r="I24" s="79">
        <v>-1.45093E-07</v>
      </c>
      <c r="J24" s="79">
        <v>0.000319438</v>
      </c>
      <c r="K24" s="79" t="s">
        <v>26</v>
      </c>
      <c r="L24" s="79">
        <v>0.000319438</v>
      </c>
      <c r="M24" s="79" t="s">
        <v>28</v>
      </c>
      <c r="N24" s="79">
        <v>0.000319438</v>
      </c>
      <c r="O24" s="79">
        <v>-1.45093E-07</v>
      </c>
      <c r="P24" s="79">
        <v>0.000319438</v>
      </c>
      <c r="Q24" s="79">
        <v>-7.24391E-08</v>
      </c>
      <c r="R24" s="79">
        <v>0.000319438</v>
      </c>
      <c r="S24" s="79">
        <v>-7.24392E-08</v>
      </c>
      <c r="T24" s="79">
        <v>0.000319438</v>
      </c>
      <c r="U24" s="79">
        <v>-7.24392E-08</v>
      </c>
      <c r="V24" s="79">
        <v>0.000319438</v>
      </c>
      <c r="W24" s="79">
        <v>-7.24392E-08</v>
      </c>
    </row>
    <row r="25" spans="2:23" s="79" customFormat="1" ht="12.75">
      <c r="B25" s="78"/>
      <c r="E25" s="79">
        <v>3</v>
      </c>
      <c r="H25" s="79">
        <v>-0.011403</v>
      </c>
      <c r="I25" s="79">
        <v>-2.89764</v>
      </c>
      <c r="J25" s="79">
        <v>-2.89736</v>
      </c>
      <c r="K25" s="79">
        <v>0.0128857</v>
      </c>
      <c r="L25" s="79">
        <v>0.0131617</v>
      </c>
      <c r="M25" s="79">
        <v>2.89884</v>
      </c>
      <c r="N25" s="79">
        <v>2.89911</v>
      </c>
      <c r="O25" s="79">
        <v>-0.0116923</v>
      </c>
      <c r="P25" s="79">
        <v>-0.00179958</v>
      </c>
      <c r="Q25" s="79">
        <v>-0.947348</v>
      </c>
      <c r="R25" s="79">
        <v>-0.947072</v>
      </c>
      <c r="S25" s="79">
        <v>0.00328323</v>
      </c>
      <c r="T25" s="79">
        <v>0.00356199</v>
      </c>
      <c r="U25" s="79">
        <v>0.948552</v>
      </c>
      <c r="V25" s="79">
        <v>0.948831</v>
      </c>
      <c r="W25" s="79">
        <v>-0.00207858</v>
      </c>
    </row>
    <row r="26" spans="2:23" s="79" customFormat="1" ht="12.75">
      <c r="B26" s="78"/>
      <c r="E26" s="79">
        <v>4</v>
      </c>
      <c r="H26" s="79">
        <v>-0.00917767</v>
      </c>
      <c r="I26" s="79">
        <v>-1.60206</v>
      </c>
      <c r="J26" s="79">
        <v>0.00937032</v>
      </c>
      <c r="K26" s="79">
        <v>1.60271</v>
      </c>
      <c r="L26" s="79">
        <v>-0.00917927</v>
      </c>
      <c r="M26" s="79">
        <v>-1.60206</v>
      </c>
      <c r="N26" s="79">
        <v>0.00937181</v>
      </c>
      <c r="O26" s="79">
        <v>1.60271</v>
      </c>
      <c r="P26" s="79">
        <v>-0.00127186</v>
      </c>
      <c r="Q26" s="79">
        <v>-0.352768</v>
      </c>
      <c r="R26" s="79">
        <v>0.00145785</v>
      </c>
      <c r="S26" s="79">
        <v>0.353421</v>
      </c>
      <c r="T26" s="79">
        <v>-0.00127293</v>
      </c>
      <c r="U26" s="79">
        <v>-0.352769</v>
      </c>
      <c r="V26" s="79">
        <v>0.00145766</v>
      </c>
      <c r="W26" s="79">
        <v>0.35342</v>
      </c>
    </row>
    <row r="27" spans="2:23" s="79" customFormat="1" ht="12.75">
      <c r="B27" s="78"/>
      <c r="E27" s="79">
        <v>5</v>
      </c>
      <c r="H27" s="79">
        <v>-0.00622924</v>
      </c>
      <c r="I27" s="79">
        <v>-0.791332</v>
      </c>
      <c r="J27" s="79">
        <v>0.791452</v>
      </c>
      <c r="K27" s="79">
        <v>-0.00603168</v>
      </c>
      <c r="L27" s="79">
        <v>0.00615134</v>
      </c>
      <c r="M27" s="79">
        <v>0.791655</v>
      </c>
      <c r="N27" s="79">
        <v>-0.791528</v>
      </c>
      <c r="O27" s="79">
        <v>0.00635333</v>
      </c>
      <c r="P27" s="79">
        <v>-0.000655436</v>
      </c>
      <c r="Q27" s="79">
        <v>-0.118861</v>
      </c>
      <c r="R27" s="79">
        <v>0.118984</v>
      </c>
      <c r="S27" s="79">
        <v>-0.000455118</v>
      </c>
      <c r="T27" s="79">
        <v>0.00057737</v>
      </c>
      <c r="U27" s="79">
        <v>0.119184</v>
      </c>
      <c r="V27" s="79">
        <v>-0.119061</v>
      </c>
      <c r="W27" s="79">
        <v>0.00077752</v>
      </c>
    </row>
    <row r="28" spans="2:23" s="79" customFormat="1" ht="12.75">
      <c r="B28" s="78"/>
      <c r="E28" s="79">
        <v>6</v>
      </c>
      <c r="H28" s="79">
        <v>3.9206</v>
      </c>
      <c r="I28" s="79">
        <v>-0.354214</v>
      </c>
      <c r="J28" s="79">
        <v>3.9206</v>
      </c>
      <c r="K28" s="79">
        <v>-0.354213</v>
      </c>
      <c r="L28" s="79">
        <v>3.9206</v>
      </c>
      <c r="M28" s="79">
        <v>-0.354213</v>
      </c>
      <c r="N28" s="79">
        <v>3.9206</v>
      </c>
      <c r="O28" s="79">
        <v>-0.354211</v>
      </c>
      <c r="P28" s="79">
        <v>3.92413</v>
      </c>
      <c r="Q28" s="79">
        <v>-0.0365762</v>
      </c>
      <c r="R28" s="79">
        <v>3.92413</v>
      </c>
      <c r="S28" s="79">
        <v>-0.0365764</v>
      </c>
      <c r="T28" s="79">
        <v>3.92413</v>
      </c>
      <c r="U28" s="79">
        <v>-0.0365764</v>
      </c>
      <c r="V28" s="79">
        <v>3.92413</v>
      </c>
      <c r="W28" s="79">
        <v>-0.0365761</v>
      </c>
    </row>
    <row r="29" spans="2:23" s="79" customFormat="1" ht="12.75">
      <c r="B29" s="78"/>
      <c r="E29" s="79">
        <v>7</v>
      </c>
      <c r="H29" s="79">
        <v>-0.00219096</v>
      </c>
      <c r="I29" s="79">
        <v>-0.14424</v>
      </c>
      <c r="J29" s="79">
        <v>-0.144224</v>
      </c>
      <c r="K29" s="79">
        <v>0.00213079</v>
      </c>
      <c r="L29" s="79">
        <v>0.00214534</v>
      </c>
      <c r="M29" s="79">
        <v>0.144162</v>
      </c>
      <c r="N29" s="79">
        <v>0.144176</v>
      </c>
      <c r="O29" s="79">
        <v>-0.00220722</v>
      </c>
      <c r="P29" s="79">
        <v>-0.00012212</v>
      </c>
      <c r="Q29" s="79">
        <v>-0.0102932</v>
      </c>
      <c r="R29" s="79">
        <v>-0.0102776</v>
      </c>
      <c r="S29" s="79">
        <v>5.98668E-05</v>
      </c>
      <c r="T29" s="79">
        <v>7.54898E-05</v>
      </c>
      <c r="U29" s="79">
        <v>0.0102154</v>
      </c>
      <c r="V29" s="79">
        <v>0.0102309</v>
      </c>
      <c r="W29" s="79">
        <v>-0.000137705</v>
      </c>
    </row>
    <row r="30" spans="2:23" s="79" customFormat="1" ht="12.75">
      <c r="B30" s="78"/>
      <c r="E30" s="79">
        <v>8</v>
      </c>
      <c r="H30" s="79">
        <v>-0.00117594</v>
      </c>
      <c r="I30" s="79">
        <v>-0.053453</v>
      </c>
      <c r="J30" s="79">
        <v>0.00118647</v>
      </c>
      <c r="K30" s="79">
        <v>0.0534462</v>
      </c>
      <c r="L30" s="79">
        <v>-0.00117641</v>
      </c>
      <c r="M30" s="79">
        <v>-0.0534521</v>
      </c>
      <c r="N30" s="79">
        <v>0.00118535</v>
      </c>
      <c r="O30" s="79">
        <v>0.0534457</v>
      </c>
      <c r="P30" s="79">
        <v>-3.16374E-05</v>
      </c>
      <c r="Q30" s="79">
        <v>-0.00263789</v>
      </c>
      <c r="R30" s="79">
        <v>4.10315E-05</v>
      </c>
      <c r="S30" s="79">
        <v>0.00263202</v>
      </c>
      <c r="T30" s="79">
        <v>-3.16177E-05</v>
      </c>
      <c r="U30" s="79">
        <v>-0.00263795</v>
      </c>
      <c r="V30" s="79">
        <v>4.09906E-05</v>
      </c>
      <c r="W30" s="79">
        <v>0.00263195</v>
      </c>
    </row>
    <row r="31" spans="2:23" s="79" customFormat="1" ht="12.75">
      <c r="B31" s="78"/>
      <c r="E31" s="79">
        <v>9</v>
      </c>
      <c r="H31" s="79">
        <v>-0.000624689</v>
      </c>
      <c r="I31" s="79">
        <v>-0.018155</v>
      </c>
      <c r="J31" s="79">
        <v>0.0181543</v>
      </c>
      <c r="K31" s="79">
        <v>-0.000618031</v>
      </c>
      <c r="L31" s="79">
        <v>0.000617433</v>
      </c>
      <c r="M31" s="79">
        <v>0.0181614</v>
      </c>
      <c r="N31" s="79">
        <v>-0.0181615</v>
      </c>
      <c r="O31" s="79">
        <v>0.000624315</v>
      </c>
      <c r="P31" s="79">
        <v>-1.65541E-05</v>
      </c>
      <c r="Q31" s="79">
        <v>-0.000630447</v>
      </c>
      <c r="R31" s="79">
        <v>0.000630277</v>
      </c>
      <c r="S31" s="79">
        <v>-9.38798E-06</v>
      </c>
      <c r="T31" s="79">
        <v>9.18397E-06</v>
      </c>
      <c r="U31" s="79">
        <v>0.000637445</v>
      </c>
      <c r="V31" s="79">
        <v>-0.000637612</v>
      </c>
      <c r="W31" s="79">
        <v>1.63418E-05</v>
      </c>
    </row>
    <row r="32" spans="2:23" s="79" customFormat="1" ht="12.75">
      <c r="B32" s="78"/>
      <c r="E32" s="79">
        <v>10</v>
      </c>
      <c r="H32" s="79">
        <v>-0.20128</v>
      </c>
      <c r="I32" s="79">
        <v>-0.00585594</v>
      </c>
      <c r="J32" s="79">
        <v>-0.20128</v>
      </c>
      <c r="K32" s="79">
        <v>-0.00585543</v>
      </c>
      <c r="L32" s="79">
        <v>-0.20128</v>
      </c>
      <c r="M32" s="79">
        <v>-0.00585557</v>
      </c>
      <c r="N32" s="79">
        <v>-0.201279</v>
      </c>
      <c r="O32" s="79">
        <v>-0.0058556</v>
      </c>
      <c r="P32" s="79">
        <v>-0.200964</v>
      </c>
      <c r="Q32" s="79">
        <v>-0.000160772</v>
      </c>
      <c r="R32" s="79">
        <v>-0.200964</v>
      </c>
      <c r="S32" s="79">
        <v>-0.000160782</v>
      </c>
      <c r="T32" s="79">
        <v>-0.200964</v>
      </c>
      <c r="U32" s="79">
        <v>-0.000160782</v>
      </c>
      <c r="V32" s="79">
        <v>-0.200964</v>
      </c>
      <c r="W32" s="79">
        <v>-0.000160772</v>
      </c>
    </row>
    <row r="33" spans="2:23" s="79" customFormat="1" ht="12.75">
      <c r="B33" s="78"/>
      <c r="E33" s="79">
        <v>11</v>
      </c>
      <c r="H33" s="79">
        <v>-0.000163346</v>
      </c>
      <c r="I33" s="79">
        <v>-0.00197166</v>
      </c>
      <c r="J33" s="79">
        <v>-0.00197094</v>
      </c>
      <c r="K33" s="79">
        <v>0.000166212</v>
      </c>
      <c r="L33" s="79">
        <v>0.000166592</v>
      </c>
      <c r="M33" s="79">
        <v>0.00197385</v>
      </c>
      <c r="N33" s="79">
        <v>0.00197435</v>
      </c>
      <c r="O33" s="79">
        <v>-0.000163698</v>
      </c>
      <c r="P33" s="79">
        <v>5.33693E-08</v>
      </c>
      <c r="Q33" s="79">
        <v>-4.59129E-05</v>
      </c>
      <c r="R33" s="79">
        <v>-4.55107E-05</v>
      </c>
      <c r="S33" s="79">
        <v>2.72804E-06</v>
      </c>
      <c r="T33" s="79">
        <v>3.13287E-06</v>
      </c>
      <c r="U33" s="79">
        <v>4.82915E-05</v>
      </c>
      <c r="V33" s="79">
        <v>4.8695E-05</v>
      </c>
      <c r="W33" s="79">
        <v>-3.50899E-07</v>
      </c>
    </row>
    <row r="34" spans="2:23" s="79" customFormat="1" ht="12.75">
      <c r="B34" s="78"/>
      <c r="E34" s="79">
        <v>12</v>
      </c>
      <c r="H34" s="79">
        <v>-8.61391E-05</v>
      </c>
      <c r="I34" s="79">
        <v>-0.000800223</v>
      </c>
      <c r="J34" s="79">
        <v>8.62453E-05</v>
      </c>
      <c r="K34" s="79">
        <v>0.000802649</v>
      </c>
      <c r="L34" s="79">
        <v>-8.61505E-05</v>
      </c>
      <c r="M34" s="79">
        <v>-0.000800125</v>
      </c>
      <c r="N34" s="79">
        <v>8.60821E-05</v>
      </c>
      <c r="O34" s="79">
        <v>0.000802883</v>
      </c>
      <c r="P34" s="79">
        <v>-5.16927E-07</v>
      </c>
      <c r="Q34" s="79">
        <v>-1.80765E-05</v>
      </c>
      <c r="R34" s="79">
        <v>5.60128E-07</v>
      </c>
      <c r="S34" s="79">
        <v>2.07509E-05</v>
      </c>
      <c r="T34" s="79">
        <v>-5.16829E-07</v>
      </c>
      <c r="U34" s="79">
        <v>-1.80778E-05</v>
      </c>
      <c r="V34" s="79">
        <v>5.59445E-07</v>
      </c>
      <c r="W34" s="79">
        <v>2.07501E-05</v>
      </c>
    </row>
    <row r="35" spans="2:23" s="79" customFormat="1" ht="12.75">
      <c r="B35" s="78"/>
      <c r="E35" s="79">
        <v>13</v>
      </c>
      <c r="H35" s="79">
        <v>-4.68159E-05</v>
      </c>
      <c r="I35" s="79">
        <v>-0.000398469</v>
      </c>
      <c r="J35" s="79">
        <v>0.000398591</v>
      </c>
      <c r="K35" s="79">
        <v>-4.53929E-05</v>
      </c>
      <c r="L35" s="79">
        <v>4.56192E-05</v>
      </c>
      <c r="M35" s="79">
        <v>0.000400188</v>
      </c>
      <c r="N35" s="79">
        <v>-0.000399962</v>
      </c>
      <c r="O35" s="79">
        <v>4.70152E-05</v>
      </c>
      <c r="P35" s="79">
        <v>-7.97397E-07</v>
      </c>
      <c r="Q35" s="79">
        <v>-8.43508E-06</v>
      </c>
      <c r="R35" s="79">
        <v>8.70718E-06</v>
      </c>
      <c r="S35" s="79">
        <v>6.82503E-07</v>
      </c>
      <c r="T35" s="79">
        <v>-4.10962E-07</v>
      </c>
      <c r="U35" s="79">
        <v>1.01874E-05</v>
      </c>
      <c r="V35" s="79">
        <v>-9.91567E-06</v>
      </c>
      <c r="W35" s="79">
        <v>1.06912E-06</v>
      </c>
    </row>
    <row r="36" spans="2:23" s="79" customFormat="1" ht="12.75">
      <c r="B36" s="78"/>
      <c r="E36" s="79">
        <v>14</v>
      </c>
      <c r="H36" s="79">
        <v>-0.150018</v>
      </c>
      <c r="I36" s="79">
        <v>-0.000216706</v>
      </c>
      <c r="J36" s="79">
        <v>-0.150018</v>
      </c>
      <c r="K36" s="79">
        <v>-0.000216617</v>
      </c>
      <c r="L36" s="79">
        <v>-0.150018</v>
      </c>
      <c r="M36" s="79">
        <v>-0.000216719</v>
      </c>
      <c r="N36" s="79">
        <v>-0.150018</v>
      </c>
      <c r="O36" s="79">
        <v>-0.00021672</v>
      </c>
      <c r="P36" s="79">
        <v>-0.149992</v>
      </c>
      <c r="Q36" s="79">
        <v>-3.70954E-06</v>
      </c>
      <c r="R36" s="79">
        <v>-0.149992</v>
      </c>
      <c r="S36" s="79">
        <v>-3.70964E-06</v>
      </c>
      <c r="T36" s="79">
        <v>-0.149992</v>
      </c>
      <c r="U36" s="79">
        <v>-3.70965E-06</v>
      </c>
      <c r="V36" s="79">
        <v>-0.149992</v>
      </c>
      <c r="W36" s="79">
        <v>-3.70972E-06</v>
      </c>
    </row>
    <row r="37" spans="2:23" s="79" customFormat="1" ht="12.75">
      <c r="B37" s="78"/>
      <c r="E37" s="79">
        <v>15</v>
      </c>
      <c r="H37" s="79">
        <v>-1.45617E-05</v>
      </c>
      <c r="I37" s="79">
        <v>-0.000124111</v>
      </c>
      <c r="J37" s="79">
        <v>-0.000123613</v>
      </c>
      <c r="K37" s="79">
        <v>1.40975E-05</v>
      </c>
      <c r="L37" s="79">
        <v>1.45155E-05</v>
      </c>
      <c r="M37" s="79">
        <v>0.000123186</v>
      </c>
      <c r="N37" s="79">
        <v>0.000123638</v>
      </c>
      <c r="O37" s="79">
        <v>-1.49716E-05</v>
      </c>
      <c r="P37" s="79">
        <v>-4.72185E-08</v>
      </c>
      <c r="Q37" s="79">
        <v>-2.35757E-06</v>
      </c>
      <c r="R37" s="79">
        <v>-1.91167E-06</v>
      </c>
      <c r="S37" s="79">
        <v>-4.39469E-07</v>
      </c>
      <c r="T37" s="79">
        <v>6.45537E-09</v>
      </c>
      <c r="U37" s="79">
        <v>1.42492E-06</v>
      </c>
      <c r="V37" s="79">
        <v>1.87087E-06</v>
      </c>
      <c r="W37" s="79">
        <v>-4.93203E-07</v>
      </c>
    </row>
    <row r="39" spans="2:23" s="79" customFormat="1" ht="12.75">
      <c r="B39" s="78"/>
      <c r="E39" s="79" t="s">
        <v>0</v>
      </c>
      <c r="H39" s="79" t="s">
        <v>1</v>
      </c>
      <c r="I39" s="79" t="s">
        <v>2</v>
      </c>
      <c r="J39" s="79" t="s">
        <v>1</v>
      </c>
      <c r="K39" s="79" t="s">
        <v>22</v>
      </c>
      <c r="L39" s="79" t="s">
        <v>1</v>
      </c>
      <c r="M39" s="79" t="s">
        <v>22</v>
      </c>
      <c r="N39" s="79" t="s">
        <v>1</v>
      </c>
      <c r="O39" s="79" t="s">
        <v>29</v>
      </c>
      <c r="P39" s="79" t="s">
        <v>1</v>
      </c>
      <c r="Q39" s="79" t="s">
        <v>1</v>
      </c>
      <c r="R39" s="79" t="s">
        <v>1</v>
      </c>
      <c r="S39" s="79" t="s">
        <v>1</v>
      </c>
      <c r="T39" s="79" t="s">
        <v>1</v>
      </c>
      <c r="U39" s="79" t="s">
        <v>1</v>
      </c>
      <c r="V39" s="80" t="s">
        <v>1</v>
      </c>
      <c r="W39" s="80" t="s">
        <v>1</v>
      </c>
    </row>
    <row r="40" spans="1:23" s="82" customFormat="1" ht="38.25">
      <c r="A40" s="81" t="s">
        <v>37</v>
      </c>
      <c r="B40" s="81" t="s">
        <v>50</v>
      </c>
      <c r="C40" s="81" t="s">
        <v>46</v>
      </c>
      <c r="D40" s="81" t="s">
        <v>47</v>
      </c>
      <c r="E40" s="81" t="s">
        <v>4</v>
      </c>
      <c r="F40" s="82" t="s">
        <v>48</v>
      </c>
      <c r="G40" s="82" t="s">
        <v>65</v>
      </c>
      <c r="H40" s="82" t="s">
        <v>5</v>
      </c>
      <c r="I40" s="82" t="s">
        <v>6</v>
      </c>
      <c r="J40" s="82" t="s">
        <v>5</v>
      </c>
      <c r="K40" s="82" t="s">
        <v>6</v>
      </c>
      <c r="L40" s="82" t="s">
        <v>5</v>
      </c>
      <c r="M40" s="82" t="s">
        <v>6</v>
      </c>
      <c r="N40" s="82" t="s">
        <v>5</v>
      </c>
      <c r="O40" s="82" t="s">
        <v>6</v>
      </c>
      <c r="P40" s="82" t="s">
        <v>5</v>
      </c>
      <c r="Q40" s="82" t="s">
        <v>6</v>
      </c>
      <c r="R40" s="82" t="s">
        <v>5</v>
      </c>
      <c r="S40" s="82" t="s">
        <v>6</v>
      </c>
      <c r="T40" s="82" t="s">
        <v>5</v>
      </c>
      <c r="U40" s="82" t="s">
        <v>6</v>
      </c>
      <c r="V40" s="83" t="s">
        <v>5</v>
      </c>
      <c r="W40" s="83" t="s">
        <v>6</v>
      </c>
    </row>
    <row r="41" spans="1:23" s="79" customFormat="1" ht="12.75">
      <c r="A41" s="78" t="s">
        <v>38</v>
      </c>
      <c r="B41" s="84">
        <f>'choix config'!H40</f>
        <v>12.685265308780032</v>
      </c>
      <c r="C41" s="78">
        <f aca="true" t="shared" si="0" ref="C41:C55">($B$41*H41+$B$42*J41+$B$43*L41+$B$44*N41+$B$45*P41+$B$46*R41+$B$47*T41+$B$48*V41)/100</f>
        <v>4.5558453028184034E-08</v>
      </c>
      <c r="D41" s="78">
        <f aca="true" t="shared" si="1" ref="D41:D55">($B$41*I41+$B$42*K41+$B$43*M41+$B$44*O41+$B$45*Q41+$B$46*S41+$B$47*U41+$B$48*W41)/100</f>
        <v>-7.59432759756768E-08</v>
      </c>
      <c r="E41" s="85">
        <v>1</v>
      </c>
      <c r="F41" s="86" t="s">
        <v>49</v>
      </c>
      <c r="G41" s="86"/>
      <c r="H41" s="79">
        <v>-3.01558E-10</v>
      </c>
      <c r="I41" s="79">
        <v>-1.80638E-07</v>
      </c>
      <c r="J41" s="79">
        <v>1.80637E-07</v>
      </c>
      <c r="K41" s="79">
        <v>-3.00989E-10</v>
      </c>
      <c r="L41" s="79">
        <v>3.0106E-10</v>
      </c>
      <c r="M41" s="79">
        <v>1.80638E-07</v>
      </c>
      <c r="N41" s="79">
        <v>-1.80638E-07</v>
      </c>
      <c r="O41" s="79">
        <v>3.01458E-10</v>
      </c>
      <c r="P41" s="79">
        <v>-1.38097E-10</v>
      </c>
      <c r="Q41" s="79">
        <v>-1.38628E-07</v>
      </c>
      <c r="R41" s="79">
        <v>1.38629E-07</v>
      </c>
      <c r="S41" s="79">
        <v>-1.38651E-10</v>
      </c>
      <c r="T41" s="79">
        <v>1.38594E-10</v>
      </c>
      <c r="U41" s="79">
        <v>1.38628E-07</v>
      </c>
      <c r="V41" s="79">
        <v>-1.38628E-07</v>
      </c>
      <c r="W41" s="79">
        <v>1.38793E-10</v>
      </c>
    </row>
    <row r="42" spans="1:23" s="79" customFormat="1" ht="12.75">
      <c r="A42" s="78" t="s">
        <v>39</v>
      </c>
      <c r="B42" s="84">
        <f>'choix config'!H41</f>
        <v>8.581168964403076</v>
      </c>
      <c r="C42" s="78">
        <f t="shared" si="0"/>
        <v>-2.5982972900485417E-11</v>
      </c>
      <c r="D42" s="78">
        <f t="shared" si="1"/>
        <v>-9.684550879364005E-09</v>
      </c>
      <c r="E42" s="85">
        <v>2</v>
      </c>
      <c r="F42" s="86" t="s">
        <v>64</v>
      </c>
      <c r="G42" s="86"/>
      <c r="H42" s="79">
        <v>-4.36608E-10</v>
      </c>
      <c r="I42" s="79">
        <v>-1.44819E-07</v>
      </c>
      <c r="J42" s="79">
        <v>-4.36608E-10</v>
      </c>
      <c r="K42" s="79">
        <v>-1.44819E-07</v>
      </c>
      <c r="L42" s="79">
        <v>-4.36608E-10</v>
      </c>
      <c r="M42" s="79">
        <v>-1.44819E-07</v>
      </c>
      <c r="N42" s="79">
        <v>-4.36608E-10</v>
      </c>
      <c r="O42" s="79">
        <v>-1.44819E-07</v>
      </c>
      <c r="P42" s="79">
        <v>-1.45544E-10</v>
      </c>
      <c r="Q42" s="79">
        <v>-7.21646E-08</v>
      </c>
      <c r="R42" s="79">
        <v>-1.45544E-10</v>
      </c>
      <c r="S42" s="79">
        <v>-7.21647E-08</v>
      </c>
      <c r="T42" s="79">
        <v>-1.45544E-10</v>
      </c>
      <c r="U42" s="79">
        <v>-7.21646E-08</v>
      </c>
      <c r="V42" s="79">
        <v>-1.45544E-10</v>
      </c>
      <c r="W42" s="79">
        <v>-7.21647E-08</v>
      </c>
    </row>
    <row r="43" spans="1:23" s="79" customFormat="1" ht="12.75">
      <c r="A43" s="78" t="s">
        <v>40</v>
      </c>
      <c r="B43" s="84">
        <f>'choix config'!H42</f>
        <v>-11.081863545688307</v>
      </c>
      <c r="C43" s="78">
        <f t="shared" si="0"/>
        <v>-0.5536554187351359</v>
      </c>
      <c r="D43" s="78">
        <f t="shared" si="1"/>
        <v>-0.9119879728821302</v>
      </c>
      <c r="E43" s="85">
        <v>3</v>
      </c>
      <c r="F43" s="79" t="s">
        <v>48</v>
      </c>
      <c r="H43" s="79">
        <v>-0.0122823</v>
      </c>
      <c r="I43" s="79">
        <v>-2.89824</v>
      </c>
      <c r="J43" s="79">
        <v>-2.89823</v>
      </c>
      <c r="K43" s="79">
        <v>0.0122844</v>
      </c>
      <c r="L43" s="79">
        <v>0.0122823</v>
      </c>
      <c r="M43" s="79">
        <v>2.89824</v>
      </c>
      <c r="N43" s="79">
        <v>2.89823</v>
      </c>
      <c r="O43" s="79">
        <v>-0.0122935</v>
      </c>
      <c r="P43" s="79">
        <v>-0.00267894</v>
      </c>
      <c r="Q43" s="79">
        <v>-0.94795</v>
      </c>
      <c r="R43" s="79">
        <v>-0.947951</v>
      </c>
      <c r="S43" s="79">
        <v>0.00268195</v>
      </c>
      <c r="T43" s="79">
        <v>0.00268262</v>
      </c>
      <c r="U43" s="79">
        <v>0.94795</v>
      </c>
      <c r="V43" s="79">
        <v>0.947951</v>
      </c>
      <c r="W43" s="79">
        <v>-0.00267987</v>
      </c>
    </row>
    <row r="44" spans="1:23" s="79" customFormat="1" ht="12.75">
      <c r="A44" s="78" t="s">
        <v>41</v>
      </c>
      <c r="B44" s="84">
        <f>'choix config'!H39</f>
        <v>-5.721308057180963</v>
      </c>
      <c r="C44" s="78">
        <f t="shared" si="0"/>
        <v>0.00013409001328801808</v>
      </c>
      <c r="D44" s="78">
        <f t="shared" si="1"/>
        <v>0.024570626291137515</v>
      </c>
      <c r="E44" s="85">
        <v>4</v>
      </c>
      <c r="F44" s="79" t="s">
        <v>48</v>
      </c>
      <c r="H44" s="79">
        <v>-0.0092701</v>
      </c>
      <c r="I44" s="79">
        <v>-1.60239</v>
      </c>
      <c r="J44" s="79">
        <v>0.00927789</v>
      </c>
      <c r="K44" s="79">
        <v>1.60239</v>
      </c>
      <c r="L44" s="79">
        <v>-0.00927169</v>
      </c>
      <c r="M44" s="79">
        <v>-1.60239</v>
      </c>
      <c r="N44" s="79">
        <v>0.00927939</v>
      </c>
      <c r="O44" s="79">
        <v>1.60238</v>
      </c>
      <c r="P44" s="79">
        <v>-0.00136429</v>
      </c>
      <c r="Q44" s="79">
        <v>-0.353094</v>
      </c>
      <c r="R44" s="79">
        <v>0.00136542</v>
      </c>
      <c r="S44" s="79">
        <v>0.353095</v>
      </c>
      <c r="T44" s="79">
        <v>-0.00136535</v>
      </c>
      <c r="U44" s="79">
        <v>-0.353095</v>
      </c>
      <c r="V44" s="79">
        <v>0.00136524</v>
      </c>
      <c r="W44" s="79">
        <v>0.353094</v>
      </c>
    </row>
    <row r="45" spans="1:23" s="79" customFormat="1" ht="12.75">
      <c r="A45" s="78" t="s">
        <v>42</v>
      </c>
      <c r="B45" s="84">
        <f>B41</f>
        <v>12.685265308780032</v>
      </c>
      <c r="C45" s="78">
        <f t="shared" si="0"/>
        <v>0.1286081341384196</v>
      </c>
      <c r="D45" s="78">
        <f t="shared" si="1"/>
        <v>-0.217377120335913</v>
      </c>
      <c r="E45" s="85">
        <v>5</v>
      </c>
      <c r="F45" s="79" t="s">
        <v>48</v>
      </c>
      <c r="H45" s="79">
        <v>-0.00619007</v>
      </c>
      <c r="I45" s="79">
        <v>-0.791493</v>
      </c>
      <c r="J45" s="79">
        <v>0.791491</v>
      </c>
      <c r="K45" s="79">
        <v>-0.00619298</v>
      </c>
      <c r="L45" s="79">
        <v>0.00619051</v>
      </c>
      <c r="M45" s="79">
        <v>0.791493</v>
      </c>
      <c r="N45" s="79">
        <v>-0.791489</v>
      </c>
      <c r="O45" s="79">
        <v>0.00619203</v>
      </c>
      <c r="P45" s="79">
        <v>-0.000616264</v>
      </c>
      <c r="Q45" s="79">
        <v>-0.119022</v>
      </c>
      <c r="R45" s="79">
        <v>0.119023</v>
      </c>
      <c r="S45" s="79">
        <v>-0.000616421</v>
      </c>
      <c r="T45" s="79">
        <v>0.000616543</v>
      </c>
      <c r="U45" s="79">
        <v>0.119022</v>
      </c>
      <c r="V45" s="79">
        <v>-0.119022</v>
      </c>
      <c r="W45" s="79">
        <v>0.000616218</v>
      </c>
    </row>
    <row r="46" spans="1:23" s="79" customFormat="1" ht="12.75">
      <c r="A46" s="78" t="s">
        <v>43</v>
      </c>
      <c r="B46" s="84">
        <f>B42</f>
        <v>8.581168964403076</v>
      </c>
      <c r="C46" s="78">
        <f t="shared" si="0"/>
        <v>-0.0001804444542230391</v>
      </c>
      <c r="D46" s="78">
        <f t="shared" si="1"/>
        <v>-0.01744057823442832</v>
      </c>
      <c r="E46" s="85">
        <v>6</v>
      </c>
      <c r="F46" s="79" t="s">
        <v>48</v>
      </c>
      <c r="H46" s="79">
        <v>-0.00378499</v>
      </c>
      <c r="I46" s="79">
        <v>-0.354197</v>
      </c>
      <c r="J46" s="79">
        <v>-0.00378855</v>
      </c>
      <c r="K46" s="79">
        <v>-0.354195</v>
      </c>
      <c r="L46" s="79">
        <v>-0.00378632</v>
      </c>
      <c r="M46" s="79">
        <v>-0.354196</v>
      </c>
      <c r="N46" s="79">
        <v>-0.00378543</v>
      </c>
      <c r="O46" s="79">
        <v>-0.354194</v>
      </c>
      <c r="P46" s="79">
        <v>-0.000254914</v>
      </c>
      <c r="Q46" s="79">
        <v>-0.036559</v>
      </c>
      <c r="R46" s="79">
        <v>-0.000254914</v>
      </c>
      <c r="S46" s="79">
        <v>-0.0365592</v>
      </c>
      <c r="T46" s="79">
        <v>-0.000254914</v>
      </c>
      <c r="U46" s="79">
        <v>-0.0365592</v>
      </c>
      <c r="V46" s="79">
        <v>-0.000254914</v>
      </c>
      <c r="W46" s="79">
        <v>-0.0365589</v>
      </c>
    </row>
    <row r="47" spans="1:23" s="79" customFormat="1" ht="12.75">
      <c r="A47" s="78" t="s">
        <v>44</v>
      </c>
      <c r="B47" s="84">
        <f>B43</f>
        <v>-11.081863545688307</v>
      </c>
      <c r="C47" s="78">
        <f t="shared" si="0"/>
        <v>-0.022629510130873217</v>
      </c>
      <c r="D47" s="78">
        <f t="shared" si="1"/>
        <v>-0.0363852046060122</v>
      </c>
      <c r="E47" s="85">
        <v>7</v>
      </c>
      <c r="F47" s="79" t="s">
        <v>48</v>
      </c>
      <c r="H47" s="79">
        <v>-0.00216765</v>
      </c>
      <c r="I47" s="79">
        <v>-0.144201</v>
      </c>
      <c r="J47" s="79">
        <v>-0.1442</v>
      </c>
      <c r="K47" s="79">
        <v>0.00216976</v>
      </c>
      <c r="L47" s="79">
        <v>0.00216865</v>
      </c>
      <c r="M47" s="79">
        <v>0.144201</v>
      </c>
      <c r="N47" s="79">
        <v>0.144199</v>
      </c>
      <c r="O47" s="79">
        <v>-0.00216824</v>
      </c>
      <c r="P47" s="79">
        <v>-9.88154E-05</v>
      </c>
      <c r="Q47" s="79">
        <v>-0.0102542</v>
      </c>
      <c r="R47" s="79">
        <v>-0.0102543</v>
      </c>
      <c r="S47" s="79">
        <v>9.88407E-05</v>
      </c>
      <c r="T47" s="79">
        <v>9.87949E-05</v>
      </c>
      <c r="U47" s="79">
        <v>0.0102543</v>
      </c>
      <c r="V47" s="79">
        <v>0.0102542</v>
      </c>
      <c r="W47" s="79">
        <v>-9.87315E-05</v>
      </c>
    </row>
    <row r="48" spans="1:23" s="79" customFormat="1" ht="12.75">
      <c r="A48" s="78" t="s">
        <v>45</v>
      </c>
      <c r="B48" s="84">
        <f>B44</f>
        <v>-5.721308057180963</v>
      </c>
      <c r="C48" s="78">
        <f t="shared" si="0"/>
        <v>1.543928058309057E-05</v>
      </c>
      <c r="D48" s="78">
        <f t="shared" si="1"/>
        <v>0.000704600130776897</v>
      </c>
      <c r="E48" s="85">
        <v>8</v>
      </c>
      <c r="F48" s="79" t="s">
        <v>48</v>
      </c>
      <c r="H48" s="79">
        <v>-0.00118064</v>
      </c>
      <c r="I48" s="79">
        <v>-0.0534501</v>
      </c>
      <c r="J48" s="79">
        <v>0.00118177</v>
      </c>
      <c r="K48" s="79">
        <v>0.0534492</v>
      </c>
      <c r="L48" s="79">
        <v>-0.00118111</v>
      </c>
      <c r="M48" s="79">
        <v>-0.0534492</v>
      </c>
      <c r="N48" s="79">
        <v>0.00118065</v>
      </c>
      <c r="O48" s="79">
        <v>0.0534487</v>
      </c>
      <c r="P48" s="79">
        <v>-3.63379E-05</v>
      </c>
      <c r="Q48" s="79">
        <v>-0.00263493</v>
      </c>
      <c r="R48" s="79">
        <v>3.6331E-05</v>
      </c>
      <c r="S48" s="79">
        <v>0.00263498</v>
      </c>
      <c r="T48" s="79">
        <v>-3.63183E-05</v>
      </c>
      <c r="U48" s="79">
        <v>-0.00263499</v>
      </c>
      <c r="V48" s="79">
        <v>3.62901E-05</v>
      </c>
      <c r="W48" s="79">
        <v>0.00263492</v>
      </c>
    </row>
    <row r="49" spans="2:23" s="79" customFormat="1" ht="12.75">
      <c r="B49" s="78"/>
      <c r="C49" s="78">
        <f t="shared" si="0"/>
        <v>0.002537036297314098</v>
      </c>
      <c r="D49" s="78">
        <f t="shared" si="1"/>
        <v>-0.004557051216913795</v>
      </c>
      <c r="E49" s="85">
        <v>9</v>
      </c>
      <c r="F49" s="79" t="s">
        <v>48</v>
      </c>
      <c r="H49" s="79">
        <v>-0.000621008</v>
      </c>
      <c r="I49" s="79">
        <v>-0.0181585</v>
      </c>
      <c r="J49" s="79">
        <v>0.018158</v>
      </c>
      <c r="K49" s="79">
        <v>-0.000621517</v>
      </c>
      <c r="L49" s="79">
        <v>0.000621114</v>
      </c>
      <c r="M49" s="79">
        <v>0.0181579</v>
      </c>
      <c r="N49" s="79">
        <v>-0.0181578</v>
      </c>
      <c r="O49" s="79">
        <v>0.000620828</v>
      </c>
      <c r="P49" s="79">
        <v>-1.28733E-05</v>
      </c>
      <c r="Q49" s="79">
        <v>-0.000633933</v>
      </c>
      <c r="R49" s="79">
        <v>0.000633958</v>
      </c>
      <c r="S49" s="79">
        <v>-1.28744E-05</v>
      </c>
      <c r="T49" s="79">
        <v>1.28648E-05</v>
      </c>
      <c r="U49" s="79">
        <v>0.000633958</v>
      </c>
      <c r="V49" s="79">
        <v>-0.000633931</v>
      </c>
      <c r="W49" s="79">
        <v>1.28553E-05</v>
      </c>
    </row>
    <row r="50" spans="2:23" s="79" customFormat="1" ht="12.75">
      <c r="B50" s="78"/>
      <c r="C50" s="78">
        <f t="shared" si="0"/>
        <v>-1.4510809134374374E-05</v>
      </c>
      <c r="D50" s="78">
        <f t="shared" si="1"/>
        <v>-0.00026810536929614866</v>
      </c>
      <c r="E50" s="85">
        <v>10</v>
      </c>
      <c r="F50" s="79" t="s">
        <v>48</v>
      </c>
      <c r="H50" s="79">
        <v>-0.00032035</v>
      </c>
      <c r="I50" s="79">
        <v>-0.00585087</v>
      </c>
      <c r="J50" s="79">
        <v>-0.000320586</v>
      </c>
      <c r="K50" s="79">
        <v>-0.00585036</v>
      </c>
      <c r="L50" s="79">
        <v>-0.000320475</v>
      </c>
      <c r="M50" s="79">
        <v>-0.0058505</v>
      </c>
      <c r="N50" s="79">
        <v>-0.000320225</v>
      </c>
      <c r="O50" s="79">
        <v>-0.00585054</v>
      </c>
      <c r="P50" s="79">
        <v>-4.46302E-06</v>
      </c>
      <c r="Q50" s="79">
        <v>-0.00015571</v>
      </c>
      <c r="R50" s="79">
        <v>-4.46302E-06</v>
      </c>
      <c r="S50" s="79">
        <v>-0.00015572</v>
      </c>
      <c r="T50" s="79">
        <v>-4.46302E-06</v>
      </c>
      <c r="U50" s="79">
        <v>-0.00015572</v>
      </c>
      <c r="V50" s="79">
        <v>-4.46302E-06</v>
      </c>
      <c r="W50" s="79">
        <v>-0.000155709</v>
      </c>
    </row>
    <row r="51" spans="2:23" s="79" customFormat="1" ht="12.75">
      <c r="B51" s="78"/>
      <c r="C51" s="78">
        <f t="shared" si="0"/>
        <v>-0.00032844460739720355</v>
      </c>
      <c r="D51" s="78">
        <f t="shared" si="1"/>
        <v>-0.0004562487099600809</v>
      </c>
      <c r="E51" s="85">
        <v>11</v>
      </c>
      <c r="F51" s="79" t="s">
        <v>48</v>
      </c>
      <c r="H51" s="79">
        <v>-0.00016494</v>
      </c>
      <c r="I51" s="79">
        <v>-0.00197285</v>
      </c>
      <c r="J51" s="79">
        <v>-0.00197253</v>
      </c>
      <c r="K51" s="79">
        <v>0.000165025</v>
      </c>
      <c r="L51" s="79">
        <v>0.000164998</v>
      </c>
      <c r="M51" s="79">
        <v>0.00197266</v>
      </c>
      <c r="N51" s="79">
        <v>0.00197276</v>
      </c>
      <c r="O51" s="79">
        <v>-0.000164885</v>
      </c>
      <c r="P51" s="79">
        <v>-1.54001E-06</v>
      </c>
      <c r="Q51" s="79">
        <v>-4.71006E-05</v>
      </c>
      <c r="R51" s="79">
        <v>-4.71041E-05</v>
      </c>
      <c r="S51" s="79">
        <v>1.54041E-06</v>
      </c>
      <c r="T51" s="79">
        <v>1.53949E-06</v>
      </c>
      <c r="U51" s="79">
        <v>4.71039E-05</v>
      </c>
      <c r="V51" s="79">
        <v>4.71016E-05</v>
      </c>
      <c r="W51" s="79">
        <v>-1.53853E-06</v>
      </c>
    </row>
    <row r="52" spans="2:23" s="79" customFormat="1" ht="12.75">
      <c r="B52" s="78"/>
      <c r="C52" s="78">
        <f t="shared" si="0"/>
        <v>1.1017906585941987E-06</v>
      </c>
      <c r="D52" s="78">
        <f t="shared" si="1"/>
        <v>1.028409569392397E-05</v>
      </c>
      <c r="E52" s="85">
        <v>12</v>
      </c>
      <c r="F52" s="79" t="s">
        <v>48</v>
      </c>
      <c r="H52" s="79">
        <v>-8.61606E-05</v>
      </c>
      <c r="I52" s="79">
        <v>-0.000801559</v>
      </c>
      <c r="J52" s="79">
        <v>8.62239E-05</v>
      </c>
      <c r="K52" s="79">
        <v>0.000801312</v>
      </c>
      <c r="L52" s="79">
        <v>-8.6172E-05</v>
      </c>
      <c r="M52" s="79">
        <v>-0.000801461</v>
      </c>
      <c r="N52" s="79">
        <v>8.60606E-05</v>
      </c>
      <c r="O52" s="79">
        <v>0.000801546</v>
      </c>
      <c r="P52" s="79">
        <v>-5.38375E-07</v>
      </c>
      <c r="Q52" s="79">
        <v>-1.9413E-05</v>
      </c>
      <c r="R52" s="79">
        <v>5.3868E-07</v>
      </c>
      <c r="S52" s="79">
        <v>1.94144E-05</v>
      </c>
      <c r="T52" s="79">
        <v>-5.38277E-07</v>
      </c>
      <c r="U52" s="79">
        <v>-1.94143E-05</v>
      </c>
      <c r="V52" s="79">
        <v>5.37997E-07</v>
      </c>
      <c r="W52" s="79">
        <v>1.94136E-05</v>
      </c>
    </row>
    <row r="53" spans="2:23" s="79" customFormat="1" ht="12.75">
      <c r="B53" s="78"/>
      <c r="C53" s="78">
        <f t="shared" si="0"/>
        <v>4.740553973345026E-05</v>
      </c>
      <c r="D53" s="78">
        <f t="shared" si="1"/>
        <v>-0.00010376001754615672</v>
      </c>
      <c r="E53" s="85">
        <v>13</v>
      </c>
      <c r="F53" s="79" t="s">
        <v>48</v>
      </c>
      <c r="H53" s="79">
        <v>-4.62116E-05</v>
      </c>
      <c r="I53" s="79">
        <v>-0.000399345</v>
      </c>
      <c r="J53" s="79">
        <v>0.000399196</v>
      </c>
      <c r="K53" s="79">
        <v>-4.62688E-05</v>
      </c>
      <c r="L53" s="79">
        <v>4.62235E-05</v>
      </c>
      <c r="M53" s="79">
        <v>0.000399312</v>
      </c>
      <c r="N53" s="79">
        <v>-0.000399358</v>
      </c>
      <c r="O53" s="79">
        <v>4.61393E-05</v>
      </c>
      <c r="P53" s="79">
        <v>-1.93129E-07</v>
      </c>
      <c r="Q53" s="79">
        <v>-9.311E-06</v>
      </c>
      <c r="R53" s="79">
        <v>9.31145E-06</v>
      </c>
      <c r="S53" s="79">
        <v>-1.93416E-07</v>
      </c>
      <c r="T53" s="79">
        <v>1.93306E-07</v>
      </c>
      <c r="U53" s="79">
        <v>9.31145E-06</v>
      </c>
      <c r="V53" s="79">
        <v>-9.3114E-06</v>
      </c>
      <c r="W53" s="79">
        <v>1.93205E-07</v>
      </c>
    </row>
    <row r="54" spans="2:23" s="79" customFormat="1" ht="12.75">
      <c r="B54" s="78"/>
      <c r="C54" s="78">
        <f t="shared" si="0"/>
        <v>-1.1509986454368015E-06</v>
      </c>
      <c r="D54" s="78">
        <f t="shared" si="1"/>
        <v>-9.887998309488863E-06</v>
      </c>
      <c r="E54" s="85">
        <v>14</v>
      </c>
      <c r="F54" s="79" t="s">
        <v>48</v>
      </c>
      <c r="H54" s="79">
        <v>-2.55673E-05</v>
      </c>
      <c r="I54" s="79">
        <v>-0.00021738</v>
      </c>
      <c r="J54" s="79">
        <v>-2.5609E-05</v>
      </c>
      <c r="K54" s="79">
        <v>-0.000217291</v>
      </c>
      <c r="L54" s="79">
        <v>-2.55673E-05</v>
      </c>
      <c r="M54" s="79">
        <v>-0.000217393</v>
      </c>
      <c r="N54" s="79">
        <v>-2.55117E-05</v>
      </c>
      <c r="O54" s="79">
        <v>-0.000217394</v>
      </c>
      <c r="P54" s="79">
        <v>-6.95342E-08</v>
      </c>
      <c r="Q54" s="79">
        <v>-4.38358E-06</v>
      </c>
      <c r="R54" s="79">
        <v>-6.95342E-08</v>
      </c>
      <c r="S54" s="79">
        <v>-4.38368E-06</v>
      </c>
      <c r="T54" s="79">
        <v>-6.95342E-08</v>
      </c>
      <c r="U54" s="79">
        <v>-4.38369E-06</v>
      </c>
      <c r="V54" s="79">
        <v>-6.95342E-08</v>
      </c>
      <c r="W54" s="79">
        <v>-4.38376E-06</v>
      </c>
    </row>
    <row r="55" spans="2:23" s="79" customFormat="1" ht="12.75">
      <c r="B55" s="78"/>
      <c r="C55" s="78">
        <f t="shared" si="0"/>
        <v>-2.1412877386330037E-05</v>
      </c>
      <c r="D55" s="78">
        <f t="shared" si="1"/>
        <v>-2.7753767478349177E-05</v>
      </c>
      <c r="E55" s="85">
        <v>15</v>
      </c>
      <c r="F55" s="79" t="s">
        <v>48</v>
      </c>
      <c r="H55" s="79">
        <v>-1.45413E-05</v>
      </c>
      <c r="I55" s="79">
        <v>-0.000123645</v>
      </c>
      <c r="J55" s="79">
        <v>-0.000123592</v>
      </c>
      <c r="K55" s="79">
        <v>1.45638E-05</v>
      </c>
      <c r="L55" s="79">
        <v>1.45359E-05</v>
      </c>
      <c r="M55" s="79">
        <v>0.000123653</v>
      </c>
      <c r="N55" s="79">
        <v>0.000123659</v>
      </c>
      <c r="O55" s="79">
        <v>-1.45053E-05</v>
      </c>
      <c r="P55" s="79">
        <v>-2.67973E-08</v>
      </c>
      <c r="Q55" s="79">
        <v>-1.89123E-06</v>
      </c>
      <c r="R55" s="79">
        <v>-1.89125E-06</v>
      </c>
      <c r="S55" s="79">
        <v>2.68704E-08</v>
      </c>
      <c r="T55" s="79">
        <v>2.68766E-08</v>
      </c>
      <c r="U55" s="79">
        <v>1.89126E-06</v>
      </c>
      <c r="V55" s="79">
        <v>1.89129E-06</v>
      </c>
      <c r="W55" s="79">
        <v>-2.68638E-08</v>
      </c>
    </row>
    <row r="56" spans="2:23" s="79" customFormat="1" ht="12.75">
      <c r="B56" s="78"/>
      <c r="V56" s="80"/>
      <c r="W56" s="80"/>
    </row>
    <row r="57" spans="2:23" s="79" customFormat="1" ht="12.75">
      <c r="B57" s="78"/>
      <c r="E57" s="79" t="s">
        <v>0</v>
      </c>
      <c r="H57" s="79" t="s">
        <v>1</v>
      </c>
      <c r="I57" s="79" t="s">
        <v>2</v>
      </c>
      <c r="J57" s="79" t="s">
        <v>1</v>
      </c>
      <c r="K57" s="79" t="s">
        <v>22</v>
      </c>
      <c r="L57" s="79" t="s">
        <v>1</v>
      </c>
      <c r="M57" s="79" t="s">
        <v>22</v>
      </c>
      <c r="N57" s="79" t="s">
        <v>1</v>
      </c>
      <c r="O57" s="79" t="s">
        <v>29</v>
      </c>
      <c r="P57" s="79" t="s">
        <v>1</v>
      </c>
      <c r="Q57" s="79" t="s">
        <v>1</v>
      </c>
      <c r="R57" s="79" t="s">
        <v>1</v>
      </c>
      <c r="S57" s="79" t="s">
        <v>1</v>
      </c>
      <c r="T57" s="79" t="s">
        <v>1</v>
      </c>
      <c r="U57" s="79" t="s">
        <v>1</v>
      </c>
      <c r="V57" s="80" t="s">
        <v>1</v>
      </c>
      <c r="W57" s="80" t="s">
        <v>1</v>
      </c>
    </row>
    <row r="58" spans="2:23" s="79" customFormat="1" ht="12.75">
      <c r="B58" s="78"/>
      <c r="E58" s="79" t="s">
        <v>8</v>
      </c>
      <c r="V58" s="80"/>
      <c r="W58" s="80"/>
    </row>
    <row r="59" spans="2:23" s="79" customFormat="1" ht="12.75">
      <c r="B59" s="78"/>
      <c r="E59" s="79" t="s">
        <v>4</v>
      </c>
      <c r="H59" s="79" t="s">
        <v>9</v>
      </c>
      <c r="I59" s="79" t="s">
        <v>6</v>
      </c>
      <c r="J59" s="79" t="s">
        <v>9</v>
      </c>
      <c r="K59" s="79" t="s">
        <v>6</v>
      </c>
      <c r="L59" s="79" t="s">
        <v>9</v>
      </c>
      <c r="M59" s="79" t="s">
        <v>6</v>
      </c>
      <c r="N59" s="79" t="s">
        <v>9</v>
      </c>
      <c r="O59" s="79" t="s">
        <v>6</v>
      </c>
      <c r="P59" s="79" t="s">
        <v>9</v>
      </c>
      <c r="Q59" s="79" t="s">
        <v>6</v>
      </c>
      <c r="R59" s="79" t="s">
        <v>9</v>
      </c>
      <c r="S59" s="79" t="s">
        <v>6</v>
      </c>
      <c r="T59" s="79" t="s">
        <v>9</v>
      </c>
      <c r="U59" s="79" t="s">
        <v>6</v>
      </c>
      <c r="V59" s="80" t="s">
        <v>9</v>
      </c>
      <c r="W59" s="80" t="s">
        <v>6</v>
      </c>
    </row>
    <row r="60" spans="2:23" s="79" customFormat="1" ht="12.75">
      <c r="B60" s="78"/>
      <c r="E60" s="79">
        <v>1</v>
      </c>
      <c r="H60" s="79">
        <v>-3.91218E-10</v>
      </c>
      <c r="I60" s="79">
        <v>-1.80545E-07</v>
      </c>
      <c r="J60" s="79">
        <v>1.80548E-07</v>
      </c>
      <c r="K60" s="79" t="s">
        <v>25</v>
      </c>
      <c r="L60" s="79">
        <v>2.114E-10</v>
      </c>
      <c r="M60" s="79" t="s">
        <v>27</v>
      </c>
      <c r="N60" s="79">
        <v>-1.80727E-07</v>
      </c>
      <c r="O60" s="79">
        <v>3.94193E-10</v>
      </c>
      <c r="P60" s="79">
        <v>-2.27757E-10</v>
      </c>
      <c r="Q60" s="79">
        <v>-1.38536E-07</v>
      </c>
      <c r="R60" s="79">
        <v>1.38539E-07</v>
      </c>
      <c r="S60" s="79">
        <v>-4.59163E-11</v>
      </c>
      <c r="T60" s="79">
        <v>4.89339E-11</v>
      </c>
      <c r="U60" s="79">
        <v>1.38721E-07</v>
      </c>
      <c r="V60" s="79">
        <v>-1.38718E-07</v>
      </c>
      <c r="W60" s="79">
        <v>2.31528E-10</v>
      </c>
    </row>
    <row r="61" spans="2:23" s="79" customFormat="1" ht="12.75">
      <c r="B61" s="78"/>
      <c r="E61" s="79">
        <v>2</v>
      </c>
      <c r="H61" s="79">
        <v>0.000319438</v>
      </c>
      <c r="I61" s="79">
        <v>-1.45093E-07</v>
      </c>
      <c r="J61" s="79">
        <v>0.000319438</v>
      </c>
      <c r="K61" s="79" t="s">
        <v>26</v>
      </c>
      <c r="L61" s="79">
        <v>0.000319438</v>
      </c>
      <c r="M61" s="79" t="s">
        <v>28</v>
      </c>
      <c r="N61" s="79">
        <v>0.000319438</v>
      </c>
      <c r="O61" s="79">
        <v>-1.45093E-07</v>
      </c>
      <c r="P61" s="79">
        <v>0.000319438</v>
      </c>
      <c r="Q61" s="79">
        <v>-7.24391E-08</v>
      </c>
      <c r="R61" s="79">
        <v>0.000319438</v>
      </c>
      <c r="S61" s="79">
        <v>-7.24392E-08</v>
      </c>
      <c r="T61" s="79">
        <v>0.000319438</v>
      </c>
      <c r="U61" s="79">
        <v>-7.24392E-08</v>
      </c>
      <c r="V61" s="79">
        <v>0.000319438</v>
      </c>
      <c r="W61" s="79">
        <v>-7.24392E-08</v>
      </c>
    </row>
    <row r="62" spans="2:23" s="79" customFormat="1" ht="12.75">
      <c r="B62" s="78"/>
      <c r="E62" s="79">
        <v>3</v>
      </c>
      <c r="H62" s="79">
        <v>-0.011403</v>
      </c>
      <c r="I62" s="79">
        <v>-2.89764</v>
      </c>
      <c r="J62" s="79">
        <v>-2.89736</v>
      </c>
      <c r="K62" s="79">
        <v>0.0128857</v>
      </c>
      <c r="L62" s="79">
        <v>0.0131617</v>
      </c>
      <c r="M62" s="79">
        <v>2.89884</v>
      </c>
      <c r="N62" s="79">
        <v>2.89911</v>
      </c>
      <c r="O62" s="79">
        <v>-0.0116923</v>
      </c>
      <c r="P62" s="79">
        <v>-0.00179958</v>
      </c>
      <c r="Q62" s="79">
        <v>-0.947348</v>
      </c>
      <c r="R62" s="79">
        <v>-0.947072</v>
      </c>
      <c r="S62" s="79">
        <v>0.00328323</v>
      </c>
      <c r="T62" s="79">
        <v>0.00356199</v>
      </c>
      <c r="U62" s="79">
        <v>0.948552</v>
      </c>
      <c r="V62" s="79">
        <v>0.948831</v>
      </c>
      <c r="W62" s="79">
        <v>-0.00207858</v>
      </c>
    </row>
    <row r="63" spans="2:23" s="79" customFormat="1" ht="12.75">
      <c r="B63" s="78"/>
      <c r="E63" s="79">
        <v>4</v>
      </c>
      <c r="H63" s="79">
        <v>-0.00917767</v>
      </c>
      <c r="I63" s="79">
        <v>-1.60206</v>
      </c>
      <c r="J63" s="79">
        <v>0.00937032</v>
      </c>
      <c r="K63" s="79">
        <v>1.60271</v>
      </c>
      <c r="L63" s="79">
        <v>-0.00917927</v>
      </c>
      <c r="M63" s="79">
        <v>-1.60206</v>
      </c>
      <c r="N63" s="79">
        <v>0.00937181</v>
      </c>
      <c r="O63" s="79">
        <v>1.60271</v>
      </c>
      <c r="P63" s="79">
        <v>-0.00127186</v>
      </c>
      <c r="Q63" s="79">
        <v>-0.352768</v>
      </c>
      <c r="R63" s="79">
        <v>0.00145785</v>
      </c>
      <c r="S63" s="79">
        <v>0.353421</v>
      </c>
      <c r="T63" s="79">
        <v>-0.00127293</v>
      </c>
      <c r="U63" s="79">
        <v>-0.352769</v>
      </c>
      <c r="V63" s="79">
        <v>0.00145766</v>
      </c>
      <c r="W63" s="79">
        <v>0.35342</v>
      </c>
    </row>
    <row r="64" spans="2:23" s="79" customFormat="1" ht="12.75">
      <c r="B64" s="78"/>
      <c r="E64" s="79">
        <v>5</v>
      </c>
      <c r="H64" s="79">
        <v>-0.00622924</v>
      </c>
      <c r="I64" s="79">
        <v>-0.791332</v>
      </c>
      <c r="J64" s="79">
        <v>0.791452</v>
      </c>
      <c r="K64" s="79">
        <v>-0.00603168</v>
      </c>
      <c r="L64" s="79">
        <v>0.00615134</v>
      </c>
      <c r="M64" s="79">
        <v>0.791655</v>
      </c>
      <c r="N64" s="79">
        <v>-0.791528</v>
      </c>
      <c r="O64" s="79">
        <v>0.00635333</v>
      </c>
      <c r="P64" s="79">
        <v>-0.000655436</v>
      </c>
      <c r="Q64" s="79">
        <v>-0.118861</v>
      </c>
      <c r="R64" s="79">
        <v>0.118984</v>
      </c>
      <c r="S64" s="79">
        <v>-0.000455118</v>
      </c>
      <c r="T64" s="79">
        <v>0.00057737</v>
      </c>
      <c r="U64" s="79">
        <v>0.119184</v>
      </c>
      <c r="V64" s="79">
        <v>-0.119061</v>
      </c>
      <c r="W64" s="79">
        <v>0.00077752</v>
      </c>
    </row>
    <row r="65" spans="2:23" s="79" customFormat="1" ht="12.75">
      <c r="B65" s="78"/>
      <c r="E65" s="79">
        <v>6</v>
      </c>
      <c r="H65" s="79">
        <v>3.9206</v>
      </c>
      <c r="I65" s="79">
        <v>-0.354214</v>
      </c>
      <c r="J65" s="79">
        <v>3.9206</v>
      </c>
      <c r="K65" s="79">
        <v>-0.354213</v>
      </c>
      <c r="L65" s="79">
        <v>3.9206</v>
      </c>
      <c r="M65" s="79">
        <v>-0.354213</v>
      </c>
      <c r="N65" s="79">
        <v>3.9206</v>
      </c>
      <c r="O65" s="79">
        <v>-0.354211</v>
      </c>
      <c r="P65" s="79">
        <v>3.92413</v>
      </c>
      <c r="Q65" s="79">
        <v>-0.0365762</v>
      </c>
      <c r="R65" s="79">
        <v>3.92413</v>
      </c>
      <c r="S65" s="79">
        <v>-0.0365764</v>
      </c>
      <c r="T65" s="79">
        <v>3.92413</v>
      </c>
      <c r="U65" s="79">
        <v>-0.0365764</v>
      </c>
      <c r="V65" s="79">
        <v>3.92413</v>
      </c>
      <c r="W65" s="79">
        <v>-0.0365761</v>
      </c>
    </row>
    <row r="66" spans="2:23" s="79" customFormat="1" ht="12.75">
      <c r="B66" s="78"/>
      <c r="E66" s="79">
        <v>7</v>
      </c>
      <c r="H66" s="79">
        <v>-0.00219096</v>
      </c>
      <c r="I66" s="79">
        <v>-0.14424</v>
      </c>
      <c r="J66" s="79">
        <v>-0.144224</v>
      </c>
      <c r="K66" s="79">
        <v>0.00213079</v>
      </c>
      <c r="L66" s="79">
        <v>0.00214534</v>
      </c>
      <c r="M66" s="79">
        <v>0.144162</v>
      </c>
      <c r="N66" s="79">
        <v>0.144176</v>
      </c>
      <c r="O66" s="79">
        <v>-0.00220722</v>
      </c>
      <c r="P66" s="79">
        <v>-0.00012212</v>
      </c>
      <c r="Q66" s="79">
        <v>-0.0102932</v>
      </c>
      <c r="R66" s="79">
        <v>-0.0102776</v>
      </c>
      <c r="S66" s="79">
        <v>5.98668E-05</v>
      </c>
      <c r="T66" s="79">
        <v>7.54898E-05</v>
      </c>
      <c r="U66" s="79">
        <v>0.0102154</v>
      </c>
      <c r="V66" s="79">
        <v>0.0102309</v>
      </c>
      <c r="W66" s="79">
        <v>-0.000137705</v>
      </c>
    </row>
    <row r="67" spans="2:23" s="79" customFormat="1" ht="12.75">
      <c r="B67" s="78"/>
      <c r="E67" s="79">
        <v>8</v>
      </c>
      <c r="H67" s="79">
        <v>-0.00117594</v>
      </c>
      <c r="I67" s="79">
        <v>-0.053453</v>
      </c>
      <c r="J67" s="79">
        <v>0.00118647</v>
      </c>
      <c r="K67" s="79">
        <v>0.0534462</v>
      </c>
      <c r="L67" s="79">
        <v>-0.00117641</v>
      </c>
      <c r="M67" s="79">
        <v>-0.0534521</v>
      </c>
      <c r="N67" s="79">
        <v>0.00118535</v>
      </c>
      <c r="O67" s="79">
        <v>0.0534457</v>
      </c>
      <c r="P67" s="79">
        <v>-3.16374E-05</v>
      </c>
      <c r="Q67" s="79">
        <v>-0.00263789</v>
      </c>
      <c r="R67" s="79">
        <v>4.10315E-05</v>
      </c>
      <c r="S67" s="79">
        <v>0.00263202</v>
      </c>
      <c r="T67" s="79">
        <v>-3.16177E-05</v>
      </c>
      <c r="U67" s="79">
        <v>-0.00263795</v>
      </c>
      <c r="V67" s="79">
        <v>4.09906E-05</v>
      </c>
      <c r="W67" s="79">
        <v>0.00263195</v>
      </c>
    </row>
    <row r="68" spans="2:23" s="79" customFormat="1" ht="12.75">
      <c r="B68" s="78"/>
      <c r="E68" s="79">
        <v>9</v>
      </c>
      <c r="H68" s="79">
        <v>-0.000624689</v>
      </c>
      <c r="I68" s="79">
        <v>-0.018155</v>
      </c>
      <c r="J68" s="79">
        <v>0.0181543</v>
      </c>
      <c r="K68" s="79">
        <v>-0.000618031</v>
      </c>
      <c r="L68" s="79">
        <v>0.000617433</v>
      </c>
      <c r="M68" s="79">
        <v>0.0181614</v>
      </c>
      <c r="N68" s="79">
        <v>-0.0181615</v>
      </c>
      <c r="O68" s="79">
        <v>0.000624315</v>
      </c>
      <c r="P68" s="79">
        <v>-1.65541E-05</v>
      </c>
      <c r="Q68" s="79">
        <v>-0.000630447</v>
      </c>
      <c r="R68" s="79">
        <v>0.000630277</v>
      </c>
      <c r="S68" s="79">
        <v>-9.38798E-06</v>
      </c>
      <c r="T68" s="79">
        <v>9.18397E-06</v>
      </c>
      <c r="U68" s="79">
        <v>0.000637445</v>
      </c>
      <c r="V68" s="79">
        <v>-0.000637612</v>
      </c>
      <c r="W68" s="79">
        <v>1.63418E-05</v>
      </c>
    </row>
    <row r="69" spans="2:23" s="79" customFormat="1" ht="12.75">
      <c r="B69" s="78"/>
      <c r="E69" s="79">
        <v>10</v>
      </c>
      <c r="H69" s="79">
        <v>-0.20128</v>
      </c>
      <c r="I69" s="79">
        <v>-0.00585594</v>
      </c>
      <c r="J69" s="79">
        <v>-0.20128</v>
      </c>
      <c r="K69" s="79">
        <v>-0.00585543</v>
      </c>
      <c r="L69" s="79">
        <v>-0.20128</v>
      </c>
      <c r="M69" s="79">
        <v>-0.00585557</v>
      </c>
      <c r="N69" s="79">
        <v>-0.201279</v>
      </c>
      <c r="O69" s="79">
        <v>-0.0058556</v>
      </c>
      <c r="P69" s="79">
        <v>-0.200964</v>
      </c>
      <c r="Q69" s="79">
        <v>-0.000160772</v>
      </c>
      <c r="R69" s="79">
        <v>-0.200964</v>
      </c>
      <c r="S69" s="79">
        <v>-0.000160782</v>
      </c>
      <c r="T69" s="79">
        <v>-0.200964</v>
      </c>
      <c r="U69" s="79">
        <v>-0.000160782</v>
      </c>
      <c r="V69" s="79">
        <v>-0.200964</v>
      </c>
      <c r="W69" s="79">
        <v>-0.000160772</v>
      </c>
    </row>
    <row r="70" spans="2:23" s="79" customFormat="1" ht="12.75">
      <c r="B70" s="78"/>
      <c r="E70" s="79">
        <v>11</v>
      </c>
      <c r="H70" s="79">
        <v>-0.000163346</v>
      </c>
      <c r="I70" s="79">
        <v>-0.00197166</v>
      </c>
      <c r="J70" s="79">
        <v>-0.00197094</v>
      </c>
      <c r="K70" s="79">
        <v>0.000166212</v>
      </c>
      <c r="L70" s="79">
        <v>0.000166592</v>
      </c>
      <c r="M70" s="79">
        <v>0.00197385</v>
      </c>
      <c r="N70" s="79">
        <v>0.00197435</v>
      </c>
      <c r="O70" s="79">
        <v>-0.000163698</v>
      </c>
      <c r="P70" s="79">
        <v>5.33693E-08</v>
      </c>
      <c r="Q70" s="79">
        <v>-4.59129E-05</v>
      </c>
      <c r="R70" s="79">
        <v>-4.55107E-05</v>
      </c>
      <c r="S70" s="79">
        <v>2.72804E-06</v>
      </c>
      <c r="T70" s="79">
        <v>3.13287E-06</v>
      </c>
      <c r="U70" s="79">
        <v>4.82915E-05</v>
      </c>
      <c r="V70" s="79">
        <v>4.8695E-05</v>
      </c>
      <c r="W70" s="79">
        <v>-3.50899E-07</v>
      </c>
    </row>
    <row r="71" spans="2:23" s="79" customFormat="1" ht="12.75">
      <c r="B71" s="78"/>
      <c r="E71" s="79">
        <v>12</v>
      </c>
      <c r="H71" s="79">
        <v>-8.61391E-05</v>
      </c>
      <c r="I71" s="79">
        <v>-0.000800223</v>
      </c>
      <c r="J71" s="79">
        <v>8.62453E-05</v>
      </c>
      <c r="K71" s="79">
        <v>0.000802649</v>
      </c>
      <c r="L71" s="79">
        <v>-8.61505E-05</v>
      </c>
      <c r="M71" s="79">
        <v>-0.000800125</v>
      </c>
      <c r="N71" s="79">
        <v>8.60821E-05</v>
      </c>
      <c r="O71" s="79">
        <v>0.000802883</v>
      </c>
      <c r="P71" s="79">
        <v>-5.16927E-07</v>
      </c>
      <c r="Q71" s="79">
        <v>-1.80765E-05</v>
      </c>
      <c r="R71" s="79">
        <v>5.60128E-07</v>
      </c>
      <c r="S71" s="79">
        <v>2.07509E-05</v>
      </c>
      <c r="T71" s="79">
        <v>-5.16829E-07</v>
      </c>
      <c r="U71" s="79">
        <v>-1.80778E-05</v>
      </c>
      <c r="V71" s="79">
        <v>5.59445E-07</v>
      </c>
      <c r="W71" s="79">
        <v>2.07501E-05</v>
      </c>
    </row>
    <row r="72" spans="2:23" s="79" customFormat="1" ht="12.75">
      <c r="B72" s="78"/>
      <c r="E72" s="79">
        <v>13</v>
      </c>
      <c r="H72" s="79">
        <v>-4.68159E-05</v>
      </c>
      <c r="I72" s="79">
        <v>-0.000398469</v>
      </c>
      <c r="J72" s="79">
        <v>0.000398591</v>
      </c>
      <c r="K72" s="79">
        <v>-4.53929E-05</v>
      </c>
      <c r="L72" s="79">
        <v>4.56192E-05</v>
      </c>
      <c r="M72" s="79">
        <v>0.000400188</v>
      </c>
      <c r="N72" s="79">
        <v>-0.000399962</v>
      </c>
      <c r="O72" s="79">
        <v>4.70152E-05</v>
      </c>
      <c r="P72" s="79">
        <v>-7.97397E-07</v>
      </c>
      <c r="Q72" s="79">
        <v>-8.43508E-06</v>
      </c>
      <c r="R72" s="79">
        <v>8.70718E-06</v>
      </c>
      <c r="S72" s="79">
        <v>6.82503E-07</v>
      </c>
      <c r="T72" s="79">
        <v>-4.10962E-07</v>
      </c>
      <c r="U72" s="79">
        <v>1.01874E-05</v>
      </c>
      <c r="V72" s="79">
        <v>-9.91567E-06</v>
      </c>
      <c r="W72" s="79">
        <v>1.06912E-06</v>
      </c>
    </row>
    <row r="73" spans="2:23" s="79" customFormat="1" ht="12.75">
      <c r="B73" s="78"/>
      <c r="E73" s="79">
        <v>14</v>
      </c>
      <c r="H73" s="79">
        <v>-0.150018</v>
      </c>
      <c r="I73" s="79">
        <v>-0.000216706</v>
      </c>
      <c r="J73" s="79">
        <v>-0.150018</v>
      </c>
      <c r="K73" s="79">
        <v>-0.000216617</v>
      </c>
      <c r="L73" s="79">
        <v>-0.150018</v>
      </c>
      <c r="M73" s="79">
        <v>-0.000216719</v>
      </c>
      <c r="N73" s="79">
        <v>-0.150018</v>
      </c>
      <c r="O73" s="79">
        <v>-0.00021672</v>
      </c>
      <c r="P73" s="79">
        <v>-0.149992</v>
      </c>
      <c r="Q73" s="79">
        <v>-3.70954E-06</v>
      </c>
      <c r="R73" s="79">
        <v>-0.149992</v>
      </c>
      <c r="S73" s="79">
        <v>-3.70964E-06</v>
      </c>
      <c r="T73" s="79">
        <v>-0.149992</v>
      </c>
      <c r="U73" s="79">
        <v>-3.70965E-06</v>
      </c>
      <c r="V73" s="79">
        <v>-0.149992</v>
      </c>
      <c r="W73" s="79">
        <v>-3.70972E-06</v>
      </c>
    </row>
    <row r="74" spans="2:23" s="79" customFormat="1" ht="12.75">
      <c r="B74" s="78"/>
      <c r="E74" s="79">
        <v>15</v>
      </c>
      <c r="H74" s="79">
        <v>-1.45617E-05</v>
      </c>
      <c r="I74" s="79">
        <v>-0.000124111</v>
      </c>
      <c r="J74" s="79">
        <v>-0.000123613</v>
      </c>
      <c r="K74" s="79">
        <v>1.40975E-05</v>
      </c>
      <c r="L74" s="79">
        <v>1.45155E-05</v>
      </c>
      <c r="M74" s="79">
        <v>0.000123186</v>
      </c>
      <c r="N74" s="79">
        <v>0.000123638</v>
      </c>
      <c r="O74" s="79">
        <v>-1.49716E-05</v>
      </c>
      <c r="P74" s="79">
        <v>-4.72185E-08</v>
      </c>
      <c r="Q74" s="79">
        <v>-2.35757E-06</v>
      </c>
      <c r="R74" s="79">
        <v>-1.91167E-06</v>
      </c>
      <c r="S74" s="79">
        <v>-4.39469E-07</v>
      </c>
      <c r="T74" s="79">
        <v>6.45537E-09</v>
      </c>
      <c r="U74" s="79">
        <v>1.42492E-06</v>
      </c>
      <c r="V74" s="79">
        <v>1.87087E-06</v>
      </c>
      <c r="W74" s="79">
        <v>-4.93203E-07</v>
      </c>
    </row>
    <row r="75" spans="2:23" s="79" customFormat="1" ht="12.75">
      <c r="B75" s="78"/>
      <c r="V75" s="80"/>
      <c r="W75" s="80"/>
    </row>
    <row r="76" spans="2:23" s="79" customFormat="1" ht="12.75">
      <c r="B76" s="78"/>
      <c r="E76" s="79" t="s">
        <v>10</v>
      </c>
      <c r="H76" s="79" t="s">
        <v>11</v>
      </c>
      <c r="I76" s="79">
        <v>4195300000</v>
      </c>
      <c r="V76" s="80"/>
      <c r="W76" s="80"/>
    </row>
    <row r="77" spans="2:23" s="79" customFormat="1" ht="12.75">
      <c r="B77" s="78"/>
      <c r="E77" s="79">
        <v>2</v>
      </c>
      <c r="H77" s="79">
        <v>543315</v>
      </c>
      <c r="I77" s="79" t="s">
        <v>12</v>
      </c>
      <c r="V77" s="80"/>
      <c r="W77" s="80"/>
    </row>
    <row r="78" spans="2:23" s="79" customFormat="1" ht="12.75">
      <c r="B78" s="78"/>
      <c r="E78" s="79">
        <v>3</v>
      </c>
      <c r="H78" s="79">
        <v>351526</v>
      </c>
      <c r="I78" s="79" t="s">
        <v>13</v>
      </c>
      <c r="V78" s="80"/>
      <c r="W78" s="80"/>
    </row>
    <row r="79" spans="2:23" s="79" customFormat="1" ht="12.75">
      <c r="B79" s="78"/>
      <c r="E79" s="79">
        <v>4</v>
      </c>
      <c r="H79" s="79">
        <v>389511</v>
      </c>
      <c r="I79" s="79" t="s">
        <v>14</v>
      </c>
      <c r="V79" s="80"/>
      <c r="W79" s="80"/>
    </row>
    <row r="80" spans="2:23" s="79" customFormat="1" ht="12.75">
      <c r="B80" s="78"/>
      <c r="E80" s="79">
        <v>5</v>
      </c>
      <c r="H80" s="79">
        <v>269083</v>
      </c>
      <c r="I80" s="79" t="s">
        <v>15</v>
      </c>
      <c r="V80" s="80"/>
      <c r="W80" s="80"/>
    </row>
    <row r="81" spans="2:23" s="79" customFormat="1" ht="12.75">
      <c r="B81" s="78"/>
      <c r="E81" s="79">
        <v>6</v>
      </c>
      <c r="H81" s="79">
        <v>184730</v>
      </c>
      <c r="I81" s="79" t="s">
        <v>16</v>
      </c>
      <c r="V81" s="80"/>
      <c r="W81" s="80"/>
    </row>
    <row r="82" spans="2:23" s="79" customFormat="1" ht="12.75">
      <c r="B82" s="78"/>
      <c r="E82" s="79">
        <v>7</v>
      </c>
      <c r="H82" s="79">
        <v>49612.3</v>
      </c>
      <c r="I82" s="79" t="s">
        <v>17</v>
      </c>
      <c r="V82" s="80"/>
      <c r="W82" s="80"/>
    </row>
    <row r="83" spans="2:23" s="79" customFormat="1" ht="12.75">
      <c r="B83" s="78"/>
      <c r="E83" s="79">
        <v>8</v>
      </c>
      <c r="H83" s="79">
        <v>543315</v>
      </c>
      <c r="I83" s="79" t="s">
        <v>12</v>
      </c>
      <c r="V83" s="80"/>
      <c r="W83" s="80"/>
    </row>
    <row r="84" spans="2:23" s="79" customFormat="1" ht="12.75">
      <c r="B84" s="78"/>
      <c r="E84" s="79">
        <v>9</v>
      </c>
      <c r="H84" s="79">
        <v>351526</v>
      </c>
      <c r="I84" s="79" t="s">
        <v>13</v>
      </c>
      <c r="V84" s="80"/>
      <c r="W84" s="80"/>
    </row>
    <row r="85" spans="2:23" s="79" customFormat="1" ht="12.75">
      <c r="B85" s="78"/>
      <c r="E85" s="79">
        <v>10</v>
      </c>
      <c r="H85" s="79">
        <v>389511</v>
      </c>
      <c r="I85" s="79" t="s">
        <v>14</v>
      </c>
      <c r="V85" s="80"/>
      <c r="W85" s="80"/>
    </row>
    <row r="86" spans="2:23" s="79" customFormat="1" ht="12.75">
      <c r="B86" s="78"/>
      <c r="E86" s="79">
        <v>11</v>
      </c>
      <c r="H86" s="79">
        <v>269083</v>
      </c>
      <c r="I86" s="79" t="s">
        <v>15</v>
      </c>
      <c r="V86" s="80"/>
      <c r="W86" s="80"/>
    </row>
    <row r="87" spans="2:23" s="79" customFormat="1" ht="12.75">
      <c r="B87" s="78"/>
      <c r="E87" s="79">
        <v>12</v>
      </c>
      <c r="H87" s="79">
        <v>184730</v>
      </c>
      <c r="I87" s="79" t="s">
        <v>18</v>
      </c>
      <c r="V87" s="80"/>
      <c r="W87" s="80"/>
    </row>
    <row r="88" spans="2:23" s="79" customFormat="1" ht="12.75">
      <c r="B88" s="78"/>
      <c r="E88" s="79">
        <v>13</v>
      </c>
      <c r="H88" s="79">
        <v>-49612.2</v>
      </c>
      <c r="I88" s="79" t="s">
        <v>17</v>
      </c>
      <c r="V88" s="80"/>
      <c r="W88" s="80"/>
    </row>
    <row r="89" spans="2:23" s="79" customFormat="1" ht="12.75">
      <c r="B89" s="78"/>
      <c r="E89" s="79">
        <v>14</v>
      </c>
      <c r="H89" s="79">
        <v>-543315</v>
      </c>
      <c r="I89" s="79" t="s">
        <v>19</v>
      </c>
      <c r="V89" s="80"/>
      <c r="W89" s="80"/>
    </row>
    <row r="90" spans="2:23" s="79" customFormat="1" ht="12.75">
      <c r="B90" s="78"/>
      <c r="E90" s="79">
        <v>15</v>
      </c>
      <c r="H90" s="79">
        <v>-351526</v>
      </c>
      <c r="I90" s="79" t="s">
        <v>13</v>
      </c>
      <c r="V90" s="80"/>
      <c r="W90" s="80"/>
    </row>
    <row r="91" spans="2:23" s="79" customFormat="1" ht="12.75">
      <c r="B91" s="78"/>
      <c r="E91" s="79">
        <v>16</v>
      </c>
      <c r="H91" s="79">
        <v>-389511</v>
      </c>
      <c r="I91" s="79" t="s">
        <v>14</v>
      </c>
      <c r="V91" s="80"/>
      <c r="W91" s="80"/>
    </row>
    <row r="92" spans="2:23" s="79" customFormat="1" ht="12.75">
      <c r="B92" s="78"/>
      <c r="E92" s="79">
        <v>17</v>
      </c>
      <c r="H92" s="79">
        <v>-269082</v>
      </c>
      <c r="I92" s="79" t="s">
        <v>15</v>
      </c>
      <c r="V92" s="80"/>
      <c r="W92" s="80"/>
    </row>
    <row r="93" spans="2:23" s="79" customFormat="1" ht="12.75">
      <c r="B93" s="78"/>
      <c r="E93" s="79">
        <v>18</v>
      </c>
      <c r="H93" s="79">
        <v>-184730</v>
      </c>
      <c r="I93" s="79" t="s">
        <v>16</v>
      </c>
      <c r="V93" s="80"/>
      <c r="W93" s="80"/>
    </row>
    <row r="94" spans="2:23" s="79" customFormat="1" ht="12.75">
      <c r="B94" s="78"/>
      <c r="E94" s="79">
        <v>19</v>
      </c>
      <c r="H94" s="79">
        <v>-49612.2</v>
      </c>
      <c r="I94" s="79" t="s">
        <v>17</v>
      </c>
      <c r="V94" s="80"/>
      <c r="W94" s="80"/>
    </row>
    <row r="95" spans="2:23" s="79" customFormat="1" ht="12.75">
      <c r="B95" s="78"/>
      <c r="E95" s="79">
        <v>20</v>
      </c>
      <c r="H95" s="79">
        <v>-543315</v>
      </c>
      <c r="I95" s="79" t="s">
        <v>19</v>
      </c>
      <c r="V95" s="80"/>
      <c r="W95" s="80"/>
    </row>
    <row r="96" spans="2:23" s="79" customFormat="1" ht="12.75">
      <c r="B96" s="78"/>
      <c r="E96" s="79">
        <v>21</v>
      </c>
      <c r="H96" s="79">
        <v>-351526</v>
      </c>
      <c r="I96" s="79" t="s">
        <v>13</v>
      </c>
      <c r="V96" s="80"/>
      <c r="W96" s="80"/>
    </row>
    <row r="97" spans="2:23" s="79" customFormat="1" ht="12.75">
      <c r="B97" s="78"/>
      <c r="E97" s="79">
        <v>22</v>
      </c>
      <c r="H97" s="79">
        <v>-389511</v>
      </c>
      <c r="I97" s="79" t="s">
        <v>20</v>
      </c>
      <c r="V97" s="80"/>
      <c r="W97" s="80"/>
    </row>
    <row r="98" spans="2:23" s="79" customFormat="1" ht="12.75">
      <c r="B98" s="78"/>
      <c r="E98" s="79">
        <v>23</v>
      </c>
      <c r="H98" s="79">
        <v>-269082</v>
      </c>
      <c r="I98" s="79" t="s">
        <v>21</v>
      </c>
      <c r="V98" s="80"/>
      <c r="W98" s="80"/>
    </row>
    <row r="99" spans="2:23" s="79" customFormat="1" ht="12.75">
      <c r="B99" s="78"/>
      <c r="E99" s="79">
        <v>24</v>
      </c>
      <c r="H99" s="79">
        <v>-184730</v>
      </c>
      <c r="I99" s="79" t="s">
        <v>16</v>
      </c>
      <c r="V99" s="80"/>
      <c r="W99" s="80"/>
    </row>
    <row r="100" spans="2:23" s="79" customFormat="1" ht="12.75">
      <c r="B100" s="78"/>
      <c r="V100" s="80"/>
      <c r="W100" s="80"/>
    </row>
    <row r="101" spans="2:23" s="79" customFormat="1" ht="12.75">
      <c r="B101" s="78"/>
      <c r="V101" s="80"/>
      <c r="W101" s="80"/>
    </row>
    <row r="102" spans="2:23" s="79" customFormat="1" ht="12.75">
      <c r="B102" s="78"/>
      <c r="V102" s="80"/>
      <c r="W102" s="80"/>
    </row>
    <row r="103" spans="2:23" s="79" customFormat="1" ht="12.75">
      <c r="B103" s="78"/>
      <c r="M103" s="82"/>
      <c r="O103" s="82"/>
      <c r="P103" s="82"/>
      <c r="Q103" s="81"/>
      <c r="V103" s="80"/>
      <c r="W103" s="80"/>
    </row>
    <row r="104" spans="2:17" ht="12.75">
      <c r="B104" s="78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87"/>
      <c r="N104" s="79"/>
      <c r="O104" s="88"/>
      <c r="P104" s="88"/>
      <c r="Q104" s="89"/>
    </row>
    <row r="105" spans="13:17" ht="12.75">
      <c r="M105" s="92"/>
      <c r="O105" s="88"/>
      <c r="P105" s="93"/>
      <c r="Q105" s="89"/>
    </row>
    <row r="106" spans="13:17" ht="12.75">
      <c r="M106" s="92"/>
      <c r="O106" s="94"/>
      <c r="P106" s="94"/>
      <c r="Q106" s="95"/>
    </row>
    <row r="107" spans="13:17" ht="12.75">
      <c r="M107" s="92"/>
      <c r="O107" s="94"/>
      <c r="P107" s="94"/>
      <c r="Q107" s="95"/>
    </row>
    <row r="108" spans="13:17" ht="12.75">
      <c r="M108" s="92"/>
      <c r="O108" s="94"/>
      <c r="P108" s="94"/>
      <c r="Q108" s="95"/>
    </row>
    <row r="109" spans="13:17" ht="12.75">
      <c r="M109" s="92"/>
      <c r="O109" s="88"/>
      <c r="P109" s="88"/>
      <c r="Q109" s="89"/>
    </row>
    <row r="110" spans="13:17" ht="12.75">
      <c r="M110" s="92"/>
      <c r="O110" s="94"/>
      <c r="P110" s="94"/>
      <c r="Q110" s="95"/>
    </row>
    <row r="111" spans="13:17" ht="12.75">
      <c r="M111" s="92"/>
      <c r="O111" s="94"/>
      <c r="P111" s="94"/>
      <c r="Q111" s="95"/>
    </row>
    <row r="112" spans="15:17" ht="12.75">
      <c r="O112" s="94"/>
      <c r="P112" s="94"/>
      <c r="Q112" s="95"/>
    </row>
    <row r="113" spans="15:17" ht="12.75">
      <c r="O113" s="88"/>
      <c r="P113" s="88"/>
      <c r="Q113" s="89"/>
    </row>
    <row r="114" spans="15:17" ht="12.75">
      <c r="O114" s="94"/>
      <c r="P114" s="94"/>
      <c r="Q114" s="95"/>
    </row>
    <row r="115" spans="15:17" ht="12.75">
      <c r="O115" s="94"/>
      <c r="P115" s="94"/>
      <c r="Q115" s="95"/>
    </row>
    <row r="116" spans="15:17" ht="12.75">
      <c r="O116" s="94"/>
      <c r="P116" s="94"/>
      <c r="Q116" s="95"/>
    </row>
    <row r="117" spans="15:17" ht="12.75">
      <c r="O117" s="88"/>
      <c r="P117" s="88"/>
      <c r="Q117" s="89"/>
    </row>
    <row r="118" spans="15:17" ht="12.75">
      <c r="O118" s="94"/>
      <c r="P118" s="94"/>
      <c r="Q118" s="9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L13" sqref="L13"/>
    </sheetView>
  </sheetViews>
  <sheetFormatPr defaultColWidth="11.421875" defaultRowHeight="12.75"/>
  <cols>
    <col min="1" max="1" width="8.7109375" style="25" customWidth="1"/>
    <col min="2" max="2" width="12.00390625" style="25" customWidth="1"/>
    <col min="3" max="4" width="12.57421875" style="25" bestFit="1" customWidth="1"/>
    <col min="5" max="5" width="11.140625" style="25" customWidth="1"/>
    <col min="6" max="6" width="13.140625" style="25" customWidth="1"/>
    <col min="7" max="7" width="9.8515625" style="25" customWidth="1"/>
    <col min="8" max="8" width="13.140625" style="25" customWidth="1"/>
    <col min="9" max="9" width="12.57421875" style="25" bestFit="1" customWidth="1"/>
    <col min="10" max="10" width="11.421875" style="25" customWidth="1"/>
    <col min="11" max="11" width="10.421875" style="25" customWidth="1"/>
    <col min="12" max="12" width="9.28125" style="25" customWidth="1"/>
    <col min="13" max="13" width="12.57421875" style="25" bestFit="1" customWidth="1"/>
    <col min="14" max="14" width="13.00390625" style="25" bestFit="1" customWidth="1"/>
    <col min="15" max="15" width="12.57421875" style="25" bestFit="1" customWidth="1"/>
    <col min="16" max="16" width="13.28125" style="25" bestFit="1" customWidth="1"/>
    <col min="17" max="17" width="13.140625" style="25" bestFit="1" customWidth="1"/>
    <col min="18" max="18" width="13.8515625" style="25" bestFit="1" customWidth="1"/>
    <col min="19" max="19" width="13.7109375" style="25" bestFit="1" customWidth="1"/>
    <col min="20" max="22" width="13.8515625" style="25" bestFit="1" customWidth="1"/>
    <col min="23" max="23" width="13.7109375" style="25" bestFit="1" customWidth="1"/>
    <col min="24" max="24" width="12.57421875" style="25" bestFit="1" customWidth="1"/>
    <col min="25" max="16384" width="11.421875" style="25" customWidth="1"/>
  </cols>
  <sheetData>
    <row r="1" spans="1:9" s="22" customFormat="1" ht="12.75">
      <c r="A1" s="8" t="s">
        <v>116</v>
      </c>
      <c r="B1" s="21"/>
      <c r="C1" s="21"/>
      <c r="D1" s="21"/>
      <c r="E1" s="21"/>
      <c r="F1" s="21"/>
      <c r="H1" s="9" t="s">
        <v>76</v>
      </c>
      <c r="I1" s="23"/>
    </row>
    <row r="2" spans="1:8" s="1" customFormat="1" ht="13.5" thickBot="1">
      <c r="A2" s="21" t="s">
        <v>52</v>
      </c>
      <c r="B2" s="24" t="s">
        <v>53</v>
      </c>
      <c r="C2" s="24" t="s">
        <v>54</v>
      </c>
      <c r="D2" s="24" t="s">
        <v>55</v>
      </c>
      <c r="E2" s="24" t="s">
        <v>115</v>
      </c>
      <c r="F2" s="96" t="s">
        <v>129</v>
      </c>
      <c r="G2" s="22"/>
      <c r="H2" s="10">
        <v>0.89</v>
      </c>
    </row>
    <row r="3" spans="1:6" s="2" customFormat="1" ht="13.5" thickBot="1">
      <c r="A3" s="11">
        <v>865</v>
      </c>
      <c r="B3" s="12">
        <v>168.54</v>
      </c>
      <c r="C3" s="12">
        <v>168.82333333333335</v>
      </c>
      <c r="D3" s="12">
        <v>8.770112948783714</v>
      </c>
      <c r="E3" s="12">
        <v>8.93931607790696</v>
      </c>
      <c r="F3" s="13" t="s">
        <v>69</v>
      </c>
    </row>
    <row r="4" spans="1:9" ht="16.5" customHeight="1">
      <c r="A4" s="14">
        <v>866</v>
      </c>
      <c r="B4" s="15">
        <v>142.7</v>
      </c>
      <c r="C4" s="15">
        <v>141.4333333333333</v>
      </c>
      <c r="D4" s="15">
        <v>9.077636857174033</v>
      </c>
      <c r="E4" s="15">
        <v>9.077177168393513</v>
      </c>
      <c r="F4" s="16" t="s">
        <v>70</v>
      </c>
      <c r="G4" s="2"/>
      <c r="H4" s="2"/>
      <c r="I4" s="75" t="s">
        <v>127</v>
      </c>
    </row>
    <row r="5" spans="1:9" s="2" customFormat="1" ht="13.5" thickBot="1">
      <c r="A5" s="26">
        <v>867</v>
      </c>
      <c r="B5" s="27">
        <v>123.04</v>
      </c>
      <c r="C5" s="27">
        <v>131.35666666666665</v>
      </c>
      <c r="D5" s="27">
        <v>9.586575333327914</v>
      </c>
      <c r="E5" s="27">
        <v>9.594050025667677</v>
      </c>
      <c r="F5" s="16" t="s">
        <v>71</v>
      </c>
      <c r="I5" s="76">
        <v>888</v>
      </c>
    </row>
    <row r="6" spans="1:6" s="2" customFormat="1" ht="13.5" thickBot="1">
      <c r="A6" s="17">
        <v>868</v>
      </c>
      <c r="B6" s="18">
        <v>156.55333333333334</v>
      </c>
      <c r="C6" s="18">
        <v>154.93666666666664</v>
      </c>
      <c r="D6" s="18">
        <v>8.783008828525071</v>
      </c>
      <c r="E6" s="18">
        <v>9.138968701552509</v>
      </c>
      <c r="F6" s="19" t="s">
        <v>72</v>
      </c>
    </row>
    <row r="7" spans="1:6" s="2" customFormat="1" ht="12.75">
      <c r="A7" s="20" t="s">
        <v>139</v>
      </c>
      <c r="B7" s="20"/>
      <c r="C7" s="20"/>
      <c r="D7" s="20"/>
      <c r="E7" s="20"/>
      <c r="F7" s="20"/>
    </row>
    <row r="8" ht="12.75"/>
    <row r="9" spans="1:3" ht="24" customHeight="1">
      <c r="A9" s="103" t="s">
        <v>75</v>
      </c>
      <c r="B9" s="104"/>
      <c r="C9" s="7" t="s">
        <v>120</v>
      </c>
    </row>
    <row r="10" spans="1:6" ht="12.75">
      <c r="A10" s="28"/>
      <c r="B10" s="28"/>
      <c r="C10" s="28"/>
      <c r="D10" s="28"/>
      <c r="E10" s="28"/>
      <c r="F10" s="28"/>
    </row>
    <row r="11" spans="1:5" s="2" customFormat="1" ht="12.75">
      <c r="A11" s="29"/>
      <c r="B11" s="30"/>
      <c r="C11" s="30"/>
      <c r="D11" s="30"/>
      <c r="E11" s="30"/>
    </row>
    <row r="12" spans="1:5" s="2" customFormat="1" ht="12.75">
      <c r="A12" s="31"/>
      <c r="B12" s="32"/>
      <c r="C12" s="32"/>
      <c r="D12" s="32"/>
      <c r="E12" s="32"/>
    </row>
    <row r="13" spans="1:5" s="2" customFormat="1" ht="27" thickBot="1">
      <c r="A13" s="105" t="s">
        <v>138</v>
      </c>
      <c r="B13" s="105"/>
      <c r="C13" s="32"/>
      <c r="D13" s="32"/>
      <c r="E13" s="32"/>
    </row>
    <row r="14" spans="1:11" s="2" customFormat="1" ht="12.75">
      <c r="A14" s="31"/>
      <c r="B14" s="32"/>
      <c r="C14" s="32"/>
      <c r="D14" s="32"/>
      <c r="E14" s="32"/>
      <c r="F14" s="75" t="s">
        <v>127</v>
      </c>
      <c r="K14" s="75" t="s">
        <v>127</v>
      </c>
    </row>
    <row r="15" spans="1:11" s="2" customFormat="1" ht="13.5" thickBot="1">
      <c r="A15" s="6"/>
      <c r="B15" s="6"/>
      <c r="C15" s="6"/>
      <c r="D15" s="6"/>
      <c r="E15" s="6"/>
      <c r="F15" s="76">
        <v>900</v>
      </c>
      <c r="K15" s="76">
        <v>887</v>
      </c>
    </row>
    <row r="16" ht="12.75"/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3"/>
    </row>
    <row r="19" spans="1:11" ht="12.75">
      <c r="A19" s="34" t="s">
        <v>56</v>
      </c>
      <c r="B19" s="35">
        <v>12.685265308780032</v>
      </c>
      <c r="C19" s="35">
        <v>45.385265308780035</v>
      </c>
      <c r="D19" s="36">
        <v>17.295501691369424</v>
      </c>
      <c r="K19" s="98" t="s">
        <v>131</v>
      </c>
    </row>
    <row r="20" spans="1:11" ht="12.75">
      <c r="A20" s="34" t="s">
        <v>57</v>
      </c>
      <c r="B20" s="35">
        <v>8.581168964403076</v>
      </c>
      <c r="C20" s="35">
        <v>21.621168964403097</v>
      </c>
      <c r="D20" s="36">
        <v>8.708567569814672</v>
      </c>
      <c r="F20" s="97" t="s">
        <v>133</v>
      </c>
      <c r="K20" s="99" t="s">
        <v>130</v>
      </c>
    </row>
    <row r="21" spans="1:6" ht="13.5" thickBot="1">
      <c r="A21" s="34" t="s">
        <v>58</v>
      </c>
      <c r="B21" s="35">
        <v>-11.081863545688307</v>
      </c>
      <c r="C21" s="35">
        <v>35.471469787645056</v>
      </c>
      <c r="D21" s="36">
        <v>13.071200787721084</v>
      </c>
      <c r="F21" s="25" t="s">
        <v>134</v>
      </c>
    </row>
    <row r="22" spans="1:11" ht="16.5" thickBot="1">
      <c r="A22" s="37" t="s">
        <v>59</v>
      </c>
      <c r="B22" s="38">
        <v>-5.721308057180963</v>
      </c>
      <c r="C22" s="38">
        <v>52.81869194281905</v>
      </c>
      <c r="D22" s="39">
        <v>19.425287448222484</v>
      </c>
      <c r="F22" s="25" t="s">
        <v>132</v>
      </c>
      <c r="I22" s="75" t="s">
        <v>127</v>
      </c>
      <c r="K22" s="102" t="s">
        <v>136</v>
      </c>
    </row>
    <row r="23" spans="1:11" ht="16.5" thickBot="1">
      <c r="A23" s="100" t="s">
        <v>135</v>
      </c>
      <c r="B23" s="40"/>
      <c r="C23" s="40"/>
      <c r="D23" s="53">
        <v>7.289870262145996</v>
      </c>
      <c r="I23" s="76">
        <v>1593</v>
      </c>
      <c r="K23" s="102" t="s">
        <v>137</v>
      </c>
    </row>
    <row r="24" ht="12.75"/>
    <row r="25" ht="13.5" thickBot="1"/>
    <row r="26" spans="1:9" ht="12.75">
      <c r="A26" s="41" t="s">
        <v>51</v>
      </c>
      <c r="B26" s="42">
        <v>3</v>
      </c>
      <c r="C26" s="42">
        <v>4</v>
      </c>
      <c r="D26" s="42">
        <v>5</v>
      </c>
      <c r="E26" s="42">
        <v>6</v>
      </c>
      <c r="F26" s="42">
        <v>7</v>
      </c>
      <c r="G26" s="42">
        <v>8</v>
      </c>
      <c r="H26" s="42">
        <v>9</v>
      </c>
      <c r="I26" s="43">
        <v>10</v>
      </c>
    </row>
    <row r="27" spans="1:9" ht="12.75">
      <c r="A27" s="44" t="s">
        <v>60</v>
      </c>
      <c r="B27" s="45">
        <v>-0.5536554187351359</v>
      </c>
      <c r="C27" s="45">
        <v>0.00013409001328801808</v>
      </c>
      <c r="D27" s="45">
        <v>0.1286081341384196</v>
      </c>
      <c r="E27" s="45">
        <v>-0.0001804444542230391</v>
      </c>
      <c r="F27" s="45">
        <v>-0.022629510130873217</v>
      </c>
      <c r="G27" s="45">
        <v>1.543928058309057E-05</v>
      </c>
      <c r="H27" s="45">
        <v>0.002537036297314098</v>
      </c>
      <c r="I27" s="46">
        <v>-1.4510809134374374E-05</v>
      </c>
    </row>
    <row r="28" spans="1:9" ht="13.5" thickBot="1">
      <c r="A28" s="47" t="s">
        <v>61</v>
      </c>
      <c r="B28" s="48">
        <v>-0.9119879728821302</v>
      </c>
      <c r="C28" s="48">
        <v>0.024570626291137515</v>
      </c>
      <c r="D28" s="48">
        <v>-0.217377120335913</v>
      </c>
      <c r="E28" s="48">
        <v>-0.01744057823442832</v>
      </c>
      <c r="F28" s="48">
        <v>-0.0363852046060122</v>
      </c>
      <c r="G28" s="48">
        <v>0.000704600130776897</v>
      </c>
      <c r="H28" s="48">
        <v>-0.004557051216913795</v>
      </c>
      <c r="I28" s="49">
        <v>-0.00026810536929614866</v>
      </c>
    </row>
    <row r="29" ht="12.75">
      <c r="A29" s="77" t="s">
        <v>128</v>
      </c>
    </row>
    <row r="30" ht="12.75"/>
    <row r="31" ht="12.75"/>
    <row r="32" spans="1:10" ht="12.75">
      <c r="A32" s="61"/>
      <c r="B32" s="54"/>
      <c r="C32" s="54"/>
      <c r="D32" s="54"/>
      <c r="E32" s="54"/>
      <c r="I32" s="67" t="s">
        <v>126</v>
      </c>
      <c r="J32" s="68" t="s">
        <v>121</v>
      </c>
    </row>
    <row r="33" spans="1:12" ht="12.75">
      <c r="A33" s="61"/>
      <c r="B33" s="54"/>
      <c r="C33" s="54"/>
      <c r="D33" s="54"/>
      <c r="E33" s="54"/>
      <c r="I33" s="69" t="s">
        <v>123</v>
      </c>
      <c r="J33" s="70">
        <v>-0.28</v>
      </c>
      <c r="K33" s="1"/>
      <c r="L33" s="1"/>
    </row>
    <row r="34" spans="1:12" ht="12.75">
      <c r="A34" s="61"/>
      <c r="B34" s="54"/>
      <c r="C34" s="54"/>
      <c r="D34" s="54"/>
      <c r="E34" s="54"/>
      <c r="I34" s="71" t="s">
        <v>122</v>
      </c>
      <c r="J34" s="72">
        <v>1.28</v>
      </c>
      <c r="K34" s="2"/>
      <c r="L34" s="2"/>
    </row>
    <row r="35" spans="1:10" ht="12.75">
      <c r="A35" s="61"/>
      <c r="B35" s="54"/>
      <c r="C35" s="54"/>
      <c r="D35" s="54"/>
      <c r="E35" s="54"/>
      <c r="I35" s="73" t="s">
        <v>124</v>
      </c>
      <c r="J35" s="74">
        <v>112</v>
      </c>
    </row>
    <row r="36" ht="12.75"/>
    <row r="37" ht="12.75">
      <c r="A37" s="25" t="s">
        <v>74</v>
      </c>
    </row>
    <row r="38" spans="1:24" ht="51">
      <c r="A38" s="50" t="s">
        <v>52</v>
      </c>
      <c r="B38" s="50" t="s">
        <v>53</v>
      </c>
      <c r="C38" s="50" t="s">
        <v>54</v>
      </c>
      <c r="D38" s="50"/>
      <c r="E38" s="50"/>
      <c r="F38" s="57" t="s">
        <v>118</v>
      </c>
      <c r="H38" s="58" t="s">
        <v>63</v>
      </c>
      <c r="I38" s="58" t="s">
        <v>119</v>
      </c>
      <c r="J38" s="25" t="s">
        <v>51</v>
      </c>
      <c r="K38" s="25">
        <v>3</v>
      </c>
      <c r="L38" s="25">
        <v>4</v>
      </c>
      <c r="M38" s="25">
        <v>5</v>
      </c>
      <c r="N38" s="25">
        <v>6</v>
      </c>
      <c r="O38" s="25">
        <v>7</v>
      </c>
      <c r="P38" s="25">
        <v>8</v>
      </c>
      <c r="Q38" s="25">
        <v>9</v>
      </c>
      <c r="R38" s="25">
        <v>10</v>
      </c>
      <c r="S38" s="25">
        <v>11</v>
      </c>
      <c r="T38" s="25">
        <v>12</v>
      </c>
      <c r="U38" s="25">
        <v>13</v>
      </c>
      <c r="V38" s="25">
        <v>14</v>
      </c>
      <c r="W38" s="25">
        <v>15</v>
      </c>
      <c r="X38" s="56" t="s">
        <v>117</v>
      </c>
    </row>
    <row r="39" spans="1:24" ht="12.75">
      <c r="A39" s="50">
        <v>865</v>
      </c>
      <c r="B39" s="51">
        <v>168.54</v>
      </c>
      <c r="C39" s="51">
        <v>168.82333333333335</v>
      </c>
      <c r="D39" s="51">
        <v>8.770112948783714</v>
      </c>
      <c r="E39" s="51">
        <v>8.93931607790696</v>
      </c>
      <c r="F39" s="55">
        <f>I39*D39/(23678+B39)*1000</f>
        <v>19.425287448222484</v>
      </c>
      <c r="G39" s="60" t="s">
        <v>59</v>
      </c>
      <c r="H39" s="59">
        <f>I39-B39+X39</f>
        <v>-5.721308057180963</v>
      </c>
      <c r="I39" s="59">
        <f>(B39+C42-2*X39)*(23678+B39)*E42/((23678+C42)*D39+E42*(23678+B39))</f>
        <v>52.81869194281905</v>
      </c>
      <c r="J39" s="25" t="s">
        <v>73</v>
      </c>
      <c r="K39" s="25">
        <f>(K40*K40+L40*L40+M40*M40+N40*N40+O40*O40+P40*P40+Q40*Q40+R40*R40+S40*S40+T40*T40+U40*U40+V40*V40+W40*W40)</f>
        <v>1.204821270364107</v>
      </c>
      <c r="M39" s="25" t="s">
        <v>68</v>
      </c>
      <c r="N39" s="25">
        <f>(K44*K44+L44*L44+M44*M44+N44*N44+O44*O44+P44*P44+Q44*Q44+R44*R44+S44*S44+T44*T44+U44*U44+V44*V44+W44*W44)</f>
        <v>0.6232932132588355</v>
      </c>
      <c r="X39" s="56">
        <f>(1-$H$2)*1000</f>
        <v>109.99999999999999</v>
      </c>
    </row>
    <row r="40" spans="1:24" ht="12.75">
      <c r="A40" s="50">
        <v>866</v>
      </c>
      <c r="B40" s="51">
        <v>142.7</v>
      </c>
      <c r="C40" s="51">
        <v>141.4333333333333</v>
      </c>
      <c r="D40" s="51">
        <v>9.077636857174033</v>
      </c>
      <c r="E40" s="51">
        <v>9.077177168393513</v>
      </c>
      <c r="F40" s="55">
        <f>I40*D40/(23678+B40)*1000</f>
        <v>17.295501691369424</v>
      </c>
      <c r="G40" s="60" t="s">
        <v>56</v>
      </c>
      <c r="H40" s="59">
        <f>I40-B40+X40</f>
        <v>12.685265308780032</v>
      </c>
      <c r="I40" s="59">
        <f>(B40+C39-2*X40)*(23678+B40)*E39/((23678+C39)*D40+E39*(23678+B40))</f>
        <v>45.385265308780035</v>
      </c>
      <c r="J40" s="25" t="s">
        <v>62</v>
      </c>
      <c r="K40" s="53">
        <f aca="true" t="shared" si="0" ref="K40:W40">SQRT(K41*K41+K42*K42)</f>
        <v>1.0668909903905064</v>
      </c>
      <c r="L40" s="53">
        <f t="shared" si="0"/>
        <v>0.024570992175132075</v>
      </c>
      <c r="M40" s="53">
        <f t="shared" si="0"/>
        <v>0.252572493775747</v>
      </c>
      <c r="N40" s="53">
        <f t="shared" si="0"/>
        <v>0.017441511670502494</v>
      </c>
      <c r="O40" s="53">
        <f t="shared" si="0"/>
        <v>0.042848312020249586</v>
      </c>
      <c r="P40" s="53">
        <f t="shared" si="0"/>
        <v>0.0007047692641395082</v>
      </c>
      <c r="Q40" s="53">
        <f t="shared" si="0"/>
        <v>0.005215675312695829</v>
      </c>
      <c r="R40" s="53">
        <f t="shared" si="0"/>
        <v>0.0002684977702461577</v>
      </c>
      <c r="S40" s="53">
        <f t="shared" si="0"/>
        <v>0.0005621732343935819</v>
      </c>
      <c r="T40" s="53">
        <f t="shared" si="0"/>
        <v>1.0342947688988425E-05</v>
      </c>
      <c r="U40" s="53">
        <f t="shared" si="0"/>
        <v>0.00011407640614341986</v>
      </c>
      <c r="V40" s="53">
        <f t="shared" si="0"/>
        <v>9.954763103673133E-06</v>
      </c>
      <c r="W40" s="53">
        <f t="shared" si="0"/>
        <v>3.5054000159814524E-05</v>
      </c>
      <c r="X40" s="56">
        <f>(1-$H$2)*1000</f>
        <v>109.99999999999999</v>
      </c>
    </row>
    <row r="41" spans="1:24" ht="12.75">
      <c r="A41" s="50">
        <v>867</v>
      </c>
      <c r="B41" s="51">
        <v>123.04</v>
      </c>
      <c r="C41" s="51">
        <v>131.35666666666665</v>
      </c>
      <c r="D41" s="51">
        <v>9.586575333327914</v>
      </c>
      <c r="E41" s="51">
        <v>9.594050025667677</v>
      </c>
      <c r="F41" s="55">
        <f>I41*D41/(23678+B41)*1000</f>
        <v>8.708567569814672</v>
      </c>
      <c r="G41" s="60" t="s">
        <v>57</v>
      </c>
      <c r="H41" s="59">
        <f>I41-B41+X41</f>
        <v>8.581168964403076</v>
      </c>
      <c r="I41" s="59">
        <f>(B41+C40-2*X41)*(23678+B41)*E40/((23678+C40)*D41+E40*(23678+B41))</f>
        <v>21.621168964403097</v>
      </c>
      <c r="J41" s="25" t="s">
        <v>60</v>
      </c>
      <c r="K41" s="53">
        <f>'calcul config'!C43</f>
        <v>-0.5536554187351359</v>
      </c>
      <c r="L41" s="53">
        <f>'calcul config'!C44</f>
        <v>0.00013409001328801808</v>
      </c>
      <c r="M41" s="53">
        <f>'calcul config'!C45</f>
        <v>0.1286081341384196</v>
      </c>
      <c r="N41" s="53">
        <f>'calcul config'!C46</f>
        <v>-0.0001804444542230391</v>
      </c>
      <c r="O41" s="53">
        <f>'calcul config'!C47</f>
        <v>-0.022629510130873217</v>
      </c>
      <c r="P41" s="53">
        <f>'calcul config'!C48</f>
        <v>1.543928058309057E-05</v>
      </c>
      <c r="Q41" s="53">
        <f>'calcul config'!C49</f>
        <v>0.002537036297314098</v>
      </c>
      <c r="R41" s="53">
        <f>'calcul config'!C50</f>
        <v>-1.4510809134374374E-05</v>
      </c>
      <c r="S41" s="53">
        <f>'calcul config'!C51</f>
        <v>-0.00032844460739720355</v>
      </c>
      <c r="T41" s="53">
        <f>'calcul config'!C52</f>
        <v>1.1017906585941987E-06</v>
      </c>
      <c r="U41" s="53">
        <f>'calcul config'!C53</f>
        <v>4.740553973345026E-05</v>
      </c>
      <c r="V41" s="53">
        <f>'calcul config'!C54</f>
        <v>-1.1509986454368015E-06</v>
      </c>
      <c r="W41" s="53">
        <f>'calcul config'!C55</f>
        <v>-2.1412877386330037E-05</v>
      </c>
      <c r="X41" s="56">
        <f>(1-$H$2)*1000</f>
        <v>109.99999999999999</v>
      </c>
    </row>
    <row r="42" spans="1:24" ht="12.75">
      <c r="A42" s="50">
        <v>868</v>
      </c>
      <c r="B42" s="51">
        <v>156.55333333333334</v>
      </c>
      <c r="C42" s="51">
        <v>154.93666666666664</v>
      </c>
      <c r="D42" s="51">
        <v>8.783008828525071</v>
      </c>
      <c r="E42" s="51">
        <v>9.138968701552509</v>
      </c>
      <c r="F42" s="55">
        <f>I42*D42/(23678+B42)*1000</f>
        <v>13.071200787721084</v>
      </c>
      <c r="G42" s="60" t="s">
        <v>58</v>
      </c>
      <c r="H42" s="59">
        <f>I42-B42+X42</f>
        <v>-11.081863545688307</v>
      </c>
      <c r="I42" s="59">
        <f>(B42+C41-2*X42)*(23678+B42)*E41/((23678+C41)*D42+E41*(23678+B42))</f>
        <v>35.471469787645056</v>
      </c>
      <c r="J42" s="25" t="s">
        <v>61</v>
      </c>
      <c r="K42" s="53">
        <f>'calcul config'!D43</f>
        <v>-0.9119879728821302</v>
      </c>
      <c r="L42" s="53">
        <f>'calcul config'!D44</f>
        <v>0.024570626291137515</v>
      </c>
      <c r="M42" s="53">
        <f>'calcul config'!D45</f>
        <v>-0.217377120335913</v>
      </c>
      <c r="N42" s="53">
        <f>'calcul config'!D46</f>
        <v>-0.01744057823442832</v>
      </c>
      <c r="O42" s="53">
        <f>'calcul config'!D47</f>
        <v>-0.0363852046060122</v>
      </c>
      <c r="P42" s="53">
        <f>'calcul config'!D48</f>
        <v>0.000704600130776897</v>
      </c>
      <c r="Q42" s="53">
        <f>'calcul config'!D49</f>
        <v>-0.004557051216913795</v>
      </c>
      <c r="R42" s="53">
        <f>'calcul config'!D50</f>
        <v>-0.00026810536929614866</v>
      </c>
      <c r="S42" s="53">
        <f>'calcul config'!D51</f>
        <v>-0.0004562487099600809</v>
      </c>
      <c r="T42" s="53">
        <f>'calcul config'!D52</f>
        <v>1.028409569392397E-05</v>
      </c>
      <c r="U42" s="53">
        <f>'calcul config'!D53</f>
        <v>-0.00010376001754615672</v>
      </c>
      <c r="V42" s="53">
        <f>'calcul config'!D54</f>
        <v>-9.887998309488863E-06</v>
      </c>
      <c r="W42" s="53">
        <f>'calcul config'!D55</f>
        <v>-2.7753767478349177E-05</v>
      </c>
      <c r="X42" s="56">
        <f>(1-$H$2)*1000</f>
        <v>109.99999999999999</v>
      </c>
    </row>
    <row r="43" spans="1:23" ht="12.75">
      <c r="A43" s="61"/>
      <c r="B43" s="54"/>
      <c r="C43" s="54"/>
      <c r="D43" s="54"/>
      <c r="E43" s="54"/>
      <c r="F43" s="52"/>
      <c r="J43" s="25" t="s">
        <v>66</v>
      </c>
      <c r="K43" s="25">
        <v>1</v>
      </c>
      <c r="L43" s="25">
        <v>0.7</v>
      </c>
      <c r="M43" s="25">
        <v>0.6</v>
      </c>
      <c r="N43" s="25">
        <v>0.5</v>
      </c>
      <c r="O43" s="25">
        <v>0.15</v>
      </c>
      <c r="P43" s="25">
        <v>0.1</v>
      </c>
      <c r="Q43" s="25">
        <v>0.1</v>
      </c>
      <c r="R43" s="25">
        <v>0.3</v>
      </c>
      <c r="S43" s="25">
        <v>0.05</v>
      </c>
      <c r="T43" s="25">
        <v>0.05</v>
      </c>
      <c r="U43" s="25">
        <v>0.05</v>
      </c>
      <c r="V43" s="25">
        <v>0.05</v>
      </c>
      <c r="W43" s="25">
        <v>0.05</v>
      </c>
    </row>
    <row r="44" spans="1:25" ht="15" customHeight="1">
      <c r="A44" s="62" t="s">
        <v>125</v>
      </c>
      <c r="B44" s="63"/>
      <c r="C44" s="63"/>
      <c r="D44" s="63"/>
      <c r="E44" s="63"/>
      <c r="F44" s="64"/>
      <c r="G44" s="65"/>
      <c r="H44" s="65"/>
      <c r="I44" s="66">
        <v>270</v>
      </c>
      <c r="J44" s="25" t="s">
        <v>67</v>
      </c>
      <c r="K44" s="53">
        <f>K40/(K43*1.5)</f>
        <v>0.7112606602603376</v>
      </c>
      <c r="L44" s="53">
        <f>L40/(L43*1.5)</f>
        <v>0.02340094492869722</v>
      </c>
      <c r="M44" s="53">
        <f aca="true" t="shared" si="1" ref="M44:W44">M40/(M43*1.5)</f>
        <v>0.28063610419527446</v>
      </c>
      <c r="N44" s="53">
        <f t="shared" si="1"/>
        <v>0.023255348894003325</v>
      </c>
      <c r="O44" s="53">
        <f t="shared" si="1"/>
        <v>0.19043694231222041</v>
      </c>
      <c r="P44" s="53">
        <f t="shared" si="1"/>
        <v>0.0046984617609300535</v>
      </c>
      <c r="Q44" s="53">
        <f t="shared" si="1"/>
        <v>0.03477116875130552</v>
      </c>
      <c r="R44" s="53">
        <f t="shared" si="1"/>
        <v>0.0005966617116581282</v>
      </c>
      <c r="S44" s="53">
        <f t="shared" si="1"/>
        <v>0.007495643125247758</v>
      </c>
      <c r="T44" s="53">
        <f t="shared" si="1"/>
        <v>0.0001379059691865123</v>
      </c>
      <c r="U44" s="53">
        <f t="shared" si="1"/>
        <v>0.0015210187485789313</v>
      </c>
      <c r="V44" s="53">
        <f t="shared" si="1"/>
        <v>0.00013273017471564176</v>
      </c>
      <c r="W44" s="53">
        <f t="shared" si="1"/>
        <v>0.00046738666879752694</v>
      </c>
      <c r="X44" s="53"/>
      <c r="Y44" s="53"/>
    </row>
    <row r="45" ht="12.75" hidden="1"/>
    <row r="46" ht="12.75" hidden="1"/>
    <row r="47" ht="12.75" hidden="1"/>
    <row r="48" ht="12.75" hidden="1"/>
    <row r="49" ht="12.75" hidden="1"/>
    <row r="50" s="101" customFormat="1" ht="12.75">
      <c r="A50" s="101" t="s">
        <v>114</v>
      </c>
    </row>
    <row r="51" spans="1:24" s="101" customFormat="1" ht="12.75">
      <c r="A51" s="101">
        <v>868</v>
      </c>
      <c r="B51" s="101">
        <v>162.28</v>
      </c>
      <c r="C51" s="101">
        <v>161.68</v>
      </c>
      <c r="D51" s="101">
        <v>8.720904205149287</v>
      </c>
      <c r="E51" s="101">
        <v>9.001051638044338</v>
      </c>
      <c r="F51" s="101">
        <v>15.638769784661083</v>
      </c>
      <c r="G51" s="101" t="s">
        <v>59</v>
      </c>
      <c r="H51" s="101">
        <v>-9.52839514901224</v>
      </c>
      <c r="I51" s="101">
        <v>42.751604850987775</v>
      </c>
      <c r="J51" s="101" t="s">
        <v>73</v>
      </c>
      <c r="K51" s="101">
        <v>0.745791056431828</v>
      </c>
      <c r="M51" s="101" t="s">
        <v>68</v>
      </c>
      <c r="N51" s="101">
        <v>0.3901778982991483</v>
      </c>
      <c r="X51" s="101">
        <v>110</v>
      </c>
    </row>
    <row r="52" spans="1:24" s="101" customFormat="1" ht="12.75">
      <c r="A52" s="101">
        <v>865</v>
      </c>
      <c r="B52" s="101">
        <v>181.36000061035156</v>
      </c>
      <c r="C52" s="101">
        <v>167.66000366210938</v>
      </c>
      <c r="D52" s="101">
        <v>8.639589309692383</v>
      </c>
      <c r="E52" s="101">
        <v>8.630998611450195</v>
      </c>
      <c r="F52" s="101">
        <v>22.742332322145987</v>
      </c>
      <c r="G52" s="101" t="s">
        <v>56</v>
      </c>
      <c r="H52" s="101">
        <v>-8.554064508868294</v>
      </c>
      <c r="I52" s="101">
        <v>62.80593610148328</v>
      </c>
      <c r="J52" s="101" t="s">
        <v>62</v>
      </c>
      <c r="K52" s="101">
        <v>0.8339531743623736</v>
      </c>
      <c r="L52" s="101">
        <v>0.0984908095326897</v>
      </c>
      <c r="M52" s="101">
        <v>0.19742665965670247</v>
      </c>
      <c r="N52" s="101">
        <v>0.02210702850662584</v>
      </c>
      <c r="O52" s="101">
        <v>0.03349314087552814</v>
      </c>
      <c r="P52" s="101">
        <v>0.0028252853897705794</v>
      </c>
      <c r="Q52" s="101">
        <v>0.004076880757681298</v>
      </c>
      <c r="R52" s="101">
        <v>0.00034032038916848755</v>
      </c>
      <c r="S52" s="101">
        <v>0.00043942984955693345</v>
      </c>
      <c r="T52" s="101">
        <v>4.157908392900774E-05</v>
      </c>
      <c r="U52" s="101">
        <v>8.917435643279868E-05</v>
      </c>
      <c r="V52" s="101">
        <v>1.263240652594389E-05</v>
      </c>
      <c r="W52" s="101">
        <v>2.7400182447246806E-05</v>
      </c>
      <c r="X52" s="101">
        <v>110</v>
      </c>
    </row>
    <row r="53" spans="1:24" s="101" customFormat="1" ht="12.75">
      <c r="A53" s="101">
        <v>866</v>
      </c>
      <c r="B53" s="101">
        <v>159.63999938964844</v>
      </c>
      <c r="C53" s="101">
        <v>140.94000244140625</v>
      </c>
      <c r="D53" s="101">
        <v>8.573121070861816</v>
      </c>
      <c r="E53" s="101">
        <v>8.663289070129395</v>
      </c>
      <c r="F53" s="101">
        <v>19.35669559838371</v>
      </c>
      <c r="G53" s="101" t="s">
        <v>57</v>
      </c>
      <c r="H53" s="101">
        <v>4.181466263076416</v>
      </c>
      <c r="I53" s="101">
        <v>53.82146565272487</v>
      </c>
      <c r="J53" s="101" t="s">
        <v>60</v>
      </c>
      <c r="K53" s="101">
        <v>-0.5247926194891067</v>
      </c>
      <c r="L53" s="101">
        <v>-0.0005364347907866388</v>
      </c>
      <c r="M53" s="101">
        <v>0.12597329657124956</v>
      </c>
      <c r="N53" s="101">
        <v>0.0002283304750358123</v>
      </c>
      <c r="O53" s="101">
        <v>-0.02079456817715828</v>
      </c>
      <c r="P53" s="101">
        <v>-6.128109514153419E-05</v>
      </c>
      <c r="Q53" s="101">
        <v>0.002682816035133171</v>
      </c>
      <c r="R53" s="101">
        <v>1.834336761471546E-05</v>
      </c>
      <c r="S53" s="101">
        <v>-0.00024894096527612526</v>
      </c>
      <c r="T53" s="101">
        <v>-4.355403933146749E-06</v>
      </c>
      <c r="U53" s="101">
        <v>6.381721411061237E-05</v>
      </c>
      <c r="V53" s="101">
        <v>1.4432956985492954E-06</v>
      </c>
      <c r="W53" s="101">
        <v>-1.47632836291502E-05</v>
      </c>
      <c r="X53" s="101">
        <v>110</v>
      </c>
    </row>
    <row r="54" spans="1:24" s="101" customFormat="1" ht="12.75">
      <c r="A54" s="101">
        <v>867</v>
      </c>
      <c r="B54" s="101">
        <v>122.55999755859375</v>
      </c>
      <c r="C54" s="101">
        <v>140.4600067138672</v>
      </c>
      <c r="D54" s="101">
        <v>9.444087028503418</v>
      </c>
      <c r="E54" s="101">
        <v>9.314986228942871</v>
      </c>
      <c r="F54" s="101">
        <v>8.25495020043288</v>
      </c>
      <c r="G54" s="101" t="s">
        <v>58</v>
      </c>
      <c r="H54" s="101">
        <v>8.243753712363727</v>
      </c>
      <c r="I54" s="101">
        <v>20.803751270957488</v>
      </c>
      <c r="J54" s="101" t="s">
        <v>61</v>
      </c>
      <c r="K54" s="101">
        <v>0.6481285393799915</v>
      </c>
      <c r="L54" s="101">
        <v>-0.09848934866329351</v>
      </c>
      <c r="M54" s="101">
        <v>0.1520132049993534</v>
      </c>
      <c r="N54" s="101">
        <v>0.022105849329689585</v>
      </c>
      <c r="O54" s="101">
        <v>0.026255978748343973</v>
      </c>
      <c r="P54" s="101">
        <v>-0.0028246207110033993</v>
      </c>
      <c r="Q54" s="101">
        <v>0.0030697646219188146</v>
      </c>
      <c r="R54" s="101">
        <v>0.0003398256731742648</v>
      </c>
      <c r="S54" s="101">
        <v>0.00036211460684294435</v>
      </c>
      <c r="T54" s="101">
        <v>-4.1350340711469355E-05</v>
      </c>
      <c r="U54" s="101">
        <v>6.2285062642371E-05</v>
      </c>
      <c r="V54" s="101">
        <v>1.2549684942788759E-05</v>
      </c>
      <c r="W54" s="101">
        <v>2.3082795641509234E-05</v>
      </c>
      <c r="X54" s="101">
        <v>110</v>
      </c>
    </row>
    <row r="55" ht="12.75" hidden="1">
      <c r="A55" s="25" t="s">
        <v>108</v>
      </c>
    </row>
    <row r="56" spans="1:24" ht="12.75" hidden="1">
      <c r="A56" s="25">
        <v>868</v>
      </c>
      <c r="B56" s="25">
        <v>162.28</v>
      </c>
      <c r="C56" s="25">
        <v>161.68</v>
      </c>
      <c r="D56" s="25">
        <v>8.720904205149287</v>
      </c>
      <c r="E56" s="25">
        <v>9.001051638044338</v>
      </c>
      <c r="F56" s="25">
        <v>15.177533988115684</v>
      </c>
      <c r="G56" s="25" t="s">
        <v>59</v>
      </c>
      <c r="H56" s="25">
        <v>-10.789272493493641</v>
      </c>
      <c r="I56" s="25">
        <v>41.49072750650637</v>
      </c>
      <c r="J56" s="25" t="s">
        <v>73</v>
      </c>
      <c r="K56" s="25">
        <v>1.847326684872639</v>
      </c>
      <c r="M56" s="25" t="s">
        <v>68</v>
      </c>
      <c r="N56" s="25">
        <v>1.0709754853856455</v>
      </c>
      <c r="X56" s="25">
        <v>110</v>
      </c>
    </row>
    <row r="57" spans="1:24" ht="12.75" hidden="1">
      <c r="A57" s="25">
        <v>865</v>
      </c>
      <c r="B57" s="25">
        <v>181.36000061035156</v>
      </c>
      <c r="C57" s="25">
        <v>167.66000366210938</v>
      </c>
      <c r="D57" s="25">
        <v>8.639589309692383</v>
      </c>
      <c r="E57" s="25">
        <v>8.630998611450195</v>
      </c>
      <c r="F57" s="25">
        <v>22.742332322145987</v>
      </c>
      <c r="G57" s="25" t="s">
        <v>56</v>
      </c>
      <c r="H57" s="25">
        <v>-8.554064508868294</v>
      </c>
      <c r="I57" s="25">
        <v>62.80593610148328</v>
      </c>
      <c r="J57" s="25" t="s">
        <v>62</v>
      </c>
      <c r="K57" s="25">
        <v>1.2205259690299624</v>
      </c>
      <c r="L57" s="25">
        <v>0.5204645480449894</v>
      </c>
      <c r="M57" s="25">
        <v>0.28894292809819105</v>
      </c>
      <c r="N57" s="25">
        <v>0.024692442301014816</v>
      </c>
      <c r="O57" s="25">
        <v>0.049018547913836016</v>
      </c>
      <c r="P57" s="25">
        <v>0.014930556008875322</v>
      </c>
      <c r="Q57" s="25">
        <v>0.005966649880240022</v>
      </c>
      <c r="R57" s="25">
        <v>0.0003801367983447947</v>
      </c>
      <c r="S57" s="25">
        <v>0.0006431001335864949</v>
      </c>
      <c r="T57" s="25">
        <v>0.00021966339259884706</v>
      </c>
      <c r="U57" s="25">
        <v>0.00013048271521800425</v>
      </c>
      <c r="V57" s="25">
        <v>1.4125515772260707E-05</v>
      </c>
      <c r="W57" s="25">
        <v>4.009413068911386E-05</v>
      </c>
      <c r="X57" s="25">
        <v>110</v>
      </c>
    </row>
    <row r="58" spans="1:24" ht="12.75" hidden="1">
      <c r="A58" s="25">
        <v>867</v>
      </c>
      <c r="B58" s="25">
        <v>122.55999755859375</v>
      </c>
      <c r="C58" s="25">
        <v>140.4600067138672</v>
      </c>
      <c r="D58" s="25">
        <v>9.444087028503418</v>
      </c>
      <c r="E58" s="25">
        <v>9.314986228942871</v>
      </c>
      <c r="F58" s="25">
        <v>13.291822968401789</v>
      </c>
      <c r="G58" s="25" t="s">
        <v>57</v>
      </c>
      <c r="H58" s="25">
        <v>20.937452124110592</v>
      </c>
      <c r="I58" s="25">
        <v>33.49744968270436</v>
      </c>
      <c r="J58" s="25" t="s">
        <v>60</v>
      </c>
      <c r="K58" s="25">
        <v>-1.2201716237447853</v>
      </c>
      <c r="L58" s="25">
        <v>0.0028313339495153822</v>
      </c>
      <c r="M58" s="25">
        <v>0.2889195265427545</v>
      </c>
      <c r="N58" s="25">
        <v>0.0002546814118676746</v>
      </c>
      <c r="O58" s="25">
        <v>-0.048988718163016524</v>
      </c>
      <c r="P58" s="25">
        <v>0.0003241756586626994</v>
      </c>
      <c r="Q58" s="25">
        <v>0.005966104587507912</v>
      </c>
      <c r="R58" s="25">
        <v>2.0471326855465058E-05</v>
      </c>
      <c r="S58" s="25">
        <v>-0.0006397254829764875</v>
      </c>
      <c r="T58" s="25">
        <v>2.3100125145033207E-05</v>
      </c>
      <c r="U58" s="25">
        <v>0.00012992006784090165</v>
      </c>
      <c r="V58" s="25">
        <v>1.6052144382441545E-06</v>
      </c>
      <c r="W58" s="25">
        <v>-3.9725136230066226E-05</v>
      </c>
      <c r="X58" s="25">
        <v>110</v>
      </c>
    </row>
    <row r="59" spans="1:24" ht="12.75" hidden="1">
      <c r="A59" s="25">
        <v>866</v>
      </c>
      <c r="B59" s="25">
        <v>159.63999938964844</v>
      </c>
      <c r="C59" s="25">
        <v>140.94000244140625</v>
      </c>
      <c r="D59" s="25">
        <v>8.573121070861816</v>
      </c>
      <c r="E59" s="25">
        <v>8.663289070129395</v>
      </c>
      <c r="F59" s="25">
        <v>15.006989557562411</v>
      </c>
      <c r="G59" s="25" t="s">
        <v>58</v>
      </c>
      <c r="H59" s="25">
        <v>-7.912930380484042</v>
      </c>
      <c r="I59" s="25">
        <v>41.72706900916441</v>
      </c>
      <c r="J59" s="25" t="s">
        <v>61</v>
      </c>
      <c r="K59" s="25">
        <v>0.029408326789238104</v>
      </c>
      <c r="L59" s="25">
        <v>0.5204568467411506</v>
      </c>
      <c r="M59" s="25">
        <v>0.003677346905991341</v>
      </c>
      <c r="N59" s="25">
        <v>0.02469112885567193</v>
      </c>
      <c r="O59" s="25">
        <v>0.001709834005268348</v>
      </c>
      <c r="P59" s="25">
        <v>0.014927036305861039</v>
      </c>
      <c r="Q59" s="25">
        <v>-8.066501277080546E-05</v>
      </c>
      <c r="R59" s="25">
        <v>0.0003795851817874452</v>
      </c>
      <c r="S59" s="25">
        <v>6.579580723319246E-05</v>
      </c>
      <c r="T59" s="25">
        <v>0.00021844539424377668</v>
      </c>
      <c r="U59" s="25">
        <v>-1.210433570578362E-05</v>
      </c>
      <c r="V59" s="25">
        <v>1.4034011630308651E-05</v>
      </c>
      <c r="W59" s="25">
        <v>5.427049586877013E-06</v>
      </c>
      <c r="X59" s="25">
        <v>110</v>
      </c>
    </row>
    <row r="60" ht="12.75" hidden="1">
      <c r="A60" s="25" t="s">
        <v>107</v>
      </c>
    </row>
    <row r="61" spans="1:24" ht="12.75" hidden="1">
      <c r="A61" s="25">
        <v>868</v>
      </c>
      <c r="B61" s="25">
        <v>162.28</v>
      </c>
      <c r="C61" s="25">
        <v>161.68</v>
      </c>
      <c r="D61" s="25">
        <v>8.720904205149287</v>
      </c>
      <c r="E61" s="25">
        <v>9.001051638044338</v>
      </c>
      <c r="F61" s="25">
        <v>15.638769784661083</v>
      </c>
      <c r="G61" s="25" t="s">
        <v>59</v>
      </c>
      <c r="H61" s="25">
        <v>-9.52839514901224</v>
      </c>
      <c r="I61" s="25">
        <v>42.751604850987775</v>
      </c>
      <c r="J61" s="25" t="s">
        <v>73</v>
      </c>
      <c r="K61" s="25">
        <v>1.7892327361852218</v>
      </c>
      <c r="M61" s="25" t="s">
        <v>68</v>
      </c>
      <c r="N61" s="25">
        <v>1.3802985777237418</v>
      </c>
      <c r="X61" s="25">
        <v>110</v>
      </c>
    </row>
    <row r="62" spans="1:24" ht="12.75" hidden="1">
      <c r="A62" s="25">
        <v>866</v>
      </c>
      <c r="B62" s="25">
        <v>159.63999938964844</v>
      </c>
      <c r="C62" s="25">
        <v>140.94000244140625</v>
      </c>
      <c r="D62" s="25">
        <v>8.573121070861816</v>
      </c>
      <c r="E62" s="25">
        <v>8.663289070129395</v>
      </c>
      <c r="F62" s="25">
        <v>18.662555467751783</v>
      </c>
      <c r="G62" s="25" t="s">
        <v>56</v>
      </c>
      <c r="H62" s="25">
        <v>2.2514034065781203</v>
      </c>
      <c r="I62" s="25">
        <v>51.89140279622658</v>
      </c>
      <c r="J62" s="25" t="s">
        <v>62</v>
      </c>
      <c r="K62" s="25">
        <v>0.8256882753161994</v>
      </c>
      <c r="L62" s="25">
        <v>1.0327806747929362</v>
      </c>
      <c r="M62" s="25">
        <v>0.19547093901441057</v>
      </c>
      <c r="N62" s="25">
        <v>0.025150366782749786</v>
      </c>
      <c r="O62" s="25">
        <v>0.033161084379972686</v>
      </c>
      <c r="P62" s="25">
        <v>0.02962714882926808</v>
      </c>
      <c r="Q62" s="25">
        <v>0.004036543834070499</v>
      </c>
      <c r="R62" s="25">
        <v>0.00038709919302442404</v>
      </c>
      <c r="S62" s="25">
        <v>0.0004350285908099142</v>
      </c>
      <c r="T62" s="25">
        <v>0.00043592799953536974</v>
      </c>
      <c r="U62" s="25">
        <v>8.828969497259184E-05</v>
      </c>
      <c r="V62" s="25">
        <v>1.4349240810784847E-05</v>
      </c>
      <c r="W62" s="25">
        <v>2.7117591928785933E-05</v>
      </c>
      <c r="X62" s="25">
        <v>110</v>
      </c>
    </row>
    <row r="63" spans="1:24" ht="12.75" hidden="1">
      <c r="A63" s="25">
        <v>865</v>
      </c>
      <c r="B63" s="25">
        <v>181.36000061035156</v>
      </c>
      <c r="C63" s="25">
        <v>167.66000366210938</v>
      </c>
      <c r="D63" s="25">
        <v>8.639589309692383</v>
      </c>
      <c r="E63" s="25">
        <v>8.630998611450195</v>
      </c>
      <c r="F63" s="25">
        <v>18.562733305714577</v>
      </c>
      <c r="G63" s="25" t="s">
        <v>57</v>
      </c>
      <c r="H63" s="25">
        <v>-20.096575850160818</v>
      </c>
      <c r="I63" s="25">
        <v>51.26342476019076</v>
      </c>
      <c r="J63" s="25" t="s">
        <v>60</v>
      </c>
      <c r="K63" s="25">
        <v>0.40926779326662854</v>
      </c>
      <c r="L63" s="25">
        <v>-0.00561975145181935</v>
      </c>
      <c r="M63" s="25">
        <v>-0.09495306525371167</v>
      </c>
      <c r="N63" s="25">
        <v>0.00026049178118158845</v>
      </c>
      <c r="O63" s="25">
        <v>0.016746832248194336</v>
      </c>
      <c r="P63" s="25">
        <v>-0.0006430490022071285</v>
      </c>
      <c r="Q63" s="25">
        <v>-0.0018675219256357846</v>
      </c>
      <c r="R63" s="25">
        <v>2.091468663378612E-05</v>
      </c>
      <c r="S63" s="25">
        <v>0.0002445374747120857</v>
      </c>
      <c r="T63" s="25">
        <v>-4.5794630625094105E-05</v>
      </c>
      <c r="U63" s="25">
        <v>-3.44826353734384E-05</v>
      </c>
      <c r="V63" s="25">
        <v>1.6530987360025508E-06</v>
      </c>
      <c r="W63" s="25">
        <v>1.5975996513246492E-05</v>
      </c>
      <c r="X63" s="25">
        <v>110</v>
      </c>
    </row>
    <row r="64" spans="1:24" ht="12.75" hidden="1">
      <c r="A64" s="25">
        <v>867</v>
      </c>
      <c r="B64" s="25">
        <v>122.55999755859375</v>
      </c>
      <c r="C64" s="25">
        <v>140.4600067138672</v>
      </c>
      <c r="D64" s="25">
        <v>9.444087028503418</v>
      </c>
      <c r="E64" s="25">
        <v>9.314986228942871</v>
      </c>
      <c r="F64" s="25">
        <v>13.291822968401789</v>
      </c>
      <c r="G64" s="25" t="s">
        <v>58</v>
      </c>
      <c r="H64" s="25">
        <v>20.937452124110592</v>
      </c>
      <c r="I64" s="25">
        <v>33.49744968270436</v>
      </c>
      <c r="J64" s="25" t="s">
        <v>61</v>
      </c>
      <c r="K64" s="25">
        <v>0.7171199351498353</v>
      </c>
      <c r="L64" s="25">
        <v>-1.032765385079967</v>
      </c>
      <c r="M64" s="25">
        <v>0.17085901614518267</v>
      </c>
      <c r="N64" s="25">
        <v>0.025149017741032766</v>
      </c>
      <c r="O64" s="25">
        <v>0.028621689798237048</v>
      </c>
      <c r="P64" s="25">
        <v>-0.02962016940755676</v>
      </c>
      <c r="Q64" s="25">
        <v>0.003578553895310532</v>
      </c>
      <c r="R64" s="25">
        <v>0.00038653377746733963</v>
      </c>
      <c r="S64" s="25">
        <v>0.0003597934105615274</v>
      </c>
      <c r="T64" s="25">
        <v>-0.00043351594271124624</v>
      </c>
      <c r="U64" s="25">
        <v>8.127741442772281E-05</v>
      </c>
      <c r="V64" s="25">
        <v>1.425370044637252E-05</v>
      </c>
      <c r="W64" s="25">
        <v>2.1911899219941934E-05</v>
      </c>
      <c r="X64" s="25">
        <v>110</v>
      </c>
    </row>
    <row r="65" ht="12.75" hidden="1">
      <c r="A65" s="25" t="s">
        <v>106</v>
      </c>
    </row>
    <row r="66" spans="1:24" ht="12.75" hidden="1">
      <c r="A66" s="25">
        <v>868</v>
      </c>
      <c r="B66" s="25">
        <v>162.28</v>
      </c>
      <c r="C66" s="25">
        <v>161.68</v>
      </c>
      <c r="D66" s="25">
        <v>8.720904205149287</v>
      </c>
      <c r="E66" s="25">
        <v>9.001051638044338</v>
      </c>
      <c r="F66" s="25">
        <v>20.0018698458484</v>
      </c>
      <c r="G66" s="25" t="s">
        <v>59</v>
      </c>
      <c r="H66" s="25">
        <v>2.3989835584966954</v>
      </c>
      <c r="I66" s="25">
        <v>54.67898355849671</v>
      </c>
      <c r="J66" s="25" t="s">
        <v>73</v>
      </c>
      <c r="K66" s="25">
        <v>1.0037260106336208</v>
      </c>
      <c r="M66" s="25" t="s">
        <v>68</v>
      </c>
      <c r="N66" s="25">
        <v>0.6371695916300464</v>
      </c>
      <c r="X66" s="25">
        <v>110</v>
      </c>
    </row>
    <row r="67" spans="1:24" ht="12.75" hidden="1">
      <c r="A67" s="25">
        <v>866</v>
      </c>
      <c r="B67" s="25">
        <v>159.63999938964844</v>
      </c>
      <c r="C67" s="25">
        <v>140.94000244140625</v>
      </c>
      <c r="D67" s="25">
        <v>8.573121070861816</v>
      </c>
      <c r="E67" s="25">
        <v>8.663289070129395</v>
      </c>
      <c r="F67" s="25">
        <v>18.662555467751783</v>
      </c>
      <c r="G67" s="25" t="s">
        <v>56</v>
      </c>
      <c r="H67" s="25">
        <v>2.2514034065781203</v>
      </c>
      <c r="I67" s="25">
        <v>51.89140279622658</v>
      </c>
      <c r="J67" s="25" t="s">
        <v>62</v>
      </c>
      <c r="K67" s="25">
        <v>0.8288769692423468</v>
      </c>
      <c r="L67" s="25">
        <v>0.5256935466037659</v>
      </c>
      <c r="M67" s="25">
        <v>0.19622561844924177</v>
      </c>
      <c r="N67" s="25">
        <v>0.021872505697767133</v>
      </c>
      <c r="O67" s="25">
        <v>0.03328925997407648</v>
      </c>
      <c r="P67" s="25">
        <v>0.015080430764201078</v>
      </c>
      <c r="Q67" s="25">
        <v>0.004052087361717435</v>
      </c>
      <c r="R67" s="25">
        <v>0.000336672441634489</v>
      </c>
      <c r="S67" s="25">
        <v>0.0004367392838468818</v>
      </c>
      <c r="T67" s="25">
        <v>0.00022188851521875785</v>
      </c>
      <c r="U67" s="25">
        <v>8.863120160792649E-05</v>
      </c>
      <c r="V67" s="25">
        <v>1.2504252473447358E-05</v>
      </c>
      <c r="W67" s="25">
        <v>2.7231853605900063E-05</v>
      </c>
      <c r="X67" s="25">
        <v>110</v>
      </c>
    </row>
    <row r="68" spans="1:24" ht="12.75" hidden="1">
      <c r="A68" s="25">
        <v>867</v>
      </c>
      <c r="B68" s="25">
        <v>122.55999755859375</v>
      </c>
      <c r="C68" s="25">
        <v>140.4600067138672</v>
      </c>
      <c r="D68" s="25">
        <v>9.444087028503418</v>
      </c>
      <c r="E68" s="25">
        <v>9.314986228942871</v>
      </c>
      <c r="F68" s="25">
        <v>8.25495020043288</v>
      </c>
      <c r="G68" s="25" t="s">
        <v>57</v>
      </c>
      <c r="H68" s="25">
        <v>8.243753712363727</v>
      </c>
      <c r="I68" s="25">
        <v>20.803751270957488</v>
      </c>
      <c r="J68" s="25" t="s">
        <v>60</v>
      </c>
      <c r="K68" s="25">
        <v>-0.22790448629448634</v>
      </c>
      <c r="L68" s="25">
        <v>0.0028602758733095057</v>
      </c>
      <c r="M68" s="25">
        <v>0.051805571395668416</v>
      </c>
      <c r="N68" s="25">
        <v>0.00022606204096177286</v>
      </c>
      <c r="O68" s="25">
        <v>-0.009497832689724376</v>
      </c>
      <c r="P68" s="25">
        <v>0.00032733075995154703</v>
      </c>
      <c r="Q68" s="25">
        <v>0.0009668500078052342</v>
      </c>
      <c r="R68" s="25">
        <v>1.818698205550441E-05</v>
      </c>
      <c r="S68" s="25">
        <v>-0.00015258060830464118</v>
      </c>
      <c r="T68" s="25">
        <v>2.3311899220006708E-05</v>
      </c>
      <c r="U68" s="25">
        <v>1.4244604687138687E-05</v>
      </c>
      <c r="V68" s="25">
        <v>1.432832398888864E-06</v>
      </c>
      <c r="W68" s="25">
        <v>-1.035343361013E-05</v>
      </c>
      <c r="X68" s="25">
        <v>110</v>
      </c>
    </row>
    <row r="69" spans="1:24" ht="12.75" hidden="1">
      <c r="A69" s="25">
        <v>865</v>
      </c>
      <c r="B69" s="25">
        <v>181.36000061035156</v>
      </c>
      <c r="C69" s="25">
        <v>167.66000366210938</v>
      </c>
      <c r="D69" s="25">
        <v>8.639589309692383</v>
      </c>
      <c r="E69" s="25">
        <v>8.630998611450195</v>
      </c>
      <c r="F69" s="25">
        <v>19.14400895467394</v>
      </c>
      <c r="G69" s="25" t="s">
        <v>58</v>
      </c>
      <c r="H69" s="25">
        <v>-18.49130684130286</v>
      </c>
      <c r="I69" s="25">
        <v>52.86869376904873</v>
      </c>
      <c r="J69" s="25" t="s">
        <v>61</v>
      </c>
      <c r="K69" s="25">
        <v>-0.7969294669336958</v>
      </c>
      <c r="L69" s="25">
        <v>0.5256857652274545</v>
      </c>
      <c r="M69" s="25">
        <v>-0.18926350971107905</v>
      </c>
      <c r="N69" s="25">
        <v>0.02187133744087206</v>
      </c>
      <c r="O69" s="25">
        <v>-0.03190557950922775</v>
      </c>
      <c r="P69" s="25">
        <v>0.015076877879967452</v>
      </c>
      <c r="Q69" s="25">
        <v>-0.003935049307111307</v>
      </c>
      <c r="R69" s="25">
        <v>0.0003361808540649529</v>
      </c>
      <c r="S69" s="25">
        <v>-0.00040921920779024156</v>
      </c>
      <c r="T69" s="25">
        <v>0.00022066052782666225</v>
      </c>
      <c r="U69" s="25">
        <v>-8.747903254936042E-05</v>
      </c>
      <c r="V69" s="25">
        <v>1.2421888795042755E-05</v>
      </c>
      <c r="W69" s="25">
        <v>-2.518690658444984E-05</v>
      </c>
      <c r="X69" s="25">
        <v>110</v>
      </c>
    </row>
    <row r="70" ht="12.75" hidden="1">
      <c r="A70" s="25" t="s">
        <v>105</v>
      </c>
    </row>
    <row r="71" spans="1:24" ht="12.75" hidden="1">
      <c r="A71" s="25">
        <v>868</v>
      </c>
      <c r="B71" s="25">
        <v>162.28</v>
      </c>
      <c r="C71" s="25">
        <v>161.68</v>
      </c>
      <c r="D71" s="25">
        <v>8.720904205149287</v>
      </c>
      <c r="E71" s="25">
        <v>9.001051638044338</v>
      </c>
      <c r="F71" s="25">
        <v>15.177533988115684</v>
      </c>
      <c r="G71" s="25" t="s">
        <v>59</v>
      </c>
      <c r="H71" s="25">
        <v>-10.789272493493641</v>
      </c>
      <c r="I71" s="25">
        <v>41.49072750650637</v>
      </c>
      <c r="J71" s="25" t="s">
        <v>73</v>
      </c>
      <c r="K71" s="25">
        <v>1.4698841238168463</v>
      </c>
      <c r="M71" s="25" t="s">
        <v>68</v>
      </c>
      <c r="N71" s="25">
        <v>1.2051363187027202</v>
      </c>
      <c r="X71" s="25">
        <v>110</v>
      </c>
    </row>
    <row r="72" spans="1:24" ht="12.75" hidden="1">
      <c r="A72" s="25">
        <v>867</v>
      </c>
      <c r="B72" s="25">
        <v>122.55999755859375</v>
      </c>
      <c r="C72" s="25">
        <v>140.4600067138672</v>
      </c>
      <c r="D72" s="25">
        <v>9.444087028503418</v>
      </c>
      <c r="E72" s="25">
        <v>9.314986228942871</v>
      </c>
      <c r="F72" s="25">
        <v>12.428660192723061</v>
      </c>
      <c r="G72" s="25" t="s">
        <v>56</v>
      </c>
      <c r="H72" s="25">
        <v>18.762148426866247</v>
      </c>
      <c r="I72" s="25">
        <v>31.322145985460015</v>
      </c>
      <c r="J72" s="25" t="s">
        <v>62</v>
      </c>
      <c r="K72" s="25">
        <v>0.6342380710736705</v>
      </c>
      <c r="L72" s="25">
        <v>1.021250022810233</v>
      </c>
      <c r="M72" s="25">
        <v>0.15014722022241292</v>
      </c>
      <c r="N72" s="25">
        <v>0.024762765826577902</v>
      </c>
      <c r="O72" s="25">
        <v>0.02547262897927491</v>
      </c>
      <c r="P72" s="25">
        <v>0.02929650996402407</v>
      </c>
      <c r="Q72" s="25">
        <v>0.0031005329015387087</v>
      </c>
      <c r="R72" s="25">
        <v>0.00038107937412952027</v>
      </c>
      <c r="S72" s="25">
        <v>0.0003342267423168938</v>
      </c>
      <c r="T72" s="25">
        <v>0.0004310798031313879</v>
      </c>
      <c r="U72" s="25">
        <v>6.77894641776674E-05</v>
      </c>
      <c r="V72" s="25">
        <v>1.4131515495718878E-05</v>
      </c>
      <c r="W72" s="25">
        <v>2.0842771749729865E-05</v>
      </c>
      <c r="X72" s="25">
        <v>110</v>
      </c>
    </row>
    <row r="73" spans="1:24" ht="12.75" hidden="1">
      <c r="A73" s="25">
        <v>865</v>
      </c>
      <c r="B73" s="25">
        <v>181.36000061035156</v>
      </c>
      <c r="C73" s="25">
        <v>167.66000366210938</v>
      </c>
      <c r="D73" s="25">
        <v>8.639589309692383</v>
      </c>
      <c r="E73" s="25">
        <v>8.630998611450195</v>
      </c>
      <c r="F73" s="25">
        <v>19.14400895467394</v>
      </c>
      <c r="G73" s="25" t="s">
        <v>57</v>
      </c>
      <c r="H73" s="25">
        <v>-18.49130684130286</v>
      </c>
      <c r="I73" s="25">
        <v>52.86869376904873</v>
      </c>
      <c r="J73" s="25" t="s">
        <v>60</v>
      </c>
      <c r="K73" s="25">
        <v>0.2940528847247087</v>
      </c>
      <c r="L73" s="25">
        <v>-0.0055565895218770076</v>
      </c>
      <c r="M73" s="25">
        <v>-0.07112080456258996</v>
      </c>
      <c r="N73" s="25">
        <v>0.0002566574379872588</v>
      </c>
      <c r="O73" s="25">
        <v>0.011565816760801493</v>
      </c>
      <c r="P73" s="25">
        <v>-0.0006357793305803771</v>
      </c>
      <c r="Q73" s="25">
        <v>-0.0015398076921535352</v>
      </c>
      <c r="R73" s="25">
        <v>2.0608212299981777E-05</v>
      </c>
      <c r="S73" s="25">
        <v>0.0001312568488696073</v>
      </c>
      <c r="T73" s="25">
        <v>-4.527924485055004E-05</v>
      </c>
      <c r="U73" s="25">
        <v>-3.821153193433377E-05</v>
      </c>
      <c r="V73" s="25">
        <v>1.6263091587602368E-06</v>
      </c>
      <c r="W73" s="25">
        <v>7.533179439567565E-06</v>
      </c>
      <c r="X73" s="25">
        <v>110</v>
      </c>
    </row>
    <row r="74" spans="1:24" ht="12.75" hidden="1">
      <c r="A74" s="25">
        <v>866</v>
      </c>
      <c r="B74" s="25">
        <v>159.63999938964844</v>
      </c>
      <c r="C74" s="25">
        <v>140.94000244140625</v>
      </c>
      <c r="D74" s="25">
        <v>8.573121070861816</v>
      </c>
      <c r="E74" s="25">
        <v>8.663289070129395</v>
      </c>
      <c r="F74" s="25">
        <v>19.35669559838371</v>
      </c>
      <c r="G74" s="25" t="s">
        <v>58</v>
      </c>
      <c r="H74" s="25">
        <v>4.181466263076416</v>
      </c>
      <c r="I74" s="25">
        <v>53.82146565272487</v>
      </c>
      <c r="J74" s="25" t="s">
        <v>61</v>
      </c>
      <c r="K74" s="25">
        <v>-0.5619526953261524</v>
      </c>
      <c r="L74" s="25">
        <v>-1.021234906083212</v>
      </c>
      <c r="M74" s="25">
        <v>-0.13223471139941906</v>
      </c>
      <c r="N74" s="25">
        <v>0.02476143570840472</v>
      </c>
      <c r="O74" s="25">
        <v>-0.022695521799935756</v>
      </c>
      <c r="P74" s="25">
        <v>-0.029289610456866243</v>
      </c>
      <c r="Q74" s="25">
        <v>-0.002691151527638094</v>
      </c>
      <c r="R74" s="25">
        <v>0.0003805217352172485</v>
      </c>
      <c r="S74" s="25">
        <v>-0.00030737461655866183</v>
      </c>
      <c r="T74" s="25">
        <v>-0.0004286952141715138</v>
      </c>
      <c r="U74" s="25">
        <v>-5.599366286220826E-05</v>
      </c>
      <c r="V74" s="25">
        <v>1.4037622616592717E-05</v>
      </c>
      <c r="W74" s="25">
        <v>-1.9433793807247567E-05</v>
      </c>
      <c r="X74" s="25">
        <v>110</v>
      </c>
    </row>
    <row r="75" ht="12.75" hidden="1">
      <c r="A75" s="25" t="s">
        <v>104</v>
      </c>
    </row>
    <row r="76" spans="1:24" ht="12.75" hidden="1">
      <c r="A76" s="25">
        <v>868</v>
      </c>
      <c r="B76" s="25">
        <v>162.28</v>
      </c>
      <c r="C76" s="25">
        <v>161.68</v>
      </c>
      <c r="D76" s="25">
        <v>8.720904205149287</v>
      </c>
      <c r="E76" s="25">
        <v>9.001051638044338</v>
      </c>
      <c r="F76" s="25">
        <v>20.0018698458484</v>
      </c>
      <c r="G76" s="25" t="s">
        <v>59</v>
      </c>
      <c r="H76" s="25">
        <v>2.3989835584966954</v>
      </c>
      <c r="I76" s="25">
        <v>54.67898355849671</v>
      </c>
      <c r="J76" s="25" t="s">
        <v>73</v>
      </c>
      <c r="K76" s="25">
        <v>2.5364356497664304</v>
      </c>
      <c r="M76" s="25" t="s">
        <v>68</v>
      </c>
      <c r="N76" s="25">
        <v>1.3145829658589347</v>
      </c>
      <c r="X76" s="25">
        <v>110</v>
      </c>
    </row>
    <row r="77" spans="1:24" ht="12.75" hidden="1">
      <c r="A77" s="25">
        <v>867</v>
      </c>
      <c r="B77" s="25">
        <v>122.55999755859375</v>
      </c>
      <c r="C77" s="25">
        <v>140.4600067138672</v>
      </c>
      <c r="D77" s="25">
        <v>9.444087028503418</v>
      </c>
      <c r="E77" s="25">
        <v>9.314986228942871</v>
      </c>
      <c r="F77" s="25">
        <v>12.428660192723061</v>
      </c>
      <c r="G77" s="25" t="s">
        <v>56</v>
      </c>
      <c r="H77" s="25">
        <v>18.762148426866247</v>
      </c>
      <c r="I77" s="25">
        <v>31.322145985460015</v>
      </c>
      <c r="J77" s="25" t="s">
        <v>62</v>
      </c>
      <c r="K77" s="25">
        <v>1.5463219348802915</v>
      </c>
      <c r="L77" s="25">
        <v>0.0817311593332721</v>
      </c>
      <c r="M77" s="25">
        <v>0.36607049338462316</v>
      </c>
      <c r="N77" s="25">
        <v>0.026761640165479123</v>
      </c>
      <c r="O77" s="25">
        <v>0.06210348070393647</v>
      </c>
      <c r="P77" s="25">
        <v>0.0023447718148331973</v>
      </c>
      <c r="Q77" s="25">
        <v>0.007559391959975929</v>
      </c>
      <c r="R77" s="25">
        <v>0.0004118527953739093</v>
      </c>
      <c r="S77" s="25">
        <v>0.0008148095603744243</v>
      </c>
      <c r="T77" s="25">
        <v>3.450432752835135E-05</v>
      </c>
      <c r="U77" s="25">
        <v>0.00016533863083908535</v>
      </c>
      <c r="V77" s="25">
        <v>1.528417095253004E-05</v>
      </c>
      <c r="W77" s="25">
        <v>5.081100060438241E-05</v>
      </c>
      <c r="X77" s="25">
        <v>110</v>
      </c>
    </row>
    <row r="78" spans="1:24" ht="12.75" hidden="1">
      <c r="A78" s="25">
        <v>866</v>
      </c>
      <c r="B78" s="25">
        <v>159.63999938964844</v>
      </c>
      <c r="C78" s="25">
        <v>140.94000244140625</v>
      </c>
      <c r="D78" s="25">
        <v>8.573121070861816</v>
      </c>
      <c r="E78" s="25">
        <v>8.663289070129395</v>
      </c>
      <c r="F78" s="25">
        <v>15.006989557562411</v>
      </c>
      <c r="G78" s="25" t="s">
        <v>57</v>
      </c>
      <c r="H78" s="25">
        <v>-7.912930380484042</v>
      </c>
      <c r="I78" s="25">
        <v>41.72706900916441</v>
      </c>
      <c r="J78" s="25" t="s">
        <v>60</v>
      </c>
      <c r="K78" s="25">
        <v>0.39080038810341305</v>
      </c>
      <c r="L78" s="25">
        <v>-0.00044439401119616447</v>
      </c>
      <c r="M78" s="25">
        <v>-0.09653634716967822</v>
      </c>
      <c r="N78" s="25">
        <v>0.00027720617432280907</v>
      </c>
      <c r="O78" s="25">
        <v>0.01504625171565531</v>
      </c>
      <c r="P78" s="25">
        <v>-5.086308936756317E-05</v>
      </c>
      <c r="Q78" s="25">
        <v>-0.002184142871488817</v>
      </c>
      <c r="R78" s="25">
        <v>2.2291205171961164E-05</v>
      </c>
      <c r="S78" s="25">
        <v>0.00014356482838783798</v>
      </c>
      <c r="T78" s="25">
        <v>-3.6287702346750676E-06</v>
      </c>
      <c r="U78" s="25">
        <v>-6.01635345892748E-05</v>
      </c>
      <c r="V78" s="25">
        <v>1.7603398774856127E-06</v>
      </c>
      <c r="W78" s="25">
        <v>7.2814255427089005E-06</v>
      </c>
      <c r="X78" s="25">
        <v>110</v>
      </c>
    </row>
    <row r="79" spans="1:24" ht="12.75" hidden="1">
      <c r="A79" s="25">
        <v>865</v>
      </c>
      <c r="B79" s="25">
        <v>181.36000061035156</v>
      </c>
      <c r="C79" s="25">
        <v>167.66000366210938</v>
      </c>
      <c r="D79" s="25">
        <v>8.639589309692383</v>
      </c>
      <c r="E79" s="25">
        <v>8.630998611450195</v>
      </c>
      <c r="F79" s="25">
        <v>18.562733305714577</v>
      </c>
      <c r="G79" s="25" t="s">
        <v>58</v>
      </c>
      <c r="H79" s="25">
        <v>-20.096575850160818</v>
      </c>
      <c r="I79" s="25">
        <v>51.26342476019076</v>
      </c>
      <c r="J79" s="25" t="s">
        <v>61</v>
      </c>
      <c r="K79" s="25">
        <v>-1.4961238528110399</v>
      </c>
      <c r="L79" s="25">
        <v>-0.08172995118023456</v>
      </c>
      <c r="M79" s="25">
        <v>-0.3531123614403733</v>
      </c>
      <c r="N79" s="25">
        <v>0.026760204429030484</v>
      </c>
      <c r="O79" s="25">
        <v>-0.06025323746366953</v>
      </c>
      <c r="P79" s="25">
        <v>-0.0023442200856097434</v>
      </c>
      <c r="Q79" s="25">
        <v>-0.007236983261102191</v>
      </c>
      <c r="R79" s="25">
        <v>0.00041124910605287</v>
      </c>
      <c r="S79" s="25">
        <v>-0.0008020621919324792</v>
      </c>
      <c r="T79" s="25">
        <v>-3.4312980703629944E-05</v>
      </c>
      <c r="U79" s="25">
        <v>-0.00015400393486358872</v>
      </c>
      <c r="V79" s="25">
        <v>1.5182459788252263E-05</v>
      </c>
      <c r="W79" s="25">
        <v>-5.028656504956901E-05</v>
      </c>
      <c r="X79" s="25">
        <v>110</v>
      </c>
    </row>
    <row r="80" s="101" customFormat="1" ht="12.75">
      <c r="A80" s="101" t="s">
        <v>113</v>
      </c>
    </row>
    <row r="81" spans="1:24" s="101" customFormat="1" ht="12.75">
      <c r="A81" s="101">
        <v>868</v>
      </c>
      <c r="B81" s="101">
        <v>147.1</v>
      </c>
      <c r="C81" s="101">
        <v>148.9</v>
      </c>
      <c r="D81" s="101">
        <v>8.900211876832007</v>
      </c>
      <c r="E81" s="101">
        <v>9.197372163961516</v>
      </c>
      <c r="F81" s="101">
        <v>10.331892411944134</v>
      </c>
      <c r="G81" s="101" t="s">
        <v>59</v>
      </c>
      <c r="H81" s="101">
        <v>-9.44241461772603</v>
      </c>
      <c r="I81" s="101">
        <v>27.657585382273982</v>
      </c>
      <c r="J81" s="101" t="s">
        <v>73</v>
      </c>
      <c r="K81" s="101">
        <v>1.9393175835734267</v>
      </c>
      <c r="M81" s="101" t="s">
        <v>68</v>
      </c>
      <c r="N81" s="101">
        <v>1.0042504766074978</v>
      </c>
      <c r="X81" s="101">
        <v>110</v>
      </c>
    </row>
    <row r="82" spans="1:24" s="101" customFormat="1" ht="12.75">
      <c r="A82" s="101">
        <v>865</v>
      </c>
      <c r="B82" s="101">
        <v>173.25999450683594</v>
      </c>
      <c r="C82" s="101">
        <v>178.25999450683594</v>
      </c>
      <c r="D82" s="101">
        <v>8.813815116882324</v>
      </c>
      <c r="E82" s="101">
        <v>8.804657936096191</v>
      </c>
      <c r="F82" s="101">
        <v>19.287325020133157</v>
      </c>
      <c r="G82" s="101" t="s">
        <v>56</v>
      </c>
      <c r="H82" s="101">
        <v>-11.066137754315804</v>
      </c>
      <c r="I82" s="101">
        <v>52.19385675252015</v>
      </c>
      <c r="J82" s="101" t="s">
        <v>62</v>
      </c>
      <c r="K82" s="101">
        <v>1.3532358045206077</v>
      </c>
      <c r="L82" s="101">
        <v>0.035772161436358835</v>
      </c>
      <c r="M82" s="101">
        <v>0.3203596684715854</v>
      </c>
      <c r="N82" s="101">
        <v>0.034074601131964755</v>
      </c>
      <c r="O82" s="101">
        <v>0.054348631205012245</v>
      </c>
      <c r="P82" s="101">
        <v>0.0010263089335791065</v>
      </c>
      <c r="Q82" s="101">
        <v>0.0066154195163765925</v>
      </c>
      <c r="R82" s="101">
        <v>0.0005244317551773418</v>
      </c>
      <c r="S82" s="101">
        <v>0.000713044860671397</v>
      </c>
      <c r="T82" s="101">
        <v>1.5082131061569724E-05</v>
      </c>
      <c r="U82" s="101">
        <v>0.00014468518933161246</v>
      </c>
      <c r="V82" s="101">
        <v>1.945484219936031E-05</v>
      </c>
      <c r="W82" s="101">
        <v>4.446197498308342E-05</v>
      </c>
      <c r="X82" s="101">
        <v>110</v>
      </c>
    </row>
    <row r="83" spans="1:24" s="101" customFormat="1" ht="12.75">
      <c r="A83" s="101">
        <v>866</v>
      </c>
      <c r="B83" s="101">
        <v>147.02000427246094</v>
      </c>
      <c r="C83" s="101">
        <v>148.32000732421875</v>
      </c>
      <c r="D83" s="101">
        <v>9.100104331970215</v>
      </c>
      <c r="E83" s="101">
        <v>9.13257884979248</v>
      </c>
      <c r="F83" s="101">
        <v>19.76121152296489</v>
      </c>
      <c r="G83" s="101" t="s">
        <v>57</v>
      </c>
      <c r="H83" s="101">
        <v>14.716903642897549</v>
      </c>
      <c r="I83" s="101">
        <v>51.73690791535849</v>
      </c>
      <c r="J83" s="101" t="s">
        <v>60</v>
      </c>
      <c r="K83" s="101">
        <v>-0.9253838612799379</v>
      </c>
      <c r="L83" s="101">
        <v>0.00019449084683815642</v>
      </c>
      <c r="M83" s="101">
        <v>0.22171468721615448</v>
      </c>
      <c r="N83" s="101">
        <v>-0.00035294402836357175</v>
      </c>
      <c r="O83" s="101">
        <v>-0.03673515437624022</v>
      </c>
      <c r="P83" s="101">
        <v>2.2365060876611837E-05</v>
      </c>
      <c r="Q83" s="101">
        <v>0.0047021327380763756</v>
      </c>
      <c r="R83" s="101">
        <v>-2.8387486920817578E-05</v>
      </c>
      <c r="S83" s="101">
        <v>-0.00044536152112322565</v>
      </c>
      <c r="T83" s="101">
        <v>1.6031395116498916E-06</v>
      </c>
      <c r="U83" s="101">
        <v>0.00011057883590805447</v>
      </c>
      <c r="V83" s="101">
        <v>-2.2468492152812816E-06</v>
      </c>
      <c r="W83" s="101">
        <v>-2.659684279401421E-05</v>
      </c>
      <c r="X83" s="101">
        <v>110</v>
      </c>
    </row>
    <row r="84" spans="1:24" s="101" customFormat="1" ht="12.75">
      <c r="A84" s="101">
        <v>867</v>
      </c>
      <c r="B84" s="101">
        <v>118.30000305175781</v>
      </c>
      <c r="C84" s="101">
        <v>126.9000015258789</v>
      </c>
      <c r="D84" s="101">
        <v>9.519820213317871</v>
      </c>
      <c r="E84" s="101">
        <v>9.336640357971191</v>
      </c>
      <c r="F84" s="101">
        <v>9.125798424444376</v>
      </c>
      <c r="G84" s="101" t="s">
        <v>58</v>
      </c>
      <c r="H84" s="101">
        <v>14.511377017338063</v>
      </c>
      <c r="I84" s="101">
        <v>22.81138006909589</v>
      </c>
      <c r="J84" s="101" t="s">
        <v>61</v>
      </c>
      <c r="K84" s="101">
        <v>0.9873762463818788</v>
      </c>
      <c r="L84" s="101">
        <v>0.03577163271559483</v>
      </c>
      <c r="M84" s="101">
        <v>0.2312421126349327</v>
      </c>
      <c r="N84" s="101">
        <v>-0.034072773189385924</v>
      </c>
      <c r="O84" s="101">
        <v>0.04005374073432131</v>
      </c>
      <c r="P84" s="101">
        <v>0.0010260652178084337</v>
      </c>
      <c r="Q84" s="101">
        <v>0.004653356110504189</v>
      </c>
      <c r="R84" s="101">
        <v>-0.0005236628843298977</v>
      </c>
      <c r="S84" s="101">
        <v>0.0005568537409703725</v>
      </c>
      <c r="T84" s="101">
        <v>1.4996687002953461E-05</v>
      </c>
      <c r="U84" s="101">
        <v>9.330661852807711E-05</v>
      </c>
      <c r="V84" s="101">
        <v>-1.932466179796688E-05</v>
      </c>
      <c r="W84" s="101">
        <v>3.562969509814573E-05</v>
      </c>
      <c r="X84" s="101">
        <v>110</v>
      </c>
    </row>
    <row r="85" ht="12.75" hidden="1">
      <c r="A85" s="25" t="s">
        <v>103</v>
      </c>
    </row>
    <row r="86" spans="1:24" ht="12.75" hidden="1">
      <c r="A86" s="25">
        <v>868</v>
      </c>
      <c r="B86" s="25">
        <v>147.1</v>
      </c>
      <c r="C86" s="25">
        <v>148.9</v>
      </c>
      <c r="D86" s="25">
        <v>8.900211876832007</v>
      </c>
      <c r="E86" s="25">
        <v>9.197372163961516</v>
      </c>
      <c r="F86" s="25">
        <v>14.26828237094472</v>
      </c>
      <c r="G86" s="25" t="s">
        <v>59</v>
      </c>
      <c r="H86" s="25">
        <v>1.094961987466334</v>
      </c>
      <c r="I86" s="25">
        <v>38.19496198746635</v>
      </c>
      <c r="J86" s="25" t="s">
        <v>73</v>
      </c>
      <c r="K86" s="25">
        <v>2.14226232260629</v>
      </c>
      <c r="M86" s="25" t="s">
        <v>68</v>
      </c>
      <c r="N86" s="25">
        <v>1.5211891542786302</v>
      </c>
      <c r="X86" s="25">
        <v>110</v>
      </c>
    </row>
    <row r="87" spans="1:24" ht="12.75" hidden="1">
      <c r="A87" s="25">
        <v>865</v>
      </c>
      <c r="B87" s="25">
        <v>173.25999450683594</v>
      </c>
      <c r="C87" s="25">
        <v>178.25999450683594</v>
      </c>
      <c r="D87" s="25">
        <v>8.813815116882324</v>
      </c>
      <c r="E87" s="25">
        <v>8.804657936096191</v>
      </c>
      <c r="F87" s="25">
        <v>19.287325020133157</v>
      </c>
      <c r="G87" s="25" t="s">
        <v>56</v>
      </c>
      <c r="H87" s="25">
        <v>-11.066137754315804</v>
      </c>
      <c r="I87" s="25">
        <v>52.19385675252015</v>
      </c>
      <c r="J87" s="25" t="s">
        <v>62</v>
      </c>
      <c r="K87" s="25">
        <v>1.0529748047706498</v>
      </c>
      <c r="L87" s="25">
        <v>0.9836575612062319</v>
      </c>
      <c r="M87" s="25">
        <v>0.24927770200354396</v>
      </c>
      <c r="N87" s="25">
        <v>0.03424730438653915</v>
      </c>
      <c r="O87" s="25">
        <v>0.0422895486834087</v>
      </c>
      <c r="P87" s="25">
        <v>0.028218063249847193</v>
      </c>
      <c r="Q87" s="25">
        <v>0.005147579459515818</v>
      </c>
      <c r="R87" s="25">
        <v>0.0005270791591085778</v>
      </c>
      <c r="S87" s="25">
        <v>0.000554798472047007</v>
      </c>
      <c r="T87" s="25">
        <v>0.0004151826799070842</v>
      </c>
      <c r="U87" s="25">
        <v>0.00011255388792912646</v>
      </c>
      <c r="V87" s="25">
        <v>1.9539917585195594E-05</v>
      </c>
      <c r="W87" s="25">
        <v>3.458408311463184E-05</v>
      </c>
      <c r="X87" s="25">
        <v>110</v>
      </c>
    </row>
    <row r="88" spans="1:24" ht="12.75" hidden="1">
      <c r="A88" s="25">
        <v>867</v>
      </c>
      <c r="B88" s="25">
        <v>118.30000305175781</v>
      </c>
      <c r="C88" s="25">
        <v>126.9000015258789</v>
      </c>
      <c r="D88" s="25">
        <v>9.519820213317871</v>
      </c>
      <c r="E88" s="25">
        <v>9.336640357971191</v>
      </c>
      <c r="F88" s="25">
        <v>14.697178282308089</v>
      </c>
      <c r="G88" s="25" t="s">
        <v>57</v>
      </c>
      <c r="H88" s="25">
        <v>28.43792432158365</v>
      </c>
      <c r="I88" s="25">
        <v>36.737927373341485</v>
      </c>
      <c r="J88" s="25" t="s">
        <v>60</v>
      </c>
      <c r="K88" s="25">
        <v>-1.0514561963011484</v>
      </c>
      <c r="L88" s="25">
        <v>0.005352190481750024</v>
      </c>
      <c r="M88" s="25">
        <v>0.24905426132278272</v>
      </c>
      <c r="N88" s="25">
        <v>-0.0003549461477392775</v>
      </c>
      <c r="O88" s="25">
        <v>-0.042201586962204975</v>
      </c>
      <c r="P88" s="25">
        <v>0.0006125238887424609</v>
      </c>
      <c r="Q88" s="25">
        <v>0.005146913417819476</v>
      </c>
      <c r="R88" s="25">
        <v>-2.8520293744170346E-05</v>
      </c>
      <c r="S88" s="25">
        <v>-0.0005499610739162713</v>
      </c>
      <c r="T88" s="25">
        <v>4.3629189551444275E-05</v>
      </c>
      <c r="U88" s="25">
        <v>0.0001123277793432649</v>
      </c>
      <c r="V88" s="25">
        <v>-2.2580670386245446E-06</v>
      </c>
      <c r="W88" s="25">
        <v>-3.4110964719190645E-05</v>
      </c>
      <c r="X88" s="25">
        <v>110</v>
      </c>
    </row>
    <row r="89" spans="1:24" ht="12.75" hidden="1">
      <c r="A89" s="25">
        <v>866</v>
      </c>
      <c r="B89" s="25">
        <v>147.02000427246094</v>
      </c>
      <c r="C89" s="25">
        <v>148.32000732421875</v>
      </c>
      <c r="D89" s="25">
        <v>9.100104331970215</v>
      </c>
      <c r="E89" s="25">
        <v>9.13257884979248</v>
      </c>
      <c r="F89" s="25">
        <v>10.43399154120639</v>
      </c>
      <c r="G89" s="25" t="s">
        <v>58</v>
      </c>
      <c r="H89" s="25">
        <v>-9.702728763837086</v>
      </c>
      <c r="I89" s="25">
        <v>27.317275508623865</v>
      </c>
      <c r="J89" s="25" t="s">
        <v>61</v>
      </c>
      <c r="K89" s="25">
        <v>0.05653146682785402</v>
      </c>
      <c r="L89" s="25">
        <v>0.9836430001658321</v>
      </c>
      <c r="M89" s="25">
        <v>0.010552138794136572</v>
      </c>
      <c r="N89" s="25">
        <v>-0.03424546496948856</v>
      </c>
      <c r="O89" s="25">
        <v>0.002726166854366341</v>
      </c>
      <c r="P89" s="25">
        <v>0.028211414499420204</v>
      </c>
      <c r="Q89" s="25">
        <v>8.280435676336874E-05</v>
      </c>
      <c r="R89" s="25">
        <v>-0.00052630697583383</v>
      </c>
      <c r="S89" s="25">
        <v>7.310377392826672E-05</v>
      </c>
      <c r="T89" s="25">
        <v>0.0004128839443644091</v>
      </c>
      <c r="U89" s="25">
        <v>-7.130755624276457E-06</v>
      </c>
      <c r="V89" s="25">
        <v>-1.9409005963348904E-05</v>
      </c>
      <c r="W89" s="25">
        <v>5.7009552538056684E-06</v>
      </c>
      <c r="X89" s="25">
        <v>110</v>
      </c>
    </row>
    <row r="90" ht="12.75" hidden="1">
      <c r="A90" s="25" t="s">
        <v>102</v>
      </c>
    </row>
    <row r="91" spans="1:24" ht="12.75" hidden="1">
      <c r="A91" s="25">
        <v>868</v>
      </c>
      <c r="B91" s="25">
        <v>147.1</v>
      </c>
      <c r="C91" s="25">
        <v>148.9</v>
      </c>
      <c r="D91" s="25">
        <v>8.900211876832007</v>
      </c>
      <c r="E91" s="25">
        <v>9.197372163961516</v>
      </c>
      <c r="F91" s="25">
        <v>10.331892411944134</v>
      </c>
      <c r="G91" s="25" t="s">
        <v>59</v>
      </c>
      <c r="H91" s="25">
        <v>-9.44241461772603</v>
      </c>
      <c r="I91" s="25">
        <v>27.657585382273982</v>
      </c>
      <c r="J91" s="25" t="s">
        <v>73</v>
      </c>
      <c r="K91" s="25">
        <v>2.1523740886102107</v>
      </c>
      <c r="M91" s="25" t="s">
        <v>68</v>
      </c>
      <c r="N91" s="25">
        <v>1.5306362361579349</v>
      </c>
      <c r="X91" s="25">
        <v>110</v>
      </c>
    </row>
    <row r="92" spans="1:24" ht="12.75" hidden="1">
      <c r="A92" s="25">
        <v>866</v>
      </c>
      <c r="B92" s="25">
        <v>147.02000427246094</v>
      </c>
      <c r="C92" s="25">
        <v>148.32000732421875</v>
      </c>
      <c r="D92" s="25">
        <v>9.100104331970215</v>
      </c>
      <c r="E92" s="25">
        <v>9.13257884979248</v>
      </c>
      <c r="F92" s="25">
        <v>14.575546265345828</v>
      </c>
      <c r="G92" s="25" t="s">
        <v>56</v>
      </c>
      <c r="H92" s="25">
        <v>1.140292431508712</v>
      </c>
      <c r="I92" s="25">
        <v>38.16029670396967</v>
      </c>
      <c r="J92" s="25" t="s">
        <v>62</v>
      </c>
      <c r="K92" s="25">
        <v>1.0530263218741795</v>
      </c>
      <c r="L92" s="25">
        <v>0.988744617329444</v>
      </c>
      <c r="M92" s="25">
        <v>0.24928979290718162</v>
      </c>
      <c r="N92" s="25">
        <v>0.03358559008462022</v>
      </c>
      <c r="O92" s="25">
        <v>0.04229147541050719</v>
      </c>
      <c r="P92" s="25">
        <v>0.028363886419803717</v>
      </c>
      <c r="Q92" s="25">
        <v>0.005147870081899732</v>
      </c>
      <c r="R92" s="25">
        <v>0.0005169774344936499</v>
      </c>
      <c r="S92" s="25">
        <v>0.0005548319958692485</v>
      </c>
      <c r="T92" s="25">
        <v>0.00041735100653256653</v>
      </c>
      <c r="U92" s="25">
        <v>0.00011260669480934447</v>
      </c>
      <c r="V92" s="25">
        <v>1.9199022354491664E-05</v>
      </c>
      <c r="W92" s="25">
        <v>3.45948599898409E-05</v>
      </c>
      <c r="X92" s="25">
        <v>110</v>
      </c>
    </row>
    <row r="93" spans="1:24" ht="12.75" hidden="1">
      <c r="A93" s="25">
        <v>865</v>
      </c>
      <c r="B93" s="25">
        <v>173.25999450683594</v>
      </c>
      <c r="C93" s="25">
        <v>178.25999450683594</v>
      </c>
      <c r="D93" s="25">
        <v>8.813815116882324</v>
      </c>
      <c r="E93" s="25">
        <v>8.804657936096191</v>
      </c>
      <c r="F93" s="25">
        <v>19.111736227261712</v>
      </c>
      <c r="G93" s="25" t="s">
        <v>57</v>
      </c>
      <c r="H93" s="25">
        <v>-11.541302469636008</v>
      </c>
      <c r="I93" s="25">
        <v>51.71869203719994</v>
      </c>
      <c r="J93" s="25" t="s">
        <v>60</v>
      </c>
      <c r="K93" s="25">
        <v>0.08481213650847545</v>
      </c>
      <c r="L93" s="25">
        <v>-0.005379703228567567</v>
      </c>
      <c r="M93" s="25">
        <v>-0.017252778539173272</v>
      </c>
      <c r="N93" s="25">
        <v>-0.00034713534317706623</v>
      </c>
      <c r="O93" s="25">
        <v>0.0038608963372900353</v>
      </c>
      <c r="P93" s="25">
        <v>-0.0006155816961974067</v>
      </c>
      <c r="Q93" s="25">
        <v>-0.00022138124700897237</v>
      </c>
      <c r="R93" s="25">
        <v>-2.7936166867994386E-05</v>
      </c>
      <c r="S93" s="25">
        <v>8.782981970393608E-05</v>
      </c>
      <c r="T93" s="25">
        <v>-4.383775517254976E-05</v>
      </c>
      <c r="U93" s="25">
        <v>4.112005298403346E-06</v>
      </c>
      <c r="V93" s="25">
        <v>-2.203794889020456E-06</v>
      </c>
      <c r="W93" s="25">
        <v>6.6026549733746735E-06</v>
      </c>
      <c r="X93" s="25">
        <v>110</v>
      </c>
    </row>
    <row r="94" spans="1:24" ht="12.75" hidden="1">
      <c r="A94" s="25">
        <v>867</v>
      </c>
      <c r="B94" s="25">
        <v>118.30000305175781</v>
      </c>
      <c r="C94" s="25">
        <v>126.9000015258789</v>
      </c>
      <c r="D94" s="25">
        <v>9.519820213317871</v>
      </c>
      <c r="E94" s="25">
        <v>9.336640357971191</v>
      </c>
      <c r="F94" s="25">
        <v>14.697178282308089</v>
      </c>
      <c r="G94" s="25" t="s">
        <v>58</v>
      </c>
      <c r="H94" s="25">
        <v>28.43792432158365</v>
      </c>
      <c r="I94" s="25">
        <v>36.737927373341485</v>
      </c>
      <c r="J94" s="25" t="s">
        <v>61</v>
      </c>
      <c r="K94" s="25">
        <v>1.049605323948355</v>
      </c>
      <c r="L94" s="25">
        <v>-0.9887299818914773</v>
      </c>
      <c r="M94" s="25">
        <v>0.24869206356533322</v>
      </c>
      <c r="N94" s="25">
        <v>-0.033583796068724234</v>
      </c>
      <c r="O94" s="25">
        <v>0.04211487114868375</v>
      </c>
      <c r="P94" s="25">
        <v>-0.0283572056453176</v>
      </c>
      <c r="Q94" s="25">
        <v>0.005143107691230188</v>
      </c>
      <c r="R94" s="25">
        <v>-0.0005162220823989997</v>
      </c>
      <c r="S94" s="25">
        <v>0.0005478361674908182</v>
      </c>
      <c r="T94" s="25">
        <v>-0.0004150423037175584</v>
      </c>
      <c r="U94" s="25">
        <v>0.00011253159169011495</v>
      </c>
      <c r="V94" s="25">
        <v>-1.9072119637192873E-05</v>
      </c>
      <c r="W94" s="25">
        <v>3.395893527511228E-05</v>
      </c>
      <c r="X94" s="25">
        <v>110</v>
      </c>
    </row>
    <row r="95" ht="12.75" hidden="1">
      <c r="A95" s="25" t="s">
        <v>101</v>
      </c>
    </row>
    <row r="96" spans="1:24" ht="12.75" hidden="1">
      <c r="A96" s="25">
        <v>868</v>
      </c>
      <c r="B96" s="25">
        <v>147.1</v>
      </c>
      <c r="C96" s="25">
        <v>148.9</v>
      </c>
      <c r="D96" s="25">
        <v>8.900211876832007</v>
      </c>
      <c r="E96" s="25">
        <v>9.197372163961516</v>
      </c>
      <c r="F96" s="25">
        <v>19.56030692494162</v>
      </c>
      <c r="G96" s="25" t="s">
        <v>59</v>
      </c>
      <c r="H96" s="25">
        <v>15.261255548368652</v>
      </c>
      <c r="I96" s="25">
        <v>52.36125554836866</v>
      </c>
      <c r="J96" s="25" t="s">
        <v>73</v>
      </c>
      <c r="K96" s="25">
        <v>1.8195871703706477</v>
      </c>
      <c r="M96" s="25" t="s">
        <v>68</v>
      </c>
      <c r="N96" s="25">
        <v>1.359702560470732</v>
      </c>
      <c r="X96" s="25">
        <v>110</v>
      </c>
    </row>
    <row r="97" spans="1:24" ht="12.75" hidden="1">
      <c r="A97" s="25">
        <v>866</v>
      </c>
      <c r="B97" s="25">
        <v>147.02000427246094</v>
      </c>
      <c r="C97" s="25">
        <v>148.32000732421875</v>
      </c>
      <c r="D97" s="25">
        <v>9.100104331970215</v>
      </c>
      <c r="E97" s="25">
        <v>9.13257884979248</v>
      </c>
      <c r="F97" s="25">
        <v>14.575546265345828</v>
      </c>
      <c r="G97" s="25" t="s">
        <v>56</v>
      </c>
      <c r="H97" s="25">
        <v>1.140292431508712</v>
      </c>
      <c r="I97" s="25">
        <v>38.16029670396967</v>
      </c>
      <c r="J97" s="25" t="s">
        <v>62</v>
      </c>
      <c r="K97" s="25">
        <v>0.8899769204341395</v>
      </c>
      <c r="L97" s="25">
        <v>0.9898574532408856</v>
      </c>
      <c r="M97" s="25">
        <v>0.21068990318627565</v>
      </c>
      <c r="N97" s="25">
        <v>0.0348817223293406</v>
      </c>
      <c r="O97" s="25">
        <v>0.0357429866103256</v>
      </c>
      <c r="P97" s="25">
        <v>0.02839577513183171</v>
      </c>
      <c r="Q97" s="25">
        <v>0.004350826912871065</v>
      </c>
      <c r="R97" s="25">
        <v>0.0005369097479369936</v>
      </c>
      <c r="S97" s="25">
        <v>0.00046891773792178835</v>
      </c>
      <c r="T97" s="25">
        <v>0.0004178187995517871</v>
      </c>
      <c r="U97" s="25">
        <v>9.518241274990635E-05</v>
      </c>
      <c r="V97" s="25">
        <v>1.99135168217041E-05</v>
      </c>
      <c r="W97" s="25">
        <v>2.923485826866972E-05</v>
      </c>
      <c r="X97" s="25">
        <v>110</v>
      </c>
    </row>
    <row r="98" spans="1:24" ht="12.75" hidden="1">
      <c r="A98" s="25">
        <v>867</v>
      </c>
      <c r="B98" s="25">
        <v>118.30000305175781</v>
      </c>
      <c r="C98" s="25">
        <v>126.9000015258789</v>
      </c>
      <c r="D98" s="25">
        <v>9.519820213317871</v>
      </c>
      <c r="E98" s="25">
        <v>9.336640357971191</v>
      </c>
      <c r="F98" s="25">
        <v>9.125798424444376</v>
      </c>
      <c r="G98" s="25" t="s">
        <v>57</v>
      </c>
      <c r="H98" s="25">
        <v>14.511377017338063</v>
      </c>
      <c r="I98" s="25">
        <v>22.81138006909589</v>
      </c>
      <c r="J98" s="25" t="s">
        <v>60</v>
      </c>
      <c r="K98" s="25">
        <v>0.02538081667093097</v>
      </c>
      <c r="L98" s="25">
        <v>0.005386448158420043</v>
      </c>
      <c r="M98" s="25">
        <v>-0.008401538213730284</v>
      </c>
      <c r="N98" s="25">
        <v>-0.0003609090142291544</v>
      </c>
      <c r="O98" s="25">
        <v>0.0006336749149460691</v>
      </c>
      <c r="P98" s="25">
        <v>0.0006162767311548048</v>
      </c>
      <c r="Q98" s="25">
        <v>-0.00028750027204182244</v>
      </c>
      <c r="R98" s="25">
        <v>-2.8981771600283127E-05</v>
      </c>
      <c r="S98" s="25">
        <v>-2.3334656727764533E-05</v>
      </c>
      <c r="T98" s="25">
        <v>4.3882439816450116E-05</v>
      </c>
      <c r="U98" s="25">
        <v>-1.3822621098106603E-05</v>
      </c>
      <c r="V98" s="25">
        <v>-2.286010386368787E-06</v>
      </c>
      <c r="W98" s="25">
        <v>-2.4167654486517418E-06</v>
      </c>
      <c r="X98" s="25">
        <v>110</v>
      </c>
    </row>
    <row r="99" spans="1:24" ht="12.75" hidden="1">
      <c r="A99" s="25">
        <v>865</v>
      </c>
      <c r="B99" s="25">
        <v>173.25999450683594</v>
      </c>
      <c r="C99" s="25">
        <v>178.25999450683594</v>
      </c>
      <c r="D99" s="25">
        <v>8.813815116882324</v>
      </c>
      <c r="E99" s="25">
        <v>8.804657936096191</v>
      </c>
      <c r="F99" s="25">
        <v>15.251884467410768</v>
      </c>
      <c r="G99" s="25" t="s">
        <v>58</v>
      </c>
      <c r="H99" s="25">
        <v>-21.9865326728564</v>
      </c>
      <c r="I99" s="25">
        <v>41.27346183397955</v>
      </c>
      <c r="J99" s="25" t="s">
        <v>61</v>
      </c>
      <c r="K99" s="25">
        <v>-0.8896149352672488</v>
      </c>
      <c r="L99" s="25">
        <v>0.9898427975758417</v>
      </c>
      <c r="M99" s="25">
        <v>-0.2105223253250957</v>
      </c>
      <c r="N99" s="25">
        <v>-0.03487985517952543</v>
      </c>
      <c r="O99" s="25">
        <v>-0.035737369068358726</v>
      </c>
      <c r="P99" s="25">
        <v>0.028389086782215966</v>
      </c>
      <c r="Q99" s="25">
        <v>-0.004341317590241358</v>
      </c>
      <c r="R99" s="25">
        <v>-0.0005361269759531551</v>
      </c>
      <c r="S99" s="25">
        <v>-0.00046833677918041455</v>
      </c>
      <c r="T99" s="25">
        <v>0.0004155079791467934</v>
      </c>
      <c r="U99" s="25">
        <v>-9.417338712646856E-05</v>
      </c>
      <c r="V99" s="25">
        <v>-1.9781868180778735E-05</v>
      </c>
      <c r="W99" s="25">
        <v>-2.9134793336411524E-05</v>
      </c>
      <c r="X99" s="25">
        <v>110</v>
      </c>
    </row>
    <row r="100" ht="12.75" hidden="1">
      <c r="A100" s="25" t="s">
        <v>100</v>
      </c>
    </row>
    <row r="101" spans="1:24" ht="12.75" hidden="1">
      <c r="A101" s="25">
        <v>868</v>
      </c>
      <c r="B101" s="25">
        <v>147.1</v>
      </c>
      <c r="C101" s="25">
        <v>148.9</v>
      </c>
      <c r="D101" s="25">
        <v>8.900211876832007</v>
      </c>
      <c r="E101" s="25">
        <v>9.197372163961516</v>
      </c>
      <c r="F101" s="25">
        <v>14.26828237094472</v>
      </c>
      <c r="G101" s="25" t="s">
        <v>59</v>
      </c>
      <c r="H101" s="25">
        <v>1.094961987466334</v>
      </c>
      <c r="I101" s="25">
        <v>38.19496198746635</v>
      </c>
      <c r="J101" s="25" t="s">
        <v>73</v>
      </c>
      <c r="K101" s="25">
        <v>1.8102965280301409</v>
      </c>
      <c r="M101" s="25" t="s">
        <v>68</v>
      </c>
      <c r="N101" s="25">
        <v>1.3526494380462604</v>
      </c>
      <c r="X101" s="25">
        <v>110</v>
      </c>
    </row>
    <row r="102" spans="1:24" ht="12.75" hidden="1">
      <c r="A102" s="25">
        <v>867</v>
      </c>
      <c r="B102" s="25">
        <v>118.30000305175781</v>
      </c>
      <c r="C102" s="25">
        <v>126.9000015258789</v>
      </c>
      <c r="D102" s="25">
        <v>9.519820213317871</v>
      </c>
      <c r="E102" s="25">
        <v>9.336640357971191</v>
      </c>
      <c r="F102" s="25">
        <v>9.272576897517123</v>
      </c>
      <c r="G102" s="25" t="s">
        <v>56</v>
      </c>
      <c r="H102" s="25">
        <v>14.878273082701</v>
      </c>
      <c r="I102" s="25">
        <v>23.178276134458827</v>
      </c>
      <c r="J102" s="25" t="s">
        <v>62</v>
      </c>
      <c r="K102" s="25">
        <v>0.887785029773043</v>
      </c>
      <c r="L102" s="25">
        <v>0.9872753551750834</v>
      </c>
      <c r="M102" s="25">
        <v>0.21017110991980997</v>
      </c>
      <c r="N102" s="25">
        <v>0.034011918452659516</v>
      </c>
      <c r="O102" s="25">
        <v>0.03565521246756935</v>
      </c>
      <c r="P102" s="25">
        <v>0.028321884461377792</v>
      </c>
      <c r="Q102" s="25">
        <v>0.004340021589443887</v>
      </c>
      <c r="R102" s="25">
        <v>0.0005236042494853084</v>
      </c>
      <c r="S102" s="25">
        <v>0.0004677692536655477</v>
      </c>
      <c r="T102" s="25">
        <v>0.00041672094351727135</v>
      </c>
      <c r="U102" s="25">
        <v>9.489906971205381E-05</v>
      </c>
      <c r="V102" s="25">
        <v>1.9450344539551578E-05</v>
      </c>
      <c r="W102" s="25">
        <v>2.9159033504367327E-05</v>
      </c>
      <c r="X102" s="25">
        <v>110</v>
      </c>
    </row>
    <row r="103" spans="1:24" ht="12.75" hidden="1">
      <c r="A103" s="25">
        <v>865</v>
      </c>
      <c r="B103" s="25">
        <v>173.25999450683594</v>
      </c>
      <c r="C103" s="25">
        <v>178.25999450683594</v>
      </c>
      <c r="D103" s="25">
        <v>8.813815116882324</v>
      </c>
      <c r="E103" s="25">
        <v>8.804657936096191</v>
      </c>
      <c r="F103" s="25">
        <v>15.251884467410768</v>
      </c>
      <c r="G103" s="25" t="s">
        <v>57</v>
      </c>
      <c r="H103" s="25">
        <v>-21.9865326728564</v>
      </c>
      <c r="I103" s="25">
        <v>41.27346183397955</v>
      </c>
      <c r="J103" s="25" t="s">
        <v>60</v>
      </c>
      <c r="K103" s="25">
        <v>0.8877324608542257</v>
      </c>
      <c r="L103" s="25">
        <v>-0.005371196690552871</v>
      </c>
      <c r="M103" s="25">
        <v>-0.21017108497114098</v>
      </c>
      <c r="N103" s="25">
        <v>-0.00035103516065066587</v>
      </c>
      <c r="O103" s="25">
        <v>0.035646835732108854</v>
      </c>
      <c r="P103" s="25">
        <v>-0.0006147261879986413</v>
      </c>
      <c r="Q103" s="25">
        <v>-0.004338470838498156</v>
      </c>
      <c r="R103" s="25">
        <v>-2.823558483806494E-05</v>
      </c>
      <c r="S103" s="25">
        <v>0.0004659040394047708</v>
      </c>
      <c r="T103" s="25">
        <v>-4.3788239455666235E-05</v>
      </c>
      <c r="U103" s="25">
        <v>-9.43645042404859E-05</v>
      </c>
      <c r="V103" s="25">
        <v>-2.2215518669598214E-06</v>
      </c>
      <c r="W103" s="25">
        <v>2.893985221157067E-05</v>
      </c>
      <c r="X103" s="25">
        <v>110</v>
      </c>
    </row>
    <row r="104" spans="1:24" ht="12.75" hidden="1">
      <c r="A104" s="25">
        <v>866</v>
      </c>
      <c r="B104" s="25">
        <v>147.02000427246094</v>
      </c>
      <c r="C104" s="25">
        <v>148.32000732421875</v>
      </c>
      <c r="D104" s="25">
        <v>9.100104331970215</v>
      </c>
      <c r="E104" s="25">
        <v>9.13257884979248</v>
      </c>
      <c r="F104" s="25">
        <v>19.76121152296489</v>
      </c>
      <c r="G104" s="25" t="s">
        <v>58</v>
      </c>
      <c r="H104" s="25">
        <v>14.716903642897549</v>
      </c>
      <c r="I104" s="25">
        <v>51.73690791535849</v>
      </c>
      <c r="J104" s="25" t="s">
        <v>61</v>
      </c>
      <c r="K104" s="25">
        <v>-0.009661109399203043</v>
      </c>
      <c r="L104" s="25">
        <v>-0.9872607442728585</v>
      </c>
      <c r="M104" s="25">
        <v>0.00010240594847686175</v>
      </c>
      <c r="N104" s="25">
        <v>-0.03401010689701442</v>
      </c>
      <c r="O104" s="25">
        <v>-0.0007728378843975001</v>
      </c>
      <c r="P104" s="25">
        <v>-0.028315212362922892</v>
      </c>
      <c r="Q104" s="25">
        <v>0.00011600939763722776</v>
      </c>
      <c r="R104" s="25">
        <v>-0.0005228423871760261</v>
      </c>
      <c r="S104" s="25">
        <v>-4.1731292109654544E-05</v>
      </c>
      <c r="T104" s="25">
        <v>-0.0004144139655601607</v>
      </c>
      <c r="U104" s="25">
        <v>1.005851736890509E-05</v>
      </c>
      <c r="V104" s="25">
        <v>-1.9323059023086153E-05</v>
      </c>
      <c r="W104" s="25">
        <v>-3.56849952798998E-06</v>
      </c>
      <c r="X104" s="25">
        <v>110</v>
      </c>
    </row>
    <row r="105" ht="12.75" hidden="1">
      <c r="A105" s="25" t="s">
        <v>99</v>
      </c>
    </row>
    <row r="106" spans="1:24" ht="12.75" hidden="1">
      <c r="A106" s="25">
        <v>868</v>
      </c>
      <c r="B106" s="25">
        <v>147.1</v>
      </c>
      <c r="C106" s="25">
        <v>148.9</v>
      </c>
      <c r="D106" s="25">
        <v>8.900211876832007</v>
      </c>
      <c r="E106" s="25">
        <v>9.197372163961516</v>
      </c>
      <c r="F106" s="25">
        <v>19.56030692494162</v>
      </c>
      <c r="G106" s="25" t="s">
        <v>59</v>
      </c>
      <c r="H106" s="25">
        <v>15.261255548368652</v>
      </c>
      <c r="I106" s="25">
        <v>52.36125554836866</v>
      </c>
      <c r="J106" s="25" t="s">
        <v>73</v>
      </c>
      <c r="K106" s="25">
        <v>2.0703304207999165</v>
      </c>
      <c r="M106" s="25" t="s">
        <v>68</v>
      </c>
      <c r="N106" s="25">
        <v>1.072276313432217</v>
      </c>
      <c r="X106" s="25">
        <v>110</v>
      </c>
    </row>
    <row r="107" spans="1:24" ht="12.75" hidden="1">
      <c r="A107" s="25">
        <v>867</v>
      </c>
      <c r="B107" s="25">
        <v>118.30000305175781</v>
      </c>
      <c r="C107" s="25">
        <v>126.9000015258789</v>
      </c>
      <c r="D107" s="25">
        <v>9.519820213317871</v>
      </c>
      <c r="E107" s="25">
        <v>9.336640357971191</v>
      </c>
      <c r="F107" s="25">
        <v>9.272576897517123</v>
      </c>
      <c r="G107" s="25" t="s">
        <v>56</v>
      </c>
      <c r="H107" s="25">
        <v>14.878273082701</v>
      </c>
      <c r="I107" s="25">
        <v>23.178276134458827</v>
      </c>
      <c r="J107" s="25" t="s">
        <v>62</v>
      </c>
      <c r="K107" s="25">
        <v>1.3980327989512726</v>
      </c>
      <c r="L107" s="25">
        <v>0.043441315617790514</v>
      </c>
      <c r="M107" s="25">
        <v>0.3309645580152826</v>
      </c>
      <c r="N107" s="25">
        <v>0.03476133689661841</v>
      </c>
      <c r="O107" s="25">
        <v>0.056147665668571885</v>
      </c>
      <c r="P107" s="25">
        <v>0.0012460227699343084</v>
      </c>
      <c r="Q107" s="25">
        <v>0.006834442069657527</v>
      </c>
      <c r="R107" s="25">
        <v>0.0005351322764869292</v>
      </c>
      <c r="S107" s="25">
        <v>0.0007366570094104896</v>
      </c>
      <c r="T107" s="25">
        <v>1.8348383303432307E-05</v>
      </c>
      <c r="U107" s="25">
        <v>0.00014948657066030183</v>
      </c>
      <c r="V107" s="25">
        <v>1.9866136068521656E-05</v>
      </c>
      <c r="W107" s="25">
        <v>4.5933109144892975E-05</v>
      </c>
      <c r="X107" s="25">
        <v>110</v>
      </c>
    </row>
    <row r="108" spans="1:24" ht="12.75" hidden="1">
      <c r="A108" s="25">
        <v>866</v>
      </c>
      <c r="B108" s="25">
        <v>147.02000427246094</v>
      </c>
      <c r="C108" s="25">
        <v>148.32000732421875</v>
      </c>
      <c r="D108" s="25">
        <v>9.100104331970215</v>
      </c>
      <c r="E108" s="25">
        <v>9.13257884979248</v>
      </c>
      <c r="F108" s="25">
        <v>10.43399154120639</v>
      </c>
      <c r="G108" s="25" t="s">
        <v>57</v>
      </c>
      <c r="H108" s="25">
        <v>-9.702728763837086</v>
      </c>
      <c r="I108" s="25">
        <v>27.317275508623865</v>
      </c>
      <c r="J108" s="25" t="s">
        <v>60</v>
      </c>
      <c r="K108" s="25">
        <v>0.9562069006337404</v>
      </c>
      <c r="L108" s="25">
        <v>0.00023725206102068834</v>
      </c>
      <c r="M108" s="25">
        <v>-0.22909840181820967</v>
      </c>
      <c r="N108" s="25">
        <v>-0.0003589377882429731</v>
      </c>
      <c r="O108" s="25">
        <v>0.03795887576193789</v>
      </c>
      <c r="P108" s="25">
        <v>2.6973089567813657E-05</v>
      </c>
      <c r="Q108" s="25">
        <v>-0.00485866680576174</v>
      </c>
      <c r="R108" s="25">
        <v>-2.8837332103749617E-05</v>
      </c>
      <c r="S108" s="25">
        <v>0.0004602259132821822</v>
      </c>
      <c r="T108" s="25">
        <v>1.9058804639913E-06</v>
      </c>
      <c r="U108" s="25">
        <v>-0.00011426577761666377</v>
      </c>
      <c r="V108" s="25">
        <v>-2.26799262310773E-06</v>
      </c>
      <c r="W108" s="25">
        <v>2.7487634595534568E-05</v>
      </c>
      <c r="X108" s="25">
        <v>110</v>
      </c>
    </row>
    <row r="109" spans="1:24" ht="12.75" hidden="1">
      <c r="A109" s="25">
        <v>865</v>
      </c>
      <c r="B109" s="25">
        <v>173.25999450683594</v>
      </c>
      <c r="C109" s="25">
        <v>178.25999450683594</v>
      </c>
      <c r="D109" s="25">
        <v>8.813815116882324</v>
      </c>
      <c r="E109" s="25">
        <v>8.804657936096191</v>
      </c>
      <c r="F109" s="25">
        <v>19.111736227261712</v>
      </c>
      <c r="G109" s="25" t="s">
        <v>58</v>
      </c>
      <c r="H109" s="25">
        <v>-11.541302469636008</v>
      </c>
      <c r="I109" s="25">
        <v>51.71869203719994</v>
      </c>
      <c r="J109" s="25" t="s">
        <v>61</v>
      </c>
      <c r="K109" s="25">
        <v>-1.01988434154268</v>
      </c>
      <c r="L109" s="25">
        <v>0.043440667744223636</v>
      </c>
      <c r="M109" s="25">
        <v>-0.23885447650524264</v>
      </c>
      <c r="N109" s="25">
        <v>-0.03475948369156791</v>
      </c>
      <c r="O109" s="25">
        <v>-0.0413725042862949</v>
      </c>
      <c r="P109" s="25">
        <v>0.0012457307877843965</v>
      </c>
      <c r="Q109" s="25">
        <v>-0.0048065533674446674</v>
      </c>
      <c r="R109" s="25">
        <v>-0.0005343547151614003</v>
      </c>
      <c r="S109" s="25">
        <v>-0.0005752005374277631</v>
      </c>
      <c r="T109" s="25">
        <v>1.8249131198680383E-05</v>
      </c>
      <c r="U109" s="25">
        <v>-9.638239918904566E-05</v>
      </c>
      <c r="V109" s="25">
        <v>-1.973625019487101E-05</v>
      </c>
      <c r="W109" s="25">
        <v>-3.680054972495685E-05</v>
      </c>
      <c r="X109" s="25">
        <v>110</v>
      </c>
    </row>
    <row r="110" s="101" customFormat="1" ht="12.75">
      <c r="A110" s="101" t="s">
        <v>112</v>
      </c>
    </row>
    <row r="111" spans="1:24" s="101" customFormat="1" ht="12.75">
      <c r="A111" s="101">
        <v>868</v>
      </c>
      <c r="B111" s="101">
        <v>145.58</v>
      </c>
      <c r="C111" s="101">
        <v>150.38</v>
      </c>
      <c r="D111" s="101">
        <v>8.891045284208076</v>
      </c>
      <c r="E111" s="101">
        <v>9.188349056603355</v>
      </c>
      <c r="F111" s="101">
        <v>12.313749335212892</v>
      </c>
      <c r="G111" s="101" t="s">
        <v>59</v>
      </c>
      <c r="H111" s="101">
        <v>-2.585275194308011</v>
      </c>
      <c r="I111" s="101">
        <v>32.99472480569201</v>
      </c>
      <c r="J111" s="101" t="s">
        <v>73</v>
      </c>
      <c r="K111" s="101">
        <v>0.6693868617389339</v>
      </c>
      <c r="M111" s="101" t="s">
        <v>68</v>
      </c>
      <c r="N111" s="101">
        <v>0.36643342870706264</v>
      </c>
      <c r="X111" s="101">
        <v>110</v>
      </c>
    </row>
    <row r="112" spans="1:24" s="101" customFormat="1" ht="12.75">
      <c r="A112" s="101">
        <v>865</v>
      </c>
      <c r="B112" s="101">
        <v>165.83999633789062</v>
      </c>
      <c r="C112" s="101">
        <v>169.63999938964844</v>
      </c>
      <c r="D112" s="101">
        <v>8.57936954498291</v>
      </c>
      <c r="E112" s="101">
        <v>9.031160354614258</v>
      </c>
      <c r="F112" s="101">
        <v>17.90961791366056</v>
      </c>
      <c r="G112" s="101" t="s">
        <v>56</v>
      </c>
      <c r="H112" s="101">
        <v>-6.0654690034674985</v>
      </c>
      <c r="I112" s="101">
        <v>49.77452733442315</v>
      </c>
      <c r="J112" s="101" t="s">
        <v>62</v>
      </c>
      <c r="K112" s="101">
        <v>0.7685443603400335</v>
      </c>
      <c r="L112" s="101">
        <v>0.20703809271845994</v>
      </c>
      <c r="M112" s="101">
        <v>0.18194223675573634</v>
      </c>
      <c r="N112" s="101">
        <v>0.041904209570653016</v>
      </c>
      <c r="O112" s="101">
        <v>0.03086630886370414</v>
      </c>
      <c r="P112" s="101">
        <v>0.005939316109401931</v>
      </c>
      <c r="Q112" s="101">
        <v>0.0037570900906910673</v>
      </c>
      <c r="R112" s="101">
        <v>0.0006449709258210673</v>
      </c>
      <c r="S112" s="101">
        <v>0.0004049553076211921</v>
      </c>
      <c r="T112" s="101">
        <v>8.737780196533285E-05</v>
      </c>
      <c r="U112" s="101">
        <v>8.216183189778958E-05</v>
      </c>
      <c r="V112" s="101">
        <v>2.3928426990714076E-05</v>
      </c>
      <c r="W112" s="101">
        <v>2.525002963823489E-05</v>
      </c>
      <c r="X112" s="101">
        <v>110</v>
      </c>
    </row>
    <row r="113" spans="1:24" s="101" customFormat="1" ht="12.75">
      <c r="A113" s="101">
        <v>866</v>
      </c>
      <c r="B113" s="101">
        <v>143.24000549316406</v>
      </c>
      <c r="C113" s="101">
        <v>137.33999633789062</v>
      </c>
      <c r="D113" s="101">
        <v>9.005382537841797</v>
      </c>
      <c r="E113" s="101">
        <v>9.096811294555664</v>
      </c>
      <c r="F113" s="101">
        <v>17.571548732382016</v>
      </c>
      <c r="G113" s="101" t="s">
        <v>57</v>
      </c>
      <c r="H113" s="101">
        <v>13.240649588769386</v>
      </c>
      <c r="I113" s="101">
        <v>46.48065508193346</v>
      </c>
      <c r="J113" s="101" t="s">
        <v>60</v>
      </c>
      <c r="K113" s="101">
        <v>-0.6068683761598276</v>
      </c>
      <c r="L113" s="101">
        <v>0.0011266580324753798</v>
      </c>
      <c r="M113" s="101">
        <v>0.1449275267929408</v>
      </c>
      <c r="N113" s="101">
        <v>-0.0004337550085979018</v>
      </c>
      <c r="O113" s="101">
        <v>-0.02416724844856187</v>
      </c>
      <c r="P113" s="101">
        <v>0.00012896824199926376</v>
      </c>
      <c r="Q113" s="101">
        <v>0.0030513279442423063</v>
      </c>
      <c r="R113" s="101">
        <v>-3.487301517659224E-05</v>
      </c>
      <c r="S113" s="101">
        <v>-0.0002993193606237734</v>
      </c>
      <c r="T113" s="101">
        <v>9.189481287086712E-06</v>
      </c>
      <c r="U113" s="101">
        <v>7.031588671402551E-05</v>
      </c>
      <c r="V113" s="101">
        <v>-2.756088738037284E-06</v>
      </c>
      <c r="W113" s="101">
        <v>-1.8083793238394874E-05</v>
      </c>
      <c r="X113" s="101">
        <v>110</v>
      </c>
    </row>
    <row r="114" spans="1:24" s="101" customFormat="1" ht="12.75">
      <c r="A114" s="101">
        <v>867</v>
      </c>
      <c r="B114" s="101">
        <v>123.83999633789062</v>
      </c>
      <c r="C114" s="101">
        <v>137.5399932861328</v>
      </c>
      <c r="D114" s="101">
        <v>9.652941703796387</v>
      </c>
      <c r="E114" s="101">
        <v>9.734638214111328</v>
      </c>
      <c r="F114" s="101">
        <v>8.100321478157467</v>
      </c>
      <c r="G114" s="101" t="s">
        <v>58</v>
      </c>
      <c r="H114" s="101">
        <v>6.1334544150727055</v>
      </c>
      <c r="I114" s="101">
        <v>19.97345075296335</v>
      </c>
      <c r="J114" s="101" t="s">
        <v>61</v>
      </c>
      <c r="K114" s="101">
        <v>0.4715625174116421</v>
      </c>
      <c r="L114" s="101">
        <v>0.20703502717698632</v>
      </c>
      <c r="M114" s="101">
        <v>0.10999540669210621</v>
      </c>
      <c r="N114" s="101">
        <v>-0.04190196458799664</v>
      </c>
      <c r="O114" s="101">
        <v>0.019200862618514426</v>
      </c>
      <c r="P114" s="101">
        <v>0.005937915715127398</v>
      </c>
      <c r="Q114" s="101">
        <v>0.00219205924332693</v>
      </c>
      <c r="R114" s="101">
        <v>-0.0006440274590162891</v>
      </c>
      <c r="S114" s="101">
        <v>0.00027275762413972926</v>
      </c>
      <c r="T114" s="101">
        <v>8.68932316694874E-05</v>
      </c>
      <c r="U114" s="101">
        <v>4.2499914075453886E-05</v>
      </c>
      <c r="V114" s="101">
        <v>-2.3769173168581148E-05</v>
      </c>
      <c r="W114" s="101">
        <v>1.7622157042845926E-05</v>
      </c>
      <c r="X114" s="101">
        <v>110</v>
      </c>
    </row>
    <row r="115" ht="12.75" hidden="1">
      <c r="A115" s="25" t="s">
        <v>98</v>
      </c>
    </row>
    <row r="116" spans="1:24" ht="12.75" hidden="1">
      <c r="A116" s="25">
        <v>868</v>
      </c>
      <c r="B116" s="25">
        <v>145.58</v>
      </c>
      <c r="C116" s="25">
        <v>150.38</v>
      </c>
      <c r="D116" s="25">
        <v>8.891045284208076</v>
      </c>
      <c r="E116" s="25">
        <v>9.188349056603355</v>
      </c>
      <c r="F116" s="25">
        <v>11.8773214270937</v>
      </c>
      <c r="G116" s="25" t="s">
        <v>59</v>
      </c>
      <c r="H116" s="25">
        <v>-3.7546849600840915</v>
      </c>
      <c r="I116" s="25">
        <v>31.82531503991593</v>
      </c>
      <c r="J116" s="25" t="s">
        <v>73</v>
      </c>
      <c r="K116" s="25">
        <v>1.2922368745333928</v>
      </c>
      <c r="M116" s="25" t="s">
        <v>68</v>
      </c>
      <c r="N116" s="25">
        <v>0.77681942570327</v>
      </c>
      <c r="X116" s="25">
        <v>110</v>
      </c>
    </row>
    <row r="117" spans="1:24" ht="12.75" hidden="1">
      <c r="A117" s="25">
        <v>865</v>
      </c>
      <c r="B117" s="25">
        <v>165.83999633789062</v>
      </c>
      <c r="C117" s="25">
        <v>169.63999938964844</v>
      </c>
      <c r="D117" s="25">
        <v>8.57936954498291</v>
      </c>
      <c r="E117" s="25">
        <v>9.031160354614258</v>
      </c>
      <c r="F117" s="25">
        <v>17.90961791366056</v>
      </c>
      <c r="G117" s="25" t="s">
        <v>56</v>
      </c>
      <c r="H117" s="25">
        <v>-6.0654690034674985</v>
      </c>
      <c r="I117" s="25">
        <v>49.77452733442315</v>
      </c>
      <c r="J117" s="25" t="s">
        <v>62</v>
      </c>
      <c r="K117" s="25">
        <v>0.9913756448558115</v>
      </c>
      <c r="L117" s="25">
        <v>0.5009369941996571</v>
      </c>
      <c r="M117" s="25">
        <v>0.23469475847324386</v>
      </c>
      <c r="N117" s="25">
        <v>0.03969544453674839</v>
      </c>
      <c r="O117" s="25">
        <v>0.03981553926355653</v>
      </c>
      <c r="P117" s="25">
        <v>0.014370333254397629</v>
      </c>
      <c r="Q117" s="25">
        <v>0.004846433279675635</v>
      </c>
      <c r="R117" s="25">
        <v>0.0006109620378015082</v>
      </c>
      <c r="S117" s="25">
        <v>0.0005223515263332381</v>
      </c>
      <c r="T117" s="25">
        <v>0.00021142263181081984</v>
      </c>
      <c r="U117" s="25">
        <v>0.00010597724147492403</v>
      </c>
      <c r="V117" s="25">
        <v>2.2658526584212255E-05</v>
      </c>
      <c r="W117" s="25">
        <v>3.256497711457768E-05</v>
      </c>
      <c r="X117" s="25">
        <v>110</v>
      </c>
    </row>
    <row r="118" spans="1:24" ht="12.75" hidden="1">
      <c r="A118" s="25">
        <v>867</v>
      </c>
      <c r="B118" s="25">
        <v>123.83999633789062</v>
      </c>
      <c r="C118" s="25">
        <v>137.5399932861328</v>
      </c>
      <c r="D118" s="25">
        <v>9.652941703796387</v>
      </c>
      <c r="E118" s="25">
        <v>9.734638214111328</v>
      </c>
      <c r="F118" s="25">
        <v>14.389909648551967</v>
      </c>
      <c r="G118" s="25" t="s">
        <v>57</v>
      </c>
      <c r="H118" s="25">
        <v>21.64207094548361</v>
      </c>
      <c r="I118" s="25">
        <v>35.482067283374256</v>
      </c>
      <c r="J118" s="25" t="s">
        <v>60</v>
      </c>
      <c r="K118" s="25">
        <v>-0.9761467124765477</v>
      </c>
      <c r="L118" s="25">
        <v>0.0027257617081313202</v>
      </c>
      <c r="M118" s="25">
        <v>0.23154048791459117</v>
      </c>
      <c r="N118" s="25">
        <v>-0.00041111126395343704</v>
      </c>
      <c r="O118" s="25">
        <v>-0.03912659352825521</v>
      </c>
      <c r="P118" s="25">
        <v>0.0003120006191240486</v>
      </c>
      <c r="Q118" s="25">
        <v>0.004800439115474226</v>
      </c>
      <c r="R118" s="25">
        <v>-3.3048678445757134E-05</v>
      </c>
      <c r="S118" s="25">
        <v>-0.000505603089032263</v>
      </c>
      <c r="T118" s="25">
        <v>2.222707217634532E-05</v>
      </c>
      <c r="U118" s="25">
        <v>0.00010579611699476476</v>
      </c>
      <c r="V118" s="25">
        <v>-2.6153400840057445E-06</v>
      </c>
      <c r="W118" s="25">
        <v>-3.1229859280096914E-05</v>
      </c>
      <c r="X118" s="25">
        <v>110</v>
      </c>
    </row>
    <row r="119" spans="1:24" ht="12.75" hidden="1">
      <c r="A119" s="25">
        <v>866</v>
      </c>
      <c r="B119" s="25">
        <v>143.24000549316406</v>
      </c>
      <c r="C119" s="25">
        <v>137.33999633789062</v>
      </c>
      <c r="D119" s="25">
        <v>9.005382537841797</v>
      </c>
      <c r="E119" s="25">
        <v>9.096811294555664</v>
      </c>
      <c r="F119" s="25">
        <v>11.937081989509315</v>
      </c>
      <c r="G119" s="25" t="s">
        <v>58</v>
      </c>
      <c r="H119" s="25">
        <v>-1.6637682991915028</v>
      </c>
      <c r="I119" s="25">
        <v>31.57623719397257</v>
      </c>
      <c r="J119" s="25" t="s">
        <v>61</v>
      </c>
      <c r="K119" s="25">
        <v>0.17309900327415004</v>
      </c>
      <c r="L119" s="25">
        <v>0.5009295782651467</v>
      </c>
      <c r="M119" s="25">
        <v>0.03834882150845489</v>
      </c>
      <c r="N119" s="25">
        <v>-0.039693315614832664</v>
      </c>
      <c r="O119" s="25">
        <v>0.007374743773346229</v>
      </c>
      <c r="P119" s="25">
        <v>0.014366945863895798</v>
      </c>
      <c r="Q119" s="25">
        <v>0.0006661079739596037</v>
      </c>
      <c r="R119" s="25">
        <v>-0.0006100675343661228</v>
      </c>
      <c r="S119" s="25">
        <v>0.00013121216949542848</v>
      </c>
      <c r="T119" s="25">
        <v>0.0002102510083311874</v>
      </c>
      <c r="U119" s="25">
        <v>6.193330240218455E-06</v>
      </c>
      <c r="V119" s="25">
        <v>-2.2507083845146317E-05</v>
      </c>
      <c r="W119" s="25">
        <v>9.228955727400171E-06</v>
      </c>
      <c r="X119" s="25">
        <v>110</v>
      </c>
    </row>
    <row r="120" ht="12.75" hidden="1">
      <c r="A120" s="25" t="s">
        <v>97</v>
      </c>
    </row>
    <row r="121" spans="1:24" ht="12.75" hidden="1">
      <c r="A121" s="25">
        <v>868</v>
      </c>
      <c r="B121" s="25">
        <v>145.58</v>
      </c>
      <c r="C121" s="25">
        <v>150.38</v>
      </c>
      <c r="D121" s="25">
        <v>8.891045284208076</v>
      </c>
      <c r="E121" s="25">
        <v>9.188349056603355</v>
      </c>
      <c r="F121" s="25">
        <v>12.313749335212892</v>
      </c>
      <c r="G121" s="25" t="s">
        <v>59</v>
      </c>
      <c r="H121" s="25">
        <v>-2.585275194308011</v>
      </c>
      <c r="I121" s="25">
        <v>32.99472480569201</v>
      </c>
      <c r="J121" s="25" t="s">
        <v>73</v>
      </c>
      <c r="K121" s="25">
        <v>1.3107772726224818</v>
      </c>
      <c r="M121" s="25" t="s">
        <v>68</v>
      </c>
      <c r="N121" s="25">
        <v>0.9557094820185542</v>
      </c>
      <c r="X121" s="25">
        <v>110</v>
      </c>
    </row>
    <row r="122" spans="1:24" ht="12.75" hidden="1">
      <c r="A122" s="25">
        <v>866</v>
      </c>
      <c r="B122" s="25">
        <v>143.24000549316406</v>
      </c>
      <c r="C122" s="25">
        <v>137.33999633789062</v>
      </c>
      <c r="D122" s="25">
        <v>9.005382537841797</v>
      </c>
      <c r="E122" s="25">
        <v>9.096811294555664</v>
      </c>
      <c r="F122" s="25">
        <v>14.053513711294721</v>
      </c>
      <c r="G122" s="25" t="s">
        <v>56</v>
      </c>
      <c r="H122" s="25">
        <v>3.9346643923720706</v>
      </c>
      <c r="I122" s="25">
        <v>37.17466988553615</v>
      </c>
      <c r="J122" s="25" t="s">
        <v>62</v>
      </c>
      <c r="K122" s="25">
        <v>0.7902816740377111</v>
      </c>
      <c r="L122" s="25">
        <v>0.805078536294991</v>
      </c>
      <c r="M122" s="25">
        <v>0.18708881557422263</v>
      </c>
      <c r="N122" s="25">
        <v>0.03901447971168186</v>
      </c>
      <c r="O122" s="25">
        <v>0.031739171432476274</v>
      </c>
      <c r="P122" s="25">
        <v>0.023095139891884234</v>
      </c>
      <c r="Q122" s="25">
        <v>0.003863396832182567</v>
      </c>
      <c r="R122" s="25">
        <v>0.0006005561262612581</v>
      </c>
      <c r="S122" s="25">
        <v>0.0004163876493931383</v>
      </c>
      <c r="T122" s="25">
        <v>0.00033981900463388637</v>
      </c>
      <c r="U122" s="25">
        <v>8.449914990142566E-05</v>
      </c>
      <c r="V122" s="25">
        <v>2.23013482282648E-05</v>
      </c>
      <c r="W122" s="25">
        <v>2.596024401019441E-05</v>
      </c>
      <c r="X122" s="25">
        <v>110</v>
      </c>
    </row>
    <row r="123" spans="1:24" ht="12.75" hidden="1">
      <c r="A123" s="25">
        <v>865</v>
      </c>
      <c r="B123" s="25">
        <v>165.83999633789062</v>
      </c>
      <c r="C123" s="25">
        <v>169.63999938964844</v>
      </c>
      <c r="D123" s="25">
        <v>8.57936954498291</v>
      </c>
      <c r="E123" s="25">
        <v>9.031160354614258</v>
      </c>
      <c r="F123" s="25">
        <v>15.411710053408958</v>
      </c>
      <c r="G123" s="25" t="s">
        <v>57</v>
      </c>
      <c r="H123" s="25">
        <v>-13.007670878926248</v>
      </c>
      <c r="I123" s="25">
        <v>42.8323254589644</v>
      </c>
      <c r="J123" s="25" t="s">
        <v>60</v>
      </c>
      <c r="K123" s="25">
        <v>0.4035142465870042</v>
      </c>
      <c r="L123" s="25">
        <v>-0.004380143014315161</v>
      </c>
      <c r="M123" s="25">
        <v>-0.09369206856286795</v>
      </c>
      <c r="N123" s="25">
        <v>-0.0004031488931024417</v>
      </c>
      <c r="O123" s="25">
        <v>0.01649941096278296</v>
      </c>
      <c r="P123" s="25">
        <v>-0.0005012685120785289</v>
      </c>
      <c r="Q123" s="25">
        <v>-0.001846313048347642</v>
      </c>
      <c r="R123" s="25">
        <v>-3.242823350025311E-05</v>
      </c>
      <c r="S123" s="25">
        <v>0.00023998010784515158</v>
      </c>
      <c r="T123" s="25">
        <v>-3.570181626256677E-05</v>
      </c>
      <c r="U123" s="25">
        <v>-3.4352388250159086E-05</v>
      </c>
      <c r="V123" s="25">
        <v>-2.5555407148999166E-06</v>
      </c>
      <c r="W123" s="25">
        <v>1.5655108370723523E-05</v>
      </c>
      <c r="X123" s="25">
        <v>110</v>
      </c>
    </row>
    <row r="124" spans="1:24" ht="12.75" hidden="1">
      <c r="A124" s="25">
        <v>867</v>
      </c>
      <c r="B124" s="25">
        <v>123.83999633789062</v>
      </c>
      <c r="C124" s="25">
        <v>137.5399932861328</v>
      </c>
      <c r="D124" s="25">
        <v>9.652941703796387</v>
      </c>
      <c r="E124" s="25">
        <v>9.734638214111328</v>
      </c>
      <c r="F124" s="25">
        <v>14.389909648551967</v>
      </c>
      <c r="G124" s="25" t="s">
        <v>58</v>
      </c>
      <c r="H124" s="25">
        <v>21.64207094548361</v>
      </c>
      <c r="I124" s="25">
        <v>35.482067283374256</v>
      </c>
      <c r="J124" s="25" t="s">
        <v>61</v>
      </c>
      <c r="K124" s="25">
        <v>0.6795008293748945</v>
      </c>
      <c r="L124" s="25">
        <v>-0.8050666208147369</v>
      </c>
      <c r="M124" s="25">
        <v>0.16193832530125887</v>
      </c>
      <c r="N124" s="25">
        <v>-0.03901239672390336</v>
      </c>
      <c r="O124" s="25">
        <v>0.027113547187731</v>
      </c>
      <c r="P124" s="25">
        <v>-0.023089699359335563</v>
      </c>
      <c r="Q124" s="25">
        <v>0.0033936651588539982</v>
      </c>
      <c r="R124" s="25">
        <v>-0.0005996799733707815</v>
      </c>
      <c r="S124" s="25">
        <v>0.00034027668507520835</v>
      </c>
      <c r="T124" s="25">
        <v>-0.0003379383615778463</v>
      </c>
      <c r="U124" s="25">
        <v>7.720116421126002E-05</v>
      </c>
      <c r="V124" s="25">
        <v>-2.2154442995769907E-05</v>
      </c>
      <c r="W124" s="25">
        <v>2.0708738517102797E-05</v>
      </c>
      <c r="X124" s="25">
        <v>110</v>
      </c>
    </row>
    <row r="125" ht="12.75" hidden="1">
      <c r="A125" s="25" t="s">
        <v>96</v>
      </c>
    </row>
    <row r="126" spans="1:24" ht="12.75" hidden="1">
      <c r="A126" s="25">
        <v>868</v>
      </c>
      <c r="B126" s="25">
        <v>145.58</v>
      </c>
      <c r="C126" s="25">
        <v>150.38</v>
      </c>
      <c r="D126" s="25">
        <v>8.891045284208076</v>
      </c>
      <c r="E126" s="25">
        <v>9.188349056603355</v>
      </c>
      <c r="F126" s="25">
        <v>17.89816621008784</v>
      </c>
      <c r="G126" s="25" t="s">
        <v>59</v>
      </c>
      <c r="H126" s="25">
        <v>12.378184997288926</v>
      </c>
      <c r="I126" s="25">
        <v>47.95818499728896</v>
      </c>
      <c r="J126" s="25" t="s">
        <v>73</v>
      </c>
      <c r="K126" s="25">
        <v>0.6955418612017303</v>
      </c>
      <c r="M126" s="25" t="s">
        <v>68</v>
      </c>
      <c r="N126" s="25">
        <v>0.47261084369947454</v>
      </c>
      <c r="X126" s="25">
        <v>110</v>
      </c>
    </row>
    <row r="127" spans="1:24" ht="12.75" hidden="1">
      <c r="A127" s="25">
        <v>866</v>
      </c>
      <c r="B127" s="25">
        <v>143.24000549316406</v>
      </c>
      <c r="C127" s="25">
        <v>137.33999633789062</v>
      </c>
      <c r="D127" s="25">
        <v>9.005382537841797</v>
      </c>
      <c r="E127" s="25">
        <v>9.096811294555664</v>
      </c>
      <c r="F127" s="25">
        <v>14.053513711294721</v>
      </c>
      <c r="G127" s="25" t="s">
        <v>56</v>
      </c>
      <c r="H127" s="25">
        <v>3.9346643923720706</v>
      </c>
      <c r="I127" s="25">
        <v>37.17466988553615</v>
      </c>
      <c r="J127" s="25" t="s">
        <v>62</v>
      </c>
      <c r="K127" s="25">
        <v>0.6402390100848318</v>
      </c>
      <c r="L127" s="25">
        <v>0.5098494246640053</v>
      </c>
      <c r="M127" s="25">
        <v>0.1515675872622327</v>
      </c>
      <c r="N127" s="25">
        <v>0.04279283723363167</v>
      </c>
      <c r="O127" s="25">
        <v>0.025713082407580863</v>
      </c>
      <c r="P127" s="25">
        <v>0.014625872799373382</v>
      </c>
      <c r="Q127" s="25">
        <v>0.003129922710817084</v>
      </c>
      <c r="R127" s="25">
        <v>0.0006586992201452283</v>
      </c>
      <c r="S127" s="25">
        <v>0.00033734763666864553</v>
      </c>
      <c r="T127" s="25">
        <v>0.0002152096109385186</v>
      </c>
      <c r="U127" s="25">
        <v>6.847516159225727E-05</v>
      </c>
      <c r="V127" s="25">
        <v>2.444098187065056E-05</v>
      </c>
      <c r="W127" s="25">
        <v>2.1033644381580362E-05</v>
      </c>
      <c r="X127" s="25">
        <v>110</v>
      </c>
    </row>
    <row r="128" spans="1:24" ht="12.75" hidden="1">
      <c r="A128" s="25">
        <v>867</v>
      </c>
      <c r="B128" s="25">
        <v>123.83999633789062</v>
      </c>
      <c r="C128" s="25">
        <v>137.5399932861328</v>
      </c>
      <c r="D128" s="25">
        <v>9.652941703796387</v>
      </c>
      <c r="E128" s="25">
        <v>9.734638214111328</v>
      </c>
      <c r="F128" s="25">
        <v>8.100321478157467</v>
      </c>
      <c r="G128" s="25" t="s">
        <v>57</v>
      </c>
      <c r="H128" s="25">
        <v>6.1334544150727055</v>
      </c>
      <c r="I128" s="25">
        <v>19.97345075296335</v>
      </c>
      <c r="J128" s="25" t="s">
        <v>60</v>
      </c>
      <c r="K128" s="25">
        <v>0.2378746752786124</v>
      </c>
      <c r="L128" s="25">
        <v>0.0027747671655493993</v>
      </c>
      <c r="M128" s="25">
        <v>-0.057909085551872436</v>
      </c>
      <c r="N128" s="25">
        <v>-0.0004425221789871595</v>
      </c>
      <c r="O128" s="25">
        <v>0.00929528697658576</v>
      </c>
      <c r="P128" s="25">
        <v>0.00031741215225199475</v>
      </c>
      <c r="Q128" s="25">
        <v>-0.0012712991385007933</v>
      </c>
      <c r="R128" s="25">
        <v>-3.555429297405311E-05</v>
      </c>
      <c r="S128" s="25">
        <v>0.00010045413390850676</v>
      </c>
      <c r="T128" s="25">
        <v>2.2597337738866273E-05</v>
      </c>
      <c r="U128" s="25">
        <v>-3.269194704574433E-05</v>
      </c>
      <c r="V128" s="25">
        <v>-2.8031166546661744E-06</v>
      </c>
      <c r="W128" s="25">
        <v>5.597120558951859E-06</v>
      </c>
      <c r="X128" s="25">
        <v>110</v>
      </c>
    </row>
    <row r="129" spans="1:24" ht="12.75" hidden="1">
      <c r="A129" s="25">
        <v>865</v>
      </c>
      <c r="B129" s="25">
        <v>165.83999633789062</v>
      </c>
      <c r="C129" s="25">
        <v>169.63999938964844</v>
      </c>
      <c r="D129" s="25">
        <v>8.57936954498291</v>
      </c>
      <c r="E129" s="25">
        <v>9.031160354614258</v>
      </c>
      <c r="F129" s="25">
        <v>15.955814318239927</v>
      </c>
      <c r="G129" s="25" t="s">
        <v>58</v>
      </c>
      <c r="H129" s="25">
        <v>-11.495492744631818</v>
      </c>
      <c r="I129" s="25">
        <v>44.34450359325882</v>
      </c>
      <c r="J129" s="25" t="s">
        <v>61</v>
      </c>
      <c r="K129" s="25">
        <v>-0.5944086379718081</v>
      </c>
      <c r="L129" s="25">
        <v>0.5098418740133005</v>
      </c>
      <c r="M129" s="25">
        <v>-0.14006880922975123</v>
      </c>
      <c r="N129" s="25">
        <v>-0.04279054910403929</v>
      </c>
      <c r="O129" s="25">
        <v>-0.023974157898077667</v>
      </c>
      <c r="P129" s="25">
        <v>0.014622428138618186</v>
      </c>
      <c r="Q129" s="25">
        <v>-0.0028601074588441087</v>
      </c>
      <c r="R129" s="25">
        <v>-0.000657738971683332</v>
      </c>
      <c r="S129" s="25">
        <v>-0.00032204408851368825</v>
      </c>
      <c r="T129" s="25">
        <v>0.00021401994525610028</v>
      </c>
      <c r="U129" s="25">
        <v>-6.01671368227207E-05</v>
      </c>
      <c r="V129" s="25">
        <v>-2.4279706172476684E-05</v>
      </c>
      <c r="W129" s="25">
        <v>-2.027526664237355E-05</v>
      </c>
      <c r="X129" s="25">
        <v>110</v>
      </c>
    </row>
    <row r="130" ht="12.75" hidden="1">
      <c r="A130" s="25" t="s">
        <v>95</v>
      </c>
    </row>
    <row r="131" spans="1:24" ht="12.75" hidden="1">
      <c r="A131" s="25">
        <v>868</v>
      </c>
      <c r="B131" s="25">
        <v>145.58</v>
      </c>
      <c r="C131" s="25">
        <v>150.38</v>
      </c>
      <c r="D131" s="25">
        <v>8.891045284208076</v>
      </c>
      <c r="E131" s="25">
        <v>9.188349056603355</v>
      </c>
      <c r="F131" s="25">
        <v>11.8773214270937</v>
      </c>
      <c r="G131" s="25" t="s">
        <v>59</v>
      </c>
      <c r="H131" s="25">
        <v>-3.7546849600840915</v>
      </c>
      <c r="I131" s="25">
        <v>31.82531503991593</v>
      </c>
      <c r="J131" s="25" t="s">
        <v>73</v>
      </c>
      <c r="K131" s="25">
        <v>0.741908603182418</v>
      </c>
      <c r="M131" s="25" t="s">
        <v>68</v>
      </c>
      <c r="N131" s="25">
        <v>0.6607135139654581</v>
      </c>
      <c r="X131" s="25">
        <v>110</v>
      </c>
    </row>
    <row r="132" spans="1:24" ht="12.75" hidden="1">
      <c r="A132" s="25">
        <v>867</v>
      </c>
      <c r="B132" s="25">
        <v>123.83999633789062</v>
      </c>
      <c r="C132" s="25">
        <v>137.5399932861328</v>
      </c>
      <c r="D132" s="25">
        <v>9.652941703796387</v>
      </c>
      <c r="E132" s="25">
        <v>9.734638214111328</v>
      </c>
      <c r="F132" s="25">
        <v>10.717350695576409</v>
      </c>
      <c r="G132" s="25" t="s">
        <v>56</v>
      </c>
      <c r="H132" s="25">
        <v>12.58642104536419</v>
      </c>
      <c r="I132" s="25">
        <v>26.426417383254826</v>
      </c>
      <c r="J132" s="25" t="s">
        <v>62</v>
      </c>
      <c r="K132" s="25">
        <v>0.2987896670828797</v>
      </c>
      <c r="L132" s="25">
        <v>0.8032707782613151</v>
      </c>
      <c r="M132" s="25">
        <v>0.07073443730629825</v>
      </c>
      <c r="N132" s="25">
        <v>0.041332267314766136</v>
      </c>
      <c r="O132" s="25">
        <v>0.012000083849857922</v>
      </c>
      <c r="P132" s="25">
        <v>0.023043352294214618</v>
      </c>
      <c r="Q132" s="25">
        <v>0.0014606605527773613</v>
      </c>
      <c r="R132" s="25">
        <v>0.0006362596434849653</v>
      </c>
      <c r="S132" s="25">
        <v>0.0001574244921464136</v>
      </c>
      <c r="T132" s="25">
        <v>0.00033906723945840116</v>
      </c>
      <c r="U132" s="25">
        <v>3.193225270683087E-05</v>
      </c>
      <c r="V132" s="25">
        <v>2.3622948400952937E-05</v>
      </c>
      <c r="W132" s="25">
        <v>9.810380414635344E-06</v>
      </c>
      <c r="X132" s="25">
        <v>110</v>
      </c>
    </row>
    <row r="133" spans="1:24" ht="12.75" hidden="1">
      <c r="A133" s="25">
        <v>865</v>
      </c>
      <c r="B133" s="25">
        <v>165.83999633789062</v>
      </c>
      <c r="C133" s="25">
        <v>169.63999938964844</v>
      </c>
      <c r="D133" s="25">
        <v>8.57936954498291</v>
      </c>
      <c r="E133" s="25">
        <v>9.031160354614258</v>
      </c>
      <c r="F133" s="25">
        <v>15.955814318239927</v>
      </c>
      <c r="G133" s="25" t="s">
        <v>57</v>
      </c>
      <c r="H133" s="25">
        <v>-11.495492744631818</v>
      </c>
      <c r="I133" s="25">
        <v>44.34450359325882</v>
      </c>
      <c r="J133" s="25" t="s">
        <v>60</v>
      </c>
      <c r="K133" s="25">
        <v>0.2978238462142277</v>
      </c>
      <c r="L133" s="25">
        <v>-0.0043700755445286125</v>
      </c>
      <c r="M133" s="25">
        <v>-0.07043662705188763</v>
      </c>
      <c r="N133" s="25">
        <v>-0.00042704666101525885</v>
      </c>
      <c r="O133" s="25">
        <v>0.011971009335239181</v>
      </c>
      <c r="P133" s="25">
        <v>-0.0005000883567057632</v>
      </c>
      <c r="Q133" s="25">
        <v>-0.0014504979288385417</v>
      </c>
      <c r="R133" s="25">
        <v>-3.434924015151674E-05</v>
      </c>
      <c r="S133" s="25">
        <v>0.00015742422219376366</v>
      </c>
      <c r="T133" s="25">
        <v>-3.561859255669454E-05</v>
      </c>
      <c r="U133" s="25">
        <v>-3.131050372190589E-05</v>
      </c>
      <c r="V133" s="25">
        <v>-2.708874488189626E-06</v>
      </c>
      <c r="W133" s="25">
        <v>9.805504199031215E-06</v>
      </c>
      <c r="X133" s="25">
        <v>110</v>
      </c>
    </row>
    <row r="134" spans="1:24" ht="12.75" hidden="1">
      <c r="A134" s="25">
        <v>866</v>
      </c>
      <c r="B134" s="25">
        <v>143.24000549316406</v>
      </c>
      <c r="C134" s="25">
        <v>137.33999633789062</v>
      </c>
      <c r="D134" s="25">
        <v>9.005382537841797</v>
      </c>
      <c r="E134" s="25">
        <v>9.096811294555664</v>
      </c>
      <c r="F134" s="25">
        <v>17.571548732382016</v>
      </c>
      <c r="G134" s="25" t="s">
        <v>58</v>
      </c>
      <c r="H134" s="25">
        <v>13.240649588769386</v>
      </c>
      <c r="I134" s="25">
        <v>46.48065508193346</v>
      </c>
      <c r="J134" s="25" t="s">
        <v>61</v>
      </c>
      <c r="K134" s="25">
        <v>0.024004620006617915</v>
      </c>
      <c r="L134" s="25">
        <v>-0.8032588907993947</v>
      </c>
      <c r="M134" s="25">
        <v>0.006483994956192484</v>
      </c>
      <c r="N134" s="25">
        <v>-0.04133006112418176</v>
      </c>
      <c r="O134" s="25">
        <v>0.0008348340549098975</v>
      </c>
      <c r="P134" s="25">
        <v>-0.02303792517981542</v>
      </c>
      <c r="Q134" s="25">
        <v>0.0001720029327510656</v>
      </c>
      <c r="R134" s="25">
        <v>-0.0006353317744522373</v>
      </c>
      <c r="S134" s="25">
        <v>2.915377244370887E-07</v>
      </c>
      <c r="T134" s="25">
        <v>-0.0003371912050131512</v>
      </c>
      <c r="U134" s="25">
        <v>6.270655437306741E-06</v>
      </c>
      <c r="V134" s="25">
        <v>-2.346711934092722E-05</v>
      </c>
      <c r="W134" s="25">
        <v>-3.0927541551498514E-07</v>
      </c>
      <c r="X134" s="25">
        <v>110</v>
      </c>
    </row>
    <row r="135" ht="12.75" hidden="1">
      <c r="A135" s="25" t="s">
        <v>94</v>
      </c>
    </row>
    <row r="136" spans="1:24" ht="12.75" hidden="1">
      <c r="A136" s="25">
        <v>868</v>
      </c>
      <c r="B136" s="25">
        <v>145.58</v>
      </c>
      <c r="C136" s="25">
        <v>150.38</v>
      </c>
      <c r="D136" s="25">
        <v>8.891045284208076</v>
      </c>
      <c r="E136" s="25">
        <v>9.188349056603355</v>
      </c>
      <c r="F136" s="25">
        <v>17.89816621008784</v>
      </c>
      <c r="G136" s="25" t="s">
        <v>59</v>
      </c>
      <c r="H136" s="25">
        <v>12.378184997288926</v>
      </c>
      <c r="I136" s="25">
        <v>47.95818499728896</v>
      </c>
      <c r="J136" s="25" t="s">
        <v>73</v>
      </c>
      <c r="K136" s="25">
        <v>1.3825423461518347</v>
      </c>
      <c r="M136" s="25" t="s">
        <v>68</v>
      </c>
      <c r="N136" s="25">
        <v>0.7367594628687343</v>
      </c>
      <c r="X136" s="25">
        <v>110</v>
      </c>
    </row>
    <row r="137" spans="1:24" ht="12.75" hidden="1">
      <c r="A137" s="25">
        <v>867</v>
      </c>
      <c r="B137" s="25">
        <v>123.83999633789062</v>
      </c>
      <c r="C137" s="25">
        <v>137.5399932861328</v>
      </c>
      <c r="D137" s="25">
        <v>9.652941703796387</v>
      </c>
      <c r="E137" s="25">
        <v>9.734638214111328</v>
      </c>
      <c r="F137" s="25">
        <v>10.717350695576409</v>
      </c>
      <c r="G137" s="25" t="s">
        <v>56</v>
      </c>
      <c r="H137" s="25">
        <v>12.58642104536419</v>
      </c>
      <c r="I137" s="25">
        <v>26.426417383254826</v>
      </c>
      <c r="J137" s="25" t="s">
        <v>62</v>
      </c>
      <c r="K137" s="25">
        <v>1.1228291113178395</v>
      </c>
      <c r="L137" s="25">
        <v>0.2177582809080199</v>
      </c>
      <c r="M137" s="25">
        <v>0.2658140431561347</v>
      </c>
      <c r="N137" s="25">
        <v>0.04022306510624845</v>
      </c>
      <c r="O137" s="25">
        <v>0.04509494911242423</v>
      </c>
      <c r="P137" s="25">
        <v>0.006246643210394735</v>
      </c>
      <c r="Q137" s="25">
        <v>0.00548911138419417</v>
      </c>
      <c r="R137" s="25">
        <v>0.0006191828514872776</v>
      </c>
      <c r="S137" s="25">
        <v>0.0005916475722192884</v>
      </c>
      <c r="T137" s="25">
        <v>9.191784167261273E-05</v>
      </c>
      <c r="U137" s="25">
        <v>0.00012006933353205116</v>
      </c>
      <c r="V137" s="25">
        <v>2.2979170058684465E-05</v>
      </c>
      <c r="W137" s="25">
        <v>3.689157144810474E-05</v>
      </c>
      <c r="X137" s="25">
        <v>110</v>
      </c>
    </row>
    <row r="138" spans="1:24" ht="12.75" hidden="1">
      <c r="A138" s="25">
        <v>866</v>
      </c>
      <c r="B138" s="25">
        <v>143.24000549316406</v>
      </c>
      <c r="C138" s="25">
        <v>137.33999633789062</v>
      </c>
      <c r="D138" s="25">
        <v>9.005382537841797</v>
      </c>
      <c r="E138" s="25">
        <v>9.096811294555664</v>
      </c>
      <c r="F138" s="25">
        <v>11.937081989509315</v>
      </c>
      <c r="G138" s="25" t="s">
        <v>57</v>
      </c>
      <c r="H138" s="25">
        <v>-1.6637682991915028</v>
      </c>
      <c r="I138" s="25">
        <v>31.57623719397257</v>
      </c>
      <c r="J138" s="25" t="s">
        <v>60</v>
      </c>
      <c r="K138" s="25">
        <v>0.5362492675172019</v>
      </c>
      <c r="L138" s="25">
        <v>0.001185674029365869</v>
      </c>
      <c r="M138" s="25">
        <v>-0.12959569219815376</v>
      </c>
      <c r="N138" s="25">
        <v>-0.0004156562917268859</v>
      </c>
      <c r="O138" s="25">
        <v>0.021108055862326305</v>
      </c>
      <c r="P138" s="25">
        <v>0.0001355538225219339</v>
      </c>
      <c r="Q138" s="25">
        <v>-0.0028009787124662687</v>
      </c>
      <c r="R138" s="25">
        <v>-3.339788733330526E-05</v>
      </c>
      <c r="S138" s="25">
        <v>0.00024100771384847255</v>
      </c>
      <c r="T138" s="25">
        <v>9.642495654966278E-06</v>
      </c>
      <c r="U138" s="25">
        <v>-6.926091174613617E-05</v>
      </c>
      <c r="V138" s="25">
        <v>-2.631266060751015E-06</v>
      </c>
      <c r="W138" s="25">
        <v>1.3900717579690342E-05</v>
      </c>
      <c r="X138" s="25">
        <v>110</v>
      </c>
    </row>
    <row r="139" spans="1:24" ht="12.75" hidden="1">
      <c r="A139" s="25">
        <v>865</v>
      </c>
      <c r="B139" s="25">
        <v>165.83999633789062</v>
      </c>
      <c r="C139" s="25">
        <v>169.63999938964844</v>
      </c>
      <c r="D139" s="25">
        <v>8.57936954498291</v>
      </c>
      <c r="E139" s="25">
        <v>9.031160354614258</v>
      </c>
      <c r="F139" s="25">
        <v>15.411710053408958</v>
      </c>
      <c r="G139" s="25" t="s">
        <v>58</v>
      </c>
      <c r="H139" s="25">
        <v>-13.007670878926248</v>
      </c>
      <c r="I139" s="25">
        <v>42.8323254589644</v>
      </c>
      <c r="J139" s="25" t="s">
        <v>61</v>
      </c>
      <c r="K139" s="25">
        <v>-0.9864998410086409</v>
      </c>
      <c r="L139" s="25">
        <v>0.21775505294048217</v>
      </c>
      <c r="M139" s="25">
        <v>-0.23208201589673602</v>
      </c>
      <c r="N139" s="25">
        <v>-0.04022091739864531</v>
      </c>
      <c r="O139" s="25">
        <v>-0.03984977306290518</v>
      </c>
      <c r="P139" s="25">
        <v>0.006245172260167876</v>
      </c>
      <c r="Q139" s="25">
        <v>-0.004720684488546215</v>
      </c>
      <c r="R139" s="25">
        <v>-0.0006182814769161275</v>
      </c>
      <c r="S139" s="25">
        <v>-0.0005403352029791423</v>
      </c>
      <c r="T139" s="25">
        <v>9.141067714055869E-05</v>
      </c>
      <c r="U139" s="25">
        <v>-9.807941149356923E-05</v>
      </c>
      <c r="V139" s="25">
        <v>-2.2828024345165755E-05</v>
      </c>
      <c r="W139" s="25">
        <v>-3.417247568848802E-05</v>
      </c>
      <c r="X139" s="25">
        <v>110</v>
      </c>
    </row>
    <row r="140" s="101" customFormat="1" ht="12.75">
      <c r="A140" s="101" t="s">
        <v>111</v>
      </c>
    </row>
    <row r="141" spans="1:24" s="101" customFormat="1" ht="12.75">
      <c r="A141" s="101">
        <v>868</v>
      </c>
      <c r="B141" s="101">
        <v>156.88</v>
      </c>
      <c r="C141" s="101">
        <v>150.38</v>
      </c>
      <c r="D141" s="101">
        <v>8.801104016732351</v>
      </c>
      <c r="E141" s="101">
        <v>9.152912708050469</v>
      </c>
      <c r="F141" s="101">
        <v>13.09041380784683</v>
      </c>
      <c r="G141" s="101" t="s">
        <v>59</v>
      </c>
      <c r="H141" s="101">
        <v>-11.428942761363501</v>
      </c>
      <c r="I141" s="101">
        <v>35.45105723863651</v>
      </c>
      <c r="J141" s="101" t="s">
        <v>73</v>
      </c>
      <c r="K141" s="101">
        <v>0.6637633624208038</v>
      </c>
      <c r="M141" s="101" t="s">
        <v>68</v>
      </c>
      <c r="N141" s="101">
        <v>0.34497486677423456</v>
      </c>
      <c r="X141" s="101">
        <v>110</v>
      </c>
    </row>
    <row r="142" spans="1:24" s="101" customFormat="1" ht="12.75">
      <c r="A142" s="101">
        <v>865</v>
      </c>
      <c r="B142" s="101">
        <v>164.97999572753906</v>
      </c>
      <c r="C142" s="101">
        <v>151.67999267578125</v>
      </c>
      <c r="D142" s="101">
        <v>8.947952270507812</v>
      </c>
      <c r="E142" s="101">
        <v>9.380325317382812</v>
      </c>
      <c r="F142" s="101">
        <v>18.10176077430085</v>
      </c>
      <c r="G142" s="101" t="s">
        <v>56</v>
      </c>
      <c r="H142" s="101">
        <v>-6.745505088642702</v>
      </c>
      <c r="I142" s="101">
        <v>48.234490638896375</v>
      </c>
      <c r="J142" s="101" t="s">
        <v>62</v>
      </c>
      <c r="K142" s="101">
        <v>0.7906797519921579</v>
      </c>
      <c r="L142" s="101">
        <v>0.038625775649107505</v>
      </c>
      <c r="M142" s="101">
        <v>0.1871822688726992</v>
      </c>
      <c r="N142" s="101">
        <v>0.032167629000343756</v>
      </c>
      <c r="O142" s="101">
        <v>0.031755127235421614</v>
      </c>
      <c r="P142" s="101">
        <v>0.0011079606154426145</v>
      </c>
      <c r="Q142" s="101">
        <v>0.0038653132140631244</v>
      </c>
      <c r="R142" s="101">
        <v>0.0004951750766828626</v>
      </c>
      <c r="S142" s="101">
        <v>0.00041662515902762365</v>
      </c>
      <c r="T142" s="101">
        <v>1.6315693396757942E-05</v>
      </c>
      <c r="U142" s="101">
        <v>8.454329518081642E-05</v>
      </c>
      <c r="V142" s="101">
        <v>1.8382334972505396E-05</v>
      </c>
      <c r="W142" s="101">
        <v>2.597742434983279E-05</v>
      </c>
      <c r="X142" s="101">
        <v>110</v>
      </c>
    </row>
    <row r="143" spans="1:24" s="101" customFormat="1" ht="12.75">
      <c r="A143" s="101">
        <v>866</v>
      </c>
      <c r="B143" s="101">
        <v>140.3800048828125</v>
      </c>
      <c r="C143" s="101">
        <v>144.47999572753906</v>
      </c>
      <c r="D143" s="101">
        <v>9.03082275390625</v>
      </c>
      <c r="E143" s="101">
        <v>9.131272315979004</v>
      </c>
      <c r="F143" s="101">
        <v>13.916990124157694</v>
      </c>
      <c r="G143" s="101" t="s">
        <v>57</v>
      </c>
      <c r="H143" s="101">
        <v>6.325417018864002</v>
      </c>
      <c r="I143" s="101">
        <v>36.70542190167652</v>
      </c>
      <c r="J143" s="101" t="s">
        <v>60</v>
      </c>
      <c r="K143" s="101">
        <v>-0.6813142807057853</v>
      </c>
      <c r="L143" s="101">
        <v>-0.00021076140190318715</v>
      </c>
      <c r="M143" s="101">
        <v>0.16236093920847508</v>
      </c>
      <c r="N143" s="101">
        <v>0.0003323324801882371</v>
      </c>
      <c r="O143" s="101">
        <v>-0.02718734239819176</v>
      </c>
      <c r="P143" s="101">
        <v>-2.3979706000845695E-05</v>
      </c>
      <c r="Q143" s="101">
        <v>0.0034020570700768835</v>
      </c>
      <c r="R143" s="101">
        <v>2.670411549017025E-05</v>
      </c>
      <c r="S143" s="101">
        <v>-0.00034134508738902425</v>
      </c>
      <c r="T143" s="101">
        <v>-1.6974647351454596E-06</v>
      </c>
      <c r="U143" s="101">
        <v>7.73556432315536E-05</v>
      </c>
      <c r="V143" s="101">
        <v>2.1013722854239528E-06</v>
      </c>
      <c r="W143" s="101">
        <v>-2.0776943847476835E-05</v>
      </c>
      <c r="X143" s="101">
        <v>110</v>
      </c>
    </row>
    <row r="144" spans="1:24" s="101" customFormat="1" ht="12.75">
      <c r="A144" s="101">
        <v>867</v>
      </c>
      <c r="B144" s="101">
        <v>135.3800048828125</v>
      </c>
      <c r="C144" s="101">
        <v>130.47999572753906</v>
      </c>
      <c r="D144" s="101">
        <v>9.714996337890625</v>
      </c>
      <c r="E144" s="101">
        <v>9.767258644104004</v>
      </c>
      <c r="F144" s="101">
        <v>11.829835100605408</v>
      </c>
      <c r="G144" s="101" t="s">
        <v>58</v>
      </c>
      <c r="H144" s="101">
        <v>3.617263757124391</v>
      </c>
      <c r="I144" s="101">
        <v>28.9972686399369</v>
      </c>
      <c r="J144" s="101" t="s">
        <v>61</v>
      </c>
      <c r="K144" s="101">
        <v>0.40122976100575924</v>
      </c>
      <c r="L144" s="101">
        <v>-0.03862520063542265</v>
      </c>
      <c r="M144" s="101">
        <v>0.09314573097932786</v>
      </c>
      <c r="N144" s="101">
        <v>0.032165912246139836</v>
      </c>
      <c r="O144" s="101">
        <v>0.0164084282934503</v>
      </c>
      <c r="P144" s="101">
        <v>-0.0011077010874202887</v>
      </c>
      <c r="Q144" s="101">
        <v>0.0018348443897919218</v>
      </c>
      <c r="R144" s="101">
        <v>0.0004944544941486188</v>
      </c>
      <c r="S144" s="101">
        <v>0.00023887246482207216</v>
      </c>
      <c r="T144" s="101">
        <v>-1.6227152075763273E-05</v>
      </c>
      <c r="U144" s="101">
        <v>3.411265484044379E-05</v>
      </c>
      <c r="V144" s="101">
        <v>1.826183105713792E-05</v>
      </c>
      <c r="W144" s="101">
        <v>1.5593113230207757E-05</v>
      </c>
      <c r="X144" s="101">
        <v>110</v>
      </c>
    </row>
    <row r="145" ht="12.75" hidden="1">
      <c r="A145" s="25" t="s">
        <v>93</v>
      </c>
    </row>
    <row r="146" spans="1:24" ht="12.75" hidden="1">
      <c r="A146" s="25">
        <v>868</v>
      </c>
      <c r="B146" s="25">
        <v>156.88</v>
      </c>
      <c r="C146" s="25">
        <v>150.38</v>
      </c>
      <c r="D146" s="25">
        <v>8.801104016732351</v>
      </c>
      <c r="E146" s="25">
        <v>9.152912708050469</v>
      </c>
      <c r="F146" s="25">
        <v>15.30169198104221</v>
      </c>
      <c r="G146" s="25" t="s">
        <v>59</v>
      </c>
      <c r="H146" s="25">
        <v>-5.440427024641252</v>
      </c>
      <c r="I146" s="25">
        <v>41.43957297535876</v>
      </c>
      <c r="J146" s="25" t="s">
        <v>73</v>
      </c>
      <c r="K146" s="25">
        <v>0.3401889207592343</v>
      </c>
      <c r="M146" s="25" t="s">
        <v>68</v>
      </c>
      <c r="N146" s="25">
        <v>0.20396409501784069</v>
      </c>
      <c r="X146" s="25">
        <v>110</v>
      </c>
    </row>
    <row r="147" spans="1:24" ht="12.75" hidden="1">
      <c r="A147" s="25">
        <v>865</v>
      </c>
      <c r="B147" s="25">
        <v>164.97999572753906</v>
      </c>
      <c r="C147" s="25">
        <v>151.67999267578125</v>
      </c>
      <c r="D147" s="25">
        <v>8.947952270507812</v>
      </c>
      <c r="E147" s="25">
        <v>9.380325317382812</v>
      </c>
      <c r="F147" s="25">
        <v>18.10176077430085</v>
      </c>
      <c r="G147" s="25" t="s">
        <v>56</v>
      </c>
      <c r="H147" s="25">
        <v>-6.745505088642702</v>
      </c>
      <c r="I147" s="25">
        <v>48.234490638896375</v>
      </c>
      <c r="J147" s="25" t="s">
        <v>62</v>
      </c>
      <c r="K147" s="25">
        <v>0.5111226790186879</v>
      </c>
      <c r="L147" s="25">
        <v>0.25039282470661467</v>
      </c>
      <c r="M147" s="25">
        <v>0.12100119368079189</v>
      </c>
      <c r="N147" s="25">
        <v>0.03354243207589645</v>
      </c>
      <c r="O147" s="25">
        <v>0.020527644090219805</v>
      </c>
      <c r="P147" s="25">
        <v>0.007183037089732008</v>
      </c>
      <c r="Q147" s="25">
        <v>0.002498666189257128</v>
      </c>
      <c r="R147" s="25">
        <v>0.0005163350705574707</v>
      </c>
      <c r="S147" s="25">
        <v>0.00026931884779460985</v>
      </c>
      <c r="T147" s="25">
        <v>0.0001056848454054369</v>
      </c>
      <c r="U147" s="25">
        <v>5.464441517936067E-05</v>
      </c>
      <c r="V147" s="25">
        <v>1.9169185845423847E-05</v>
      </c>
      <c r="W147" s="25">
        <v>1.679100003093593E-05</v>
      </c>
      <c r="X147" s="25">
        <v>110</v>
      </c>
    </row>
    <row r="148" spans="1:24" ht="12.75" hidden="1">
      <c r="A148" s="25">
        <v>867</v>
      </c>
      <c r="B148" s="25">
        <v>135.3800048828125</v>
      </c>
      <c r="C148" s="25">
        <v>130.47999572753906</v>
      </c>
      <c r="D148" s="25">
        <v>9.714996337890625</v>
      </c>
      <c r="E148" s="25">
        <v>9.767258644104004</v>
      </c>
      <c r="F148" s="25">
        <v>13.434603103378572</v>
      </c>
      <c r="G148" s="25" t="s">
        <v>57</v>
      </c>
      <c r="H148" s="25">
        <v>7.5508679439492</v>
      </c>
      <c r="I148" s="25">
        <v>32.93087282676171</v>
      </c>
      <c r="J148" s="25" t="s">
        <v>60</v>
      </c>
      <c r="K148" s="25">
        <v>-0.49925039409805744</v>
      </c>
      <c r="L148" s="25">
        <v>0.0013618934541995299</v>
      </c>
      <c r="M148" s="25">
        <v>0.11847774287649603</v>
      </c>
      <c r="N148" s="25">
        <v>0.0003465745034989517</v>
      </c>
      <c r="O148" s="25">
        <v>-0.02000219888318147</v>
      </c>
      <c r="P148" s="25">
        <v>0.00015593165411739967</v>
      </c>
      <c r="Q148" s="25">
        <v>0.002459032326552503</v>
      </c>
      <c r="R148" s="25">
        <v>2.786077742354456E-05</v>
      </c>
      <c r="S148" s="25">
        <v>-0.00025773477872779863</v>
      </c>
      <c r="T148" s="25">
        <v>1.1112014311895806E-05</v>
      </c>
      <c r="U148" s="25">
        <v>5.4376694571873624E-05</v>
      </c>
      <c r="V148" s="25">
        <v>2.1943748744286154E-06</v>
      </c>
      <c r="W148" s="25">
        <v>-1.5897862685450274E-05</v>
      </c>
      <c r="X148" s="25">
        <v>110</v>
      </c>
    </row>
    <row r="149" spans="1:24" ht="12.75" hidden="1">
      <c r="A149" s="25">
        <v>866</v>
      </c>
      <c r="B149" s="25">
        <v>140.3800048828125</v>
      </c>
      <c r="C149" s="25">
        <v>144.47999572753906</v>
      </c>
      <c r="D149" s="25">
        <v>9.03082275390625</v>
      </c>
      <c r="E149" s="25">
        <v>9.131272315979004</v>
      </c>
      <c r="F149" s="25">
        <v>10.021606621445228</v>
      </c>
      <c r="G149" s="25" t="s">
        <v>58</v>
      </c>
      <c r="H149" s="25">
        <v>-3.9484779584484926</v>
      </c>
      <c r="I149" s="25">
        <v>26.431526924364015</v>
      </c>
      <c r="J149" s="25" t="s">
        <v>61</v>
      </c>
      <c r="K149" s="25">
        <v>0.1095236823713254</v>
      </c>
      <c r="L149" s="25">
        <v>0.2503891209912621</v>
      </c>
      <c r="M149" s="25">
        <v>0.024582784933107248</v>
      </c>
      <c r="N149" s="25">
        <v>0.03354064155140226</v>
      </c>
      <c r="O149" s="25">
        <v>0.004614781872677189</v>
      </c>
      <c r="P149" s="25">
        <v>0.0071813443833108215</v>
      </c>
      <c r="Q149" s="25">
        <v>0.0004432750188162215</v>
      </c>
      <c r="R149" s="25">
        <v>0.0005155828567446206</v>
      </c>
      <c r="S149" s="25">
        <v>7.813722295774862E-05</v>
      </c>
      <c r="T149" s="25">
        <v>0.00010509904702852125</v>
      </c>
      <c r="U149" s="25">
        <v>5.402517721536226E-06</v>
      </c>
      <c r="V149" s="25">
        <v>1.9043172132994924E-05</v>
      </c>
      <c r="W149" s="25">
        <v>5.403299369224156E-06</v>
      </c>
      <c r="X149" s="25">
        <v>110</v>
      </c>
    </row>
    <row r="150" ht="12.75" hidden="1">
      <c r="A150" s="25" t="s">
        <v>92</v>
      </c>
    </row>
    <row r="151" spans="1:24" ht="12.75" hidden="1">
      <c r="A151" s="25">
        <v>868</v>
      </c>
      <c r="B151" s="25">
        <v>156.88</v>
      </c>
      <c r="C151" s="25">
        <v>150.38</v>
      </c>
      <c r="D151" s="25">
        <v>8.801104016732351</v>
      </c>
      <c r="E151" s="25">
        <v>9.152912708050469</v>
      </c>
      <c r="F151" s="25">
        <v>13.09041380784683</v>
      </c>
      <c r="G151" s="25" t="s">
        <v>59</v>
      </c>
      <c r="H151" s="25">
        <v>-11.428942761363501</v>
      </c>
      <c r="I151" s="25">
        <v>35.45105723863651</v>
      </c>
      <c r="J151" s="25" t="s">
        <v>73</v>
      </c>
      <c r="K151" s="25">
        <v>0.4558661670819596</v>
      </c>
      <c r="M151" s="25" t="s">
        <v>68</v>
      </c>
      <c r="N151" s="25">
        <v>0.4253147084868414</v>
      </c>
      <c r="X151" s="25">
        <v>110</v>
      </c>
    </row>
    <row r="152" spans="1:24" ht="12.75" hidden="1">
      <c r="A152" s="25">
        <v>866</v>
      </c>
      <c r="B152" s="25">
        <v>140.3800048828125</v>
      </c>
      <c r="C152" s="25">
        <v>144.47999572753906</v>
      </c>
      <c r="D152" s="25">
        <v>9.03082275390625</v>
      </c>
      <c r="E152" s="25">
        <v>9.131272315979004</v>
      </c>
      <c r="F152" s="25">
        <v>13.501705237945806</v>
      </c>
      <c r="G152" s="25" t="s">
        <v>56</v>
      </c>
      <c r="H152" s="25">
        <v>5.230122215763075</v>
      </c>
      <c r="I152" s="25">
        <v>35.61012709857558</v>
      </c>
      <c r="J152" s="25" t="s">
        <v>62</v>
      </c>
      <c r="K152" s="25">
        <v>0.10956089247831316</v>
      </c>
      <c r="L152" s="25">
        <v>0.6646220226778564</v>
      </c>
      <c r="M152" s="25">
        <v>0.025936835686373276</v>
      </c>
      <c r="N152" s="25">
        <v>0.03292312313275472</v>
      </c>
      <c r="O152" s="25">
        <v>0.004399924835279922</v>
      </c>
      <c r="P152" s="25">
        <v>0.019065881979536885</v>
      </c>
      <c r="Q152" s="25">
        <v>0.0005356181833256407</v>
      </c>
      <c r="R152" s="25">
        <v>0.0005067440682462676</v>
      </c>
      <c r="S152" s="25">
        <v>5.7717396948997764E-05</v>
      </c>
      <c r="T152" s="25">
        <v>0.0002805435137652598</v>
      </c>
      <c r="U152" s="25">
        <v>1.1735300537651532E-05</v>
      </c>
      <c r="V152" s="25">
        <v>1.880010916004272E-05</v>
      </c>
      <c r="W152" s="25">
        <v>3.5984018027688286E-06</v>
      </c>
      <c r="X152" s="25">
        <v>110</v>
      </c>
    </row>
    <row r="153" spans="1:24" ht="12.75" hidden="1">
      <c r="A153" s="25">
        <v>865</v>
      </c>
      <c r="B153" s="25">
        <v>164.97999572753906</v>
      </c>
      <c r="C153" s="25">
        <v>151.67999267578125</v>
      </c>
      <c r="D153" s="25">
        <v>8.947952270507812</v>
      </c>
      <c r="E153" s="25">
        <v>9.380325317382812</v>
      </c>
      <c r="F153" s="25">
        <v>16.96400216991001</v>
      </c>
      <c r="G153" s="25" t="s">
        <v>57</v>
      </c>
      <c r="H153" s="25">
        <v>-9.777210536365004</v>
      </c>
      <c r="I153" s="25">
        <v>45.20278519117407</v>
      </c>
      <c r="J153" s="25" t="s">
        <v>60</v>
      </c>
      <c r="K153" s="25">
        <v>-0.06318112079864543</v>
      </c>
      <c r="L153" s="25">
        <v>-0.0036165679340428585</v>
      </c>
      <c r="M153" s="25">
        <v>0.015196922279131584</v>
      </c>
      <c r="N153" s="25">
        <v>0.00034066643211883333</v>
      </c>
      <c r="O153" s="25">
        <v>-0.002498372867922651</v>
      </c>
      <c r="P153" s="25">
        <v>-0.0004137555215387398</v>
      </c>
      <c r="Q153" s="25">
        <v>0.00032508501758188107</v>
      </c>
      <c r="R153" s="25">
        <v>2.7365376282001458E-05</v>
      </c>
      <c r="S153" s="25">
        <v>-2.9517030142287465E-05</v>
      </c>
      <c r="T153" s="25">
        <v>-2.9462105059072397E-05</v>
      </c>
      <c r="U153" s="25">
        <v>7.843806050237086E-06</v>
      </c>
      <c r="V153" s="25">
        <v>2.157667709391084E-06</v>
      </c>
      <c r="W153" s="25">
        <v>-1.7426225037155915E-06</v>
      </c>
      <c r="X153" s="25">
        <v>110</v>
      </c>
    </row>
    <row r="154" spans="1:24" ht="12.75" hidden="1">
      <c r="A154" s="25">
        <v>867</v>
      </c>
      <c r="B154" s="25">
        <v>135.3800048828125</v>
      </c>
      <c r="C154" s="25">
        <v>130.47999572753906</v>
      </c>
      <c r="D154" s="25">
        <v>9.714996337890625</v>
      </c>
      <c r="E154" s="25">
        <v>9.767258644104004</v>
      </c>
      <c r="F154" s="25">
        <v>13.434603103378572</v>
      </c>
      <c r="G154" s="25" t="s">
        <v>58</v>
      </c>
      <c r="H154" s="25">
        <v>7.5508679439492</v>
      </c>
      <c r="I154" s="25">
        <v>32.93087282676171</v>
      </c>
      <c r="J154" s="25" t="s">
        <v>61</v>
      </c>
      <c r="K154" s="25">
        <v>0.08950829646055984</v>
      </c>
      <c r="L154" s="25">
        <v>-0.6646121827538098</v>
      </c>
      <c r="M154" s="25">
        <v>0.02101839667205756</v>
      </c>
      <c r="N154" s="25">
        <v>0.03292136059151499</v>
      </c>
      <c r="O154" s="25">
        <v>0.0036218050153122546</v>
      </c>
      <c r="P154" s="25">
        <v>-0.019061391922575475</v>
      </c>
      <c r="Q154" s="25">
        <v>0.0004256836497363361</v>
      </c>
      <c r="R154" s="25">
        <v>0.0005060046312868316</v>
      </c>
      <c r="S154" s="25">
        <v>4.959881895919972E-05</v>
      </c>
      <c r="T154" s="25">
        <v>-0.0002789921996781392</v>
      </c>
      <c r="U154" s="25">
        <v>8.728802057285318E-06</v>
      </c>
      <c r="V154" s="25">
        <v>1.8675882160834415E-05</v>
      </c>
      <c r="W154" s="25">
        <v>3.1482951487613037E-06</v>
      </c>
      <c r="X154" s="25">
        <v>110</v>
      </c>
    </row>
    <row r="155" ht="12.75" hidden="1">
      <c r="A155" s="25" t="s">
        <v>91</v>
      </c>
    </row>
    <row r="156" spans="1:24" ht="12.75" hidden="1">
      <c r="A156" s="25">
        <v>868</v>
      </c>
      <c r="B156" s="25">
        <v>156.88</v>
      </c>
      <c r="C156" s="25">
        <v>150.38</v>
      </c>
      <c r="D156" s="25">
        <v>8.801104016732351</v>
      </c>
      <c r="E156" s="25">
        <v>9.152912708050469</v>
      </c>
      <c r="F156" s="25">
        <v>16.873201843355883</v>
      </c>
      <c r="G156" s="25" t="s">
        <v>59</v>
      </c>
      <c r="H156" s="25">
        <v>-1.1845122080624009</v>
      </c>
      <c r="I156" s="25">
        <v>45.695487791937616</v>
      </c>
      <c r="J156" s="25" t="s">
        <v>73</v>
      </c>
      <c r="K156" s="25">
        <v>0.7764907732014603</v>
      </c>
      <c r="M156" s="25" t="s">
        <v>68</v>
      </c>
      <c r="N156" s="25">
        <v>0.42910187065107386</v>
      </c>
      <c r="X156" s="25">
        <v>110</v>
      </c>
    </row>
    <row r="157" spans="1:24" ht="12.75" hidden="1">
      <c r="A157" s="25">
        <v>866</v>
      </c>
      <c r="B157" s="25">
        <v>140.3800048828125</v>
      </c>
      <c r="C157" s="25">
        <v>144.47999572753906</v>
      </c>
      <c r="D157" s="25">
        <v>9.03082275390625</v>
      </c>
      <c r="E157" s="25">
        <v>9.131272315979004</v>
      </c>
      <c r="F157" s="25">
        <v>13.501705237945806</v>
      </c>
      <c r="G157" s="25" t="s">
        <v>56</v>
      </c>
      <c r="H157" s="25">
        <v>5.230122215763075</v>
      </c>
      <c r="I157" s="25">
        <v>35.61012709857558</v>
      </c>
      <c r="J157" s="25" t="s">
        <v>62</v>
      </c>
      <c r="K157" s="25">
        <v>0.8210968812922067</v>
      </c>
      <c r="L157" s="25">
        <v>0.24979046237544658</v>
      </c>
      <c r="M157" s="25">
        <v>0.19438375597939356</v>
      </c>
      <c r="N157" s="25">
        <v>0.03090306932624096</v>
      </c>
      <c r="O157" s="25">
        <v>0.03297685684101692</v>
      </c>
      <c r="P157" s="25">
        <v>0.007165642899697471</v>
      </c>
      <c r="Q157" s="25">
        <v>0.004014041187447392</v>
      </c>
      <c r="R157" s="25">
        <v>0.00047566116586609234</v>
      </c>
      <c r="S157" s="25">
        <v>0.0004326533957766056</v>
      </c>
      <c r="T157" s="25">
        <v>0.00010542803096144277</v>
      </c>
      <c r="U157" s="25">
        <v>8.779659445892361E-05</v>
      </c>
      <c r="V157" s="25">
        <v>1.7659303421936846E-05</v>
      </c>
      <c r="W157" s="25">
        <v>2.6979475315787852E-05</v>
      </c>
      <c r="X157" s="25">
        <v>110</v>
      </c>
    </row>
    <row r="158" spans="1:24" ht="12.75" hidden="1">
      <c r="A158" s="25">
        <v>867</v>
      </c>
      <c r="B158" s="25">
        <v>135.3800048828125</v>
      </c>
      <c r="C158" s="25">
        <v>130.47999572753906</v>
      </c>
      <c r="D158" s="25">
        <v>9.714996337890625</v>
      </c>
      <c r="E158" s="25">
        <v>9.767258644104004</v>
      </c>
      <c r="F158" s="25">
        <v>11.829835100605408</v>
      </c>
      <c r="G158" s="25" t="s">
        <v>57</v>
      </c>
      <c r="H158" s="25">
        <v>3.617263757124391</v>
      </c>
      <c r="I158" s="25">
        <v>28.9972686399369</v>
      </c>
      <c r="J158" s="25" t="s">
        <v>60</v>
      </c>
      <c r="K158" s="25">
        <v>-0.1877976750222596</v>
      </c>
      <c r="L158" s="25">
        <v>0.0013590125220217086</v>
      </c>
      <c r="M158" s="25">
        <v>0.04230490045003088</v>
      </c>
      <c r="N158" s="25">
        <v>0.0003195646059787568</v>
      </c>
      <c r="O158" s="25">
        <v>-0.007888139386271203</v>
      </c>
      <c r="P158" s="25">
        <v>0.00015556356138599813</v>
      </c>
      <c r="Q158" s="25">
        <v>0.0007704753706818384</v>
      </c>
      <c r="R158" s="25">
        <v>2.5696099470943414E-05</v>
      </c>
      <c r="S158" s="25">
        <v>-0.00013161967521518227</v>
      </c>
      <c r="T158" s="25">
        <v>1.1079863146760627E-05</v>
      </c>
      <c r="U158" s="25">
        <v>9.96294175734488E-06</v>
      </c>
      <c r="V158" s="25">
        <v>2.025228547297534E-06</v>
      </c>
      <c r="W158" s="25">
        <v>-9.055719193539823E-06</v>
      </c>
      <c r="X158" s="25">
        <v>110</v>
      </c>
    </row>
    <row r="159" spans="1:24" ht="12.75" hidden="1">
      <c r="A159" s="25">
        <v>865</v>
      </c>
      <c r="B159" s="25">
        <v>164.97999572753906</v>
      </c>
      <c r="C159" s="25">
        <v>151.67999267578125</v>
      </c>
      <c r="D159" s="25">
        <v>8.947952270507812</v>
      </c>
      <c r="E159" s="25">
        <v>9.380325317382812</v>
      </c>
      <c r="F159" s="25">
        <v>14.789666885336823</v>
      </c>
      <c r="G159" s="25" t="s">
        <v>58</v>
      </c>
      <c r="H159" s="25">
        <v>-15.571009064432133</v>
      </c>
      <c r="I159" s="25">
        <v>39.408986663106944</v>
      </c>
      <c r="J159" s="25" t="s">
        <v>61</v>
      </c>
      <c r="K159" s="25">
        <v>-0.7993322974358174</v>
      </c>
      <c r="L159" s="25">
        <v>0.24978676541943606</v>
      </c>
      <c r="M159" s="25">
        <v>-0.18972437899903483</v>
      </c>
      <c r="N159" s="25">
        <v>0.03090141699412926</v>
      </c>
      <c r="O159" s="25">
        <v>-0.03201953066701137</v>
      </c>
      <c r="P159" s="25">
        <v>0.007163954085863036</v>
      </c>
      <c r="Q159" s="25">
        <v>-0.003939402792010073</v>
      </c>
      <c r="R159" s="25">
        <v>0.00047496658322988323</v>
      </c>
      <c r="S159" s="25">
        <v>-0.0004121470877893935</v>
      </c>
      <c r="T159" s="25">
        <v>0.00010484420034058151</v>
      </c>
      <c r="U159" s="25">
        <v>-8.722947775909501E-05</v>
      </c>
      <c r="V159" s="25">
        <v>1.754278902225189E-05</v>
      </c>
      <c r="W159" s="25">
        <v>-2.5414288071928366E-05</v>
      </c>
      <c r="X159" s="25">
        <v>110</v>
      </c>
    </row>
    <row r="160" ht="12.75" hidden="1">
      <c r="A160" s="25" t="s">
        <v>90</v>
      </c>
    </row>
    <row r="161" spans="1:24" ht="12.75" hidden="1">
      <c r="A161" s="25">
        <v>868</v>
      </c>
      <c r="B161" s="25">
        <v>156.88</v>
      </c>
      <c r="C161" s="25">
        <v>150.38</v>
      </c>
      <c r="D161" s="25">
        <v>8.801104016732351</v>
      </c>
      <c r="E161" s="25">
        <v>9.152912708050469</v>
      </c>
      <c r="F161" s="25">
        <v>15.30169198104221</v>
      </c>
      <c r="G161" s="25" t="s">
        <v>59</v>
      </c>
      <c r="H161" s="25">
        <v>-5.440427024641252</v>
      </c>
      <c r="I161" s="25">
        <v>41.43957297535876</v>
      </c>
      <c r="J161" s="25" t="s">
        <v>73</v>
      </c>
      <c r="K161" s="25">
        <v>0.6001024365520907</v>
      </c>
      <c r="M161" s="25" t="s">
        <v>68</v>
      </c>
      <c r="N161" s="25">
        <v>0.4982266514488854</v>
      </c>
      <c r="X161" s="25">
        <v>110</v>
      </c>
    </row>
    <row r="162" spans="1:24" ht="12.75" hidden="1">
      <c r="A162" s="25">
        <v>867</v>
      </c>
      <c r="B162" s="25">
        <v>135.3800048828125</v>
      </c>
      <c r="C162" s="25">
        <v>130.47999572753906</v>
      </c>
      <c r="D162" s="25">
        <v>9.714996337890625</v>
      </c>
      <c r="E162" s="25">
        <v>9.767258644104004</v>
      </c>
      <c r="F162" s="25">
        <v>13.01002555558425</v>
      </c>
      <c r="G162" s="25" t="s">
        <v>56</v>
      </c>
      <c r="H162" s="25">
        <v>6.510144289969645</v>
      </c>
      <c r="I162" s="25">
        <v>31.890149172782156</v>
      </c>
      <c r="J162" s="25" t="s">
        <v>62</v>
      </c>
      <c r="K162" s="25">
        <v>0.38970847864149544</v>
      </c>
      <c r="L162" s="25">
        <v>0.6618820922066231</v>
      </c>
      <c r="M162" s="25">
        <v>0.09225839279574678</v>
      </c>
      <c r="N162" s="25">
        <v>0.031949035437423765</v>
      </c>
      <c r="O162" s="25">
        <v>0.015651537132689675</v>
      </c>
      <c r="P162" s="25">
        <v>0.018987309333441445</v>
      </c>
      <c r="Q162" s="25">
        <v>0.001905141116722388</v>
      </c>
      <c r="R162" s="25">
        <v>0.0004917361733430996</v>
      </c>
      <c r="S162" s="25">
        <v>0.00020532294431342273</v>
      </c>
      <c r="T162" s="25">
        <v>0.00027937532584390844</v>
      </c>
      <c r="U162" s="25">
        <v>4.164873029995786E-05</v>
      </c>
      <c r="V162" s="25">
        <v>1.823845642213509E-05</v>
      </c>
      <c r="W162" s="25">
        <v>1.2796421421739433E-05</v>
      </c>
      <c r="X162" s="25">
        <v>110</v>
      </c>
    </row>
    <row r="163" spans="1:24" ht="12.75" hidden="1">
      <c r="A163" s="25">
        <v>865</v>
      </c>
      <c r="B163" s="25">
        <v>164.97999572753906</v>
      </c>
      <c r="C163" s="25">
        <v>151.67999267578125</v>
      </c>
      <c r="D163" s="25">
        <v>8.947952270507812</v>
      </c>
      <c r="E163" s="25">
        <v>9.380325317382812</v>
      </c>
      <c r="F163" s="25">
        <v>14.789666885336823</v>
      </c>
      <c r="G163" s="25" t="s">
        <v>57</v>
      </c>
      <c r="H163" s="25">
        <v>-15.571009064432133</v>
      </c>
      <c r="I163" s="25">
        <v>39.408986663106944</v>
      </c>
      <c r="J163" s="25" t="s">
        <v>60</v>
      </c>
      <c r="K163" s="25">
        <v>0.38961311688882</v>
      </c>
      <c r="L163" s="25">
        <v>-0.0036015353638701566</v>
      </c>
      <c r="M163" s="25">
        <v>-0.09225305864190442</v>
      </c>
      <c r="N163" s="25">
        <v>0.00033079163003714765</v>
      </c>
      <c r="O163" s="25">
        <v>0.015643054597957725</v>
      </c>
      <c r="P163" s="25">
        <v>-0.00041211178934574393</v>
      </c>
      <c r="Q163" s="25">
        <v>-0.0019049118561883366</v>
      </c>
      <c r="R163" s="25">
        <v>2.657834606145273E-05</v>
      </c>
      <c r="S163" s="25">
        <v>0.00020428441430290416</v>
      </c>
      <c r="T163" s="25">
        <v>-2.9350157659370177E-05</v>
      </c>
      <c r="U163" s="25">
        <v>-4.146032985827361E-05</v>
      </c>
      <c r="V163" s="25">
        <v>2.0995036951638436E-06</v>
      </c>
      <c r="W163" s="25">
        <v>1.2681288520110941E-05</v>
      </c>
      <c r="X163" s="25">
        <v>110</v>
      </c>
    </row>
    <row r="164" spans="1:24" ht="12.75" hidden="1">
      <c r="A164" s="25">
        <v>866</v>
      </c>
      <c r="B164" s="25">
        <v>140.3800048828125</v>
      </c>
      <c r="C164" s="25">
        <v>144.47999572753906</v>
      </c>
      <c r="D164" s="25">
        <v>9.03082275390625</v>
      </c>
      <c r="E164" s="25">
        <v>9.131272315979004</v>
      </c>
      <c r="F164" s="25">
        <v>13.916990124157694</v>
      </c>
      <c r="G164" s="25" t="s">
        <v>58</v>
      </c>
      <c r="H164" s="25">
        <v>6.325417018864002</v>
      </c>
      <c r="I164" s="25">
        <v>36.70542190167652</v>
      </c>
      <c r="J164" s="25" t="s">
        <v>61</v>
      </c>
      <c r="K164" s="25">
        <v>-0.008620758275673214</v>
      </c>
      <c r="L164" s="25">
        <v>-0.6618722935180468</v>
      </c>
      <c r="M164" s="25">
        <v>-0.0009920748296606162</v>
      </c>
      <c r="N164" s="25">
        <v>0.031947322928208816</v>
      </c>
      <c r="O164" s="25">
        <v>-0.0005152256411296005</v>
      </c>
      <c r="P164" s="25">
        <v>-0.018982836447614324</v>
      </c>
      <c r="Q164" s="25">
        <v>2.9554945091024492E-05</v>
      </c>
      <c r="R164" s="25">
        <v>0.0004910173680174181</v>
      </c>
      <c r="S164" s="25">
        <v>-2.0624973562462894E-05</v>
      </c>
      <c r="T164" s="25">
        <v>-0.00027782933778807475</v>
      </c>
      <c r="U164" s="25">
        <v>3.956991741433657E-06</v>
      </c>
      <c r="V164" s="25">
        <v>1.8117212172299413E-05</v>
      </c>
      <c r="W164" s="25">
        <v>-1.7126945648463728E-06</v>
      </c>
      <c r="X164" s="25">
        <v>110</v>
      </c>
    </row>
    <row r="165" ht="12.75" hidden="1">
      <c r="A165" s="25" t="s">
        <v>89</v>
      </c>
    </row>
    <row r="166" spans="1:24" ht="12.75" hidden="1">
      <c r="A166" s="25">
        <v>868</v>
      </c>
      <c r="B166" s="25">
        <v>156.88</v>
      </c>
      <c r="C166" s="25">
        <v>150.38</v>
      </c>
      <c r="D166" s="25">
        <v>8.801104016732351</v>
      </c>
      <c r="E166" s="25">
        <v>9.152912708050469</v>
      </c>
      <c r="F166" s="25">
        <v>16.873201843355883</v>
      </c>
      <c r="G166" s="25" t="s">
        <v>59</v>
      </c>
      <c r="H166" s="25">
        <v>-1.1845122080624009</v>
      </c>
      <c r="I166" s="25">
        <v>45.695487791937616</v>
      </c>
      <c r="J166" s="25" t="s">
        <v>73</v>
      </c>
      <c r="K166" s="25">
        <v>0.4294360134031577</v>
      </c>
      <c r="M166" s="25" t="s">
        <v>68</v>
      </c>
      <c r="N166" s="25">
        <v>0.22386030412790742</v>
      </c>
      <c r="X166" s="25">
        <v>110</v>
      </c>
    </row>
    <row r="167" spans="1:24" ht="12.75" hidden="1">
      <c r="A167" s="25">
        <v>867</v>
      </c>
      <c r="B167" s="25">
        <v>135.3800048828125</v>
      </c>
      <c r="C167" s="25">
        <v>130.47999572753906</v>
      </c>
      <c r="D167" s="25">
        <v>9.714996337890625</v>
      </c>
      <c r="E167" s="25">
        <v>9.767258644104004</v>
      </c>
      <c r="F167" s="25">
        <v>13.01002555558425</v>
      </c>
      <c r="G167" s="25" t="s">
        <v>56</v>
      </c>
      <c r="H167" s="25">
        <v>6.510144289969645</v>
      </c>
      <c r="I167" s="25">
        <v>31.890149172782156</v>
      </c>
      <c r="J167" s="25" t="s">
        <v>62</v>
      </c>
      <c r="K167" s="25">
        <v>0.6354035411087114</v>
      </c>
      <c r="L167" s="25">
        <v>0.03648820769059887</v>
      </c>
      <c r="M167" s="25">
        <v>0.15042313574145805</v>
      </c>
      <c r="N167" s="25">
        <v>0.032825295480814344</v>
      </c>
      <c r="O167" s="25">
        <v>0.025519145467612192</v>
      </c>
      <c r="P167" s="25">
        <v>0.001046782182654396</v>
      </c>
      <c r="Q167" s="25">
        <v>0.0031062382598258035</v>
      </c>
      <c r="R167" s="25">
        <v>0.0005052355988391663</v>
      </c>
      <c r="S167" s="25">
        <v>0.0003348159607562816</v>
      </c>
      <c r="T167" s="25">
        <v>1.540353207051265E-05</v>
      </c>
      <c r="U167" s="25">
        <v>6.793730649009881E-05</v>
      </c>
      <c r="V167" s="25">
        <v>1.8750396847941412E-05</v>
      </c>
      <c r="W167" s="25">
        <v>2.0880037313556894E-05</v>
      </c>
      <c r="X167" s="25">
        <v>110</v>
      </c>
    </row>
    <row r="168" spans="1:24" ht="12.75" hidden="1">
      <c r="A168" s="25">
        <v>866</v>
      </c>
      <c r="B168" s="25">
        <v>140.3800048828125</v>
      </c>
      <c r="C168" s="25">
        <v>144.47999572753906</v>
      </c>
      <c r="D168" s="25">
        <v>9.03082275390625</v>
      </c>
      <c r="E168" s="25">
        <v>9.131272315979004</v>
      </c>
      <c r="F168" s="25">
        <v>10.021606621445228</v>
      </c>
      <c r="G168" s="25" t="s">
        <v>57</v>
      </c>
      <c r="H168" s="25">
        <v>-3.9484779584484926</v>
      </c>
      <c r="I168" s="25">
        <v>26.431526924364015</v>
      </c>
      <c r="J168" s="25" t="s">
        <v>60</v>
      </c>
      <c r="K168" s="25">
        <v>0.10386997549129004</v>
      </c>
      <c r="L168" s="25">
        <v>-0.00019864402897315985</v>
      </c>
      <c r="M168" s="25">
        <v>-0.026274972715225876</v>
      </c>
      <c r="N168" s="25">
        <v>0.00033963002959642606</v>
      </c>
      <c r="O168" s="25">
        <v>0.003899833952141566</v>
      </c>
      <c r="P168" s="25">
        <v>-2.270774279270061E-05</v>
      </c>
      <c r="Q168" s="25">
        <v>-0.0006226580010787073</v>
      </c>
      <c r="R168" s="25">
        <v>2.7304536197356784E-05</v>
      </c>
      <c r="S168" s="25">
        <v>2.869849015761134E-05</v>
      </c>
      <c r="T168" s="25">
        <v>-1.6179543324264302E-06</v>
      </c>
      <c r="U168" s="25">
        <v>-1.8848371350400117E-05</v>
      </c>
      <c r="V168" s="25">
        <v>2.1544964618042337E-06</v>
      </c>
      <c r="W168" s="25">
        <v>1.0952824728314017E-06</v>
      </c>
      <c r="X168" s="25">
        <v>110</v>
      </c>
    </row>
    <row r="169" spans="1:24" ht="12.75" hidden="1">
      <c r="A169" s="25">
        <v>865</v>
      </c>
      <c r="B169" s="25">
        <v>164.97999572753906</v>
      </c>
      <c r="C169" s="25">
        <v>151.67999267578125</v>
      </c>
      <c r="D169" s="25">
        <v>8.947952270507812</v>
      </c>
      <c r="E169" s="25">
        <v>9.380325317382812</v>
      </c>
      <c r="F169" s="25">
        <v>16.96400216991001</v>
      </c>
      <c r="G169" s="25" t="s">
        <v>58</v>
      </c>
      <c r="H169" s="25">
        <v>-9.777210536365004</v>
      </c>
      <c r="I169" s="25">
        <v>45.20278519117407</v>
      </c>
      <c r="J169" s="25" t="s">
        <v>61</v>
      </c>
      <c r="K169" s="25">
        <v>-0.6268561942303265</v>
      </c>
      <c r="L169" s="25">
        <v>-0.03648766697148548</v>
      </c>
      <c r="M169" s="25">
        <v>-0.14811058562812873</v>
      </c>
      <c r="N169" s="25">
        <v>0.032823538426649965</v>
      </c>
      <c r="O169" s="25">
        <v>-0.025219398893369282</v>
      </c>
      <c r="P169" s="25">
        <v>-0.0010465358552576981</v>
      </c>
      <c r="Q169" s="25">
        <v>-0.003043191275700281</v>
      </c>
      <c r="R169" s="25">
        <v>0.0005044972474032126</v>
      </c>
      <c r="S169" s="25">
        <v>-0.0003335837589569153</v>
      </c>
      <c r="T169" s="25">
        <v>-1.531832314665983E-05</v>
      </c>
      <c r="U169" s="25">
        <v>-6.527033407733592E-05</v>
      </c>
      <c r="V169" s="25">
        <v>1.8626205382507846E-05</v>
      </c>
      <c r="W169" s="25">
        <v>-2.085129047613688E-05</v>
      </c>
      <c r="X169" s="25">
        <v>110</v>
      </c>
    </row>
    <row r="170" s="101" customFormat="1" ht="12.75">
      <c r="A170" s="101" t="s">
        <v>110</v>
      </c>
    </row>
    <row r="171" spans="1:24" s="101" customFormat="1" ht="12.75">
      <c r="A171" s="101">
        <v>868</v>
      </c>
      <c r="B171" s="101">
        <v>160.8</v>
      </c>
      <c r="C171" s="101">
        <v>156.7</v>
      </c>
      <c r="D171" s="101">
        <v>8.677335002953185</v>
      </c>
      <c r="E171" s="101">
        <v>9.010820014516286</v>
      </c>
      <c r="F171" s="101">
        <v>12.068575560385824</v>
      </c>
      <c r="G171" s="101" t="s">
        <v>59</v>
      </c>
      <c r="H171" s="101">
        <v>-17.644617734475915</v>
      </c>
      <c r="I171" s="101">
        <v>33.1553822655241</v>
      </c>
      <c r="J171" s="101" t="s">
        <v>73</v>
      </c>
      <c r="K171" s="101">
        <v>2.009088686296527</v>
      </c>
      <c r="M171" s="101" t="s">
        <v>68</v>
      </c>
      <c r="N171" s="101">
        <v>1.0502341215679896</v>
      </c>
      <c r="X171" s="101">
        <v>110</v>
      </c>
    </row>
    <row r="172" spans="1:24" s="101" customFormat="1" ht="12.75">
      <c r="A172" s="101">
        <v>865</v>
      </c>
      <c r="B172" s="101">
        <v>168.9199981689453</v>
      </c>
      <c r="C172" s="101">
        <v>169.72000122070312</v>
      </c>
      <c r="D172" s="101">
        <v>8.801124572753906</v>
      </c>
      <c r="E172" s="101">
        <v>8.896868705749512</v>
      </c>
      <c r="F172" s="101">
        <v>19.724908007685045</v>
      </c>
      <c r="G172" s="101" t="s">
        <v>56</v>
      </c>
      <c r="H172" s="101">
        <v>-5.474748150932683</v>
      </c>
      <c r="I172" s="101">
        <v>53.44525001801265</v>
      </c>
      <c r="J172" s="101" t="s">
        <v>62</v>
      </c>
      <c r="K172" s="101">
        <v>1.3686119787501703</v>
      </c>
      <c r="L172" s="101">
        <v>0.16699821097098105</v>
      </c>
      <c r="M172" s="101">
        <v>0.3239997519154572</v>
      </c>
      <c r="N172" s="101">
        <v>0.006014466804327741</v>
      </c>
      <c r="O172" s="101">
        <v>0.054965918941465956</v>
      </c>
      <c r="P172" s="101">
        <v>0.004790546782719137</v>
      </c>
      <c r="Q172" s="101">
        <v>0.006690574996716805</v>
      </c>
      <c r="R172" s="101">
        <v>9.253298654334094E-05</v>
      </c>
      <c r="S172" s="101">
        <v>0.0007211372351411038</v>
      </c>
      <c r="T172" s="101">
        <v>7.05201289120012E-05</v>
      </c>
      <c r="U172" s="101">
        <v>0.0001463321212016164</v>
      </c>
      <c r="V172" s="101">
        <v>3.424023843651207E-06</v>
      </c>
      <c r="W172" s="101">
        <v>4.496478600126861E-05</v>
      </c>
      <c r="X172" s="101">
        <v>110</v>
      </c>
    </row>
    <row r="173" spans="1:24" s="101" customFormat="1" ht="12.75">
      <c r="A173" s="101">
        <v>866</v>
      </c>
      <c r="B173" s="101">
        <v>139.1199951171875</v>
      </c>
      <c r="C173" s="101">
        <v>139.32000732421875</v>
      </c>
      <c r="D173" s="101">
        <v>9.360218048095703</v>
      </c>
      <c r="E173" s="101">
        <v>9.232555389404297</v>
      </c>
      <c r="F173" s="101">
        <v>17.002977511528627</v>
      </c>
      <c r="G173" s="101" t="s">
        <v>57</v>
      </c>
      <c r="H173" s="101">
        <v>14.144163216041065</v>
      </c>
      <c r="I173" s="101">
        <v>43.264158333228586</v>
      </c>
      <c r="J173" s="101" t="s">
        <v>60</v>
      </c>
      <c r="K173" s="101">
        <v>-1.2202615132994843</v>
      </c>
      <c r="L173" s="101">
        <v>-0.0009089963555125189</v>
      </c>
      <c r="M173" s="101">
        <v>0.2905291120600646</v>
      </c>
      <c r="N173" s="101">
        <v>-6.27418887922043E-05</v>
      </c>
      <c r="O173" s="101">
        <v>-0.048736456840281626</v>
      </c>
      <c r="P173" s="101">
        <v>-0.00010381125084092122</v>
      </c>
      <c r="Q173" s="101">
        <v>0.006075055851002527</v>
      </c>
      <c r="R173" s="101">
        <v>-5.067614468076027E-06</v>
      </c>
      <c r="S173" s="101">
        <v>-0.0006154326673531348</v>
      </c>
      <c r="T173" s="101">
        <v>-7.378537794133008E-06</v>
      </c>
      <c r="U173" s="101">
        <v>0.00013730903633658615</v>
      </c>
      <c r="V173" s="101">
        <v>-4.10272288962562E-07</v>
      </c>
      <c r="W173" s="101">
        <v>-3.757269061984496E-05</v>
      </c>
      <c r="X173" s="101">
        <v>110</v>
      </c>
    </row>
    <row r="174" spans="1:24" s="101" customFormat="1" ht="12.75">
      <c r="A174" s="101">
        <v>867</v>
      </c>
      <c r="B174" s="101">
        <v>117.4800033569336</v>
      </c>
      <c r="C174" s="101">
        <v>121.87999725341797</v>
      </c>
      <c r="D174" s="101">
        <v>9.640073776245117</v>
      </c>
      <c r="E174" s="101">
        <v>9.728514671325684</v>
      </c>
      <c r="F174" s="101">
        <v>7.289870101400585</v>
      </c>
      <c r="G174" s="101" t="s">
        <v>58</v>
      </c>
      <c r="H174" s="101">
        <v>10.514252937286741</v>
      </c>
      <c r="I174" s="101">
        <v>17.994256294220346</v>
      </c>
      <c r="J174" s="101" t="s">
        <v>61</v>
      </c>
      <c r="K174" s="101">
        <v>0.6197262198249393</v>
      </c>
      <c r="L174" s="101">
        <v>-0.1669957370507821</v>
      </c>
      <c r="M174" s="101">
        <v>0.1434178311329113</v>
      </c>
      <c r="N174" s="101">
        <v>-0.006014139539098768</v>
      </c>
      <c r="O174" s="101">
        <v>0.02541672716411719</v>
      </c>
      <c r="P174" s="101">
        <v>-0.0047894218546312576</v>
      </c>
      <c r="Q174" s="101">
        <v>0.002803121508941777</v>
      </c>
      <c r="R174" s="101">
        <v>-9.23941171408281E-05</v>
      </c>
      <c r="S174" s="101">
        <v>0.00037587437244584966</v>
      </c>
      <c r="T174" s="101">
        <v>-7.013305755338076E-05</v>
      </c>
      <c r="U174" s="101">
        <v>5.05897048388564E-05</v>
      </c>
      <c r="V174" s="101">
        <v>-3.399355222803496E-06</v>
      </c>
      <c r="W174" s="101">
        <v>2.4700706462068984E-05</v>
      </c>
      <c r="X174" s="101">
        <v>110</v>
      </c>
    </row>
    <row r="175" ht="12.75" hidden="1">
      <c r="A175" s="25" t="s">
        <v>88</v>
      </c>
    </row>
    <row r="176" spans="1:24" ht="12.75" hidden="1">
      <c r="A176" s="25">
        <v>868</v>
      </c>
      <c r="B176" s="25">
        <v>160.8</v>
      </c>
      <c r="C176" s="25">
        <v>156.7</v>
      </c>
      <c r="D176" s="25">
        <v>8.677335002953185</v>
      </c>
      <c r="E176" s="25">
        <v>9.010820014516286</v>
      </c>
      <c r="F176" s="25">
        <v>15.040476145087702</v>
      </c>
      <c r="G176" s="25" t="s">
        <v>59</v>
      </c>
      <c r="H176" s="25">
        <v>-9.480066794068577</v>
      </c>
      <c r="I176" s="25">
        <v>41.319933205931456</v>
      </c>
      <c r="J176" s="25" t="s">
        <v>73</v>
      </c>
      <c r="K176" s="25">
        <v>2.1643362223165776</v>
      </c>
      <c r="M176" s="25" t="s">
        <v>68</v>
      </c>
      <c r="N176" s="25">
        <v>1.2552177937057494</v>
      </c>
      <c r="X176" s="25">
        <v>110</v>
      </c>
    </row>
    <row r="177" spans="1:24" ht="12.75" hidden="1">
      <c r="A177" s="25">
        <v>865</v>
      </c>
      <c r="B177" s="25">
        <v>168.9199981689453</v>
      </c>
      <c r="C177" s="25">
        <v>169.72000122070312</v>
      </c>
      <c r="D177" s="25">
        <v>8.801124572753906</v>
      </c>
      <c r="E177" s="25">
        <v>8.896868705749512</v>
      </c>
      <c r="F177" s="25">
        <v>19.724908007685045</v>
      </c>
      <c r="G177" s="25" t="s">
        <v>56</v>
      </c>
      <c r="H177" s="25">
        <v>-5.474748150932683</v>
      </c>
      <c r="I177" s="25">
        <v>53.44525001801265</v>
      </c>
      <c r="J177" s="25" t="s">
        <v>62</v>
      </c>
      <c r="K177" s="25">
        <v>1.3202452473234068</v>
      </c>
      <c r="L177" s="25">
        <v>0.5660796898124211</v>
      </c>
      <c r="M177" s="25">
        <v>0.31255033414612843</v>
      </c>
      <c r="N177" s="25">
        <v>0.006112523039767553</v>
      </c>
      <c r="O177" s="25">
        <v>0.05302343209334245</v>
      </c>
      <c r="P177" s="25">
        <v>0.01623907783741549</v>
      </c>
      <c r="Q177" s="25">
        <v>0.006454150890890543</v>
      </c>
      <c r="R177" s="25">
        <v>9.40338907416905E-05</v>
      </c>
      <c r="S177" s="25">
        <v>0.0006956346294160035</v>
      </c>
      <c r="T177" s="25">
        <v>0.00023891065660617414</v>
      </c>
      <c r="U177" s="25">
        <v>0.00014114134072612728</v>
      </c>
      <c r="V177" s="25">
        <v>3.4695554357312203E-06</v>
      </c>
      <c r="W177" s="25">
        <v>4.336843975488285E-05</v>
      </c>
      <c r="X177" s="25">
        <v>110</v>
      </c>
    </row>
    <row r="178" spans="1:24" ht="12.75" hidden="1">
      <c r="A178" s="25">
        <v>867</v>
      </c>
      <c r="B178" s="25">
        <v>117.4800033569336</v>
      </c>
      <c r="C178" s="25">
        <v>121.87999725341797</v>
      </c>
      <c r="D178" s="25">
        <v>9.640073776245117</v>
      </c>
      <c r="E178" s="25">
        <v>9.728514671325684</v>
      </c>
      <c r="F178" s="25">
        <v>13.05144866936231</v>
      </c>
      <c r="G178" s="25" t="s">
        <v>57</v>
      </c>
      <c r="H178" s="25">
        <v>24.736086792909404</v>
      </c>
      <c r="I178" s="25">
        <v>32.21609014984302</v>
      </c>
      <c r="J178" s="25" t="s">
        <v>60</v>
      </c>
      <c r="K178" s="25">
        <v>-1.3164257835660624</v>
      </c>
      <c r="L178" s="25">
        <v>0.003079877774211418</v>
      </c>
      <c r="M178" s="25">
        <v>0.31135587468123715</v>
      </c>
      <c r="N178" s="25">
        <v>-6.39224980448697E-05</v>
      </c>
      <c r="O178" s="25">
        <v>-0.052910450132125655</v>
      </c>
      <c r="P178" s="25">
        <v>0.00035260700425173477</v>
      </c>
      <c r="Q178" s="25">
        <v>0.006412472714846471</v>
      </c>
      <c r="R178" s="25">
        <v>-5.140738604040922E-06</v>
      </c>
      <c r="S178" s="25">
        <v>-0.0006956327872032962</v>
      </c>
      <c r="T178" s="25">
        <v>2.512364321846142E-05</v>
      </c>
      <c r="U178" s="25">
        <v>0.00013851733742349537</v>
      </c>
      <c r="V178" s="25">
        <v>-4.1660175750405383E-07</v>
      </c>
      <c r="W178" s="25">
        <v>-4.334096158727963E-05</v>
      </c>
      <c r="X178" s="25">
        <v>110</v>
      </c>
    </row>
    <row r="179" spans="1:24" ht="12.75" hidden="1">
      <c r="A179" s="25">
        <v>866</v>
      </c>
      <c r="B179" s="25">
        <v>139.1199951171875</v>
      </c>
      <c r="C179" s="25">
        <v>139.32000732421875</v>
      </c>
      <c r="D179" s="25">
        <v>9.360218048095703</v>
      </c>
      <c r="E179" s="25">
        <v>9.232555389404297</v>
      </c>
      <c r="F179" s="25">
        <v>8.214934682961058</v>
      </c>
      <c r="G179" s="25" t="s">
        <v>58</v>
      </c>
      <c r="H179" s="25">
        <v>-8.217054171710402</v>
      </c>
      <c r="I179" s="25">
        <v>20.90294094547711</v>
      </c>
      <c r="J179" s="25" t="s">
        <v>61</v>
      </c>
      <c r="K179" s="25">
        <v>-0.10035272513749689</v>
      </c>
      <c r="L179" s="25">
        <v>0.5660713113831355</v>
      </c>
      <c r="M179" s="25">
        <v>-0.02729891346442732</v>
      </c>
      <c r="N179" s="25">
        <v>-0.006112188791744973</v>
      </c>
      <c r="O179" s="25">
        <v>-0.0034595690155193896</v>
      </c>
      <c r="P179" s="25">
        <v>0.016235249222299963</v>
      </c>
      <c r="Q179" s="25">
        <v>-0.0007322959809617426</v>
      </c>
      <c r="R179" s="25">
        <v>-9.389326607710007E-05</v>
      </c>
      <c r="S179" s="25">
        <v>1.60094050921506E-06</v>
      </c>
      <c r="T179" s="25">
        <v>0.0002375859936768679</v>
      </c>
      <c r="U179" s="25">
        <v>-2.7089209938170697E-05</v>
      </c>
      <c r="V179" s="25">
        <v>-3.4444532072967097E-06</v>
      </c>
      <c r="W179" s="25">
        <v>1.5435723056774444E-06</v>
      </c>
      <c r="X179" s="25">
        <v>110</v>
      </c>
    </row>
    <row r="180" ht="12.75" hidden="1">
      <c r="A180" s="25" t="s">
        <v>87</v>
      </c>
    </row>
    <row r="181" spans="1:24" ht="12.75" hidden="1">
      <c r="A181" s="25">
        <v>868</v>
      </c>
      <c r="B181" s="25">
        <v>160.8</v>
      </c>
      <c r="C181" s="25">
        <v>156.7</v>
      </c>
      <c r="D181" s="25">
        <v>8.677335002953185</v>
      </c>
      <c r="E181" s="25">
        <v>9.010820014516286</v>
      </c>
      <c r="F181" s="25">
        <v>12.068575560385824</v>
      </c>
      <c r="G181" s="25" t="s">
        <v>59</v>
      </c>
      <c r="H181" s="25">
        <v>-17.644617734475915</v>
      </c>
      <c r="I181" s="25">
        <v>33.1553822655241</v>
      </c>
      <c r="J181" s="25" t="s">
        <v>73</v>
      </c>
      <c r="K181" s="25">
        <v>2.034654835348422</v>
      </c>
      <c r="M181" s="25" t="s">
        <v>68</v>
      </c>
      <c r="N181" s="25">
        <v>1.7226373528435919</v>
      </c>
      <c r="X181" s="25">
        <v>110</v>
      </c>
    </row>
    <row r="182" spans="1:24" ht="12.75" hidden="1">
      <c r="A182" s="25">
        <v>866</v>
      </c>
      <c r="B182" s="25">
        <v>139.1199951171875</v>
      </c>
      <c r="C182" s="25">
        <v>139.32000732421875</v>
      </c>
      <c r="D182" s="25">
        <v>9.360218048095703</v>
      </c>
      <c r="E182" s="25">
        <v>9.232555389404297</v>
      </c>
      <c r="F182" s="25">
        <v>14.60991845158438</v>
      </c>
      <c r="G182" s="25" t="s">
        <v>56</v>
      </c>
      <c r="H182" s="25">
        <v>8.055012889282395</v>
      </c>
      <c r="I182" s="25">
        <v>37.1750080064699</v>
      </c>
      <c r="J182" s="25" t="s">
        <v>62</v>
      </c>
      <c r="K182" s="25">
        <v>0.6591353522891065</v>
      </c>
      <c r="L182" s="25">
        <v>1.2545153209004885</v>
      </c>
      <c r="M182" s="25">
        <v>0.15604111856999042</v>
      </c>
      <c r="N182" s="25">
        <v>0.005586277712687308</v>
      </c>
      <c r="O182" s="25">
        <v>0.026471869090053158</v>
      </c>
      <c r="P182" s="25">
        <v>0.035988030325272105</v>
      </c>
      <c r="Q182" s="25">
        <v>0.0032222831791825757</v>
      </c>
      <c r="R182" s="25">
        <v>8.602125552918846E-05</v>
      </c>
      <c r="S182" s="25">
        <v>0.0003472715562180064</v>
      </c>
      <c r="T182" s="25">
        <v>0.000529545303998965</v>
      </c>
      <c r="U182" s="25">
        <v>7.050279337550766E-05</v>
      </c>
      <c r="V182" s="25">
        <v>3.2042746450258966E-06</v>
      </c>
      <c r="W182" s="25">
        <v>2.165164888976949E-05</v>
      </c>
      <c r="X182" s="25">
        <v>110</v>
      </c>
    </row>
    <row r="183" spans="1:24" ht="12.75" hidden="1">
      <c r="A183" s="25">
        <v>865</v>
      </c>
      <c r="B183" s="25">
        <v>168.9199981689453</v>
      </c>
      <c r="C183" s="25">
        <v>169.72000122070312</v>
      </c>
      <c r="D183" s="25">
        <v>8.801124572753906</v>
      </c>
      <c r="E183" s="25">
        <v>8.896868705749512</v>
      </c>
      <c r="F183" s="25">
        <v>16.682922375796736</v>
      </c>
      <c r="G183" s="25" t="s">
        <v>57</v>
      </c>
      <c r="H183" s="25">
        <v>-13.717102568207011</v>
      </c>
      <c r="I183" s="25">
        <v>45.202895600738316</v>
      </c>
      <c r="J183" s="25" t="s">
        <v>60</v>
      </c>
      <c r="K183" s="25">
        <v>-0.14856273630786002</v>
      </c>
      <c r="L183" s="25">
        <v>-0.006825946953894627</v>
      </c>
      <c r="M183" s="25">
        <v>0.03689559355960137</v>
      </c>
      <c r="N183" s="25">
        <v>-5.750857951284014E-05</v>
      </c>
      <c r="O183" s="25">
        <v>-0.005687708908315118</v>
      </c>
      <c r="P183" s="25">
        <v>-0.0007809844398910641</v>
      </c>
      <c r="Q183" s="25">
        <v>0.0008437792730055204</v>
      </c>
      <c r="R183" s="25">
        <v>-4.6634138484383094E-06</v>
      </c>
      <c r="S183" s="25">
        <v>-5.157670528043023E-05</v>
      </c>
      <c r="T183" s="25">
        <v>-5.5613646481709885E-05</v>
      </c>
      <c r="U183" s="25">
        <v>2.3816562028979156E-05</v>
      </c>
      <c r="V183" s="25">
        <v>-3.705379973031062E-07</v>
      </c>
      <c r="W183" s="25">
        <v>-2.5114036826110146E-06</v>
      </c>
      <c r="X183" s="25">
        <v>110</v>
      </c>
    </row>
    <row r="184" spans="1:24" ht="12.75" hidden="1">
      <c r="A184" s="25">
        <v>867</v>
      </c>
      <c r="B184" s="25">
        <v>117.4800033569336</v>
      </c>
      <c r="C184" s="25">
        <v>121.87999725341797</v>
      </c>
      <c r="D184" s="25">
        <v>9.640073776245117</v>
      </c>
      <c r="E184" s="25">
        <v>9.728514671325684</v>
      </c>
      <c r="F184" s="25">
        <v>13.05144866936231</v>
      </c>
      <c r="G184" s="25" t="s">
        <v>58</v>
      </c>
      <c r="H184" s="25">
        <v>24.736086792909404</v>
      </c>
      <c r="I184" s="25">
        <v>32.21609014984302</v>
      </c>
      <c r="J184" s="25" t="s">
        <v>61</v>
      </c>
      <c r="K184" s="25">
        <v>0.6421748406921636</v>
      </c>
      <c r="L184" s="25">
        <v>-1.254496750423148</v>
      </c>
      <c r="M184" s="25">
        <v>0.15161644323904486</v>
      </c>
      <c r="N184" s="25">
        <v>-0.0055859816904953565</v>
      </c>
      <c r="O184" s="25">
        <v>0.025853622966524145</v>
      </c>
      <c r="P184" s="25">
        <v>-0.03597955516675203</v>
      </c>
      <c r="Q184" s="25">
        <v>0.0031098465276102037</v>
      </c>
      <c r="R184" s="25">
        <v>-8.589475521879163E-05</v>
      </c>
      <c r="S184" s="25">
        <v>0.0003434201176845812</v>
      </c>
      <c r="T184" s="25">
        <v>-0.0005266168923537904</v>
      </c>
      <c r="U184" s="25">
        <v>6.635823420547984E-05</v>
      </c>
      <c r="V184" s="25">
        <v>-3.182778282147602E-06</v>
      </c>
      <c r="W184" s="25">
        <v>2.150550513679751E-05</v>
      </c>
      <c r="X184" s="25">
        <v>110</v>
      </c>
    </row>
    <row r="185" ht="12.75" hidden="1">
      <c r="A185" s="25" t="s">
        <v>86</v>
      </c>
    </row>
    <row r="186" spans="1:24" ht="12.75" hidden="1">
      <c r="A186" s="25">
        <v>868</v>
      </c>
      <c r="B186" s="25">
        <v>160.8</v>
      </c>
      <c r="C186" s="25">
        <v>156.7</v>
      </c>
      <c r="D186" s="25">
        <v>8.677335002953185</v>
      </c>
      <c r="E186" s="25">
        <v>9.010820014516286</v>
      </c>
      <c r="F186" s="25">
        <v>20.362174319464117</v>
      </c>
      <c r="G186" s="25" t="s">
        <v>59</v>
      </c>
      <c r="H186" s="25">
        <v>5.139963249274118</v>
      </c>
      <c r="I186" s="25">
        <v>55.939963249274136</v>
      </c>
      <c r="J186" s="25" t="s">
        <v>73</v>
      </c>
      <c r="K186" s="25">
        <v>1.7606421233268241</v>
      </c>
      <c r="M186" s="25" t="s">
        <v>68</v>
      </c>
      <c r="N186" s="25">
        <v>1.0500830764072002</v>
      </c>
      <c r="X186" s="25">
        <v>110</v>
      </c>
    </row>
    <row r="187" spans="1:24" ht="12.75" hidden="1">
      <c r="A187" s="25">
        <v>866</v>
      </c>
      <c r="B187" s="25">
        <v>139.1199951171875</v>
      </c>
      <c r="C187" s="25">
        <v>139.32000732421875</v>
      </c>
      <c r="D187" s="25">
        <v>9.360218048095703</v>
      </c>
      <c r="E187" s="25">
        <v>9.232555389404297</v>
      </c>
      <c r="F187" s="25">
        <v>14.60991845158438</v>
      </c>
      <c r="G187" s="25" t="s">
        <v>56</v>
      </c>
      <c r="H187" s="25">
        <v>8.055012889282395</v>
      </c>
      <c r="I187" s="25">
        <v>37.1750080064699</v>
      </c>
      <c r="J187" s="25" t="s">
        <v>62</v>
      </c>
      <c r="K187" s="25">
        <v>1.1634682189400831</v>
      </c>
      <c r="L187" s="25">
        <v>0.573211674745618</v>
      </c>
      <c r="M187" s="25">
        <v>0.27543556917850975</v>
      </c>
      <c r="N187" s="25">
        <v>0.007799042536306103</v>
      </c>
      <c r="O187" s="25">
        <v>0.04672706677277933</v>
      </c>
      <c r="P187" s="25">
        <v>0.016443515877508932</v>
      </c>
      <c r="Q187" s="25">
        <v>0.0056878139823131795</v>
      </c>
      <c r="R187" s="25">
        <v>0.00012006397712471924</v>
      </c>
      <c r="S187" s="25">
        <v>0.0006130450467566114</v>
      </c>
      <c r="T187" s="25">
        <v>0.0002419397274969014</v>
      </c>
      <c r="U187" s="25">
        <v>0.00012441292709784672</v>
      </c>
      <c r="V187" s="25">
        <v>4.444273684560972E-06</v>
      </c>
      <c r="W187" s="25">
        <v>3.82245921319219E-05</v>
      </c>
      <c r="X187" s="25">
        <v>110</v>
      </c>
    </row>
    <row r="188" spans="1:24" ht="12.75" hidden="1">
      <c r="A188" s="25">
        <v>867</v>
      </c>
      <c r="B188" s="25">
        <v>117.4800033569336</v>
      </c>
      <c r="C188" s="25">
        <v>121.87999725341797</v>
      </c>
      <c r="D188" s="25">
        <v>9.640073776245117</v>
      </c>
      <c r="E188" s="25">
        <v>9.728514671325684</v>
      </c>
      <c r="F188" s="25">
        <v>7.289870101400585</v>
      </c>
      <c r="G188" s="25" t="s">
        <v>57</v>
      </c>
      <c r="H188" s="25">
        <v>10.514252937286741</v>
      </c>
      <c r="I188" s="25">
        <v>17.994256294220346</v>
      </c>
      <c r="J188" s="25" t="s">
        <v>60</v>
      </c>
      <c r="K188" s="25">
        <v>-0.2111594324711843</v>
      </c>
      <c r="L188" s="25">
        <v>0.0031192567710747166</v>
      </c>
      <c r="M188" s="25">
        <v>0.046907520092258535</v>
      </c>
      <c r="N188" s="25">
        <v>-8.073748247474457E-05</v>
      </c>
      <c r="O188" s="25">
        <v>-0.008975781647935764</v>
      </c>
      <c r="P188" s="25">
        <v>0.00035694191351905846</v>
      </c>
      <c r="Q188" s="25">
        <v>0.0008212283192366512</v>
      </c>
      <c r="R188" s="25">
        <v>-6.473941037061657E-06</v>
      </c>
      <c r="S188" s="25">
        <v>-0.00015810024090105488</v>
      </c>
      <c r="T188" s="25">
        <v>2.5417713812360688E-05</v>
      </c>
      <c r="U188" s="25">
        <v>8.129473277736645E-06</v>
      </c>
      <c r="V188" s="25">
        <v>-5.131925482046917E-07</v>
      </c>
      <c r="W188" s="25">
        <v>-1.1075924416272098E-05</v>
      </c>
      <c r="X188" s="25">
        <v>110</v>
      </c>
    </row>
    <row r="189" spans="1:24" ht="12.75" hidden="1">
      <c r="A189" s="25">
        <v>865</v>
      </c>
      <c r="B189" s="25">
        <v>168.9199981689453</v>
      </c>
      <c r="C189" s="25">
        <v>169.72000122070312</v>
      </c>
      <c r="D189" s="25">
        <v>8.801124572753906</v>
      </c>
      <c r="E189" s="25">
        <v>8.896868705749512</v>
      </c>
      <c r="F189" s="25">
        <v>13.731746283521414</v>
      </c>
      <c r="G189" s="25" t="s">
        <v>58</v>
      </c>
      <c r="H189" s="25">
        <v>-21.71340572142752</v>
      </c>
      <c r="I189" s="25">
        <v>37.20659244751781</v>
      </c>
      <c r="J189" s="25" t="s">
        <v>61</v>
      </c>
      <c r="K189" s="25">
        <v>-1.1441459655839619</v>
      </c>
      <c r="L189" s="25">
        <v>0.5732031876236142</v>
      </c>
      <c r="M189" s="25">
        <v>-0.2714119329128401</v>
      </c>
      <c r="N189" s="25">
        <v>-0.007798624618612924</v>
      </c>
      <c r="O189" s="25">
        <v>-0.045856887301651404</v>
      </c>
      <c r="P189" s="25">
        <v>0.016439641324684118</v>
      </c>
      <c r="Q189" s="25">
        <v>-0.005628215698165899</v>
      </c>
      <c r="R189" s="25">
        <v>-0.00011988931015922043</v>
      </c>
      <c r="S189" s="25">
        <v>-0.0005923078111757807</v>
      </c>
      <c r="T189" s="25">
        <v>0.00024060085528906136</v>
      </c>
      <c r="U189" s="25">
        <v>-0.0001241470422252608</v>
      </c>
      <c r="V189" s="25">
        <v>-4.414544369665836E-06</v>
      </c>
      <c r="W189" s="25">
        <v>-3.658474192852552E-05</v>
      </c>
      <c r="X189" s="25">
        <v>110</v>
      </c>
    </row>
    <row r="190" ht="12.75" hidden="1">
      <c r="A190" s="25" t="s">
        <v>85</v>
      </c>
    </row>
    <row r="191" spans="1:24" ht="12.75" hidden="1">
      <c r="A191" s="25">
        <v>868</v>
      </c>
      <c r="B191" s="25">
        <v>160.8</v>
      </c>
      <c r="C191" s="25">
        <v>156.7</v>
      </c>
      <c r="D191" s="25">
        <v>8.677335002953185</v>
      </c>
      <c r="E191" s="25">
        <v>9.010820014516286</v>
      </c>
      <c r="F191" s="25">
        <v>15.040476145087702</v>
      </c>
      <c r="G191" s="25" t="s">
        <v>59</v>
      </c>
      <c r="H191" s="25">
        <v>-9.480066794068577</v>
      </c>
      <c r="I191" s="25">
        <v>41.319933205931456</v>
      </c>
      <c r="J191" s="25" t="s">
        <v>73</v>
      </c>
      <c r="K191" s="25">
        <v>1.8344704963033085</v>
      </c>
      <c r="M191" s="25" t="s">
        <v>68</v>
      </c>
      <c r="N191" s="25">
        <v>1.6162393746968824</v>
      </c>
      <c r="X191" s="25">
        <v>110</v>
      </c>
    </row>
    <row r="192" spans="1:24" ht="12.75" hidden="1">
      <c r="A192" s="25">
        <v>867</v>
      </c>
      <c r="B192" s="25">
        <v>117.4800033569336</v>
      </c>
      <c r="C192" s="25">
        <v>121.87999725341797</v>
      </c>
      <c r="D192" s="25">
        <v>9.640073776245117</v>
      </c>
      <c r="E192" s="25">
        <v>9.728514671325684</v>
      </c>
      <c r="F192" s="25">
        <v>10.595458604255272</v>
      </c>
      <c r="G192" s="25" t="s">
        <v>56</v>
      </c>
      <c r="H192" s="25">
        <v>18.67374081515267</v>
      </c>
      <c r="I192" s="25">
        <v>26.15374417208628</v>
      </c>
      <c r="J192" s="25" t="s">
        <v>62</v>
      </c>
      <c r="K192" s="25">
        <v>0.5017381775223541</v>
      </c>
      <c r="L192" s="25">
        <v>1.2517501644899627</v>
      </c>
      <c r="M192" s="25">
        <v>0.118779762942222</v>
      </c>
      <c r="N192" s="25">
        <v>0.006348467938266873</v>
      </c>
      <c r="O192" s="25">
        <v>0.02015109674755294</v>
      </c>
      <c r="P192" s="25">
        <v>0.03590882012960011</v>
      </c>
      <c r="Q192" s="25">
        <v>0.0024528013988976277</v>
      </c>
      <c r="R192" s="25">
        <v>9.780306558201498E-05</v>
      </c>
      <c r="S192" s="25">
        <v>0.0002643697347765262</v>
      </c>
      <c r="T192" s="25">
        <v>0.0005283705672550328</v>
      </c>
      <c r="U192" s="25">
        <v>5.361398388414972E-05</v>
      </c>
      <c r="V192" s="25">
        <v>3.6456421190025024E-06</v>
      </c>
      <c r="W192" s="25">
        <v>1.6477221804844645E-05</v>
      </c>
      <c r="X192" s="25">
        <v>110</v>
      </c>
    </row>
    <row r="193" spans="1:24" ht="12.75" hidden="1">
      <c r="A193" s="25">
        <v>865</v>
      </c>
      <c r="B193" s="25">
        <v>168.9199981689453</v>
      </c>
      <c r="C193" s="25">
        <v>169.72000122070312</v>
      </c>
      <c r="D193" s="25">
        <v>8.801124572753906</v>
      </c>
      <c r="E193" s="25">
        <v>8.896868705749512</v>
      </c>
      <c r="F193" s="25">
        <v>13.731746283521414</v>
      </c>
      <c r="G193" s="25" t="s">
        <v>57</v>
      </c>
      <c r="H193" s="25">
        <v>-21.71340572142752</v>
      </c>
      <c r="I193" s="25">
        <v>37.20659244751781</v>
      </c>
      <c r="J193" s="25" t="s">
        <v>60</v>
      </c>
      <c r="K193" s="25">
        <v>0.4698391970193006</v>
      </c>
      <c r="L193" s="25">
        <v>-0.006810501841298817</v>
      </c>
      <c r="M193" s="25">
        <v>-0.11169474448670803</v>
      </c>
      <c r="N193" s="25">
        <v>-6.499888161312613E-05</v>
      </c>
      <c r="O193" s="25">
        <v>0.018792499520643182</v>
      </c>
      <c r="P193" s="25">
        <v>-0.0007793082911645327</v>
      </c>
      <c r="Q193" s="25">
        <v>-0.0023276037877891873</v>
      </c>
      <c r="R193" s="25">
        <v>-5.254651713979346E-06</v>
      </c>
      <c r="S193" s="25">
        <v>0.00023951440621861677</v>
      </c>
      <c r="T193" s="25">
        <v>-5.550310083295972E-05</v>
      </c>
      <c r="U193" s="25">
        <v>-5.205897795295921E-05</v>
      </c>
      <c r="V193" s="25">
        <v>-4.126692413236174E-07</v>
      </c>
      <c r="W193" s="25">
        <v>1.4683809992376582E-05</v>
      </c>
      <c r="X193" s="25">
        <v>110</v>
      </c>
    </row>
    <row r="194" spans="1:24" ht="12.75" hidden="1">
      <c r="A194" s="25">
        <v>866</v>
      </c>
      <c r="B194" s="25">
        <v>139.1199951171875</v>
      </c>
      <c r="C194" s="25">
        <v>139.32000732421875</v>
      </c>
      <c r="D194" s="25">
        <v>9.360218048095703</v>
      </c>
      <c r="E194" s="25">
        <v>9.232555389404297</v>
      </c>
      <c r="F194" s="25">
        <v>17.002977511528627</v>
      </c>
      <c r="G194" s="25" t="s">
        <v>58</v>
      </c>
      <c r="H194" s="25">
        <v>14.144163216041065</v>
      </c>
      <c r="I194" s="25">
        <v>43.264158333228586</v>
      </c>
      <c r="J194" s="25" t="s">
        <v>61</v>
      </c>
      <c r="K194" s="25">
        <v>-0.17604637947913646</v>
      </c>
      <c r="L194" s="25">
        <v>-1.2517316371192821</v>
      </c>
      <c r="M194" s="25">
        <v>-0.04040935706812793</v>
      </c>
      <c r="N194" s="25">
        <v>-0.00634813518354733</v>
      </c>
      <c r="O194" s="25">
        <v>-0.007273834057487458</v>
      </c>
      <c r="P194" s="25">
        <v>-0.03590036269576251</v>
      </c>
      <c r="Q194" s="25">
        <v>-0.0007736247859935634</v>
      </c>
      <c r="R194" s="25">
        <v>-9.766180559770896E-05</v>
      </c>
      <c r="S194" s="25">
        <v>-0.00011191159850325723</v>
      </c>
      <c r="T194" s="25">
        <v>-0.0005254472972043261</v>
      </c>
      <c r="U194" s="25">
        <v>-1.2818817512671484E-05</v>
      </c>
      <c r="V194" s="25">
        <v>-3.6222107278719233E-06</v>
      </c>
      <c r="W194" s="25">
        <v>-7.475597803107752E-06</v>
      </c>
      <c r="X194" s="25">
        <v>110</v>
      </c>
    </row>
    <row r="195" ht="12.75" hidden="1">
      <c r="A195" s="25" t="s">
        <v>84</v>
      </c>
    </row>
    <row r="196" spans="1:24" ht="12.75" hidden="1">
      <c r="A196" s="25">
        <v>868</v>
      </c>
      <c r="B196" s="25">
        <v>160.8</v>
      </c>
      <c r="C196" s="25">
        <v>156.7</v>
      </c>
      <c r="D196" s="25">
        <v>8.677335002953185</v>
      </c>
      <c r="E196" s="25">
        <v>9.010820014516286</v>
      </c>
      <c r="F196" s="25">
        <v>20.362174319464117</v>
      </c>
      <c r="G196" s="25" t="s">
        <v>59</v>
      </c>
      <c r="H196" s="25">
        <v>5.139963249274118</v>
      </c>
      <c r="I196" s="25">
        <v>55.939963249274136</v>
      </c>
      <c r="J196" s="25" t="s">
        <v>73</v>
      </c>
      <c r="K196" s="25">
        <v>1.9455085707173185</v>
      </c>
      <c r="M196" s="25" t="s">
        <v>68</v>
      </c>
      <c r="N196" s="25">
        <v>1.0160315183806539</v>
      </c>
      <c r="X196" s="25">
        <v>110</v>
      </c>
    </row>
    <row r="197" spans="1:24" ht="12.75" hidden="1">
      <c r="A197" s="25">
        <v>867</v>
      </c>
      <c r="B197" s="25">
        <v>117.4800033569336</v>
      </c>
      <c r="C197" s="25">
        <v>121.87999725341797</v>
      </c>
      <c r="D197" s="25">
        <v>9.640073776245117</v>
      </c>
      <c r="E197" s="25">
        <v>9.728514671325684</v>
      </c>
      <c r="F197" s="25">
        <v>10.595458604255272</v>
      </c>
      <c r="G197" s="25" t="s">
        <v>56</v>
      </c>
      <c r="H197" s="25">
        <v>18.67374081515267</v>
      </c>
      <c r="I197" s="25">
        <v>26.15374417208628</v>
      </c>
      <c r="J197" s="25" t="s">
        <v>62</v>
      </c>
      <c r="K197" s="25">
        <v>1.3475920278513893</v>
      </c>
      <c r="L197" s="25">
        <v>0.15710106967695442</v>
      </c>
      <c r="M197" s="25">
        <v>0.3190237446826795</v>
      </c>
      <c r="N197" s="25">
        <v>0.007344930088216069</v>
      </c>
      <c r="O197" s="25">
        <v>0.054122055676950775</v>
      </c>
      <c r="P197" s="25">
        <v>0.004506898550247039</v>
      </c>
      <c r="Q197" s="25">
        <v>0.006587883634368497</v>
      </c>
      <c r="R197" s="25">
        <v>0.00011313249736522676</v>
      </c>
      <c r="S197" s="25">
        <v>0.0007100932953185045</v>
      </c>
      <c r="T197" s="25">
        <v>6.631611019784937E-05</v>
      </c>
      <c r="U197" s="25">
        <v>0.00014409055466563884</v>
      </c>
      <c r="V197" s="25">
        <v>4.201389659071094E-06</v>
      </c>
      <c r="W197" s="25">
        <v>4.427931605353349E-05</v>
      </c>
      <c r="X197" s="25">
        <v>110</v>
      </c>
    </row>
    <row r="198" spans="1:24" ht="12.75" hidden="1">
      <c r="A198" s="25">
        <v>866</v>
      </c>
      <c r="B198" s="25">
        <v>139.1199951171875</v>
      </c>
      <c r="C198" s="25">
        <v>139.32000732421875</v>
      </c>
      <c r="D198" s="25">
        <v>9.360218048095703</v>
      </c>
      <c r="E198" s="25">
        <v>9.232555389404297</v>
      </c>
      <c r="F198" s="25">
        <v>8.214934682961058</v>
      </c>
      <c r="G198" s="25" t="s">
        <v>57</v>
      </c>
      <c r="H198" s="25">
        <v>-8.217054171710402</v>
      </c>
      <c r="I198" s="25">
        <v>20.90294094547711</v>
      </c>
      <c r="J198" s="25" t="s">
        <v>60</v>
      </c>
      <c r="K198" s="25">
        <v>0.5088884896066135</v>
      </c>
      <c r="L198" s="25">
        <v>-0.0008541812171931698</v>
      </c>
      <c r="M198" s="25">
        <v>-0.12382208701366132</v>
      </c>
      <c r="N198" s="25">
        <v>-7.547955879037392E-05</v>
      </c>
      <c r="O198" s="25">
        <v>0.019896169601792257</v>
      </c>
      <c r="P198" s="25">
        <v>-9.780115534877526E-05</v>
      </c>
      <c r="Q198" s="25">
        <v>-0.002715366309381927</v>
      </c>
      <c r="R198" s="25">
        <v>-6.062050846951009E-06</v>
      </c>
      <c r="S198" s="25">
        <v>0.0002158424080992783</v>
      </c>
      <c r="T198" s="25">
        <v>-6.973996386814174E-06</v>
      </c>
      <c r="U198" s="25">
        <v>-6.960527514034148E-05</v>
      </c>
      <c r="V198" s="25">
        <v>-4.755721001388048E-07</v>
      </c>
      <c r="W198" s="25">
        <v>1.2046265659777767E-05</v>
      </c>
      <c r="X198" s="25">
        <v>110</v>
      </c>
    </row>
    <row r="199" spans="1:24" ht="12.75" hidden="1">
      <c r="A199" s="25">
        <v>865</v>
      </c>
      <c r="B199" s="25">
        <v>168.9199981689453</v>
      </c>
      <c r="C199" s="25">
        <v>169.72000122070312</v>
      </c>
      <c r="D199" s="25">
        <v>8.801124572753906</v>
      </c>
      <c r="E199" s="25">
        <v>8.896868705749512</v>
      </c>
      <c r="F199" s="25">
        <v>16.682922375796736</v>
      </c>
      <c r="G199" s="25" t="s">
        <v>58</v>
      </c>
      <c r="H199" s="25">
        <v>-13.717102568207011</v>
      </c>
      <c r="I199" s="25">
        <v>45.202895600738316</v>
      </c>
      <c r="J199" s="25" t="s">
        <v>61</v>
      </c>
      <c r="K199" s="25">
        <v>-1.2478127979286473</v>
      </c>
      <c r="L199" s="25">
        <v>-0.15709874750643776</v>
      </c>
      <c r="M199" s="25">
        <v>-0.2940140140179389</v>
      </c>
      <c r="N199" s="25">
        <v>-0.007344542248294752</v>
      </c>
      <c r="O199" s="25">
        <v>-0.050332289296987846</v>
      </c>
      <c r="P199" s="25">
        <v>-0.004505837266949541</v>
      </c>
      <c r="Q199" s="25">
        <v>-0.006002249293877575</v>
      </c>
      <c r="R199" s="25">
        <v>-0.00011296996724626427</v>
      </c>
      <c r="S199" s="25">
        <v>-0.0006764943036879155</v>
      </c>
      <c r="T199" s="25">
        <v>-6.594838774503896E-05</v>
      </c>
      <c r="U199" s="25">
        <v>-0.0001261633608322512</v>
      </c>
      <c r="V199" s="25">
        <v>-4.174386930426921E-06</v>
      </c>
      <c r="W199" s="25">
        <v>-4.260921630143844E-05</v>
      </c>
      <c r="X199" s="25">
        <v>110</v>
      </c>
    </row>
    <row r="200" s="101" customFormat="1" ht="12.75">
      <c r="A200" s="101" t="s">
        <v>109</v>
      </c>
    </row>
    <row r="201" spans="1:24" s="101" customFormat="1" ht="12.75">
      <c r="A201" s="101">
        <v>868</v>
      </c>
      <c r="B201" s="101">
        <v>166.68</v>
      </c>
      <c r="C201" s="101">
        <v>161.58</v>
      </c>
      <c r="D201" s="101">
        <v>8.707452585275517</v>
      </c>
      <c r="E201" s="101">
        <v>9.283306628139092</v>
      </c>
      <c r="F201" s="101">
        <v>14.922725387129939</v>
      </c>
      <c r="G201" s="101" t="s">
        <v>59</v>
      </c>
      <c r="H201" s="101">
        <v>-15.815280026020332</v>
      </c>
      <c r="I201" s="101">
        <v>40.86471997397969</v>
      </c>
      <c r="J201" s="101" t="s">
        <v>73</v>
      </c>
      <c r="K201" s="101">
        <v>2.4568049189694885</v>
      </c>
      <c r="M201" s="101" t="s">
        <v>68</v>
      </c>
      <c r="N201" s="101">
        <v>1.28013842152208</v>
      </c>
      <c r="X201" s="101">
        <v>110</v>
      </c>
    </row>
    <row r="202" spans="1:24" s="101" customFormat="1" ht="12.75">
      <c r="A202" s="101">
        <v>865</v>
      </c>
      <c r="B202" s="101">
        <v>156.8800048828125</v>
      </c>
      <c r="C202" s="101">
        <v>175.97999572753906</v>
      </c>
      <c r="D202" s="101">
        <v>8.838827133178711</v>
      </c>
      <c r="E202" s="101">
        <v>8.891885757446289</v>
      </c>
      <c r="F202" s="101">
        <v>18.702218222202767</v>
      </c>
      <c r="G202" s="101" t="s">
        <v>56</v>
      </c>
      <c r="H202" s="101">
        <v>3.552605737893785</v>
      </c>
      <c r="I202" s="101">
        <v>50.4326106207063</v>
      </c>
      <c r="J202" s="101" t="s">
        <v>62</v>
      </c>
      <c r="K202" s="101">
        <v>1.5200078514304682</v>
      </c>
      <c r="L202" s="101">
        <v>0.08528369422754947</v>
      </c>
      <c r="M202" s="101">
        <v>0.3598412251426559</v>
      </c>
      <c r="N202" s="101">
        <v>0.07636848262647283</v>
      </c>
      <c r="O202" s="101">
        <v>0.06104616045271313</v>
      </c>
      <c r="P202" s="101">
        <v>0.002446502350327314</v>
      </c>
      <c r="Q202" s="101">
        <v>0.007430696945166021</v>
      </c>
      <c r="R202" s="101">
        <v>0.0011754746147641375</v>
      </c>
      <c r="S202" s="101">
        <v>0.0008008915156007586</v>
      </c>
      <c r="T202" s="101">
        <v>3.604803003152415E-05</v>
      </c>
      <c r="U202" s="101">
        <v>0.00016250552816116825</v>
      </c>
      <c r="V202" s="101">
        <v>4.360762526452659E-05</v>
      </c>
      <c r="W202" s="101">
        <v>4.993499345277593E-05</v>
      </c>
      <c r="X202" s="101">
        <v>110</v>
      </c>
    </row>
    <row r="203" spans="1:24" s="101" customFormat="1" ht="12.75">
      <c r="A203" s="101">
        <v>866</v>
      </c>
      <c r="B203" s="101">
        <v>126.80000305175781</v>
      </c>
      <c r="C203" s="101">
        <v>138.1999969482422</v>
      </c>
      <c r="D203" s="101">
        <v>9.396172523498535</v>
      </c>
      <c r="E203" s="101">
        <v>9.20655632019043</v>
      </c>
      <c r="F203" s="101">
        <v>15.870017016084304</v>
      </c>
      <c r="G203" s="101" t="s">
        <v>57</v>
      </c>
      <c r="H203" s="101">
        <v>23.406004252613485</v>
      </c>
      <c r="I203" s="101">
        <v>40.20600730437131</v>
      </c>
      <c r="J203" s="101" t="s">
        <v>60</v>
      </c>
      <c r="K203" s="101">
        <v>-1.5077961342313515</v>
      </c>
      <c r="L203" s="101">
        <v>-0.00046354995919384827</v>
      </c>
      <c r="M203" s="101">
        <v>0.3574447592893125</v>
      </c>
      <c r="N203" s="101">
        <v>-0.0007903829160959045</v>
      </c>
      <c r="O203" s="101">
        <v>-0.06046885292391538</v>
      </c>
      <c r="P203" s="101">
        <v>-5.284481445096772E-05</v>
      </c>
      <c r="Q203" s="101">
        <v>0.007401142481164698</v>
      </c>
      <c r="R203" s="101">
        <v>-6.356283855238325E-05</v>
      </c>
      <c r="S203" s="101">
        <v>-0.0007840886396337569</v>
      </c>
      <c r="T203" s="101">
        <v>-3.751373388471891E-06</v>
      </c>
      <c r="U203" s="101">
        <v>0.00016249763733998157</v>
      </c>
      <c r="V203" s="101">
        <v>-5.028690929444433E-06</v>
      </c>
      <c r="W203" s="101">
        <v>-4.852110594226752E-05</v>
      </c>
      <c r="X203" s="101">
        <v>110</v>
      </c>
    </row>
    <row r="204" spans="1:24" s="101" customFormat="1" ht="12.75">
      <c r="A204" s="101">
        <v>867</v>
      </c>
      <c r="B204" s="101">
        <v>120.68000030517578</v>
      </c>
      <c r="C204" s="101">
        <v>130.8800048828125</v>
      </c>
      <c r="D204" s="101">
        <v>9.54753303527832</v>
      </c>
      <c r="E204" s="101">
        <v>9.682262420654297</v>
      </c>
      <c r="F204" s="101">
        <v>7.654256731781588</v>
      </c>
      <c r="G204" s="101" t="s">
        <v>58</v>
      </c>
      <c r="H204" s="101">
        <v>8.39940019825923</v>
      </c>
      <c r="I204" s="101">
        <v>19.07940050343503</v>
      </c>
      <c r="J204" s="101" t="s">
        <v>61</v>
      </c>
      <c r="K204" s="101">
        <v>0.19228802876742282</v>
      </c>
      <c r="L204" s="101">
        <v>-0.0852824344313264</v>
      </c>
      <c r="M204" s="101">
        <v>0.04146023840709299</v>
      </c>
      <c r="N204" s="101">
        <v>-0.07636439244514309</v>
      </c>
      <c r="O204" s="101">
        <v>0.00837565114389846</v>
      </c>
      <c r="P204" s="101">
        <v>-0.002445931555817275</v>
      </c>
      <c r="Q204" s="101">
        <v>0.0006620778386254071</v>
      </c>
      <c r="R204" s="101">
        <v>-0.001173754802124388</v>
      </c>
      <c r="S204" s="101">
        <v>0.0001631938263494195</v>
      </c>
      <c r="T204" s="101">
        <v>-3.585230350833725E-05</v>
      </c>
      <c r="U204" s="101">
        <v>1.6014187035481436E-06</v>
      </c>
      <c r="V204" s="101">
        <v>-4.331670865552346E-05</v>
      </c>
      <c r="W204" s="101">
        <v>1.1798552846346315E-05</v>
      </c>
      <c r="X204" s="101">
        <v>110</v>
      </c>
    </row>
    <row r="205" ht="12.75" hidden="1">
      <c r="A205" s="25" t="s">
        <v>83</v>
      </c>
    </row>
    <row r="206" spans="1:24" ht="12.75" hidden="1">
      <c r="A206" s="25">
        <v>868</v>
      </c>
      <c r="B206" s="25">
        <v>166.68</v>
      </c>
      <c r="C206" s="25">
        <v>161.58</v>
      </c>
      <c r="D206" s="25">
        <v>8.707452585275517</v>
      </c>
      <c r="E206" s="25">
        <v>9.283306628139092</v>
      </c>
      <c r="F206" s="25">
        <v>15.939019817915202</v>
      </c>
      <c r="G206" s="25" t="s">
        <v>59</v>
      </c>
      <c r="H206" s="25">
        <v>-13.032236966005783</v>
      </c>
      <c r="I206" s="25">
        <v>43.64776303399424</v>
      </c>
      <c r="J206" s="25" t="s">
        <v>73</v>
      </c>
      <c r="K206" s="25">
        <v>2.4420614637725837</v>
      </c>
      <c r="M206" s="25" t="s">
        <v>68</v>
      </c>
      <c r="N206" s="25">
        <v>1.2778540454688754</v>
      </c>
      <c r="X206" s="25">
        <v>110</v>
      </c>
    </row>
    <row r="207" spans="1:24" ht="12.75" hidden="1">
      <c r="A207" s="25">
        <v>865</v>
      </c>
      <c r="B207" s="25">
        <v>156.8800048828125</v>
      </c>
      <c r="C207" s="25">
        <v>175.97999572753906</v>
      </c>
      <c r="D207" s="25">
        <v>8.838827133178711</v>
      </c>
      <c r="E207" s="25">
        <v>8.891885757446289</v>
      </c>
      <c r="F207" s="25">
        <v>18.702218222202767</v>
      </c>
      <c r="G207" s="25" t="s">
        <v>56</v>
      </c>
      <c r="H207" s="25">
        <v>3.552605737893785</v>
      </c>
      <c r="I207" s="25">
        <v>50.4326106207063</v>
      </c>
      <c r="J207" s="25" t="s">
        <v>62</v>
      </c>
      <c r="K207" s="25">
        <v>1.5113383780603014</v>
      </c>
      <c r="L207" s="25">
        <v>0.14347630281221554</v>
      </c>
      <c r="M207" s="25">
        <v>0.3577891047813594</v>
      </c>
      <c r="N207" s="25">
        <v>0.07457559332000278</v>
      </c>
      <c r="O207" s="25">
        <v>0.060697981352282056</v>
      </c>
      <c r="P207" s="25">
        <v>0.004115878542080623</v>
      </c>
      <c r="Q207" s="25">
        <v>0.007388335421893903</v>
      </c>
      <c r="R207" s="25">
        <v>0.0011478756982813121</v>
      </c>
      <c r="S207" s="25">
        <v>0.0007963198634172797</v>
      </c>
      <c r="T207" s="25">
        <v>6.051200241367264E-05</v>
      </c>
      <c r="U207" s="25">
        <v>0.0001615745531527313</v>
      </c>
      <c r="V207" s="25">
        <v>4.258049890871057E-05</v>
      </c>
      <c r="W207" s="25">
        <v>4.964774647631992E-05</v>
      </c>
      <c r="X207" s="25">
        <v>110</v>
      </c>
    </row>
    <row r="208" spans="1:24" ht="12.75" hidden="1">
      <c r="A208" s="25">
        <v>867</v>
      </c>
      <c r="B208" s="25">
        <v>120.68000030517578</v>
      </c>
      <c r="C208" s="25">
        <v>130.8800048828125</v>
      </c>
      <c r="D208" s="25">
        <v>9.54753303527832</v>
      </c>
      <c r="E208" s="25">
        <v>9.682262420654297</v>
      </c>
      <c r="F208" s="25">
        <v>14.812608208144681</v>
      </c>
      <c r="G208" s="25" t="s">
        <v>57</v>
      </c>
      <c r="H208" s="25">
        <v>26.24268133551179</v>
      </c>
      <c r="I208" s="25">
        <v>36.92268164068759</v>
      </c>
      <c r="J208" s="25" t="s">
        <v>60</v>
      </c>
      <c r="K208" s="25">
        <v>-1.5107686383117993</v>
      </c>
      <c r="L208" s="25">
        <v>0.0007811833617695055</v>
      </c>
      <c r="M208" s="25">
        <v>0.35751942143274185</v>
      </c>
      <c r="N208" s="25">
        <v>-0.0007718810857998996</v>
      </c>
      <c r="O208" s="25">
        <v>-0.06068955020305378</v>
      </c>
      <c r="P208" s="25">
        <v>8.957810907760886E-05</v>
      </c>
      <c r="Q208" s="25">
        <v>0.007372691287970445</v>
      </c>
      <c r="R208" s="25">
        <v>-6.206828336881718E-05</v>
      </c>
      <c r="S208" s="25">
        <v>-0.0007952884985588729</v>
      </c>
      <c r="T208" s="25">
        <v>6.390560226508511E-06</v>
      </c>
      <c r="U208" s="25">
        <v>0.0001598907841848301</v>
      </c>
      <c r="V208" s="25">
        <v>-4.910710127950954E-06</v>
      </c>
      <c r="W208" s="25">
        <v>-4.947174010623055E-05</v>
      </c>
      <c r="X208" s="25">
        <v>110</v>
      </c>
    </row>
    <row r="209" spans="1:24" ht="12.75" hidden="1">
      <c r="A209" s="25">
        <v>866</v>
      </c>
      <c r="B209" s="25">
        <v>126.80000305175781</v>
      </c>
      <c r="C209" s="25">
        <v>138.1999969482422</v>
      </c>
      <c r="D209" s="25">
        <v>9.396172523498535</v>
      </c>
      <c r="E209" s="25">
        <v>9.20655632019043</v>
      </c>
      <c r="F209" s="25">
        <v>7.547356708987646</v>
      </c>
      <c r="G209" s="25" t="s">
        <v>58</v>
      </c>
      <c r="H209" s="25">
        <v>2.3209013973493597</v>
      </c>
      <c r="I209" s="25">
        <v>19.120904449107183</v>
      </c>
      <c r="J209" s="25" t="s">
        <v>61</v>
      </c>
      <c r="K209" s="25">
        <v>-0.04149475257733144</v>
      </c>
      <c r="L209" s="25">
        <v>0.14347417614754882</v>
      </c>
      <c r="M209" s="25">
        <v>-0.013889089194188577</v>
      </c>
      <c r="N209" s="25">
        <v>-0.07457159860576833</v>
      </c>
      <c r="O209" s="25">
        <v>-0.001011650331387171</v>
      </c>
      <c r="P209" s="25">
        <v>0.0041149036362391036</v>
      </c>
      <c r="Q209" s="25">
        <v>-0.000480544980929835</v>
      </c>
      <c r="R209" s="25">
        <v>-0.001146196382346611</v>
      </c>
      <c r="S209" s="25">
        <v>4.05157862183184E-05</v>
      </c>
      <c r="T209" s="25">
        <v>6.0173608634547514E-05</v>
      </c>
      <c r="U209" s="25">
        <v>-2.326528227348372E-05</v>
      </c>
      <c r="V209" s="25">
        <v>-4.2296380617659734E-05</v>
      </c>
      <c r="W209" s="25">
        <v>4.176800335007327E-06</v>
      </c>
      <c r="X209" s="25">
        <v>110</v>
      </c>
    </row>
    <row r="210" ht="12.75" hidden="1">
      <c r="A210" s="25" t="s">
        <v>82</v>
      </c>
    </row>
    <row r="211" spans="1:24" ht="12.75" hidden="1">
      <c r="A211" s="25">
        <v>868</v>
      </c>
      <c r="B211" s="25">
        <v>166.68</v>
      </c>
      <c r="C211" s="25">
        <v>161.58</v>
      </c>
      <c r="D211" s="25">
        <v>8.707452585275517</v>
      </c>
      <c r="E211" s="25">
        <v>9.283306628139092</v>
      </c>
      <c r="F211" s="25">
        <v>14.922725387129939</v>
      </c>
      <c r="G211" s="25" t="s">
        <v>59</v>
      </c>
      <c r="H211" s="25">
        <v>-15.815280026020332</v>
      </c>
      <c r="I211" s="25">
        <v>40.86471997397969</v>
      </c>
      <c r="J211" s="25" t="s">
        <v>73</v>
      </c>
      <c r="K211" s="25">
        <v>1.9750880102472155</v>
      </c>
      <c r="M211" s="25" t="s">
        <v>68</v>
      </c>
      <c r="N211" s="25">
        <v>1.7767497742935536</v>
      </c>
      <c r="X211" s="25">
        <v>110</v>
      </c>
    </row>
    <row r="212" spans="1:24" ht="12.75" hidden="1">
      <c r="A212" s="25">
        <v>866</v>
      </c>
      <c r="B212" s="25">
        <v>126.80000305175781</v>
      </c>
      <c r="C212" s="25">
        <v>138.1999969482422</v>
      </c>
      <c r="D212" s="25">
        <v>9.396172523498535</v>
      </c>
      <c r="E212" s="25">
        <v>9.20655632019043</v>
      </c>
      <c r="F212" s="25">
        <v>13.404000377542989</v>
      </c>
      <c r="G212" s="25" t="s">
        <v>56</v>
      </c>
      <c r="H212" s="25">
        <v>17.158456888208903</v>
      </c>
      <c r="I212" s="25">
        <v>33.95845993996673</v>
      </c>
      <c r="J212" s="25" t="s">
        <v>62</v>
      </c>
      <c r="K212" s="25">
        <v>0.4471515793293596</v>
      </c>
      <c r="L212" s="25">
        <v>1.3253813213933894</v>
      </c>
      <c r="M212" s="25">
        <v>0.10585680515280423</v>
      </c>
      <c r="N212" s="25">
        <v>0.07434790571129408</v>
      </c>
      <c r="O212" s="25">
        <v>0.01795812829853295</v>
      </c>
      <c r="P212" s="25">
        <v>0.03802103072676264</v>
      </c>
      <c r="Q212" s="25">
        <v>0.002185915075318379</v>
      </c>
      <c r="R212" s="25">
        <v>0.0011444572836948042</v>
      </c>
      <c r="S212" s="25">
        <v>0.00023557513205832057</v>
      </c>
      <c r="T212" s="25">
        <v>0.000559473196654434</v>
      </c>
      <c r="U212" s="25">
        <v>4.783286903381078E-05</v>
      </c>
      <c r="V212" s="25">
        <v>4.248209932131056E-05</v>
      </c>
      <c r="W212" s="25">
        <v>1.4692110745127696E-05</v>
      </c>
      <c r="X212" s="25">
        <v>110</v>
      </c>
    </row>
    <row r="213" spans="1:24" ht="12.75" hidden="1">
      <c r="A213" s="25">
        <v>865</v>
      </c>
      <c r="B213" s="25">
        <v>156.8800048828125</v>
      </c>
      <c r="C213" s="25">
        <v>175.97999572753906</v>
      </c>
      <c r="D213" s="25">
        <v>8.838827133178711</v>
      </c>
      <c r="E213" s="25">
        <v>8.891885757446289</v>
      </c>
      <c r="F213" s="25">
        <v>14.210317846584827</v>
      </c>
      <c r="G213" s="25" t="s">
        <v>57</v>
      </c>
      <c r="H213" s="25">
        <v>-8.56030300368019</v>
      </c>
      <c r="I213" s="25">
        <v>38.319701879132325</v>
      </c>
      <c r="J213" s="25" t="s">
        <v>60</v>
      </c>
      <c r="K213" s="25">
        <v>-0.27767946943523947</v>
      </c>
      <c r="L213" s="25">
        <v>-0.007210719362059684</v>
      </c>
      <c r="M213" s="25">
        <v>0.06667559836886124</v>
      </c>
      <c r="N213" s="25">
        <v>-0.0007685888589481455</v>
      </c>
      <c r="O213" s="25">
        <v>-0.010999302155915882</v>
      </c>
      <c r="P213" s="25">
        <v>-0.0008250360786226589</v>
      </c>
      <c r="Q213" s="25">
        <v>0.0014209251208979349</v>
      </c>
      <c r="R213" s="25">
        <v>-6.182985053407701E-05</v>
      </c>
      <c r="S213" s="25">
        <v>-0.00013142146759088138</v>
      </c>
      <c r="T213" s="25">
        <v>-5.875425828210886E-05</v>
      </c>
      <c r="U213" s="25">
        <v>3.388141354319732E-05</v>
      </c>
      <c r="V213" s="25">
        <v>-4.882773690062373E-06</v>
      </c>
      <c r="W213" s="25">
        <v>-7.79238115602743E-06</v>
      </c>
      <c r="X213" s="25">
        <v>110</v>
      </c>
    </row>
    <row r="214" spans="1:24" ht="12.75" hidden="1">
      <c r="A214" s="25">
        <v>867</v>
      </c>
      <c r="B214" s="25">
        <v>120.68000030517578</v>
      </c>
      <c r="C214" s="25">
        <v>130.8800048828125</v>
      </c>
      <c r="D214" s="25">
        <v>9.54753303527832</v>
      </c>
      <c r="E214" s="25">
        <v>9.682262420654297</v>
      </c>
      <c r="F214" s="25">
        <v>14.812608208144681</v>
      </c>
      <c r="G214" s="25" t="s">
        <v>58</v>
      </c>
      <c r="H214" s="25">
        <v>26.24268133551179</v>
      </c>
      <c r="I214" s="25">
        <v>36.92268164068759</v>
      </c>
      <c r="J214" s="25" t="s">
        <v>61</v>
      </c>
      <c r="K214" s="25">
        <v>0.35048344775595963</v>
      </c>
      <c r="L214" s="25">
        <v>-1.3253617063370922</v>
      </c>
      <c r="M214" s="25">
        <v>0.08221938809862957</v>
      </c>
      <c r="N214" s="25">
        <v>-0.07434393287162966</v>
      </c>
      <c r="O214" s="25">
        <v>0.014195412078183365</v>
      </c>
      <c r="P214" s="25">
        <v>-0.03801207825145055</v>
      </c>
      <c r="Q214" s="25">
        <v>0.0016610829351074987</v>
      </c>
      <c r="R214" s="25">
        <v>-0.0011427858696120734</v>
      </c>
      <c r="S214" s="25">
        <v>0.00019550969464595378</v>
      </c>
      <c r="T214" s="25">
        <v>-0.0005563795421368854</v>
      </c>
      <c r="U214" s="25">
        <v>3.376437732759986E-05</v>
      </c>
      <c r="V214" s="25">
        <v>-4.220056023132074E-05</v>
      </c>
      <c r="W214" s="25">
        <v>1.2455396985495295E-05</v>
      </c>
      <c r="X214" s="25">
        <v>110</v>
      </c>
    </row>
    <row r="215" ht="12.75" hidden="1">
      <c r="A215" s="25" t="s">
        <v>81</v>
      </c>
    </row>
    <row r="216" spans="1:24" ht="12.75" hidden="1">
      <c r="A216" s="25">
        <v>868</v>
      </c>
      <c r="B216" s="25">
        <v>166.68</v>
      </c>
      <c r="C216" s="25">
        <v>161.58</v>
      </c>
      <c r="D216" s="25">
        <v>8.707452585275517</v>
      </c>
      <c r="E216" s="25">
        <v>9.283306628139092</v>
      </c>
      <c r="F216" s="25">
        <v>22.62644382511724</v>
      </c>
      <c r="G216" s="25" t="s">
        <v>59</v>
      </c>
      <c r="H216" s="25">
        <v>5.280752271018557</v>
      </c>
      <c r="I216" s="25">
        <v>61.96075227101858</v>
      </c>
      <c r="J216" s="25" t="s">
        <v>73</v>
      </c>
      <c r="K216" s="25">
        <v>1.3248006823546452</v>
      </c>
      <c r="M216" s="25" t="s">
        <v>68</v>
      </c>
      <c r="N216" s="25">
        <v>0.7022432551349946</v>
      </c>
      <c r="X216" s="25">
        <v>110</v>
      </c>
    </row>
    <row r="217" spans="1:24" ht="12.75" hidden="1">
      <c r="A217" s="25">
        <v>866</v>
      </c>
      <c r="B217" s="25">
        <v>126.80000305175781</v>
      </c>
      <c r="C217" s="25">
        <v>138.1999969482422</v>
      </c>
      <c r="D217" s="25">
        <v>9.396172523498535</v>
      </c>
      <c r="E217" s="25">
        <v>9.20655632019043</v>
      </c>
      <c r="F217" s="25">
        <v>13.404000377542989</v>
      </c>
      <c r="G217" s="25" t="s">
        <v>56</v>
      </c>
      <c r="H217" s="25">
        <v>17.158456888208903</v>
      </c>
      <c r="I217" s="25">
        <v>33.95845993996673</v>
      </c>
      <c r="J217" s="25" t="s">
        <v>62</v>
      </c>
      <c r="K217" s="25">
        <v>1.1064300660954696</v>
      </c>
      <c r="L217" s="25">
        <v>0.15566589405077516</v>
      </c>
      <c r="M217" s="25">
        <v>0.2619324857444262</v>
      </c>
      <c r="N217" s="25">
        <v>0.07581020917610082</v>
      </c>
      <c r="O217" s="25">
        <v>0.04443630588566472</v>
      </c>
      <c r="P217" s="25">
        <v>0.004465392414447824</v>
      </c>
      <c r="Q217" s="25">
        <v>0.0054090215122857945</v>
      </c>
      <c r="R217" s="25">
        <v>0.001166956339303081</v>
      </c>
      <c r="S217" s="25">
        <v>0.0005830092272680911</v>
      </c>
      <c r="T217" s="25">
        <v>6.568385713692956E-05</v>
      </c>
      <c r="U217" s="25">
        <v>0.0001183172782868906</v>
      </c>
      <c r="V217" s="25">
        <v>4.3300401178742884E-05</v>
      </c>
      <c r="W217" s="25">
        <v>3.6350872336087774E-05</v>
      </c>
      <c r="X217" s="25">
        <v>110</v>
      </c>
    </row>
    <row r="218" spans="1:24" ht="12.75" hidden="1">
      <c r="A218" s="25">
        <v>867</v>
      </c>
      <c r="B218" s="25">
        <v>120.68000030517578</v>
      </c>
      <c r="C218" s="25">
        <v>130.8800048828125</v>
      </c>
      <c r="D218" s="25">
        <v>9.54753303527832</v>
      </c>
      <c r="E218" s="25">
        <v>9.682262420654297</v>
      </c>
      <c r="F218" s="25">
        <v>7.654256731781588</v>
      </c>
      <c r="G218" s="25" t="s">
        <v>57</v>
      </c>
      <c r="H218" s="25">
        <v>8.39940019825923</v>
      </c>
      <c r="I218" s="25">
        <v>19.07940050343503</v>
      </c>
      <c r="J218" s="25" t="s">
        <v>60</v>
      </c>
      <c r="K218" s="25">
        <v>-0.12422775158545997</v>
      </c>
      <c r="L218" s="25">
        <v>0.0008481307160579866</v>
      </c>
      <c r="M218" s="25">
        <v>0.02644938536797916</v>
      </c>
      <c r="N218" s="25">
        <v>-0.0007839085539557731</v>
      </c>
      <c r="O218" s="25">
        <v>-0.005465200217779844</v>
      </c>
      <c r="P218" s="25">
        <v>9.701989534258676E-05</v>
      </c>
      <c r="Q218" s="25">
        <v>0.0004047839264267654</v>
      </c>
      <c r="R218" s="25">
        <v>-6.301241266908193E-05</v>
      </c>
      <c r="S218" s="25">
        <v>-0.0001105883582032889</v>
      </c>
      <c r="T218" s="25">
        <v>6.902900440561056E-06</v>
      </c>
      <c r="U218" s="25">
        <v>-5.404493873021944E-07</v>
      </c>
      <c r="V218" s="25">
        <v>-4.974093619769361E-06</v>
      </c>
      <c r="W218" s="25">
        <v>-8.075290983792605E-06</v>
      </c>
      <c r="X218" s="25">
        <v>110</v>
      </c>
    </row>
    <row r="219" spans="1:24" ht="12.75" hidden="1">
      <c r="A219" s="25">
        <v>865</v>
      </c>
      <c r="B219" s="25">
        <v>156.8800048828125</v>
      </c>
      <c r="C219" s="25">
        <v>175.97999572753906</v>
      </c>
      <c r="D219" s="25">
        <v>8.838827133178711</v>
      </c>
      <c r="E219" s="25">
        <v>8.891885757446289</v>
      </c>
      <c r="F219" s="25">
        <v>13.142911765090885</v>
      </c>
      <c r="G219" s="25" t="s">
        <v>58</v>
      </c>
      <c r="H219" s="25">
        <v>-11.438682169326412</v>
      </c>
      <c r="I219" s="25">
        <v>35.441322713486095</v>
      </c>
      <c r="J219" s="25" t="s">
        <v>61</v>
      </c>
      <c r="K219" s="25">
        <v>-1.0994339256617682</v>
      </c>
      <c r="L219" s="25">
        <v>0.1556635835541365</v>
      </c>
      <c r="M219" s="25">
        <v>-0.26059366281993535</v>
      </c>
      <c r="N219" s="25">
        <v>-0.07580615610030095</v>
      </c>
      <c r="O219" s="25">
        <v>-0.04409894406155254</v>
      </c>
      <c r="P219" s="25">
        <v>0.004464338310983597</v>
      </c>
      <c r="Q219" s="25">
        <v>-0.005393854252135205</v>
      </c>
      <c r="R219" s="25">
        <v>-0.0011652538494633987</v>
      </c>
      <c r="S219" s="25">
        <v>-0.0005724246449181217</v>
      </c>
      <c r="T219" s="25">
        <v>6.532012747914899E-05</v>
      </c>
      <c r="U219" s="25">
        <v>-0.00011831604394872776</v>
      </c>
      <c r="V219" s="25">
        <v>-4.301375518252095E-05</v>
      </c>
      <c r="W219" s="25">
        <v>-3.544256755825725E-05</v>
      </c>
      <c r="X219" s="25">
        <v>110</v>
      </c>
    </row>
    <row r="220" ht="12.75" hidden="1">
      <c r="A220" s="25" t="s">
        <v>80</v>
      </c>
    </row>
    <row r="221" spans="1:24" ht="12.75" hidden="1">
      <c r="A221" s="25">
        <v>868</v>
      </c>
      <c r="B221" s="25">
        <v>166.68</v>
      </c>
      <c r="C221" s="25">
        <v>161.58</v>
      </c>
      <c r="D221" s="25">
        <v>8.707452585275517</v>
      </c>
      <c r="E221" s="25">
        <v>9.283306628139092</v>
      </c>
      <c r="F221" s="25">
        <v>15.939019817915202</v>
      </c>
      <c r="G221" s="25" t="s">
        <v>59</v>
      </c>
      <c r="H221" s="25">
        <v>-13.032236966005783</v>
      </c>
      <c r="I221" s="25">
        <v>43.64776303399424</v>
      </c>
      <c r="J221" s="25" t="s">
        <v>73</v>
      </c>
      <c r="K221" s="25">
        <v>1.7903199997237231</v>
      </c>
      <c r="M221" s="25" t="s">
        <v>68</v>
      </c>
      <c r="N221" s="25">
        <v>1.6831033131820885</v>
      </c>
      <c r="X221" s="25">
        <v>110</v>
      </c>
    </row>
    <row r="222" spans="1:24" ht="12.75" hidden="1">
      <c r="A222" s="25">
        <v>867</v>
      </c>
      <c r="B222" s="25">
        <v>120.68000030517578</v>
      </c>
      <c r="C222" s="25">
        <v>130.8800048828125</v>
      </c>
      <c r="D222" s="25">
        <v>9.54753303527832</v>
      </c>
      <c r="E222" s="25">
        <v>9.682262420654297</v>
      </c>
      <c r="F222" s="25">
        <v>12.302749224022188</v>
      </c>
      <c r="G222" s="25" t="s">
        <v>56</v>
      </c>
      <c r="H222" s="25">
        <v>19.986475613225863</v>
      </c>
      <c r="I222" s="25">
        <v>30.666475918401655</v>
      </c>
      <c r="J222" s="25" t="s">
        <v>62</v>
      </c>
      <c r="K222" s="25">
        <v>0.14510336478740798</v>
      </c>
      <c r="L222" s="25">
        <v>1.327076594100548</v>
      </c>
      <c r="M222" s="25">
        <v>0.03435113703355684</v>
      </c>
      <c r="N222" s="25">
        <v>0.07394150629609345</v>
      </c>
      <c r="O222" s="25">
        <v>0.005827321407052928</v>
      </c>
      <c r="P222" s="25">
        <v>0.03806969445147799</v>
      </c>
      <c r="Q222" s="25">
        <v>0.0007093171206067678</v>
      </c>
      <c r="R222" s="25">
        <v>0.0011382162697537587</v>
      </c>
      <c r="S222" s="25">
        <v>7.641006818203373E-05</v>
      </c>
      <c r="T222" s="25">
        <v>0.0005601852466086604</v>
      </c>
      <c r="U222" s="25">
        <v>1.5534482319033146E-05</v>
      </c>
      <c r="V222" s="25">
        <v>4.225219035053078E-05</v>
      </c>
      <c r="W222" s="25">
        <v>4.765555901193482E-06</v>
      </c>
      <c r="X222" s="25">
        <v>110</v>
      </c>
    </row>
    <row r="223" spans="1:24" ht="12.75" hidden="1">
      <c r="A223" s="25">
        <v>865</v>
      </c>
      <c r="B223" s="25">
        <v>156.8800048828125</v>
      </c>
      <c r="C223" s="25">
        <v>175.97999572753906</v>
      </c>
      <c r="D223" s="25">
        <v>8.838827133178711</v>
      </c>
      <c r="E223" s="25">
        <v>8.891885757446289</v>
      </c>
      <c r="F223" s="25">
        <v>13.142911765090885</v>
      </c>
      <c r="G223" s="25" t="s">
        <v>57</v>
      </c>
      <c r="H223" s="25">
        <v>-11.438682169326412</v>
      </c>
      <c r="I223" s="25">
        <v>35.441322713486095</v>
      </c>
      <c r="J223" s="25" t="s">
        <v>60</v>
      </c>
      <c r="K223" s="25">
        <v>-0.06077853658690656</v>
      </c>
      <c r="L223" s="25">
        <v>-0.007219833607668203</v>
      </c>
      <c r="M223" s="25">
        <v>0.01474206138392118</v>
      </c>
      <c r="N223" s="25">
        <v>-0.0007642596297428691</v>
      </c>
      <c r="O223" s="25">
        <v>-0.0023834388564544545</v>
      </c>
      <c r="P223" s="25">
        <v>-0.0008261115303301028</v>
      </c>
      <c r="Q223" s="25">
        <v>0.00032112913836842893</v>
      </c>
      <c r="R223" s="25">
        <v>-6.147824535149801E-05</v>
      </c>
      <c r="S223" s="25">
        <v>-2.6507339022970076E-05</v>
      </c>
      <c r="T223" s="25">
        <v>-5.883371075574866E-05</v>
      </c>
      <c r="U223" s="25">
        <v>8.120545513352831E-06</v>
      </c>
      <c r="V223" s="25">
        <v>-4.853365145820918E-06</v>
      </c>
      <c r="W223" s="25">
        <v>-1.5114662649470898E-06</v>
      </c>
      <c r="X223" s="25">
        <v>110</v>
      </c>
    </row>
    <row r="224" spans="1:24" ht="12.75" hidden="1">
      <c r="A224" s="25">
        <v>866</v>
      </c>
      <c r="B224" s="25">
        <v>126.80000305175781</v>
      </c>
      <c r="C224" s="25">
        <v>138.1999969482422</v>
      </c>
      <c r="D224" s="25">
        <v>9.396172523498535</v>
      </c>
      <c r="E224" s="25">
        <v>9.20655632019043</v>
      </c>
      <c r="F224" s="25">
        <v>15.870017016084304</v>
      </c>
      <c r="G224" s="25" t="s">
        <v>58</v>
      </c>
      <c r="H224" s="25">
        <v>23.406004252613485</v>
      </c>
      <c r="I224" s="25">
        <v>40.20600730437131</v>
      </c>
      <c r="J224" s="25" t="s">
        <v>61</v>
      </c>
      <c r="K224" s="25">
        <v>0.13176098042661055</v>
      </c>
      <c r="L224" s="25">
        <v>-1.3270569545472373</v>
      </c>
      <c r="M224" s="25">
        <v>0.031026959916351782</v>
      </c>
      <c r="N224" s="25">
        <v>-0.0739375564956915</v>
      </c>
      <c r="O224" s="25">
        <v>0.005317602279095382</v>
      </c>
      <c r="P224" s="25">
        <v>-0.03806073009505138</v>
      </c>
      <c r="Q224" s="25">
        <v>0.0006324609506338129</v>
      </c>
      <c r="R224" s="25">
        <v>-0.0011365547510263912</v>
      </c>
      <c r="S224" s="25">
        <v>7.166491120139878E-05</v>
      </c>
      <c r="T224" s="25">
        <v>-0.0005570871610409942</v>
      </c>
      <c r="U224" s="25">
        <v>1.324299367537109E-05</v>
      </c>
      <c r="V224" s="25">
        <v>-4.197252001225108E-05</v>
      </c>
      <c r="W224" s="25">
        <v>4.519512449073121E-06</v>
      </c>
      <c r="X224" s="25">
        <v>110</v>
      </c>
    </row>
    <row r="225" ht="12.75" hidden="1">
      <c r="A225" s="25" t="s">
        <v>79</v>
      </c>
    </row>
    <row r="226" spans="1:24" ht="12.75" hidden="1">
      <c r="A226" s="25">
        <v>868</v>
      </c>
      <c r="B226" s="25">
        <v>166.68</v>
      </c>
      <c r="C226" s="25">
        <v>161.58</v>
      </c>
      <c r="D226" s="25">
        <v>8.707452585275517</v>
      </c>
      <c r="E226" s="25">
        <v>9.283306628139092</v>
      </c>
      <c r="F226" s="25">
        <v>22.62644382511724</v>
      </c>
      <c r="G226" s="25" t="s">
        <v>59</v>
      </c>
      <c r="H226" s="25">
        <v>5.280752271018557</v>
      </c>
      <c r="I226" s="25">
        <v>61.96075227101858</v>
      </c>
      <c r="J226" s="25" t="s">
        <v>73</v>
      </c>
      <c r="K226" s="25">
        <v>1.29991585853734</v>
      </c>
      <c r="M226" s="25" t="s">
        <v>68</v>
      </c>
      <c r="N226" s="25">
        <v>0.6811597329860928</v>
      </c>
      <c r="X226" s="25">
        <v>110</v>
      </c>
    </row>
    <row r="227" spans="1:24" ht="12.75" hidden="1">
      <c r="A227" s="25">
        <v>867</v>
      </c>
      <c r="B227" s="25">
        <v>120.68000030517578</v>
      </c>
      <c r="C227" s="25">
        <v>130.8800048828125</v>
      </c>
      <c r="D227" s="25">
        <v>9.54753303527832</v>
      </c>
      <c r="E227" s="25">
        <v>9.682262420654297</v>
      </c>
      <c r="F227" s="25">
        <v>12.302749224022188</v>
      </c>
      <c r="G227" s="25" t="s">
        <v>56</v>
      </c>
      <c r="H227" s="25">
        <v>19.986475613225863</v>
      </c>
      <c r="I227" s="25">
        <v>30.666475918401655</v>
      </c>
      <c r="J227" s="25" t="s">
        <v>62</v>
      </c>
      <c r="K227" s="25">
        <v>1.103858164194753</v>
      </c>
      <c r="L227" s="25">
        <v>0.0747893758314831</v>
      </c>
      <c r="M227" s="25">
        <v>0.2613233628765856</v>
      </c>
      <c r="N227" s="25">
        <v>0.07435620937686184</v>
      </c>
      <c r="O227" s="25">
        <v>0.04433309720756877</v>
      </c>
      <c r="P227" s="25">
        <v>0.002145652201874471</v>
      </c>
      <c r="Q227" s="25">
        <v>0.005396431419013033</v>
      </c>
      <c r="R227" s="25">
        <v>0.0011445925660295167</v>
      </c>
      <c r="S227" s="25">
        <v>0.0005816666699081903</v>
      </c>
      <c r="T227" s="25">
        <v>3.158768008168832E-05</v>
      </c>
      <c r="U227" s="25">
        <v>0.00011804067161926801</v>
      </c>
      <c r="V227" s="25">
        <v>4.2475172959968216E-05</v>
      </c>
      <c r="W227" s="25">
        <v>3.626868602109672E-05</v>
      </c>
      <c r="X227" s="25">
        <v>110</v>
      </c>
    </row>
    <row r="228" spans="1:24" ht="12.75" hidden="1">
      <c r="A228" s="25">
        <v>866</v>
      </c>
      <c r="B228" s="25">
        <v>126.80000305175781</v>
      </c>
      <c r="C228" s="25">
        <v>138.1999969482422</v>
      </c>
      <c r="D228" s="25">
        <v>9.396172523498535</v>
      </c>
      <c r="E228" s="25">
        <v>9.20655632019043</v>
      </c>
      <c r="F228" s="25">
        <v>7.547356708987646</v>
      </c>
      <c r="G228" s="25" t="s">
        <v>57</v>
      </c>
      <c r="H228" s="25">
        <v>2.3209013973493597</v>
      </c>
      <c r="I228" s="25">
        <v>19.120904449107183</v>
      </c>
      <c r="J228" s="25" t="s">
        <v>60</v>
      </c>
      <c r="K228" s="25">
        <v>0.10956995485110411</v>
      </c>
      <c r="L228" s="25">
        <v>-0.0004057396383619198</v>
      </c>
      <c r="M228" s="25">
        <v>-0.02889274880879803</v>
      </c>
      <c r="N228" s="25">
        <v>-0.0007686979222842715</v>
      </c>
      <c r="O228" s="25">
        <v>0.003924472151359965</v>
      </c>
      <c r="P228" s="25">
        <v>-4.6480924771483534E-05</v>
      </c>
      <c r="Q228" s="25">
        <v>-0.000737162983435288</v>
      </c>
      <c r="R228" s="25">
        <v>-6.17930331818491E-05</v>
      </c>
      <c r="S228" s="25">
        <v>1.2260570906918026E-05</v>
      </c>
      <c r="T228" s="25">
        <v>-3.3186757394173105E-06</v>
      </c>
      <c r="U228" s="25">
        <v>-2.5347852589330627E-05</v>
      </c>
      <c r="V228" s="25">
        <v>-4.8761639923527475E-06</v>
      </c>
      <c r="W228" s="25">
        <v>-4.406097291285566E-07</v>
      </c>
      <c r="X228" s="25">
        <v>110</v>
      </c>
    </row>
    <row r="229" spans="1:24" ht="12.75" hidden="1">
      <c r="A229" s="25">
        <v>865</v>
      </c>
      <c r="B229" s="25">
        <v>156.8800048828125</v>
      </c>
      <c r="C229" s="25">
        <v>175.97999572753906</v>
      </c>
      <c r="D229" s="25">
        <v>8.838827133178711</v>
      </c>
      <c r="E229" s="25">
        <v>8.891885757446289</v>
      </c>
      <c r="F229" s="25">
        <v>14.210317846584827</v>
      </c>
      <c r="G229" s="25" t="s">
        <v>58</v>
      </c>
      <c r="H229" s="25">
        <v>-8.56030300368019</v>
      </c>
      <c r="I229" s="25">
        <v>38.319701879132325</v>
      </c>
      <c r="J229" s="25" t="s">
        <v>61</v>
      </c>
      <c r="K229" s="25">
        <v>-1.0984066968356196</v>
      </c>
      <c r="L229" s="25">
        <v>-0.07478827523488352</v>
      </c>
      <c r="M229" s="25">
        <v>-0.2597212140958057</v>
      </c>
      <c r="N229" s="25">
        <v>-0.0743522358534025</v>
      </c>
      <c r="O229" s="25">
        <v>-0.044159053730225495</v>
      </c>
      <c r="P229" s="25">
        <v>-0.0021451486883293557</v>
      </c>
      <c r="Q229" s="25">
        <v>-0.005345845377109574</v>
      </c>
      <c r="R229" s="25">
        <v>-0.0011429233409377116</v>
      </c>
      <c r="S229" s="25">
        <v>-0.0005815374392789513</v>
      </c>
      <c r="T229" s="25">
        <v>-3.141286240188391E-05</v>
      </c>
      <c r="U229" s="25">
        <v>-0.00011528697465645211</v>
      </c>
      <c r="V229" s="25">
        <v>-4.2194352023687926E-05</v>
      </c>
      <c r="W229" s="25">
        <v>-3.62660095511416E-05</v>
      </c>
      <c r="X229" s="25">
        <v>110</v>
      </c>
    </row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2004-03-01T07:45:34Z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