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activeTab="1"/>
  </bookViews>
  <sheets>
    <sheet name="calcul config" sheetId="1" r:id="rId1"/>
    <sheet name="choix config" sheetId="2" r:id="rId2"/>
  </sheets>
  <definedNames>
    <definedName name="_xlnm.Print_Area" localSheetId="1">'choix config'!$A$1:$K$30</definedName>
  </definedNames>
  <calcPr fullCalcOnLoad="1"/>
</workbook>
</file>

<file path=xl/comments2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<sst xmlns="http://schemas.openxmlformats.org/spreadsheetml/2006/main" count="620" uniqueCount="140">
  <si>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</si>
  <si>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</si>
  <si>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</si>
  <si>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</si>
  <si>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</si>
  <si>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</si>
  <si>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</si>
  <si>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</si>
  <si>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</si>
  <si>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</si>
  <si>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</si>
  <si>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</si>
  <si>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</si>
  <si>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</si>
  <si>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</si>
  <si>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</si>
  <si>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</si>
  <si>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</si>
  <si>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</si>
  <si>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</si>
  <si>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</si>
  <si>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</si>
  <si>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</si>
  <si>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</si>
  <si>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</si>
  <si>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</si>
  <si>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</si>
  <si>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</si>
  <si>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</si>
  <si>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</si>
  <si>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</si>
  <si>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</si>
  <si>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</si>
  <si>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</si>
  <si>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</si>
  <si>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</si>
  <si>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</si>
  <si>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</si>
  <si>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</si>
  <si>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</si>
  <si>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</si>
  <si>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</si>
  <si>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</si>
  <si>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</si>
  <si>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</si>
  <si>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</si>
  <si>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</si>
  <si>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</si>
  <si>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</si>
  <si>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</si>
  <si>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</si>
  <si>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</si>
  <si>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</si>
  <si>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</si>
  <si>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</si>
  <si>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</si>
  <si>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</si>
  <si>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</si>
  <si>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</si>
  <si>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</si>
  <si>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</si>
  <si>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</si>
  <si>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</si>
  <si>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</si>
  <si>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</si>
  <si>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</si>
  <si>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</si>
  <si>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</si>
  <si>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</si>
  <si>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</si>
  <si>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</si>
  <si>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</si>
  <si>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</si>
  <si>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</si>
  <si>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</si>
  <si>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Arrangement retenu</t>
  </si>
  <si>
    <t>Protection sheets Thickness (mm)</t>
  </si>
  <si>
    <t>Déformation de la bobine (&lt;-&gt; calibre)</t>
  </si>
  <si>
    <t>Sur-contrainte réelle (MPa)</t>
  </si>
  <si>
    <t>cas 1 &amp; Meas_Pos=1</t>
  </si>
  <si>
    <t>cas 2 &amp; Meas_Pos=1</t>
  </si>
  <si>
    <t>cas 3 &amp; Meas_Pos=1</t>
  </si>
  <si>
    <t>cas 4 &amp; Meas_Pos=1</t>
  </si>
  <si>
    <t>cas 5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</si>
  <si>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</si>
  <si>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</si>
  <si>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</si>
  <si>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</si>
  <si>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</si>
  <si>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</si>
  <si>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</si>
  <si>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</si>
  <si>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</si>
  <si>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</si>
  <si>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</si>
  <si>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</si>
  <si>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</si>
  <si>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</si>
  <si>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</si>
  <si>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</si>
  <si>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</si>
  <si>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</si>
  <si>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</si>
  <si>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</si>
  <si>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</si>
  <si>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</si>
  <si>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</si>
  <si>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</si>
  <si>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</si>
  <si>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Meas_Pos=1</t>
  </si>
  <si>
    <t>cas 6 &amp; Meas_Pos=2</t>
  </si>
  <si>
    <t>cas 6 &amp; Meas_Pos=3</t>
  </si>
  <si>
    <t>cas 6 &amp; Meas_Pos=4</t>
  </si>
  <si>
    <t>cas 6 &amp; Meas_Pos=5</t>
  </si>
  <si>
    <t>cas 6 &amp; Meas_Pos=6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</si>
  <si>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</si>
  <si>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</si>
  <si>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</si>
  <si>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</si>
  <si>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</si>
  <si>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OK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</si>
  <si>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</si>
  <si>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</si>
  <si>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</si>
  <si>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</si>
  <si>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</si>
  <si>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</si>
  <si>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</si>
  <si>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</si>
  <si>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</si>
  <si>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</si>
  <si>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</si>
  <si>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</si>
  <si>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</si>
  <si>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</si>
  <si>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</si>
  <si>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</si>
  <si>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</si>
  <si>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AP 202</t>
  </si>
  <si>
    <t>Cas 5</t>
  </si>
</sst>
</file>

<file path=xl/styles.xml><?xml version="1.0" encoding="utf-8"?>
<styleSheet xmlns="http://schemas.openxmlformats.org/spreadsheetml/2006/main">
  <numFmts count="2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</numFmts>
  <fonts count="1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9" fontId="5" fillId="0" borderId="0" xfId="17" applyFont="1" applyAlignment="1">
      <alignment horizontal="center"/>
    </xf>
    <xf numFmtId="0" fontId="1" fillId="0" borderId="0" xfId="0" applyFont="1" applyFill="1" applyAlignment="1">
      <alignment horizontal="center"/>
    </xf>
    <xf numFmtId="0" fontId="0" fillId="2" borderId="1" xfId="0" applyFont="1" applyFill="1" applyBorder="1" applyAlignment="1">
      <alignment horizontal="left"/>
    </xf>
    <xf numFmtId="2" fontId="0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0" fillId="2" borderId="7" xfId="0" applyFont="1" applyFill="1" applyBorder="1" applyAlignment="1">
      <alignment horizontal="left"/>
    </xf>
    <xf numFmtId="2" fontId="0" fillId="2" borderId="8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0" fillId="0" borderId="4" xfId="0" applyFont="1" applyBorder="1" applyAlignment="1">
      <alignment/>
    </xf>
    <xf numFmtId="173" fontId="0" fillId="0" borderId="5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173" fontId="0" fillId="0" borderId="8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1" fontId="0" fillId="0" borderId="2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72" fontId="0" fillId="0" borderId="4" xfId="0" applyNumberFormat="1" applyFont="1" applyBorder="1" applyAlignment="1">
      <alignment/>
    </xf>
    <xf numFmtId="2" fontId="0" fillId="0" borderId="5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172" fontId="0" fillId="0" borderId="7" xfId="0" applyNumberFormat="1" applyFont="1" applyBorder="1" applyAlignment="1">
      <alignment/>
    </xf>
    <xf numFmtId="2" fontId="0" fillId="0" borderId="8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0" fontId="0" fillId="3" borderId="0" xfId="0" applyFont="1" applyFill="1" applyAlignment="1">
      <alignment/>
    </xf>
    <xf numFmtId="2" fontId="0" fillId="3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10" fillId="0" borderId="10" xfId="0" applyFont="1" applyBorder="1" applyAlignment="1">
      <alignment/>
    </xf>
    <xf numFmtId="2" fontId="0" fillId="0" borderId="11" xfId="0" applyNumberFormat="1" applyFont="1" applyBorder="1" applyAlignment="1">
      <alignment/>
    </xf>
    <xf numFmtId="1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175" fontId="1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1" fillId="2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3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086100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29" y="257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40" y="145"/>
            <a:ext cx="1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4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5" y="352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9" y="257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78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8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2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6" y="186"/>
            <a:ext cx="4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5" y="186"/>
            <a:ext cx="4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8" y="349"/>
            <a:ext cx="4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5"/>
            <a:ext cx="56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5"/>
            <a:ext cx="66" cy="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14650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111.6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399097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126.9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39814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111.8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93.52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14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111.3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95.53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146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113.4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47875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80.56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28">
      <selection activeCell="B48" sqref="B48"/>
    </sheetView>
  </sheetViews>
  <sheetFormatPr defaultColWidth="11.421875" defaultRowHeight="12.75"/>
  <cols>
    <col min="1" max="1" width="11.421875" style="90" customWidth="1"/>
    <col min="2" max="2" width="16.28125" style="91" customWidth="1"/>
    <col min="3" max="3" width="12.421875" style="90" customWidth="1"/>
    <col min="4" max="4" width="13.57421875" style="90" customWidth="1"/>
    <col min="5" max="5" width="11.421875" style="90" customWidth="1"/>
    <col min="6" max="6" width="12.8515625" style="90" customWidth="1"/>
    <col min="7" max="7" width="10.8515625" style="90" customWidth="1"/>
    <col min="8" max="10" width="11.421875" style="90" customWidth="1"/>
    <col min="11" max="11" width="10.421875" style="90" customWidth="1"/>
    <col min="12" max="21" width="11.421875" style="90" customWidth="1"/>
    <col min="22" max="23" width="11.421875" style="6" customWidth="1"/>
    <col min="24" max="24" width="11.421875" style="90" customWidth="1"/>
    <col min="25" max="25" width="7.140625" style="90" customWidth="1"/>
    <col min="26" max="26" width="14.28125" style="90" customWidth="1"/>
    <col min="27" max="27" width="11.421875" style="90" customWidth="1"/>
    <col min="28" max="28" width="14.7109375" style="90" customWidth="1"/>
    <col min="29" max="16384" width="11.421875" style="90" customWidth="1"/>
  </cols>
  <sheetData>
    <row r="1" spans="2:23" s="79" customFormat="1" ht="12.75">
      <c r="B1" s="78"/>
      <c r="H1" s="79" t="s">
        <v>30</v>
      </c>
      <c r="J1" s="79" t="s">
        <v>31</v>
      </c>
      <c r="L1" s="79" t="s">
        <v>32</v>
      </c>
      <c r="N1" s="79" t="s">
        <v>33</v>
      </c>
      <c r="P1" s="79" t="s">
        <v>34</v>
      </c>
      <c r="R1" s="79" t="s">
        <v>35</v>
      </c>
      <c r="T1" s="79" t="s">
        <v>36</v>
      </c>
      <c r="V1" s="80"/>
      <c r="W1" s="80"/>
    </row>
    <row r="2" spans="2:23" s="79" customFormat="1" ht="12.75">
      <c r="B2" s="78"/>
      <c r="E2" s="79" t="s">
        <v>3</v>
      </c>
      <c r="V2" s="80"/>
      <c r="W2" s="80"/>
    </row>
    <row r="3" spans="2:23" s="79" customFormat="1" ht="12.75">
      <c r="B3" s="78"/>
      <c r="E3" s="79" t="s">
        <v>4</v>
      </c>
      <c r="H3" s="79" t="s">
        <v>5</v>
      </c>
      <c r="I3" s="79" t="s">
        <v>6</v>
      </c>
      <c r="J3" s="79" t="s">
        <v>5</v>
      </c>
      <c r="K3" s="79" t="s">
        <v>6</v>
      </c>
      <c r="L3" s="79" t="s">
        <v>5</v>
      </c>
      <c r="M3" s="79" t="s">
        <v>6</v>
      </c>
      <c r="N3" s="79" t="s">
        <v>5</v>
      </c>
      <c r="O3" s="79" t="s">
        <v>6</v>
      </c>
      <c r="P3" s="79" t="s">
        <v>5</v>
      </c>
      <c r="Q3" s="79" t="s">
        <v>6</v>
      </c>
      <c r="R3" s="79" t="s">
        <v>5</v>
      </c>
      <c r="S3" s="79" t="s">
        <v>6</v>
      </c>
      <c r="T3" s="79" t="s">
        <v>5</v>
      </c>
      <c r="U3" s="79" t="s">
        <v>6</v>
      </c>
      <c r="V3" s="80" t="s">
        <v>5</v>
      </c>
      <c r="W3" s="80" t="s">
        <v>6</v>
      </c>
    </row>
    <row r="4" spans="2:23" s="79" customFormat="1" ht="12.75">
      <c r="B4" s="78"/>
      <c r="E4" s="79">
        <v>1</v>
      </c>
      <c r="H4" s="79">
        <v>-8.96604E-11</v>
      </c>
      <c r="I4" s="79">
        <v>9.27348E-11</v>
      </c>
      <c r="J4" s="79">
        <v>-8.96604E-11</v>
      </c>
      <c r="K4" s="79" t="s">
        <v>23</v>
      </c>
      <c r="L4" s="79">
        <v>-8.96604E-11</v>
      </c>
      <c r="M4" s="79" t="s">
        <v>23</v>
      </c>
      <c r="N4" s="79">
        <v>-8.96604E-11</v>
      </c>
      <c r="O4" s="79">
        <v>9.27348E-11</v>
      </c>
      <c r="P4" s="79">
        <v>-8.96604E-11</v>
      </c>
      <c r="Q4" s="79">
        <v>9.27348E-11</v>
      </c>
      <c r="R4" s="79">
        <v>-8.96604E-11</v>
      </c>
      <c r="S4" s="79">
        <v>9.27348E-11</v>
      </c>
      <c r="T4" s="79">
        <v>-8.96604E-11</v>
      </c>
      <c r="U4" s="79">
        <v>9.27348E-11</v>
      </c>
      <c r="V4" s="79">
        <v>-8.96604E-11</v>
      </c>
      <c r="W4" s="79">
        <v>9.27348E-11</v>
      </c>
    </row>
    <row r="5" spans="2:23" s="79" customFormat="1" ht="12.75">
      <c r="B5" s="78"/>
      <c r="E5" s="79">
        <v>2</v>
      </c>
      <c r="H5" s="79">
        <v>0.000319438</v>
      </c>
      <c r="I5" s="79">
        <v>-2.7452E-10</v>
      </c>
      <c r="J5" s="79">
        <v>0.000319438</v>
      </c>
      <c r="K5" s="79" t="s">
        <v>24</v>
      </c>
      <c r="L5" s="79">
        <v>0.000319438</v>
      </c>
      <c r="M5" s="79" t="s">
        <v>24</v>
      </c>
      <c r="N5" s="79">
        <v>0.000319438</v>
      </c>
      <c r="O5" s="79">
        <v>-2.7452E-10</v>
      </c>
      <c r="P5" s="79">
        <v>0.000319438</v>
      </c>
      <c r="Q5" s="79">
        <v>-2.7452E-10</v>
      </c>
      <c r="R5" s="79">
        <v>0.000319438</v>
      </c>
      <c r="S5" s="79">
        <v>-2.7452E-10</v>
      </c>
      <c r="T5" s="79">
        <v>0.000319438</v>
      </c>
      <c r="U5" s="79">
        <v>-2.7452E-10</v>
      </c>
      <c r="V5" s="79">
        <v>0.000319438</v>
      </c>
      <c r="W5" s="79">
        <v>-2.7452E-10</v>
      </c>
    </row>
    <row r="6" spans="2:23" s="79" customFormat="1" ht="12.75">
      <c r="B6" s="78"/>
      <c r="E6" s="79">
        <v>3</v>
      </c>
      <c r="H6" s="79">
        <v>0.000879364</v>
      </c>
      <c r="I6" s="79">
        <v>0.000601288</v>
      </c>
      <c r="J6" s="79">
        <v>0.000879364</v>
      </c>
      <c r="K6" s="79">
        <v>0.000601288</v>
      </c>
      <c r="L6" s="79">
        <v>0.000879364</v>
      </c>
      <c r="M6" s="79">
        <v>0.000601288</v>
      </c>
      <c r="N6" s="79">
        <v>0.000879364</v>
      </c>
      <c r="O6" s="79">
        <v>0.000601288</v>
      </c>
      <c r="P6" s="79">
        <v>0.000879364</v>
      </c>
      <c r="Q6" s="79">
        <v>0.000601288</v>
      </c>
      <c r="R6" s="79">
        <v>0.000879364</v>
      </c>
      <c r="S6" s="79">
        <v>0.000601288</v>
      </c>
      <c r="T6" s="79">
        <v>0.000879364</v>
      </c>
      <c r="U6" s="79">
        <v>0.000601288</v>
      </c>
      <c r="V6" s="79">
        <v>0.000879364</v>
      </c>
      <c r="W6" s="79">
        <v>0.000601288</v>
      </c>
    </row>
    <row r="7" spans="2:23" s="79" customFormat="1" ht="12.75">
      <c r="B7" s="78"/>
      <c r="E7" s="79">
        <v>4</v>
      </c>
      <c r="H7" s="79">
        <v>9.24253E-05</v>
      </c>
      <c r="I7" s="79">
        <v>0.000325827</v>
      </c>
      <c r="J7" s="79">
        <v>9.24253E-05</v>
      </c>
      <c r="K7" s="79">
        <v>0.000325827</v>
      </c>
      <c r="L7" s="79">
        <v>9.24253E-05</v>
      </c>
      <c r="M7" s="79">
        <v>0.000325827</v>
      </c>
      <c r="N7" s="79">
        <v>9.24253E-05</v>
      </c>
      <c r="O7" s="79">
        <v>0.000325827</v>
      </c>
      <c r="P7" s="79">
        <v>9.24253E-05</v>
      </c>
      <c r="Q7" s="79">
        <v>0.000325827</v>
      </c>
      <c r="R7" s="79">
        <v>9.24253E-05</v>
      </c>
      <c r="S7" s="79">
        <v>0.000325827</v>
      </c>
      <c r="T7" s="79">
        <v>9.24253E-05</v>
      </c>
      <c r="U7" s="79">
        <v>0.000325827</v>
      </c>
      <c r="V7" s="79">
        <v>9.24253E-05</v>
      </c>
      <c r="W7" s="79">
        <v>0.000325827</v>
      </c>
    </row>
    <row r="8" spans="2:23" s="79" customFormat="1" ht="12.75">
      <c r="B8" s="78"/>
      <c r="E8" s="79">
        <v>5</v>
      </c>
      <c r="H8" s="79">
        <v>-3.91724E-05</v>
      </c>
      <c r="I8" s="79">
        <v>0.000161302</v>
      </c>
      <c r="J8" s="79">
        <v>-3.91724E-05</v>
      </c>
      <c r="K8" s="79">
        <v>0.000161302</v>
      </c>
      <c r="L8" s="79">
        <v>-3.91724E-05</v>
      </c>
      <c r="M8" s="79">
        <v>0.000161302</v>
      </c>
      <c r="N8" s="79">
        <v>-3.91724E-05</v>
      </c>
      <c r="O8" s="79">
        <v>0.000161302</v>
      </c>
      <c r="P8" s="79">
        <v>-3.91724E-05</v>
      </c>
      <c r="Q8" s="79">
        <v>0.000161302</v>
      </c>
      <c r="R8" s="79">
        <v>-3.91724E-05</v>
      </c>
      <c r="S8" s="79">
        <v>0.000161302</v>
      </c>
      <c r="T8" s="79">
        <v>-3.91724E-05</v>
      </c>
      <c r="U8" s="79">
        <v>0.000161302</v>
      </c>
      <c r="V8" s="79">
        <v>-3.91724E-05</v>
      </c>
      <c r="W8" s="79">
        <v>0.000161302</v>
      </c>
    </row>
    <row r="9" spans="2:23" s="79" customFormat="1" ht="12.75">
      <c r="B9" s="78"/>
      <c r="E9" s="79">
        <v>6</v>
      </c>
      <c r="H9" s="79">
        <v>3.92438</v>
      </c>
      <c r="I9" s="79">
        <v>-1.72103E-05</v>
      </c>
      <c r="J9" s="79">
        <v>3.92438</v>
      </c>
      <c r="K9" s="79">
        <v>-1.72103E-05</v>
      </c>
      <c r="L9" s="79">
        <v>3.92438</v>
      </c>
      <c r="M9" s="79">
        <v>-1.72103E-05</v>
      </c>
      <c r="N9" s="79">
        <v>3.92438</v>
      </c>
      <c r="O9" s="79">
        <v>-1.72103E-05</v>
      </c>
      <c r="P9" s="79">
        <v>3.92438</v>
      </c>
      <c r="Q9" s="79">
        <v>-1.72103E-05</v>
      </c>
      <c r="R9" s="79">
        <v>3.92438</v>
      </c>
      <c r="S9" s="79">
        <v>-1.72103E-05</v>
      </c>
      <c r="T9" s="79">
        <v>3.92438</v>
      </c>
      <c r="U9" s="79">
        <v>-1.72103E-05</v>
      </c>
      <c r="V9" s="79">
        <v>3.92438</v>
      </c>
      <c r="W9" s="79">
        <v>-1.72103E-05</v>
      </c>
    </row>
    <row r="10" spans="2:23" s="79" customFormat="1" ht="12.75">
      <c r="B10" s="78"/>
      <c r="E10" s="79">
        <v>7</v>
      </c>
      <c r="H10" s="79">
        <v>-2.33051E-05</v>
      </c>
      <c r="I10" s="79">
        <v>-3.89739E-05</v>
      </c>
      <c r="J10" s="79">
        <v>-2.33051E-05</v>
      </c>
      <c r="K10" s="79">
        <v>-3.89739E-05</v>
      </c>
      <c r="L10" s="79">
        <v>-2.33051E-05</v>
      </c>
      <c r="M10" s="79">
        <v>-3.89739E-05</v>
      </c>
      <c r="N10" s="79">
        <v>-2.33051E-05</v>
      </c>
      <c r="O10" s="79">
        <v>-3.89739E-05</v>
      </c>
      <c r="P10" s="79">
        <v>-2.33051E-05</v>
      </c>
      <c r="Q10" s="79">
        <v>-3.89739E-05</v>
      </c>
      <c r="R10" s="79">
        <v>-2.33051E-05</v>
      </c>
      <c r="S10" s="79">
        <v>-3.89739E-05</v>
      </c>
      <c r="T10" s="79">
        <v>-2.33051E-05</v>
      </c>
      <c r="U10" s="79">
        <v>-3.89739E-05</v>
      </c>
      <c r="V10" s="79">
        <v>-2.33051E-05</v>
      </c>
      <c r="W10" s="79">
        <v>-3.89739E-05</v>
      </c>
    </row>
    <row r="11" spans="2:23" s="79" customFormat="1" ht="12.75">
      <c r="B11" s="78"/>
      <c r="E11" s="79">
        <v>8</v>
      </c>
      <c r="H11" s="79">
        <v>4.70052E-06</v>
      </c>
      <c r="I11" s="79">
        <v>-2.96402E-06</v>
      </c>
      <c r="J11" s="79">
        <v>4.70052E-06</v>
      </c>
      <c r="K11" s="79">
        <v>-2.96402E-06</v>
      </c>
      <c r="L11" s="79">
        <v>4.70052E-06</v>
      </c>
      <c r="M11" s="79">
        <v>-2.96402E-06</v>
      </c>
      <c r="N11" s="79">
        <v>4.70052E-06</v>
      </c>
      <c r="O11" s="79">
        <v>-2.96402E-06</v>
      </c>
      <c r="P11" s="79">
        <v>4.70052E-06</v>
      </c>
      <c r="Q11" s="79">
        <v>-2.96402E-06</v>
      </c>
      <c r="R11" s="79">
        <v>4.70052E-06</v>
      </c>
      <c r="S11" s="79">
        <v>-2.96402E-06</v>
      </c>
      <c r="T11" s="79">
        <v>4.70052E-06</v>
      </c>
      <c r="U11" s="79">
        <v>-2.96402E-06</v>
      </c>
      <c r="V11" s="79">
        <v>4.70052E-06</v>
      </c>
      <c r="W11" s="79">
        <v>-2.96402E-06</v>
      </c>
    </row>
    <row r="12" spans="2:23" s="79" customFormat="1" ht="12.75">
      <c r="B12" s="78"/>
      <c r="E12" s="79">
        <v>9</v>
      </c>
      <c r="H12" s="79">
        <v>-3.68081E-06</v>
      </c>
      <c r="I12" s="79">
        <v>3.48646E-06</v>
      </c>
      <c r="J12" s="79">
        <v>-3.68081E-06</v>
      </c>
      <c r="K12" s="79">
        <v>3.48646E-06</v>
      </c>
      <c r="L12" s="79">
        <v>-3.68081E-06</v>
      </c>
      <c r="M12" s="79">
        <v>3.48646E-06</v>
      </c>
      <c r="N12" s="79">
        <v>-3.68081E-06</v>
      </c>
      <c r="O12" s="79">
        <v>3.48646E-06</v>
      </c>
      <c r="P12" s="79">
        <v>-3.68081E-06</v>
      </c>
      <c r="Q12" s="79">
        <v>3.48646E-06</v>
      </c>
      <c r="R12" s="79">
        <v>-3.68081E-06</v>
      </c>
      <c r="S12" s="79">
        <v>3.48646E-06</v>
      </c>
      <c r="T12" s="79">
        <v>-3.68081E-06</v>
      </c>
      <c r="U12" s="79">
        <v>3.48646E-06</v>
      </c>
      <c r="V12" s="79">
        <v>-3.68081E-06</v>
      </c>
      <c r="W12" s="79">
        <v>3.48646E-06</v>
      </c>
    </row>
    <row r="13" spans="2:23" s="79" customFormat="1" ht="12.75">
      <c r="B13" s="78"/>
      <c r="E13" s="79">
        <v>10</v>
      </c>
      <c r="H13" s="79">
        <v>-0.200959</v>
      </c>
      <c r="I13" s="79">
        <v>-5.06254E-06</v>
      </c>
      <c r="J13" s="79">
        <v>-0.200959</v>
      </c>
      <c r="K13" s="79">
        <v>-5.06254E-06</v>
      </c>
      <c r="L13" s="79">
        <v>-0.200959</v>
      </c>
      <c r="M13" s="79">
        <v>-5.06254E-06</v>
      </c>
      <c r="N13" s="79">
        <v>-0.200959</v>
      </c>
      <c r="O13" s="79">
        <v>-5.06254E-06</v>
      </c>
      <c r="P13" s="79">
        <v>-0.200959</v>
      </c>
      <c r="Q13" s="79">
        <v>-5.06254E-06</v>
      </c>
      <c r="R13" s="79">
        <v>-0.200959</v>
      </c>
      <c r="S13" s="79">
        <v>-5.06254E-06</v>
      </c>
      <c r="T13" s="79">
        <v>-0.200959</v>
      </c>
      <c r="U13" s="79">
        <v>-5.06254E-06</v>
      </c>
      <c r="V13" s="79">
        <v>-0.200959</v>
      </c>
      <c r="W13" s="79">
        <v>-5.06254E-06</v>
      </c>
    </row>
    <row r="14" spans="2:23" s="79" customFormat="1" ht="12.75">
      <c r="B14" s="78"/>
      <c r="E14" s="79">
        <v>11</v>
      </c>
      <c r="H14" s="79">
        <v>1.59338E-06</v>
      </c>
      <c r="I14" s="79">
        <v>1.18763E-06</v>
      </c>
      <c r="J14" s="79">
        <v>1.59338E-06</v>
      </c>
      <c r="K14" s="79">
        <v>1.18763E-06</v>
      </c>
      <c r="L14" s="79">
        <v>1.59338E-06</v>
      </c>
      <c r="M14" s="79">
        <v>1.18763E-06</v>
      </c>
      <c r="N14" s="79">
        <v>1.59338E-06</v>
      </c>
      <c r="O14" s="79">
        <v>1.18763E-06</v>
      </c>
      <c r="P14" s="79">
        <v>1.59338E-06</v>
      </c>
      <c r="Q14" s="79">
        <v>1.18763E-06</v>
      </c>
      <c r="R14" s="79">
        <v>1.59338E-06</v>
      </c>
      <c r="S14" s="79">
        <v>1.18763E-06</v>
      </c>
      <c r="T14" s="79">
        <v>1.59338E-06</v>
      </c>
      <c r="U14" s="79">
        <v>1.18763E-06</v>
      </c>
      <c r="V14" s="79">
        <v>1.59338E-06</v>
      </c>
      <c r="W14" s="79">
        <v>1.18763E-06</v>
      </c>
    </row>
    <row r="15" spans="2:23" s="79" customFormat="1" ht="12.75">
      <c r="B15" s="78"/>
      <c r="E15" s="79">
        <v>12</v>
      </c>
      <c r="H15" s="79">
        <v>2.14477E-08</v>
      </c>
      <c r="I15" s="79">
        <v>1.33651E-06</v>
      </c>
      <c r="J15" s="79">
        <v>2.14477E-08</v>
      </c>
      <c r="K15" s="79">
        <v>1.33651E-06</v>
      </c>
      <c r="L15" s="79">
        <v>2.14477E-08</v>
      </c>
      <c r="M15" s="79">
        <v>1.33651E-06</v>
      </c>
      <c r="N15" s="79">
        <v>2.14477E-08</v>
      </c>
      <c r="O15" s="79">
        <v>1.33651E-06</v>
      </c>
      <c r="P15" s="79">
        <v>2.14477E-08</v>
      </c>
      <c r="Q15" s="79">
        <v>1.33651E-06</v>
      </c>
      <c r="R15" s="79">
        <v>2.14477E-08</v>
      </c>
      <c r="S15" s="79">
        <v>1.33651E-06</v>
      </c>
      <c r="T15" s="79">
        <v>2.14477E-08</v>
      </c>
      <c r="U15" s="79">
        <v>1.33651E-06</v>
      </c>
      <c r="V15" s="79">
        <v>2.14477E-08</v>
      </c>
      <c r="W15" s="79">
        <v>1.33651E-06</v>
      </c>
    </row>
    <row r="16" spans="2:23" s="79" customFormat="1" ht="12.75">
      <c r="B16" s="78"/>
      <c r="E16" s="79">
        <v>13</v>
      </c>
      <c r="H16" s="79">
        <v>-6.04268E-07</v>
      </c>
      <c r="I16" s="79">
        <v>8.7592E-07</v>
      </c>
      <c r="J16" s="79">
        <v>-6.04268E-07</v>
      </c>
      <c r="K16" s="79">
        <v>8.7592E-07</v>
      </c>
      <c r="L16" s="79">
        <v>-6.04268E-07</v>
      </c>
      <c r="M16" s="79">
        <v>8.7592E-07</v>
      </c>
      <c r="N16" s="79">
        <v>-6.04268E-07</v>
      </c>
      <c r="O16" s="79">
        <v>8.7592E-07</v>
      </c>
      <c r="P16" s="79">
        <v>-6.04268E-07</v>
      </c>
      <c r="Q16" s="79">
        <v>8.7592E-07</v>
      </c>
      <c r="R16" s="79">
        <v>-6.04268E-07</v>
      </c>
      <c r="S16" s="79">
        <v>8.7592E-07</v>
      </c>
      <c r="T16" s="79">
        <v>-6.04268E-07</v>
      </c>
      <c r="U16" s="79">
        <v>8.7592E-07</v>
      </c>
      <c r="V16" s="79">
        <v>-6.04268E-07</v>
      </c>
      <c r="W16" s="79">
        <v>8.7592E-07</v>
      </c>
    </row>
    <row r="17" spans="2:23" s="79" customFormat="1" ht="12.75">
      <c r="B17" s="78"/>
      <c r="E17" s="79">
        <v>14</v>
      </c>
      <c r="H17" s="79">
        <v>-0.149992</v>
      </c>
      <c r="I17" s="79">
        <v>6.74043E-07</v>
      </c>
      <c r="J17" s="79">
        <v>-0.149992</v>
      </c>
      <c r="K17" s="79">
        <v>6.74043E-07</v>
      </c>
      <c r="L17" s="79">
        <v>-0.149992</v>
      </c>
      <c r="M17" s="79">
        <v>6.74043E-07</v>
      </c>
      <c r="N17" s="79">
        <v>-0.149992</v>
      </c>
      <c r="O17" s="79">
        <v>6.74043E-07</v>
      </c>
      <c r="P17" s="79">
        <v>-0.149992</v>
      </c>
      <c r="Q17" s="79">
        <v>6.74043E-07</v>
      </c>
      <c r="R17" s="79">
        <v>-0.149992</v>
      </c>
      <c r="S17" s="79">
        <v>6.74043E-07</v>
      </c>
      <c r="T17" s="79">
        <v>-0.149992</v>
      </c>
      <c r="U17" s="79">
        <v>6.74043E-07</v>
      </c>
      <c r="V17" s="79">
        <v>-0.149992</v>
      </c>
      <c r="W17" s="79">
        <v>6.74043E-07</v>
      </c>
    </row>
    <row r="18" spans="2:23" s="79" customFormat="1" ht="12.75">
      <c r="B18" s="78"/>
      <c r="E18" s="79">
        <v>15</v>
      </c>
      <c r="H18" s="79">
        <v>-2.04212E-08</v>
      </c>
      <c r="I18" s="79">
        <v>-4.6634E-07</v>
      </c>
      <c r="J18" s="79">
        <v>-2.04212E-08</v>
      </c>
      <c r="K18" s="79">
        <v>-4.6634E-07</v>
      </c>
      <c r="L18" s="79">
        <v>-2.04212E-08</v>
      </c>
      <c r="M18" s="79">
        <v>-4.6634E-07</v>
      </c>
      <c r="N18" s="79">
        <v>-2.04212E-08</v>
      </c>
      <c r="O18" s="79">
        <v>-4.6634E-07</v>
      </c>
      <c r="P18" s="79">
        <v>-2.04212E-08</v>
      </c>
      <c r="Q18" s="79">
        <v>-4.6634E-07</v>
      </c>
      <c r="R18" s="79">
        <v>-2.04212E-08</v>
      </c>
      <c r="S18" s="79">
        <v>-4.6634E-07</v>
      </c>
      <c r="T18" s="79">
        <v>-2.04212E-08</v>
      </c>
      <c r="U18" s="79">
        <v>-4.6634E-07</v>
      </c>
      <c r="V18" s="79">
        <v>-2.04212E-08</v>
      </c>
      <c r="W18" s="79">
        <v>-4.6634E-07</v>
      </c>
    </row>
    <row r="20" spans="2:23" s="79" customFormat="1" ht="12.75">
      <c r="B20" s="78"/>
      <c r="E20" s="79" t="s">
        <v>0</v>
      </c>
      <c r="H20" s="79" t="s">
        <v>1</v>
      </c>
      <c r="I20" s="79" t="s">
        <v>2</v>
      </c>
      <c r="J20" s="79" t="s">
        <v>1</v>
      </c>
      <c r="K20" s="79" t="s">
        <v>22</v>
      </c>
      <c r="L20" s="79" t="s">
        <v>1</v>
      </c>
      <c r="M20" s="79" t="s">
        <v>22</v>
      </c>
      <c r="N20" s="79" t="s">
        <v>1</v>
      </c>
      <c r="O20" s="79" t="s">
        <v>29</v>
      </c>
      <c r="P20" s="79" t="s">
        <v>1</v>
      </c>
      <c r="Q20" s="79" t="s">
        <v>1</v>
      </c>
      <c r="R20" s="79" t="s">
        <v>1</v>
      </c>
      <c r="S20" s="79" t="s">
        <v>1</v>
      </c>
      <c r="T20" s="79" t="s">
        <v>1</v>
      </c>
      <c r="U20" s="79" t="s">
        <v>1</v>
      </c>
      <c r="V20" s="80" t="s">
        <v>1</v>
      </c>
      <c r="W20" s="80" t="s">
        <v>1</v>
      </c>
    </row>
    <row r="21" spans="2:23" s="79" customFormat="1" ht="12.75">
      <c r="B21" s="78"/>
      <c r="E21" s="79" t="s">
        <v>7</v>
      </c>
      <c r="V21" s="80"/>
      <c r="W21" s="80"/>
    </row>
    <row r="22" spans="2:23" s="79" customFormat="1" ht="12.75">
      <c r="B22" s="78"/>
      <c r="E22" s="79" t="s">
        <v>4</v>
      </c>
      <c r="H22" s="79" t="s">
        <v>5</v>
      </c>
      <c r="I22" s="79" t="s">
        <v>6</v>
      </c>
      <c r="J22" s="79" t="s">
        <v>5</v>
      </c>
      <c r="K22" s="79" t="s">
        <v>6</v>
      </c>
      <c r="L22" s="79" t="s">
        <v>5</v>
      </c>
      <c r="M22" s="79" t="s">
        <v>6</v>
      </c>
      <c r="N22" s="79" t="s">
        <v>5</v>
      </c>
      <c r="O22" s="79" t="s">
        <v>6</v>
      </c>
      <c r="P22" s="79" t="s">
        <v>5</v>
      </c>
      <c r="Q22" s="79" t="s">
        <v>6</v>
      </c>
      <c r="R22" s="79" t="s">
        <v>5</v>
      </c>
      <c r="S22" s="79" t="s">
        <v>6</v>
      </c>
      <c r="T22" s="79" t="s">
        <v>5</v>
      </c>
      <c r="U22" s="79" t="s">
        <v>6</v>
      </c>
      <c r="V22" s="80" t="s">
        <v>5</v>
      </c>
      <c r="W22" s="80" t="s">
        <v>6</v>
      </c>
    </row>
    <row r="23" spans="2:23" s="79" customFormat="1" ht="12.75">
      <c r="B23" s="78"/>
      <c r="E23" s="79">
        <v>1</v>
      </c>
      <c r="H23" s="79">
        <v>-3.91218E-10</v>
      </c>
      <c r="I23" s="79">
        <v>-1.80545E-07</v>
      </c>
      <c r="J23" s="79">
        <v>1.80548E-07</v>
      </c>
      <c r="K23" s="79" t="s">
        <v>25</v>
      </c>
      <c r="L23" s="79">
        <v>2.114E-10</v>
      </c>
      <c r="M23" s="79" t="s">
        <v>27</v>
      </c>
      <c r="N23" s="79">
        <v>-1.80727E-07</v>
      </c>
      <c r="O23" s="79">
        <v>3.94193E-10</v>
      </c>
      <c r="P23" s="79">
        <v>-2.27757E-10</v>
      </c>
      <c r="Q23" s="79">
        <v>-1.38536E-07</v>
      </c>
      <c r="R23" s="79">
        <v>1.38539E-07</v>
      </c>
      <c r="S23" s="79">
        <v>-4.59163E-11</v>
      </c>
      <c r="T23" s="79">
        <v>4.89339E-11</v>
      </c>
      <c r="U23" s="79">
        <v>1.38721E-07</v>
      </c>
      <c r="V23" s="79">
        <v>-1.38718E-07</v>
      </c>
      <c r="W23" s="79">
        <v>2.31528E-10</v>
      </c>
    </row>
    <row r="24" spans="2:23" s="79" customFormat="1" ht="12.75">
      <c r="B24" s="78"/>
      <c r="E24" s="79">
        <v>2</v>
      </c>
      <c r="H24" s="79">
        <v>0.000319438</v>
      </c>
      <c r="I24" s="79">
        <v>-1.45093E-07</v>
      </c>
      <c r="J24" s="79">
        <v>0.000319438</v>
      </c>
      <c r="K24" s="79" t="s">
        <v>26</v>
      </c>
      <c r="L24" s="79">
        <v>0.000319438</v>
      </c>
      <c r="M24" s="79" t="s">
        <v>28</v>
      </c>
      <c r="N24" s="79">
        <v>0.000319438</v>
      </c>
      <c r="O24" s="79">
        <v>-1.45093E-07</v>
      </c>
      <c r="P24" s="79">
        <v>0.000319438</v>
      </c>
      <c r="Q24" s="79">
        <v>-7.24391E-08</v>
      </c>
      <c r="R24" s="79">
        <v>0.000319438</v>
      </c>
      <c r="S24" s="79">
        <v>-7.24392E-08</v>
      </c>
      <c r="T24" s="79">
        <v>0.000319438</v>
      </c>
      <c r="U24" s="79">
        <v>-7.24392E-08</v>
      </c>
      <c r="V24" s="79">
        <v>0.000319438</v>
      </c>
      <c r="W24" s="79">
        <v>-7.24392E-08</v>
      </c>
    </row>
    <row r="25" spans="2:23" s="79" customFormat="1" ht="12.75">
      <c r="B25" s="78"/>
      <c r="E25" s="79">
        <v>3</v>
      </c>
      <c r="H25" s="79">
        <v>-0.011403</v>
      </c>
      <c r="I25" s="79">
        <v>-2.89764</v>
      </c>
      <c r="J25" s="79">
        <v>-2.89736</v>
      </c>
      <c r="K25" s="79">
        <v>0.0128857</v>
      </c>
      <c r="L25" s="79">
        <v>0.0131617</v>
      </c>
      <c r="M25" s="79">
        <v>2.89884</v>
      </c>
      <c r="N25" s="79">
        <v>2.89911</v>
      </c>
      <c r="O25" s="79">
        <v>-0.0116923</v>
      </c>
      <c r="P25" s="79">
        <v>-0.00179958</v>
      </c>
      <c r="Q25" s="79">
        <v>-0.947348</v>
      </c>
      <c r="R25" s="79">
        <v>-0.947072</v>
      </c>
      <c r="S25" s="79">
        <v>0.00328323</v>
      </c>
      <c r="T25" s="79">
        <v>0.00356199</v>
      </c>
      <c r="U25" s="79">
        <v>0.948552</v>
      </c>
      <c r="V25" s="79">
        <v>0.948831</v>
      </c>
      <c r="W25" s="79">
        <v>-0.00207858</v>
      </c>
    </row>
    <row r="26" spans="2:23" s="79" customFormat="1" ht="12.75">
      <c r="B26" s="78"/>
      <c r="E26" s="79">
        <v>4</v>
      </c>
      <c r="H26" s="79">
        <v>-0.00917767</v>
      </c>
      <c r="I26" s="79">
        <v>-1.60206</v>
      </c>
      <c r="J26" s="79">
        <v>0.00937032</v>
      </c>
      <c r="K26" s="79">
        <v>1.60271</v>
      </c>
      <c r="L26" s="79">
        <v>-0.00917927</v>
      </c>
      <c r="M26" s="79">
        <v>-1.60206</v>
      </c>
      <c r="N26" s="79">
        <v>0.00937181</v>
      </c>
      <c r="O26" s="79">
        <v>1.60271</v>
      </c>
      <c r="P26" s="79">
        <v>-0.00127186</v>
      </c>
      <c r="Q26" s="79">
        <v>-0.352768</v>
      </c>
      <c r="R26" s="79">
        <v>0.00145785</v>
      </c>
      <c r="S26" s="79">
        <v>0.353421</v>
      </c>
      <c r="T26" s="79">
        <v>-0.00127293</v>
      </c>
      <c r="U26" s="79">
        <v>-0.352769</v>
      </c>
      <c r="V26" s="79">
        <v>0.00145766</v>
      </c>
      <c r="W26" s="79">
        <v>0.35342</v>
      </c>
    </row>
    <row r="27" spans="2:23" s="79" customFormat="1" ht="12.75">
      <c r="B27" s="78"/>
      <c r="E27" s="79">
        <v>5</v>
      </c>
      <c r="H27" s="79">
        <v>-0.00622924</v>
      </c>
      <c r="I27" s="79">
        <v>-0.791332</v>
      </c>
      <c r="J27" s="79">
        <v>0.791452</v>
      </c>
      <c r="K27" s="79">
        <v>-0.00603168</v>
      </c>
      <c r="L27" s="79">
        <v>0.00615134</v>
      </c>
      <c r="M27" s="79">
        <v>0.791655</v>
      </c>
      <c r="N27" s="79">
        <v>-0.791528</v>
      </c>
      <c r="O27" s="79">
        <v>0.00635333</v>
      </c>
      <c r="P27" s="79">
        <v>-0.000655436</v>
      </c>
      <c r="Q27" s="79">
        <v>-0.118861</v>
      </c>
      <c r="R27" s="79">
        <v>0.118984</v>
      </c>
      <c r="S27" s="79">
        <v>-0.000455118</v>
      </c>
      <c r="T27" s="79">
        <v>0.00057737</v>
      </c>
      <c r="U27" s="79">
        <v>0.119184</v>
      </c>
      <c r="V27" s="79">
        <v>-0.119061</v>
      </c>
      <c r="W27" s="79">
        <v>0.00077752</v>
      </c>
    </row>
    <row r="28" spans="2:23" s="79" customFormat="1" ht="12.75">
      <c r="B28" s="78"/>
      <c r="E28" s="79">
        <v>6</v>
      </c>
      <c r="H28" s="79">
        <v>3.9206</v>
      </c>
      <c r="I28" s="79">
        <v>-0.354214</v>
      </c>
      <c r="J28" s="79">
        <v>3.9206</v>
      </c>
      <c r="K28" s="79">
        <v>-0.354213</v>
      </c>
      <c r="L28" s="79">
        <v>3.9206</v>
      </c>
      <c r="M28" s="79">
        <v>-0.354213</v>
      </c>
      <c r="N28" s="79">
        <v>3.9206</v>
      </c>
      <c r="O28" s="79">
        <v>-0.354211</v>
      </c>
      <c r="P28" s="79">
        <v>3.92413</v>
      </c>
      <c r="Q28" s="79">
        <v>-0.0365762</v>
      </c>
      <c r="R28" s="79">
        <v>3.92413</v>
      </c>
      <c r="S28" s="79">
        <v>-0.0365764</v>
      </c>
      <c r="T28" s="79">
        <v>3.92413</v>
      </c>
      <c r="U28" s="79">
        <v>-0.0365764</v>
      </c>
      <c r="V28" s="79">
        <v>3.92413</v>
      </c>
      <c r="W28" s="79">
        <v>-0.0365761</v>
      </c>
    </row>
    <row r="29" spans="2:23" s="79" customFormat="1" ht="12.75">
      <c r="B29" s="78"/>
      <c r="E29" s="79">
        <v>7</v>
      </c>
      <c r="H29" s="79">
        <v>-0.00219096</v>
      </c>
      <c r="I29" s="79">
        <v>-0.14424</v>
      </c>
      <c r="J29" s="79">
        <v>-0.144224</v>
      </c>
      <c r="K29" s="79">
        <v>0.00213079</v>
      </c>
      <c r="L29" s="79">
        <v>0.00214534</v>
      </c>
      <c r="M29" s="79">
        <v>0.144162</v>
      </c>
      <c r="N29" s="79">
        <v>0.144176</v>
      </c>
      <c r="O29" s="79">
        <v>-0.00220722</v>
      </c>
      <c r="P29" s="79">
        <v>-0.00012212</v>
      </c>
      <c r="Q29" s="79">
        <v>-0.0102932</v>
      </c>
      <c r="R29" s="79">
        <v>-0.0102776</v>
      </c>
      <c r="S29" s="79">
        <v>5.98668E-05</v>
      </c>
      <c r="T29" s="79">
        <v>7.54898E-05</v>
      </c>
      <c r="U29" s="79">
        <v>0.0102154</v>
      </c>
      <c r="V29" s="79">
        <v>0.0102309</v>
      </c>
      <c r="W29" s="79">
        <v>-0.000137705</v>
      </c>
    </row>
    <row r="30" spans="2:23" s="79" customFormat="1" ht="12.75">
      <c r="B30" s="78"/>
      <c r="E30" s="79">
        <v>8</v>
      </c>
      <c r="H30" s="79">
        <v>-0.00117594</v>
      </c>
      <c r="I30" s="79">
        <v>-0.053453</v>
      </c>
      <c r="J30" s="79">
        <v>0.00118647</v>
      </c>
      <c r="K30" s="79">
        <v>0.0534462</v>
      </c>
      <c r="L30" s="79">
        <v>-0.00117641</v>
      </c>
      <c r="M30" s="79">
        <v>-0.0534521</v>
      </c>
      <c r="N30" s="79">
        <v>0.00118535</v>
      </c>
      <c r="O30" s="79">
        <v>0.0534457</v>
      </c>
      <c r="P30" s="79">
        <v>-3.16374E-05</v>
      </c>
      <c r="Q30" s="79">
        <v>-0.00263789</v>
      </c>
      <c r="R30" s="79">
        <v>4.10315E-05</v>
      </c>
      <c r="S30" s="79">
        <v>0.00263202</v>
      </c>
      <c r="T30" s="79">
        <v>-3.16177E-05</v>
      </c>
      <c r="U30" s="79">
        <v>-0.00263795</v>
      </c>
      <c r="V30" s="79">
        <v>4.09906E-05</v>
      </c>
      <c r="W30" s="79">
        <v>0.00263195</v>
      </c>
    </row>
    <row r="31" spans="2:23" s="79" customFormat="1" ht="12.75">
      <c r="B31" s="78"/>
      <c r="E31" s="79">
        <v>9</v>
      </c>
      <c r="H31" s="79">
        <v>-0.000624689</v>
      </c>
      <c r="I31" s="79">
        <v>-0.018155</v>
      </c>
      <c r="J31" s="79">
        <v>0.0181543</v>
      </c>
      <c r="K31" s="79">
        <v>-0.000618031</v>
      </c>
      <c r="L31" s="79">
        <v>0.000617433</v>
      </c>
      <c r="M31" s="79">
        <v>0.0181614</v>
      </c>
      <c r="N31" s="79">
        <v>-0.0181615</v>
      </c>
      <c r="O31" s="79">
        <v>0.000624315</v>
      </c>
      <c r="P31" s="79">
        <v>-1.65541E-05</v>
      </c>
      <c r="Q31" s="79">
        <v>-0.000630447</v>
      </c>
      <c r="R31" s="79">
        <v>0.000630277</v>
      </c>
      <c r="S31" s="79">
        <v>-9.38798E-06</v>
      </c>
      <c r="T31" s="79">
        <v>9.18397E-06</v>
      </c>
      <c r="U31" s="79">
        <v>0.000637445</v>
      </c>
      <c r="V31" s="79">
        <v>-0.000637612</v>
      </c>
      <c r="W31" s="79">
        <v>1.63418E-05</v>
      </c>
    </row>
    <row r="32" spans="2:23" s="79" customFormat="1" ht="12.75">
      <c r="B32" s="78"/>
      <c r="E32" s="79">
        <v>10</v>
      </c>
      <c r="H32" s="79">
        <v>-0.20128</v>
      </c>
      <c r="I32" s="79">
        <v>-0.00585594</v>
      </c>
      <c r="J32" s="79">
        <v>-0.20128</v>
      </c>
      <c r="K32" s="79">
        <v>-0.00585543</v>
      </c>
      <c r="L32" s="79">
        <v>-0.20128</v>
      </c>
      <c r="M32" s="79">
        <v>-0.00585557</v>
      </c>
      <c r="N32" s="79">
        <v>-0.201279</v>
      </c>
      <c r="O32" s="79">
        <v>-0.0058556</v>
      </c>
      <c r="P32" s="79">
        <v>-0.200964</v>
      </c>
      <c r="Q32" s="79">
        <v>-0.000160772</v>
      </c>
      <c r="R32" s="79">
        <v>-0.200964</v>
      </c>
      <c r="S32" s="79">
        <v>-0.000160782</v>
      </c>
      <c r="T32" s="79">
        <v>-0.200964</v>
      </c>
      <c r="U32" s="79">
        <v>-0.000160782</v>
      </c>
      <c r="V32" s="79">
        <v>-0.200964</v>
      </c>
      <c r="W32" s="79">
        <v>-0.000160772</v>
      </c>
    </row>
    <row r="33" spans="2:23" s="79" customFormat="1" ht="12.75">
      <c r="B33" s="78"/>
      <c r="E33" s="79">
        <v>11</v>
      </c>
      <c r="H33" s="79">
        <v>-0.000163346</v>
      </c>
      <c r="I33" s="79">
        <v>-0.00197166</v>
      </c>
      <c r="J33" s="79">
        <v>-0.00197094</v>
      </c>
      <c r="K33" s="79">
        <v>0.000166212</v>
      </c>
      <c r="L33" s="79">
        <v>0.000166592</v>
      </c>
      <c r="M33" s="79">
        <v>0.00197385</v>
      </c>
      <c r="N33" s="79">
        <v>0.00197435</v>
      </c>
      <c r="O33" s="79">
        <v>-0.000163698</v>
      </c>
      <c r="P33" s="79">
        <v>5.33693E-08</v>
      </c>
      <c r="Q33" s="79">
        <v>-4.59129E-05</v>
      </c>
      <c r="R33" s="79">
        <v>-4.55107E-05</v>
      </c>
      <c r="S33" s="79">
        <v>2.72804E-06</v>
      </c>
      <c r="T33" s="79">
        <v>3.13287E-06</v>
      </c>
      <c r="U33" s="79">
        <v>4.82915E-05</v>
      </c>
      <c r="V33" s="79">
        <v>4.8695E-05</v>
      </c>
      <c r="W33" s="79">
        <v>-3.50899E-07</v>
      </c>
    </row>
    <row r="34" spans="2:23" s="79" customFormat="1" ht="12.75">
      <c r="B34" s="78"/>
      <c r="E34" s="79">
        <v>12</v>
      </c>
      <c r="H34" s="79">
        <v>-8.61391E-05</v>
      </c>
      <c r="I34" s="79">
        <v>-0.000800223</v>
      </c>
      <c r="J34" s="79">
        <v>8.62453E-05</v>
      </c>
      <c r="K34" s="79">
        <v>0.000802649</v>
      </c>
      <c r="L34" s="79">
        <v>-8.61505E-05</v>
      </c>
      <c r="M34" s="79">
        <v>-0.000800125</v>
      </c>
      <c r="N34" s="79">
        <v>8.60821E-05</v>
      </c>
      <c r="O34" s="79">
        <v>0.000802883</v>
      </c>
      <c r="P34" s="79">
        <v>-5.16927E-07</v>
      </c>
      <c r="Q34" s="79">
        <v>-1.80765E-05</v>
      </c>
      <c r="R34" s="79">
        <v>5.60128E-07</v>
      </c>
      <c r="S34" s="79">
        <v>2.07509E-05</v>
      </c>
      <c r="T34" s="79">
        <v>-5.16829E-07</v>
      </c>
      <c r="U34" s="79">
        <v>-1.80778E-05</v>
      </c>
      <c r="V34" s="79">
        <v>5.59445E-07</v>
      </c>
      <c r="W34" s="79">
        <v>2.07501E-05</v>
      </c>
    </row>
    <row r="35" spans="2:23" s="79" customFormat="1" ht="12.75">
      <c r="B35" s="78"/>
      <c r="E35" s="79">
        <v>13</v>
      </c>
      <c r="H35" s="79">
        <v>-4.68159E-05</v>
      </c>
      <c r="I35" s="79">
        <v>-0.000398469</v>
      </c>
      <c r="J35" s="79">
        <v>0.000398591</v>
      </c>
      <c r="K35" s="79">
        <v>-4.53929E-05</v>
      </c>
      <c r="L35" s="79">
        <v>4.56192E-05</v>
      </c>
      <c r="M35" s="79">
        <v>0.000400188</v>
      </c>
      <c r="N35" s="79">
        <v>-0.000399962</v>
      </c>
      <c r="O35" s="79">
        <v>4.70152E-05</v>
      </c>
      <c r="P35" s="79">
        <v>-7.97397E-07</v>
      </c>
      <c r="Q35" s="79">
        <v>-8.43508E-06</v>
      </c>
      <c r="R35" s="79">
        <v>8.70718E-06</v>
      </c>
      <c r="S35" s="79">
        <v>6.82503E-07</v>
      </c>
      <c r="T35" s="79">
        <v>-4.10962E-07</v>
      </c>
      <c r="U35" s="79">
        <v>1.01874E-05</v>
      </c>
      <c r="V35" s="79">
        <v>-9.91567E-06</v>
      </c>
      <c r="W35" s="79">
        <v>1.06912E-06</v>
      </c>
    </row>
    <row r="36" spans="2:23" s="79" customFormat="1" ht="12.75">
      <c r="B36" s="78"/>
      <c r="E36" s="79">
        <v>14</v>
      </c>
      <c r="H36" s="79">
        <v>-0.150018</v>
      </c>
      <c r="I36" s="79">
        <v>-0.000216706</v>
      </c>
      <c r="J36" s="79">
        <v>-0.150018</v>
      </c>
      <c r="K36" s="79">
        <v>-0.000216617</v>
      </c>
      <c r="L36" s="79">
        <v>-0.150018</v>
      </c>
      <c r="M36" s="79">
        <v>-0.000216719</v>
      </c>
      <c r="N36" s="79">
        <v>-0.150018</v>
      </c>
      <c r="O36" s="79">
        <v>-0.00021672</v>
      </c>
      <c r="P36" s="79">
        <v>-0.149992</v>
      </c>
      <c r="Q36" s="79">
        <v>-3.70954E-06</v>
      </c>
      <c r="R36" s="79">
        <v>-0.149992</v>
      </c>
      <c r="S36" s="79">
        <v>-3.70964E-06</v>
      </c>
      <c r="T36" s="79">
        <v>-0.149992</v>
      </c>
      <c r="U36" s="79">
        <v>-3.70965E-06</v>
      </c>
      <c r="V36" s="79">
        <v>-0.149992</v>
      </c>
      <c r="W36" s="79">
        <v>-3.70972E-06</v>
      </c>
    </row>
    <row r="37" spans="2:23" s="79" customFormat="1" ht="12.75">
      <c r="B37" s="78"/>
      <c r="E37" s="79">
        <v>15</v>
      </c>
      <c r="H37" s="79">
        <v>-1.45617E-05</v>
      </c>
      <c r="I37" s="79">
        <v>-0.000124111</v>
      </c>
      <c r="J37" s="79">
        <v>-0.000123613</v>
      </c>
      <c r="K37" s="79">
        <v>1.40975E-05</v>
      </c>
      <c r="L37" s="79">
        <v>1.45155E-05</v>
      </c>
      <c r="M37" s="79">
        <v>0.000123186</v>
      </c>
      <c r="N37" s="79">
        <v>0.000123638</v>
      </c>
      <c r="O37" s="79">
        <v>-1.49716E-05</v>
      </c>
      <c r="P37" s="79">
        <v>-4.72185E-08</v>
      </c>
      <c r="Q37" s="79">
        <v>-2.35757E-06</v>
      </c>
      <c r="R37" s="79">
        <v>-1.91167E-06</v>
      </c>
      <c r="S37" s="79">
        <v>-4.39469E-07</v>
      </c>
      <c r="T37" s="79">
        <v>6.45537E-09</v>
      </c>
      <c r="U37" s="79">
        <v>1.42492E-06</v>
      </c>
      <c r="V37" s="79">
        <v>1.87087E-06</v>
      </c>
      <c r="W37" s="79">
        <v>-4.93203E-07</v>
      </c>
    </row>
    <row r="39" spans="2:23" s="79" customFormat="1" ht="12.75">
      <c r="B39" s="78"/>
      <c r="E39" s="79" t="s">
        <v>0</v>
      </c>
      <c r="H39" s="79" t="s">
        <v>1</v>
      </c>
      <c r="I39" s="79" t="s">
        <v>2</v>
      </c>
      <c r="J39" s="79" t="s">
        <v>1</v>
      </c>
      <c r="K39" s="79" t="s">
        <v>22</v>
      </c>
      <c r="L39" s="79" t="s">
        <v>1</v>
      </c>
      <c r="M39" s="79" t="s">
        <v>22</v>
      </c>
      <c r="N39" s="79" t="s">
        <v>1</v>
      </c>
      <c r="O39" s="79" t="s">
        <v>29</v>
      </c>
      <c r="P39" s="79" t="s">
        <v>1</v>
      </c>
      <c r="Q39" s="79" t="s">
        <v>1</v>
      </c>
      <c r="R39" s="79" t="s">
        <v>1</v>
      </c>
      <c r="S39" s="79" t="s">
        <v>1</v>
      </c>
      <c r="T39" s="79" t="s">
        <v>1</v>
      </c>
      <c r="U39" s="79" t="s">
        <v>1</v>
      </c>
      <c r="V39" s="80" t="s">
        <v>1</v>
      </c>
      <c r="W39" s="80" t="s">
        <v>1</v>
      </c>
    </row>
    <row r="40" spans="1:23" s="82" customFormat="1" ht="38.25">
      <c r="A40" s="81" t="s">
        <v>37</v>
      </c>
      <c r="B40" s="81" t="s">
        <v>50</v>
      </c>
      <c r="C40" s="81" t="s">
        <v>46</v>
      </c>
      <c r="D40" s="81" t="s">
        <v>47</v>
      </c>
      <c r="E40" s="81" t="s">
        <v>4</v>
      </c>
      <c r="F40" s="82" t="s">
        <v>48</v>
      </c>
      <c r="G40" s="82" t="s">
        <v>65</v>
      </c>
      <c r="H40" s="82" t="s">
        <v>5</v>
      </c>
      <c r="I40" s="82" t="s">
        <v>6</v>
      </c>
      <c r="J40" s="82" t="s">
        <v>5</v>
      </c>
      <c r="K40" s="82" t="s">
        <v>6</v>
      </c>
      <c r="L40" s="82" t="s">
        <v>5</v>
      </c>
      <c r="M40" s="82" t="s">
        <v>6</v>
      </c>
      <c r="N40" s="82" t="s">
        <v>5</v>
      </c>
      <c r="O40" s="82" t="s">
        <v>6</v>
      </c>
      <c r="P40" s="82" t="s">
        <v>5</v>
      </c>
      <c r="Q40" s="82" t="s">
        <v>6</v>
      </c>
      <c r="R40" s="82" t="s">
        <v>5</v>
      </c>
      <c r="S40" s="82" t="s">
        <v>6</v>
      </c>
      <c r="T40" s="82" t="s">
        <v>5</v>
      </c>
      <c r="U40" s="82" t="s">
        <v>6</v>
      </c>
      <c r="V40" s="83" t="s">
        <v>5</v>
      </c>
      <c r="W40" s="83" t="s">
        <v>6</v>
      </c>
    </row>
    <row r="41" spans="1:23" s="79" customFormat="1" ht="12.75">
      <c r="A41" s="78" t="s">
        <v>38</v>
      </c>
      <c r="B41" s="84">
        <f>'choix config'!H40</f>
        <v>15.048571408782315</v>
      </c>
      <c r="C41" s="78">
        <f aca="true" t="shared" si="0" ref="C41:C55">($B$41*H41+$B$42*J41+$B$43*L41+$B$44*N41+$B$45*P41+$B$46*R41+$B$47*T41+$B$48*V41)/100</f>
        <v>-2.0882814464094652E-08</v>
      </c>
      <c r="D41" s="78">
        <f aca="true" t="shared" si="1" ref="D41:D55">($B$41*I41+$B$42*K41+$B$43*M41+$B$44*O41+$B$45*Q41+$B$46*S41+$B$47*U41+$B$48*W41)/100</f>
        <v>-4.62875602266519E-08</v>
      </c>
      <c r="E41" s="85">
        <v>1</v>
      </c>
      <c r="F41" s="86" t="s">
        <v>49</v>
      </c>
      <c r="G41" s="86"/>
      <c r="H41" s="79">
        <v>-3.01558E-10</v>
      </c>
      <c r="I41" s="79">
        <v>-1.80638E-07</v>
      </c>
      <c r="J41" s="79">
        <v>1.80637E-07</v>
      </c>
      <c r="K41" s="79">
        <v>-3.00989E-10</v>
      </c>
      <c r="L41" s="79">
        <v>3.0106E-10</v>
      </c>
      <c r="M41" s="79">
        <v>1.80638E-07</v>
      </c>
      <c r="N41" s="79">
        <v>-1.80638E-07</v>
      </c>
      <c r="O41" s="79">
        <v>3.01458E-10</v>
      </c>
      <c r="P41" s="79">
        <v>-1.38097E-10</v>
      </c>
      <c r="Q41" s="79">
        <v>-1.38628E-07</v>
      </c>
      <c r="R41" s="79">
        <v>1.38629E-07</v>
      </c>
      <c r="S41" s="79">
        <v>-1.38651E-10</v>
      </c>
      <c r="T41" s="79">
        <v>1.38594E-10</v>
      </c>
      <c r="U41" s="79">
        <v>1.38628E-07</v>
      </c>
      <c r="V41" s="79">
        <v>-1.38628E-07</v>
      </c>
      <c r="W41" s="79">
        <v>1.38793E-10</v>
      </c>
    </row>
    <row r="42" spans="1:23" s="79" customFormat="1" ht="12.75">
      <c r="A42" s="78" t="s">
        <v>39</v>
      </c>
      <c r="B42" s="84">
        <f>'choix config'!H41</f>
        <v>-0.02430498845269824</v>
      </c>
      <c r="C42" s="78">
        <f t="shared" si="0"/>
        <v>-1.2843628651417892E-10</v>
      </c>
      <c r="D42" s="78">
        <f t="shared" si="1"/>
        <v>-4.787164105995962E-08</v>
      </c>
      <c r="E42" s="85">
        <v>2</v>
      </c>
      <c r="F42" s="86" t="s">
        <v>64</v>
      </c>
      <c r="G42" s="86"/>
      <c r="H42" s="79">
        <v>-4.36608E-10</v>
      </c>
      <c r="I42" s="79">
        <v>-1.44819E-07</v>
      </c>
      <c r="J42" s="79">
        <v>-4.36608E-10</v>
      </c>
      <c r="K42" s="79">
        <v>-1.44819E-07</v>
      </c>
      <c r="L42" s="79">
        <v>-4.36608E-10</v>
      </c>
      <c r="M42" s="79">
        <v>-1.44819E-07</v>
      </c>
      <c r="N42" s="79">
        <v>-4.36608E-10</v>
      </c>
      <c r="O42" s="79">
        <v>-1.44819E-07</v>
      </c>
      <c r="P42" s="79">
        <v>-1.45544E-10</v>
      </c>
      <c r="Q42" s="79">
        <v>-7.21646E-08</v>
      </c>
      <c r="R42" s="79">
        <v>-1.45544E-10</v>
      </c>
      <c r="S42" s="79">
        <v>-7.21647E-08</v>
      </c>
      <c r="T42" s="79">
        <v>-1.45544E-10</v>
      </c>
      <c r="U42" s="79">
        <v>-7.21646E-08</v>
      </c>
      <c r="V42" s="79">
        <v>-1.45544E-10</v>
      </c>
      <c r="W42" s="79">
        <v>-7.21647E-08</v>
      </c>
    </row>
    <row r="43" spans="1:23" s="79" customFormat="1" ht="12.75">
      <c r="A43" s="78" t="s">
        <v>40</v>
      </c>
      <c r="B43" s="84">
        <f>'choix config'!H42</f>
        <v>0.541461842294737</v>
      </c>
      <c r="C43" s="78">
        <f t="shared" si="0"/>
        <v>0.24863539364172632</v>
      </c>
      <c r="D43" s="78">
        <f t="shared" si="1"/>
        <v>-0.558947394993444</v>
      </c>
      <c r="E43" s="85">
        <v>3</v>
      </c>
      <c r="F43" s="79" t="s">
        <v>48</v>
      </c>
      <c r="H43" s="79">
        <v>-0.0122823</v>
      </c>
      <c r="I43" s="79">
        <v>-2.89824</v>
      </c>
      <c r="J43" s="79">
        <v>-2.89823</v>
      </c>
      <c r="K43" s="79">
        <v>0.0122844</v>
      </c>
      <c r="L43" s="79">
        <v>0.0122823</v>
      </c>
      <c r="M43" s="79">
        <v>2.89824</v>
      </c>
      <c r="N43" s="79">
        <v>2.89823</v>
      </c>
      <c r="O43" s="79">
        <v>-0.0122935</v>
      </c>
      <c r="P43" s="79">
        <v>-0.00267894</v>
      </c>
      <c r="Q43" s="79">
        <v>-0.94795</v>
      </c>
      <c r="R43" s="79">
        <v>-0.947951</v>
      </c>
      <c r="S43" s="79">
        <v>0.00268195</v>
      </c>
      <c r="T43" s="79">
        <v>0.00268262</v>
      </c>
      <c r="U43" s="79">
        <v>0.94795</v>
      </c>
      <c r="V43" s="79">
        <v>0.947951</v>
      </c>
      <c r="W43" s="79">
        <v>-0.00267987</v>
      </c>
    </row>
    <row r="44" spans="1:23" s="79" customFormat="1" ht="12.75">
      <c r="A44" s="78" t="s">
        <v>41</v>
      </c>
      <c r="B44" s="84">
        <f>'choix config'!H39</f>
        <v>6.496600221032651</v>
      </c>
      <c r="C44" s="78">
        <f t="shared" si="0"/>
        <v>-0.0009689670849464107</v>
      </c>
      <c r="D44" s="78">
        <f t="shared" si="1"/>
        <v>-0.1782965634313183</v>
      </c>
      <c r="E44" s="85">
        <v>4</v>
      </c>
      <c r="F44" s="79" t="s">
        <v>48</v>
      </c>
      <c r="H44" s="79">
        <v>-0.0092701</v>
      </c>
      <c r="I44" s="79">
        <v>-1.60239</v>
      </c>
      <c r="J44" s="79">
        <v>0.00927789</v>
      </c>
      <c r="K44" s="79">
        <v>1.60239</v>
      </c>
      <c r="L44" s="79">
        <v>-0.00927169</v>
      </c>
      <c r="M44" s="79">
        <v>-1.60239</v>
      </c>
      <c r="N44" s="79">
        <v>0.00927939</v>
      </c>
      <c r="O44" s="79">
        <v>1.60238</v>
      </c>
      <c r="P44" s="79">
        <v>-0.00136429</v>
      </c>
      <c r="Q44" s="79">
        <v>-0.353094</v>
      </c>
      <c r="R44" s="79">
        <v>0.00136542</v>
      </c>
      <c r="S44" s="79">
        <v>0.353095</v>
      </c>
      <c r="T44" s="79">
        <v>-0.00136535</v>
      </c>
      <c r="U44" s="79">
        <v>-0.353095</v>
      </c>
      <c r="V44" s="79">
        <v>0.00136524</v>
      </c>
      <c r="W44" s="79">
        <v>0.353094</v>
      </c>
    </row>
    <row r="45" spans="1:23" s="79" customFormat="1" ht="12.75">
      <c r="A45" s="78" t="s">
        <v>42</v>
      </c>
      <c r="B45" s="84">
        <f>B41</f>
        <v>15.048571408782315</v>
      </c>
      <c r="C45" s="78">
        <f t="shared" si="0"/>
        <v>-0.060360958398817256</v>
      </c>
      <c r="D45" s="78">
        <f t="shared" si="1"/>
        <v>-0.1316454489905612</v>
      </c>
      <c r="E45" s="85">
        <v>5</v>
      </c>
      <c r="F45" s="79" t="s">
        <v>48</v>
      </c>
      <c r="H45" s="79">
        <v>-0.00619007</v>
      </c>
      <c r="I45" s="79">
        <v>-0.791493</v>
      </c>
      <c r="J45" s="79">
        <v>0.791491</v>
      </c>
      <c r="K45" s="79">
        <v>-0.00619298</v>
      </c>
      <c r="L45" s="79">
        <v>0.00619051</v>
      </c>
      <c r="M45" s="79">
        <v>0.791493</v>
      </c>
      <c r="N45" s="79">
        <v>-0.791489</v>
      </c>
      <c r="O45" s="79">
        <v>0.00619203</v>
      </c>
      <c r="P45" s="79">
        <v>-0.000616264</v>
      </c>
      <c r="Q45" s="79">
        <v>-0.119022</v>
      </c>
      <c r="R45" s="79">
        <v>0.119023</v>
      </c>
      <c r="S45" s="79">
        <v>-0.000616421</v>
      </c>
      <c r="T45" s="79">
        <v>0.000616543</v>
      </c>
      <c r="U45" s="79">
        <v>0.119022</v>
      </c>
      <c r="V45" s="79">
        <v>-0.119022</v>
      </c>
      <c r="W45" s="79">
        <v>0.000616218</v>
      </c>
    </row>
    <row r="46" spans="1:23" s="79" customFormat="1" ht="12.75">
      <c r="A46" s="78" t="s">
        <v>43</v>
      </c>
      <c r="B46" s="84">
        <f>B42</f>
        <v>-0.02430498845269824</v>
      </c>
      <c r="C46" s="78">
        <f t="shared" si="0"/>
        <v>-0.0008913318121302849</v>
      </c>
      <c r="D46" s="78">
        <f t="shared" si="1"/>
        <v>-0.08620966700078694</v>
      </c>
      <c r="E46" s="85">
        <v>6</v>
      </c>
      <c r="F46" s="79" t="s">
        <v>48</v>
      </c>
      <c r="H46" s="79">
        <v>-0.00378499</v>
      </c>
      <c r="I46" s="79">
        <v>-0.354197</v>
      </c>
      <c r="J46" s="79">
        <v>-0.00378855</v>
      </c>
      <c r="K46" s="79">
        <v>-0.354195</v>
      </c>
      <c r="L46" s="79">
        <v>-0.00378632</v>
      </c>
      <c r="M46" s="79">
        <v>-0.354196</v>
      </c>
      <c r="N46" s="79">
        <v>-0.00378543</v>
      </c>
      <c r="O46" s="79">
        <v>-0.354194</v>
      </c>
      <c r="P46" s="79">
        <v>-0.000254914</v>
      </c>
      <c r="Q46" s="79">
        <v>-0.036559</v>
      </c>
      <c r="R46" s="79">
        <v>-0.000254914</v>
      </c>
      <c r="S46" s="79">
        <v>-0.0365592</v>
      </c>
      <c r="T46" s="79">
        <v>-0.000254914</v>
      </c>
      <c r="U46" s="79">
        <v>-0.0365592</v>
      </c>
      <c r="V46" s="79">
        <v>-0.000254914</v>
      </c>
      <c r="W46" s="79">
        <v>-0.0365589</v>
      </c>
    </row>
    <row r="47" spans="1:23" s="79" customFormat="1" ht="12.75">
      <c r="A47" s="78" t="s">
        <v>44</v>
      </c>
      <c r="B47" s="84">
        <f>B43</f>
        <v>0.541461842294737</v>
      </c>
      <c r="C47" s="78">
        <f t="shared" si="0"/>
        <v>0.009742953717125911</v>
      </c>
      <c r="D47" s="78">
        <f t="shared" si="1"/>
        <v>-0.0225548120122936</v>
      </c>
      <c r="E47" s="85">
        <v>7</v>
      </c>
      <c r="F47" s="79" t="s">
        <v>48</v>
      </c>
      <c r="H47" s="79">
        <v>-0.00216765</v>
      </c>
      <c r="I47" s="79">
        <v>-0.144201</v>
      </c>
      <c r="J47" s="79">
        <v>-0.1442</v>
      </c>
      <c r="K47" s="79">
        <v>0.00216976</v>
      </c>
      <c r="L47" s="79">
        <v>0.00216865</v>
      </c>
      <c r="M47" s="79">
        <v>0.144201</v>
      </c>
      <c r="N47" s="79">
        <v>0.144199</v>
      </c>
      <c r="O47" s="79">
        <v>-0.00216824</v>
      </c>
      <c r="P47" s="79">
        <v>-9.88154E-05</v>
      </c>
      <c r="Q47" s="79">
        <v>-0.0102542</v>
      </c>
      <c r="R47" s="79">
        <v>-0.0102543</v>
      </c>
      <c r="S47" s="79">
        <v>9.88407E-05</v>
      </c>
      <c r="T47" s="79">
        <v>9.87949E-05</v>
      </c>
      <c r="U47" s="79">
        <v>0.0102543</v>
      </c>
      <c r="V47" s="79">
        <v>0.0102542</v>
      </c>
      <c r="W47" s="79">
        <v>-9.87315E-05</v>
      </c>
    </row>
    <row r="48" spans="1:23" s="79" customFormat="1" ht="12.75">
      <c r="A48" s="78" t="s">
        <v>45</v>
      </c>
      <c r="B48" s="84">
        <f>B44</f>
        <v>6.496600221032651</v>
      </c>
      <c r="C48" s="78">
        <f t="shared" si="0"/>
        <v>-0.00011096602409335419</v>
      </c>
      <c r="D48" s="78">
        <f t="shared" si="1"/>
        <v>-0.0051137729501867435</v>
      </c>
      <c r="E48" s="85">
        <v>8</v>
      </c>
      <c r="F48" s="79" t="s">
        <v>48</v>
      </c>
      <c r="H48" s="79">
        <v>-0.00118064</v>
      </c>
      <c r="I48" s="79">
        <v>-0.0534501</v>
      </c>
      <c r="J48" s="79">
        <v>0.00118177</v>
      </c>
      <c r="K48" s="79">
        <v>0.0534492</v>
      </c>
      <c r="L48" s="79">
        <v>-0.00118111</v>
      </c>
      <c r="M48" s="79">
        <v>-0.0534492</v>
      </c>
      <c r="N48" s="79">
        <v>0.00118065</v>
      </c>
      <c r="O48" s="79">
        <v>0.0534487</v>
      </c>
      <c r="P48" s="79">
        <v>-3.63379E-05</v>
      </c>
      <c r="Q48" s="79">
        <v>-0.00263493</v>
      </c>
      <c r="R48" s="79">
        <v>3.6331E-05</v>
      </c>
      <c r="S48" s="79">
        <v>0.00263498</v>
      </c>
      <c r="T48" s="79">
        <v>-3.63183E-05</v>
      </c>
      <c r="U48" s="79">
        <v>-0.00263499</v>
      </c>
      <c r="V48" s="79">
        <v>3.62901E-05</v>
      </c>
      <c r="W48" s="79">
        <v>0.00263492</v>
      </c>
    </row>
    <row r="49" spans="2:23" s="79" customFormat="1" ht="12.75">
      <c r="B49" s="78"/>
      <c r="C49" s="78">
        <f t="shared" si="0"/>
        <v>-0.0013173483476909768</v>
      </c>
      <c r="D49" s="78">
        <f t="shared" si="1"/>
        <v>-0.0026849198994993995</v>
      </c>
      <c r="E49" s="85">
        <v>9</v>
      </c>
      <c r="F49" s="79" t="s">
        <v>48</v>
      </c>
      <c r="H49" s="79">
        <v>-0.000621008</v>
      </c>
      <c r="I49" s="79">
        <v>-0.0181585</v>
      </c>
      <c r="J49" s="79">
        <v>0.018158</v>
      </c>
      <c r="K49" s="79">
        <v>-0.000621517</v>
      </c>
      <c r="L49" s="79">
        <v>0.000621114</v>
      </c>
      <c r="M49" s="79">
        <v>0.0181579</v>
      </c>
      <c r="N49" s="79">
        <v>-0.0181578</v>
      </c>
      <c r="O49" s="79">
        <v>0.000620828</v>
      </c>
      <c r="P49" s="79">
        <v>-1.28733E-05</v>
      </c>
      <c r="Q49" s="79">
        <v>-0.000633933</v>
      </c>
      <c r="R49" s="79">
        <v>0.000633958</v>
      </c>
      <c r="S49" s="79">
        <v>-1.28744E-05</v>
      </c>
      <c r="T49" s="79">
        <v>1.28648E-05</v>
      </c>
      <c r="U49" s="79">
        <v>0.000633958</v>
      </c>
      <c r="V49" s="79">
        <v>-0.000633931</v>
      </c>
      <c r="W49" s="79">
        <v>1.28553E-05</v>
      </c>
    </row>
    <row r="50" spans="2:23" s="79" customFormat="1" ht="12.75">
      <c r="B50" s="78"/>
      <c r="C50" s="78">
        <f t="shared" si="0"/>
        <v>-7.165381414734035E-05</v>
      </c>
      <c r="D50" s="78">
        <f t="shared" si="1"/>
        <v>-0.0013251680787492231</v>
      </c>
      <c r="E50" s="85">
        <v>10</v>
      </c>
      <c r="F50" s="79" t="s">
        <v>48</v>
      </c>
      <c r="H50" s="79">
        <v>-0.00032035</v>
      </c>
      <c r="I50" s="79">
        <v>-0.00585087</v>
      </c>
      <c r="J50" s="79">
        <v>-0.000320586</v>
      </c>
      <c r="K50" s="79">
        <v>-0.00585036</v>
      </c>
      <c r="L50" s="79">
        <v>-0.000320475</v>
      </c>
      <c r="M50" s="79">
        <v>-0.0058505</v>
      </c>
      <c r="N50" s="79">
        <v>-0.000320225</v>
      </c>
      <c r="O50" s="79">
        <v>-0.00585054</v>
      </c>
      <c r="P50" s="79">
        <v>-4.46302E-06</v>
      </c>
      <c r="Q50" s="79">
        <v>-0.00015571</v>
      </c>
      <c r="R50" s="79">
        <v>-4.46302E-06</v>
      </c>
      <c r="S50" s="79">
        <v>-0.00015572</v>
      </c>
      <c r="T50" s="79">
        <v>-4.46302E-06</v>
      </c>
      <c r="U50" s="79">
        <v>-0.00015572</v>
      </c>
      <c r="V50" s="79">
        <v>-4.46302E-06</v>
      </c>
      <c r="W50" s="79">
        <v>-0.000155709</v>
      </c>
    </row>
    <row r="51" spans="2:23" s="79" customFormat="1" ht="12.75">
      <c r="B51" s="78"/>
      <c r="C51" s="78">
        <f t="shared" si="0"/>
        <v>0.00010756207878021286</v>
      </c>
      <c r="D51" s="78">
        <f t="shared" si="1"/>
        <v>-0.0003038898127616798</v>
      </c>
      <c r="E51" s="85">
        <v>11</v>
      </c>
      <c r="F51" s="79" t="s">
        <v>48</v>
      </c>
      <c r="H51" s="79">
        <v>-0.00016494</v>
      </c>
      <c r="I51" s="79">
        <v>-0.00197285</v>
      </c>
      <c r="J51" s="79">
        <v>-0.00197253</v>
      </c>
      <c r="K51" s="79">
        <v>0.000165025</v>
      </c>
      <c r="L51" s="79">
        <v>0.000164998</v>
      </c>
      <c r="M51" s="79">
        <v>0.00197266</v>
      </c>
      <c r="N51" s="79">
        <v>0.00197276</v>
      </c>
      <c r="O51" s="79">
        <v>-0.000164885</v>
      </c>
      <c r="P51" s="79">
        <v>-1.54001E-06</v>
      </c>
      <c r="Q51" s="79">
        <v>-4.71006E-05</v>
      </c>
      <c r="R51" s="79">
        <v>-4.71041E-05</v>
      </c>
      <c r="S51" s="79">
        <v>1.54041E-06</v>
      </c>
      <c r="T51" s="79">
        <v>1.53949E-06</v>
      </c>
      <c r="U51" s="79">
        <v>4.71039E-05</v>
      </c>
      <c r="V51" s="79">
        <v>4.71016E-05</v>
      </c>
      <c r="W51" s="79">
        <v>-1.53853E-06</v>
      </c>
    </row>
    <row r="52" spans="2:23" s="79" customFormat="1" ht="12.75">
      <c r="B52" s="78"/>
      <c r="C52" s="78">
        <f t="shared" si="0"/>
        <v>-7.911583217797486E-06</v>
      </c>
      <c r="D52" s="78">
        <f t="shared" si="1"/>
        <v>-7.485429845699027E-05</v>
      </c>
      <c r="E52" s="85">
        <v>12</v>
      </c>
      <c r="F52" s="79" t="s">
        <v>48</v>
      </c>
      <c r="H52" s="79">
        <v>-8.61606E-05</v>
      </c>
      <c r="I52" s="79">
        <v>-0.000801559</v>
      </c>
      <c r="J52" s="79">
        <v>8.62239E-05</v>
      </c>
      <c r="K52" s="79">
        <v>0.000801312</v>
      </c>
      <c r="L52" s="79">
        <v>-8.6172E-05</v>
      </c>
      <c r="M52" s="79">
        <v>-0.000801461</v>
      </c>
      <c r="N52" s="79">
        <v>8.60606E-05</v>
      </c>
      <c r="O52" s="79">
        <v>0.000801546</v>
      </c>
      <c r="P52" s="79">
        <v>-5.38375E-07</v>
      </c>
      <c r="Q52" s="79">
        <v>-1.9413E-05</v>
      </c>
      <c r="R52" s="79">
        <v>5.3868E-07</v>
      </c>
      <c r="S52" s="79">
        <v>1.94144E-05</v>
      </c>
      <c r="T52" s="79">
        <v>-5.38277E-07</v>
      </c>
      <c r="U52" s="79">
        <v>-1.94143E-05</v>
      </c>
      <c r="V52" s="79">
        <v>5.37997E-07</v>
      </c>
      <c r="W52" s="79">
        <v>1.94136E-05</v>
      </c>
    </row>
    <row r="53" spans="2:23" s="79" customFormat="1" ht="12.75">
      <c r="B53" s="78"/>
      <c r="C53" s="78">
        <f t="shared" si="0"/>
        <v>-3.3380824319958655E-05</v>
      </c>
      <c r="D53" s="78">
        <f t="shared" si="1"/>
        <v>-5.626301965738152E-05</v>
      </c>
      <c r="E53" s="85">
        <v>13</v>
      </c>
      <c r="F53" s="79" t="s">
        <v>48</v>
      </c>
      <c r="H53" s="79">
        <v>-4.62116E-05</v>
      </c>
      <c r="I53" s="79">
        <v>-0.000399345</v>
      </c>
      <c r="J53" s="79">
        <v>0.000399196</v>
      </c>
      <c r="K53" s="79">
        <v>-4.62688E-05</v>
      </c>
      <c r="L53" s="79">
        <v>4.62235E-05</v>
      </c>
      <c r="M53" s="79">
        <v>0.000399312</v>
      </c>
      <c r="N53" s="79">
        <v>-0.000399358</v>
      </c>
      <c r="O53" s="79">
        <v>4.61393E-05</v>
      </c>
      <c r="P53" s="79">
        <v>-1.93129E-07</v>
      </c>
      <c r="Q53" s="79">
        <v>-9.311E-06</v>
      </c>
      <c r="R53" s="79">
        <v>9.31145E-06</v>
      </c>
      <c r="S53" s="79">
        <v>-1.93416E-07</v>
      </c>
      <c r="T53" s="79">
        <v>1.93306E-07</v>
      </c>
      <c r="U53" s="79">
        <v>9.31145E-06</v>
      </c>
      <c r="V53" s="79">
        <v>-9.3114E-06</v>
      </c>
      <c r="W53" s="79">
        <v>1.93205E-07</v>
      </c>
    </row>
    <row r="54" spans="2:23" s="79" customFormat="1" ht="12.75">
      <c r="B54" s="78"/>
      <c r="C54" s="78">
        <f t="shared" si="0"/>
        <v>-5.6524603291114425E-06</v>
      </c>
      <c r="D54" s="78">
        <f t="shared" si="1"/>
        <v>-4.8927223287411084E-05</v>
      </c>
      <c r="E54" s="85">
        <v>14</v>
      </c>
      <c r="F54" s="79" t="s">
        <v>48</v>
      </c>
      <c r="H54" s="79">
        <v>-2.55673E-05</v>
      </c>
      <c r="I54" s="79">
        <v>-0.00021738</v>
      </c>
      <c r="J54" s="79">
        <v>-2.5609E-05</v>
      </c>
      <c r="K54" s="79">
        <v>-0.000217291</v>
      </c>
      <c r="L54" s="79">
        <v>-2.55673E-05</v>
      </c>
      <c r="M54" s="79">
        <v>-0.000217393</v>
      </c>
      <c r="N54" s="79">
        <v>-2.55117E-05</v>
      </c>
      <c r="O54" s="79">
        <v>-0.000217394</v>
      </c>
      <c r="P54" s="79">
        <v>-6.95342E-08</v>
      </c>
      <c r="Q54" s="79">
        <v>-4.38358E-06</v>
      </c>
      <c r="R54" s="79">
        <v>-6.95342E-08</v>
      </c>
      <c r="S54" s="79">
        <v>-4.38368E-06</v>
      </c>
      <c r="T54" s="79">
        <v>-6.95342E-08</v>
      </c>
      <c r="U54" s="79">
        <v>-4.38369E-06</v>
      </c>
      <c r="V54" s="79">
        <v>-6.95342E-08</v>
      </c>
      <c r="W54" s="79">
        <v>-4.38376E-06</v>
      </c>
    </row>
    <row r="55" spans="2:23" s="79" customFormat="1" ht="12.75">
      <c r="B55" s="78"/>
      <c r="C55" s="78">
        <f t="shared" si="0"/>
        <v>6.073560460445943E-06</v>
      </c>
      <c r="D55" s="78">
        <f t="shared" si="1"/>
        <v>-1.915927779865943E-05</v>
      </c>
      <c r="E55" s="85">
        <v>15</v>
      </c>
      <c r="F55" s="79" t="s">
        <v>48</v>
      </c>
      <c r="H55" s="79">
        <v>-1.45413E-05</v>
      </c>
      <c r="I55" s="79">
        <v>-0.000123645</v>
      </c>
      <c r="J55" s="79">
        <v>-0.000123592</v>
      </c>
      <c r="K55" s="79">
        <v>1.45638E-05</v>
      </c>
      <c r="L55" s="79">
        <v>1.45359E-05</v>
      </c>
      <c r="M55" s="79">
        <v>0.000123653</v>
      </c>
      <c r="N55" s="79">
        <v>0.000123659</v>
      </c>
      <c r="O55" s="79">
        <v>-1.45053E-05</v>
      </c>
      <c r="P55" s="79">
        <v>-2.67973E-08</v>
      </c>
      <c r="Q55" s="79">
        <v>-1.89123E-06</v>
      </c>
      <c r="R55" s="79">
        <v>-1.89125E-06</v>
      </c>
      <c r="S55" s="79">
        <v>2.68704E-08</v>
      </c>
      <c r="T55" s="79">
        <v>2.68766E-08</v>
      </c>
      <c r="U55" s="79">
        <v>1.89126E-06</v>
      </c>
      <c r="V55" s="79">
        <v>1.89129E-06</v>
      </c>
      <c r="W55" s="79">
        <v>-2.68638E-08</v>
      </c>
    </row>
    <row r="56" spans="2:23" s="79" customFormat="1" ht="12.75">
      <c r="B56" s="78"/>
      <c r="V56" s="80"/>
      <c r="W56" s="80"/>
    </row>
    <row r="57" spans="2:23" s="79" customFormat="1" ht="12.75">
      <c r="B57" s="78"/>
      <c r="E57" s="79" t="s">
        <v>0</v>
      </c>
      <c r="H57" s="79" t="s">
        <v>1</v>
      </c>
      <c r="I57" s="79" t="s">
        <v>2</v>
      </c>
      <c r="J57" s="79" t="s">
        <v>1</v>
      </c>
      <c r="K57" s="79" t="s">
        <v>22</v>
      </c>
      <c r="L57" s="79" t="s">
        <v>1</v>
      </c>
      <c r="M57" s="79" t="s">
        <v>22</v>
      </c>
      <c r="N57" s="79" t="s">
        <v>1</v>
      </c>
      <c r="O57" s="79" t="s">
        <v>29</v>
      </c>
      <c r="P57" s="79" t="s">
        <v>1</v>
      </c>
      <c r="Q57" s="79" t="s">
        <v>1</v>
      </c>
      <c r="R57" s="79" t="s">
        <v>1</v>
      </c>
      <c r="S57" s="79" t="s">
        <v>1</v>
      </c>
      <c r="T57" s="79" t="s">
        <v>1</v>
      </c>
      <c r="U57" s="79" t="s">
        <v>1</v>
      </c>
      <c r="V57" s="80" t="s">
        <v>1</v>
      </c>
      <c r="W57" s="80" t="s">
        <v>1</v>
      </c>
    </row>
    <row r="58" spans="2:23" s="79" customFormat="1" ht="12.75">
      <c r="B58" s="78"/>
      <c r="E58" s="79" t="s">
        <v>8</v>
      </c>
      <c r="V58" s="80"/>
      <c r="W58" s="80"/>
    </row>
    <row r="59" spans="2:23" s="79" customFormat="1" ht="12.75">
      <c r="B59" s="78"/>
      <c r="E59" s="79" t="s">
        <v>4</v>
      </c>
      <c r="H59" s="79" t="s">
        <v>9</v>
      </c>
      <c r="I59" s="79" t="s">
        <v>6</v>
      </c>
      <c r="J59" s="79" t="s">
        <v>9</v>
      </c>
      <c r="K59" s="79" t="s">
        <v>6</v>
      </c>
      <c r="L59" s="79" t="s">
        <v>9</v>
      </c>
      <c r="M59" s="79" t="s">
        <v>6</v>
      </c>
      <c r="N59" s="79" t="s">
        <v>9</v>
      </c>
      <c r="O59" s="79" t="s">
        <v>6</v>
      </c>
      <c r="P59" s="79" t="s">
        <v>9</v>
      </c>
      <c r="Q59" s="79" t="s">
        <v>6</v>
      </c>
      <c r="R59" s="79" t="s">
        <v>9</v>
      </c>
      <c r="S59" s="79" t="s">
        <v>6</v>
      </c>
      <c r="T59" s="79" t="s">
        <v>9</v>
      </c>
      <c r="U59" s="79" t="s">
        <v>6</v>
      </c>
      <c r="V59" s="80" t="s">
        <v>9</v>
      </c>
      <c r="W59" s="80" t="s">
        <v>6</v>
      </c>
    </row>
    <row r="60" spans="2:23" s="79" customFormat="1" ht="12.75">
      <c r="B60" s="78"/>
      <c r="E60" s="79">
        <v>1</v>
      </c>
      <c r="H60" s="79">
        <v>-3.91218E-10</v>
      </c>
      <c r="I60" s="79">
        <v>-1.80545E-07</v>
      </c>
      <c r="J60" s="79">
        <v>1.80548E-07</v>
      </c>
      <c r="K60" s="79" t="s">
        <v>25</v>
      </c>
      <c r="L60" s="79">
        <v>2.114E-10</v>
      </c>
      <c r="M60" s="79" t="s">
        <v>27</v>
      </c>
      <c r="N60" s="79">
        <v>-1.80727E-07</v>
      </c>
      <c r="O60" s="79">
        <v>3.94193E-10</v>
      </c>
      <c r="P60" s="79">
        <v>-2.27757E-10</v>
      </c>
      <c r="Q60" s="79">
        <v>-1.38536E-07</v>
      </c>
      <c r="R60" s="79">
        <v>1.38539E-07</v>
      </c>
      <c r="S60" s="79">
        <v>-4.59163E-11</v>
      </c>
      <c r="T60" s="79">
        <v>4.89339E-11</v>
      </c>
      <c r="U60" s="79">
        <v>1.38721E-07</v>
      </c>
      <c r="V60" s="79">
        <v>-1.38718E-07</v>
      </c>
      <c r="W60" s="79">
        <v>2.31528E-10</v>
      </c>
    </row>
    <row r="61" spans="2:23" s="79" customFormat="1" ht="12.75">
      <c r="B61" s="78"/>
      <c r="E61" s="79">
        <v>2</v>
      </c>
      <c r="H61" s="79">
        <v>0.000319438</v>
      </c>
      <c r="I61" s="79">
        <v>-1.45093E-07</v>
      </c>
      <c r="J61" s="79">
        <v>0.000319438</v>
      </c>
      <c r="K61" s="79" t="s">
        <v>26</v>
      </c>
      <c r="L61" s="79">
        <v>0.000319438</v>
      </c>
      <c r="M61" s="79" t="s">
        <v>28</v>
      </c>
      <c r="N61" s="79">
        <v>0.000319438</v>
      </c>
      <c r="O61" s="79">
        <v>-1.45093E-07</v>
      </c>
      <c r="P61" s="79">
        <v>0.000319438</v>
      </c>
      <c r="Q61" s="79">
        <v>-7.24391E-08</v>
      </c>
      <c r="R61" s="79">
        <v>0.000319438</v>
      </c>
      <c r="S61" s="79">
        <v>-7.24392E-08</v>
      </c>
      <c r="T61" s="79">
        <v>0.000319438</v>
      </c>
      <c r="U61" s="79">
        <v>-7.24392E-08</v>
      </c>
      <c r="V61" s="79">
        <v>0.000319438</v>
      </c>
      <c r="W61" s="79">
        <v>-7.24392E-08</v>
      </c>
    </row>
    <row r="62" spans="2:23" s="79" customFormat="1" ht="12.75">
      <c r="B62" s="78"/>
      <c r="E62" s="79">
        <v>3</v>
      </c>
      <c r="H62" s="79">
        <v>-0.011403</v>
      </c>
      <c r="I62" s="79">
        <v>-2.89764</v>
      </c>
      <c r="J62" s="79">
        <v>-2.89736</v>
      </c>
      <c r="K62" s="79">
        <v>0.0128857</v>
      </c>
      <c r="L62" s="79">
        <v>0.0131617</v>
      </c>
      <c r="M62" s="79">
        <v>2.89884</v>
      </c>
      <c r="N62" s="79">
        <v>2.89911</v>
      </c>
      <c r="O62" s="79">
        <v>-0.0116923</v>
      </c>
      <c r="P62" s="79">
        <v>-0.00179958</v>
      </c>
      <c r="Q62" s="79">
        <v>-0.947348</v>
      </c>
      <c r="R62" s="79">
        <v>-0.947072</v>
      </c>
      <c r="S62" s="79">
        <v>0.00328323</v>
      </c>
      <c r="T62" s="79">
        <v>0.00356199</v>
      </c>
      <c r="U62" s="79">
        <v>0.948552</v>
      </c>
      <c r="V62" s="79">
        <v>0.948831</v>
      </c>
      <c r="W62" s="79">
        <v>-0.00207858</v>
      </c>
    </row>
    <row r="63" spans="2:23" s="79" customFormat="1" ht="12.75">
      <c r="B63" s="78"/>
      <c r="E63" s="79">
        <v>4</v>
      </c>
      <c r="H63" s="79">
        <v>-0.00917767</v>
      </c>
      <c r="I63" s="79">
        <v>-1.60206</v>
      </c>
      <c r="J63" s="79">
        <v>0.00937032</v>
      </c>
      <c r="K63" s="79">
        <v>1.60271</v>
      </c>
      <c r="L63" s="79">
        <v>-0.00917927</v>
      </c>
      <c r="M63" s="79">
        <v>-1.60206</v>
      </c>
      <c r="N63" s="79">
        <v>0.00937181</v>
      </c>
      <c r="O63" s="79">
        <v>1.60271</v>
      </c>
      <c r="P63" s="79">
        <v>-0.00127186</v>
      </c>
      <c r="Q63" s="79">
        <v>-0.352768</v>
      </c>
      <c r="R63" s="79">
        <v>0.00145785</v>
      </c>
      <c r="S63" s="79">
        <v>0.353421</v>
      </c>
      <c r="T63" s="79">
        <v>-0.00127293</v>
      </c>
      <c r="U63" s="79">
        <v>-0.352769</v>
      </c>
      <c r="V63" s="79">
        <v>0.00145766</v>
      </c>
      <c r="W63" s="79">
        <v>0.35342</v>
      </c>
    </row>
    <row r="64" spans="2:23" s="79" customFormat="1" ht="12.75">
      <c r="B64" s="78"/>
      <c r="E64" s="79">
        <v>5</v>
      </c>
      <c r="H64" s="79">
        <v>-0.00622924</v>
      </c>
      <c r="I64" s="79">
        <v>-0.791332</v>
      </c>
      <c r="J64" s="79">
        <v>0.791452</v>
      </c>
      <c r="K64" s="79">
        <v>-0.00603168</v>
      </c>
      <c r="L64" s="79">
        <v>0.00615134</v>
      </c>
      <c r="M64" s="79">
        <v>0.791655</v>
      </c>
      <c r="N64" s="79">
        <v>-0.791528</v>
      </c>
      <c r="O64" s="79">
        <v>0.00635333</v>
      </c>
      <c r="P64" s="79">
        <v>-0.000655436</v>
      </c>
      <c r="Q64" s="79">
        <v>-0.118861</v>
      </c>
      <c r="R64" s="79">
        <v>0.118984</v>
      </c>
      <c r="S64" s="79">
        <v>-0.000455118</v>
      </c>
      <c r="T64" s="79">
        <v>0.00057737</v>
      </c>
      <c r="U64" s="79">
        <v>0.119184</v>
      </c>
      <c r="V64" s="79">
        <v>-0.119061</v>
      </c>
      <c r="W64" s="79">
        <v>0.00077752</v>
      </c>
    </row>
    <row r="65" spans="2:23" s="79" customFormat="1" ht="12.75">
      <c r="B65" s="78"/>
      <c r="E65" s="79">
        <v>6</v>
      </c>
      <c r="H65" s="79">
        <v>3.9206</v>
      </c>
      <c r="I65" s="79">
        <v>-0.354214</v>
      </c>
      <c r="J65" s="79">
        <v>3.9206</v>
      </c>
      <c r="K65" s="79">
        <v>-0.354213</v>
      </c>
      <c r="L65" s="79">
        <v>3.9206</v>
      </c>
      <c r="M65" s="79">
        <v>-0.354213</v>
      </c>
      <c r="N65" s="79">
        <v>3.9206</v>
      </c>
      <c r="O65" s="79">
        <v>-0.354211</v>
      </c>
      <c r="P65" s="79">
        <v>3.92413</v>
      </c>
      <c r="Q65" s="79">
        <v>-0.0365762</v>
      </c>
      <c r="R65" s="79">
        <v>3.92413</v>
      </c>
      <c r="S65" s="79">
        <v>-0.0365764</v>
      </c>
      <c r="T65" s="79">
        <v>3.92413</v>
      </c>
      <c r="U65" s="79">
        <v>-0.0365764</v>
      </c>
      <c r="V65" s="79">
        <v>3.92413</v>
      </c>
      <c r="W65" s="79">
        <v>-0.0365761</v>
      </c>
    </row>
    <row r="66" spans="2:23" s="79" customFormat="1" ht="12.75">
      <c r="B66" s="78"/>
      <c r="E66" s="79">
        <v>7</v>
      </c>
      <c r="H66" s="79">
        <v>-0.00219096</v>
      </c>
      <c r="I66" s="79">
        <v>-0.14424</v>
      </c>
      <c r="J66" s="79">
        <v>-0.144224</v>
      </c>
      <c r="K66" s="79">
        <v>0.00213079</v>
      </c>
      <c r="L66" s="79">
        <v>0.00214534</v>
      </c>
      <c r="M66" s="79">
        <v>0.144162</v>
      </c>
      <c r="N66" s="79">
        <v>0.144176</v>
      </c>
      <c r="O66" s="79">
        <v>-0.00220722</v>
      </c>
      <c r="P66" s="79">
        <v>-0.00012212</v>
      </c>
      <c r="Q66" s="79">
        <v>-0.0102932</v>
      </c>
      <c r="R66" s="79">
        <v>-0.0102776</v>
      </c>
      <c r="S66" s="79">
        <v>5.98668E-05</v>
      </c>
      <c r="T66" s="79">
        <v>7.54898E-05</v>
      </c>
      <c r="U66" s="79">
        <v>0.0102154</v>
      </c>
      <c r="V66" s="79">
        <v>0.0102309</v>
      </c>
      <c r="W66" s="79">
        <v>-0.000137705</v>
      </c>
    </row>
    <row r="67" spans="2:23" s="79" customFormat="1" ht="12.75">
      <c r="B67" s="78"/>
      <c r="E67" s="79">
        <v>8</v>
      </c>
      <c r="H67" s="79">
        <v>-0.00117594</v>
      </c>
      <c r="I67" s="79">
        <v>-0.053453</v>
      </c>
      <c r="J67" s="79">
        <v>0.00118647</v>
      </c>
      <c r="K67" s="79">
        <v>0.0534462</v>
      </c>
      <c r="L67" s="79">
        <v>-0.00117641</v>
      </c>
      <c r="M67" s="79">
        <v>-0.0534521</v>
      </c>
      <c r="N67" s="79">
        <v>0.00118535</v>
      </c>
      <c r="O67" s="79">
        <v>0.0534457</v>
      </c>
      <c r="P67" s="79">
        <v>-3.16374E-05</v>
      </c>
      <c r="Q67" s="79">
        <v>-0.00263789</v>
      </c>
      <c r="R67" s="79">
        <v>4.10315E-05</v>
      </c>
      <c r="S67" s="79">
        <v>0.00263202</v>
      </c>
      <c r="T67" s="79">
        <v>-3.16177E-05</v>
      </c>
      <c r="U67" s="79">
        <v>-0.00263795</v>
      </c>
      <c r="V67" s="79">
        <v>4.09906E-05</v>
      </c>
      <c r="W67" s="79">
        <v>0.00263195</v>
      </c>
    </row>
    <row r="68" spans="2:23" s="79" customFormat="1" ht="12.75">
      <c r="B68" s="78"/>
      <c r="E68" s="79">
        <v>9</v>
      </c>
      <c r="H68" s="79">
        <v>-0.000624689</v>
      </c>
      <c r="I68" s="79">
        <v>-0.018155</v>
      </c>
      <c r="J68" s="79">
        <v>0.0181543</v>
      </c>
      <c r="K68" s="79">
        <v>-0.000618031</v>
      </c>
      <c r="L68" s="79">
        <v>0.000617433</v>
      </c>
      <c r="M68" s="79">
        <v>0.0181614</v>
      </c>
      <c r="N68" s="79">
        <v>-0.0181615</v>
      </c>
      <c r="O68" s="79">
        <v>0.000624315</v>
      </c>
      <c r="P68" s="79">
        <v>-1.65541E-05</v>
      </c>
      <c r="Q68" s="79">
        <v>-0.000630447</v>
      </c>
      <c r="R68" s="79">
        <v>0.000630277</v>
      </c>
      <c r="S68" s="79">
        <v>-9.38798E-06</v>
      </c>
      <c r="T68" s="79">
        <v>9.18397E-06</v>
      </c>
      <c r="U68" s="79">
        <v>0.000637445</v>
      </c>
      <c r="V68" s="79">
        <v>-0.000637612</v>
      </c>
      <c r="W68" s="79">
        <v>1.63418E-05</v>
      </c>
    </row>
    <row r="69" spans="2:23" s="79" customFormat="1" ht="12.75">
      <c r="B69" s="78"/>
      <c r="E69" s="79">
        <v>10</v>
      </c>
      <c r="H69" s="79">
        <v>-0.20128</v>
      </c>
      <c r="I69" s="79">
        <v>-0.00585594</v>
      </c>
      <c r="J69" s="79">
        <v>-0.20128</v>
      </c>
      <c r="K69" s="79">
        <v>-0.00585543</v>
      </c>
      <c r="L69" s="79">
        <v>-0.20128</v>
      </c>
      <c r="M69" s="79">
        <v>-0.00585557</v>
      </c>
      <c r="N69" s="79">
        <v>-0.201279</v>
      </c>
      <c r="O69" s="79">
        <v>-0.0058556</v>
      </c>
      <c r="P69" s="79">
        <v>-0.200964</v>
      </c>
      <c r="Q69" s="79">
        <v>-0.000160772</v>
      </c>
      <c r="R69" s="79">
        <v>-0.200964</v>
      </c>
      <c r="S69" s="79">
        <v>-0.000160782</v>
      </c>
      <c r="T69" s="79">
        <v>-0.200964</v>
      </c>
      <c r="U69" s="79">
        <v>-0.000160782</v>
      </c>
      <c r="V69" s="79">
        <v>-0.200964</v>
      </c>
      <c r="W69" s="79">
        <v>-0.000160772</v>
      </c>
    </row>
    <row r="70" spans="2:23" s="79" customFormat="1" ht="12.75">
      <c r="B70" s="78"/>
      <c r="E70" s="79">
        <v>11</v>
      </c>
      <c r="H70" s="79">
        <v>-0.000163346</v>
      </c>
      <c r="I70" s="79">
        <v>-0.00197166</v>
      </c>
      <c r="J70" s="79">
        <v>-0.00197094</v>
      </c>
      <c r="K70" s="79">
        <v>0.000166212</v>
      </c>
      <c r="L70" s="79">
        <v>0.000166592</v>
      </c>
      <c r="M70" s="79">
        <v>0.00197385</v>
      </c>
      <c r="N70" s="79">
        <v>0.00197435</v>
      </c>
      <c r="O70" s="79">
        <v>-0.000163698</v>
      </c>
      <c r="P70" s="79">
        <v>5.33693E-08</v>
      </c>
      <c r="Q70" s="79">
        <v>-4.59129E-05</v>
      </c>
      <c r="R70" s="79">
        <v>-4.55107E-05</v>
      </c>
      <c r="S70" s="79">
        <v>2.72804E-06</v>
      </c>
      <c r="T70" s="79">
        <v>3.13287E-06</v>
      </c>
      <c r="U70" s="79">
        <v>4.82915E-05</v>
      </c>
      <c r="V70" s="79">
        <v>4.8695E-05</v>
      </c>
      <c r="W70" s="79">
        <v>-3.50899E-07</v>
      </c>
    </row>
    <row r="71" spans="2:23" s="79" customFormat="1" ht="12.75">
      <c r="B71" s="78"/>
      <c r="E71" s="79">
        <v>12</v>
      </c>
      <c r="H71" s="79">
        <v>-8.61391E-05</v>
      </c>
      <c r="I71" s="79">
        <v>-0.000800223</v>
      </c>
      <c r="J71" s="79">
        <v>8.62453E-05</v>
      </c>
      <c r="K71" s="79">
        <v>0.000802649</v>
      </c>
      <c r="L71" s="79">
        <v>-8.61505E-05</v>
      </c>
      <c r="M71" s="79">
        <v>-0.000800125</v>
      </c>
      <c r="N71" s="79">
        <v>8.60821E-05</v>
      </c>
      <c r="O71" s="79">
        <v>0.000802883</v>
      </c>
      <c r="P71" s="79">
        <v>-5.16927E-07</v>
      </c>
      <c r="Q71" s="79">
        <v>-1.80765E-05</v>
      </c>
      <c r="R71" s="79">
        <v>5.60128E-07</v>
      </c>
      <c r="S71" s="79">
        <v>2.07509E-05</v>
      </c>
      <c r="T71" s="79">
        <v>-5.16829E-07</v>
      </c>
      <c r="U71" s="79">
        <v>-1.80778E-05</v>
      </c>
      <c r="V71" s="79">
        <v>5.59445E-07</v>
      </c>
      <c r="W71" s="79">
        <v>2.07501E-05</v>
      </c>
    </row>
    <row r="72" spans="2:23" s="79" customFormat="1" ht="12.75">
      <c r="B72" s="78"/>
      <c r="E72" s="79">
        <v>13</v>
      </c>
      <c r="H72" s="79">
        <v>-4.68159E-05</v>
      </c>
      <c r="I72" s="79">
        <v>-0.000398469</v>
      </c>
      <c r="J72" s="79">
        <v>0.000398591</v>
      </c>
      <c r="K72" s="79">
        <v>-4.53929E-05</v>
      </c>
      <c r="L72" s="79">
        <v>4.56192E-05</v>
      </c>
      <c r="M72" s="79">
        <v>0.000400188</v>
      </c>
      <c r="N72" s="79">
        <v>-0.000399962</v>
      </c>
      <c r="O72" s="79">
        <v>4.70152E-05</v>
      </c>
      <c r="P72" s="79">
        <v>-7.97397E-07</v>
      </c>
      <c r="Q72" s="79">
        <v>-8.43508E-06</v>
      </c>
      <c r="R72" s="79">
        <v>8.70718E-06</v>
      </c>
      <c r="S72" s="79">
        <v>6.82503E-07</v>
      </c>
      <c r="T72" s="79">
        <v>-4.10962E-07</v>
      </c>
      <c r="U72" s="79">
        <v>1.01874E-05</v>
      </c>
      <c r="V72" s="79">
        <v>-9.91567E-06</v>
      </c>
      <c r="W72" s="79">
        <v>1.06912E-06</v>
      </c>
    </row>
    <row r="73" spans="2:23" s="79" customFormat="1" ht="12.75">
      <c r="B73" s="78"/>
      <c r="E73" s="79">
        <v>14</v>
      </c>
      <c r="H73" s="79">
        <v>-0.150018</v>
      </c>
      <c r="I73" s="79">
        <v>-0.000216706</v>
      </c>
      <c r="J73" s="79">
        <v>-0.150018</v>
      </c>
      <c r="K73" s="79">
        <v>-0.000216617</v>
      </c>
      <c r="L73" s="79">
        <v>-0.150018</v>
      </c>
      <c r="M73" s="79">
        <v>-0.000216719</v>
      </c>
      <c r="N73" s="79">
        <v>-0.150018</v>
      </c>
      <c r="O73" s="79">
        <v>-0.00021672</v>
      </c>
      <c r="P73" s="79">
        <v>-0.149992</v>
      </c>
      <c r="Q73" s="79">
        <v>-3.70954E-06</v>
      </c>
      <c r="R73" s="79">
        <v>-0.149992</v>
      </c>
      <c r="S73" s="79">
        <v>-3.70964E-06</v>
      </c>
      <c r="T73" s="79">
        <v>-0.149992</v>
      </c>
      <c r="U73" s="79">
        <v>-3.70965E-06</v>
      </c>
      <c r="V73" s="79">
        <v>-0.149992</v>
      </c>
      <c r="W73" s="79">
        <v>-3.70972E-06</v>
      </c>
    </row>
    <row r="74" spans="2:23" s="79" customFormat="1" ht="12.75">
      <c r="B74" s="78"/>
      <c r="E74" s="79">
        <v>15</v>
      </c>
      <c r="H74" s="79">
        <v>-1.45617E-05</v>
      </c>
      <c r="I74" s="79">
        <v>-0.000124111</v>
      </c>
      <c r="J74" s="79">
        <v>-0.000123613</v>
      </c>
      <c r="K74" s="79">
        <v>1.40975E-05</v>
      </c>
      <c r="L74" s="79">
        <v>1.45155E-05</v>
      </c>
      <c r="M74" s="79">
        <v>0.000123186</v>
      </c>
      <c r="N74" s="79">
        <v>0.000123638</v>
      </c>
      <c r="O74" s="79">
        <v>-1.49716E-05</v>
      </c>
      <c r="P74" s="79">
        <v>-4.72185E-08</v>
      </c>
      <c r="Q74" s="79">
        <v>-2.35757E-06</v>
      </c>
      <c r="R74" s="79">
        <v>-1.91167E-06</v>
      </c>
      <c r="S74" s="79">
        <v>-4.39469E-07</v>
      </c>
      <c r="T74" s="79">
        <v>6.45537E-09</v>
      </c>
      <c r="U74" s="79">
        <v>1.42492E-06</v>
      </c>
      <c r="V74" s="79">
        <v>1.87087E-06</v>
      </c>
      <c r="W74" s="79">
        <v>-4.93203E-07</v>
      </c>
    </row>
    <row r="75" spans="2:23" s="79" customFormat="1" ht="12.75">
      <c r="B75" s="78"/>
      <c r="V75" s="80"/>
      <c r="W75" s="80"/>
    </row>
    <row r="76" spans="2:23" s="79" customFormat="1" ht="12.75">
      <c r="B76" s="78"/>
      <c r="E76" s="79" t="s">
        <v>10</v>
      </c>
      <c r="H76" s="79" t="s">
        <v>11</v>
      </c>
      <c r="I76" s="79">
        <v>4195300000</v>
      </c>
      <c r="V76" s="80"/>
      <c r="W76" s="80"/>
    </row>
    <row r="77" spans="2:23" s="79" customFormat="1" ht="12.75">
      <c r="B77" s="78"/>
      <c r="E77" s="79">
        <v>2</v>
      </c>
      <c r="H77" s="79">
        <v>543315</v>
      </c>
      <c r="I77" s="79" t="s">
        <v>12</v>
      </c>
      <c r="V77" s="80"/>
      <c r="W77" s="80"/>
    </row>
    <row r="78" spans="2:23" s="79" customFormat="1" ht="12.75">
      <c r="B78" s="78"/>
      <c r="E78" s="79">
        <v>3</v>
      </c>
      <c r="H78" s="79">
        <v>351526</v>
      </c>
      <c r="I78" s="79" t="s">
        <v>13</v>
      </c>
      <c r="V78" s="80"/>
      <c r="W78" s="80"/>
    </row>
    <row r="79" spans="2:23" s="79" customFormat="1" ht="12.75">
      <c r="B79" s="78"/>
      <c r="E79" s="79">
        <v>4</v>
      </c>
      <c r="H79" s="79">
        <v>389511</v>
      </c>
      <c r="I79" s="79" t="s">
        <v>14</v>
      </c>
      <c r="V79" s="80"/>
      <c r="W79" s="80"/>
    </row>
    <row r="80" spans="2:23" s="79" customFormat="1" ht="12.75">
      <c r="B80" s="78"/>
      <c r="E80" s="79">
        <v>5</v>
      </c>
      <c r="H80" s="79">
        <v>269083</v>
      </c>
      <c r="I80" s="79" t="s">
        <v>15</v>
      </c>
      <c r="V80" s="80"/>
      <c r="W80" s="80"/>
    </row>
    <row r="81" spans="2:23" s="79" customFormat="1" ht="12.75">
      <c r="B81" s="78"/>
      <c r="E81" s="79">
        <v>6</v>
      </c>
      <c r="H81" s="79">
        <v>184730</v>
      </c>
      <c r="I81" s="79" t="s">
        <v>16</v>
      </c>
      <c r="V81" s="80"/>
      <c r="W81" s="80"/>
    </row>
    <row r="82" spans="2:23" s="79" customFormat="1" ht="12.75">
      <c r="B82" s="78"/>
      <c r="E82" s="79">
        <v>7</v>
      </c>
      <c r="H82" s="79">
        <v>49612.3</v>
      </c>
      <c r="I82" s="79" t="s">
        <v>17</v>
      </c>
      <c r="V82" s="80"/>
      <c r="W82" s="80"/>
    </row>
    <row r="83" spans="2:23" s="79" customFormat="1" ht="12.75">
      <c r="B83" s="78"/>
      <c r="E83" s="79">
        <v>8</v>
      </c>
      <c r="H83" s="79">
        <v>543315</v>
      </c>
      <c r="I83" s="79" t="s">
        <v>12</v>
      </c>
      <c r="V83" s="80"/>
      <c r="W83" s="80"/>
    </row>
    <row r="84" spans="2:23" s="79" customFormat="1" ht="12.75">
      <c r="B84" s="78"/>
      <c r="E84" s="79">
        <v>9</v>
      </c>
      <c r="H84" s="79">
        <v>351526</v>
      </c>
      <c r="I84" s="79" t="s">
        <v>13</v>
      </c>
      <c r="V84" s="80"/>
      <c r="W84" s="80"/>
    </row>
    <row r="85" spans="2:23" s="79" customFormat="1" ht="12.75">
      <c r="B85" s="78"/>
      <c r="E85" s="79">
        <v>10</v>
      </c>
      <c r="H85" s="79">
        <v>389511</v>
      </c>
      <c r="I85" s="79" t="s">
        <v>14</v>
      </c>
      <c r="V85" s="80"/>
      <c r="W85" s="80"/>
    </row>
    <row r="86" spans="2:23" s="79" customFormat="1" ht="12.75">
      <c r="B86" s="78"/>
      <c r="E86" s="79">
        <v>11</v>
      </c>
      <c r="H86" s="79">
        <v>269083</v>
      </c>
      <c r="I86" s="79" t="s">
        <v>15</v>
      </c>
      <c r="V86" s="80"/>
      <c r="W86" s="80"/>
    </row>
    <row r="87" spans="2:23" s="79" customFormat="1" ht="12.75">
      <c r="B87" s="78"/>
      <c r="E87" s="79">
        <v>12</v>
      </c>
      <c r="H87" s="79">
        <v>184730</v>
      </c>
      <c r="I87" s="79" t="s">
        <v>18</v>
      </c>
      <c r="V87" s="80"/>
      <c r="W87" s="80"/>
    </row>
    <row r="88" spans="2:23" s="79" customFormat="1" ht="12.75">
      <c r="B88" s="78"/>
      <c r="E88" s="79">
        <v>13</v>
      </c>
      <c r="H88" s="79">
        <v>-49612.2</v>
      </c>
      <c r="I88" s="79" t="s">
        <v>17</v>
      </c>
      <c r="V88" s="80"/>
      <c r="W88" s="80"/>
    </row>
    <row r="89" spans="2:23" s="79" customFormat="1" ht="12.75">
      <c r="B89" s="78"/>
      <c r="E89" s="79">
        <v>14</v>
      </c>
      <c r="H89" s="79">
        <v>-543315</v>
      </c>
      <c r="I89" s="79" t="s">
        <v>19</v>
      </c>
      <c r="V89" s="80"/>
      <c r="W89" s="80"/>
    </row>
    <row r="90" spans="2:23" s="79" customFormat="1" ht="12.75">
      <c r="B90" s="78"/>
      <c r="E90" s="79">
        <v>15</v>
      </c>
      <c r="H90" s="79">
        <v>-351526</v>
      </c>
      <c r="I90" s="79" t="s">
        <v>13</v>
      </c>
      <c r="V90" s="80"/>
      <c r="W90" s="80"/>
    </row>
    <row r="91" spans="2:23" s="79" customFormat="1" ht="12.75">
      <c r="B91" s="78"/>
      <c r="E91" s="79">
        <v>16</v>
      </c>
      <c r="H91" s="79">
        <v>-389511</v>
      </c>
      <c r="I91" s="79" t="s">
        <v>14</v>
      </c>
      <c r="V91" s="80"/>
      <c r="W91" s="80"/>
    </row>
    <row r="92" spans="2:23" s="79" customFormat="1" ht="12.75">
      <c r="B92" s="78"/>
      <c r="E92" s="79">
        <v>17</v>
      </c>
      <c r="H92" s="79">
        <v>-269082</v>
      </c>
      <c r="I92" s="79" t="s">
        <v>15</v>
      </c>
      <c r="V92" s="80"/>
      <c r="W92" s="80"/>
    </row>
    <row r="93" spans="2:23" s="79" customFormat="1" ht="12.75">
      <c r="B93" s="78"/>
      <c r="E93" s="79">
        <v>18</v>
      </c>
      <c r="H93" s="79">
        <v>-184730</v>
      </c>
      <c r="I93" s="79" t="s">
        <v>16</v>
      </c>
      <c r="V93" s="80"/>
      <c r="W93" s="80"/>
    </row>
    <row r="94" spans="2:23" s="79" customFormat="1" ht="12.75">
      <c r="B94" s="78"/>
      <c r="E94" s="79">
        <v>19</v>
      </c>
      <c r="H94" s="79">
        <v>-49612.2</v>
      </c>
      <c r="I94" s="79" t="s">
        <v>17</v>
      </c>
      <c r="V94" s="80"/>
      <c r="W94" s="80"/>
    </row>
    <row r="95" spans="2:23" s="79" customFormat="1" ht="12.75">
      <c r="B95" s="78"/>
      <c r="E95" s="79">
        <v>20</v>
      </c>
      <c r="H95" s="79">
        <v>-543315</v>
      </c>
      <c r="I95" s="79" t="s">
        <v>19</v>
      </c>
      <c r="V95" s="80"/>
      <c r="W95" s="80"/>
    </row>
    <row r="96" spans="2:23" s="79" customFormat="1" ht="12.75">
      <c r="B96" s="78"/>
      <c r="E96" s="79">
        <v>21</v>
      </c>
      <c r="H96" s="79">
        <v>-351526</v>
      </c>
      <c r="I96" s="79" t="s">
        <v>13</v>
      </c>
      <c r="V96" s="80"/>
      <c r="W96" s="80"/>
    </row>
    <row r="97" spans="2:23" s="79" customFormat="1" ht="12.75">
      <c r="B97" s="78"/>
      <c r="E97" s="79">
        <v>22</v>
      </c>
      <c r="H97" s="79">
        <v>-389511</v>
      </c>
      <c r="I97" s="79" t="s">
        <v>20</v>
      </c>
      <c r="V97" s="80"/>
      <c r="W97" s="80"/>
    </row>
    <row r="98" spans="2:23" s="79" customFormat="1" ht="12.75">
      <c r="B98" s="78"/>
      <c r="E98" s="79">
        <v>23</v>
      </c>
      <c r="H98" s="79">
        <v>-269082</v>
      </c>
      <c r="I98" s="79" t="s">
        <v>21</v>
      </c>
      <c r="V98" s="80"/>
      <c r="W98" s="80"/>
    </row>
    <row r="99" spans="2:23" s="79" customFormat="1" ht="12.75">
      <c r="B99" s="78"/>
      <c r="E99" s="79">
        <v>24</v>
      </c>
      <c r="H99" s="79">
        <v>-184730</v>
      </c>
      <c r="I99" s="79" t="s">
        <v>16</v>
      </c>
      <c r="V99" s="80"/>
      <c r="W99" s="80"/>
    </row>
    <row r="100" spans="2:23" s="79" customFormat="1" ht="12.75">
      <c r="B100" s="78"/>
      <c r="V100" s="80"/>
      <c r="W100" s="80"/>
    </row>
    <row r="101" spans="2:23" s="79" customFormat="1" ht="12.75">
      <c r="B101" s="78"/>
      <c r="V101" s="80"/>
      <c r="W101" s="80"/>
    </row>
    <row r="102" spans="2:23" s="79" customFormat="1" ht="12.75">
      <c r="B102" s="78"/>
      <c r="V102" s="80"/>
      <c r="W102" s="80"/>
    </row>
    <row r="103" spans="2:23" s="79" customFormat="1" ht="12.75">
      <c r="B103" s="78"/>
      <c r="M103" s="82"/>
      <c r="O103" s="82"/>
      <c r="P103" s="82"/>
      <c r="Q103" s="81"/>
      <c r="V103" s="80"/>
      <c r="W103" s="80"/>
    </row>
    <row r="104" spans="2:17" ht="12.75">
      <c r="B104" s="78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87"/>
      <c r="N104" s="79"/>
      <c r="O104" s="88"/>
      <c r="P104" s="88"/>
      <c r="Q104" s="89"/>
    </row>
    <row r="105" spans="13:17" ht="12.75">
      <c r="M105" s="92"/>
      <c r="O105" s="88"/>
      <c r="P105" s="93"/>
      <c r="Q105" s="89"/>
    </row>
    <row r="106" spans="13:17" ht="12.75">
      <c r="M106" s="92"/>
      <c r="O106" s="94"/>
      <c r="P106" s="94"/>
      <c r="Q106" s="95"/>
    </row>
    <row r="107" spans="13:17" ht="12.75">
      <c r="M107" s="92"/>
      <c r="O107" s="94"/>
      <c r="P107" s="94"/>
      <c r="Q107" s="95"/>
    </row>
    <row r="108" spans="13:17" ht="12.75">
      <c r="M108" s="92"/>
      <c r="O108" s="94"/>
      <c r="P108" s="94"/>
      <c r="Q108" s="95"/>
    </row>
    <row r="109" spans="13:17" ht="12.75">
      <c r="M109" s="92"/>
      <c r="O109" s="88"/>
      <c r="P109" s="88"/>
      <c r="Q109" s="89"/>
    </row>
    <row r="110" spans="13:17" ht="12.75">
      <c r="M110" s="92"/>
      <c r="O110" s="94"/>
      <c r="P110" s="94"/>
      <c r="Q110" s="95"/>
    </row>
    <row r="111" spans="13:17" ht="12.75">
      <c r="M111" s="92"/>
      <c r="O111" s="94"/>
      <c r="P111" s="94"/>
      <c r="Q111" s="95"/>
    </row>
    <row r="112" spans="15:17" ht="12.75">
      <c r="O112" s="94"/>
      <c r="P112" s="94"/>
      <c r="Q112" s="95"/>
    </row>
    <row r="113" spans="15:17" ht="12.75">
      <c r="O113" s="88"/>
      <c r="P113" s="88"/>
      <c r="Q113" s="89"/>
    </row>
    <row r="114" spans="15:17" ht="12.75">
      <c r="O114" s="94"/>
      <c r="P114" s="94"/>
      <c r="Q114" s="95"/>
    </row>
    <row r="115" spans="15:17" ht="12.75">
      <c r="O115" s="94"/>
      <c r="P115" s="94"/>
      <c r="Q115" s="95"/>
    </row>
    <row r="116" spans="15:17" ht="12.75">
      <c r="O116" s="94"/>
      <c r="P116" s="94"/>
      <c r="Q116" s="95"/>
    </row>
    <row r="117" spans="15:17" ht="12.75">
      <c r="O117" s="88"/>
      <c r="P117" s="88"/>
      <c r="Q117" s="89"/>
    </row>
    <row r="118" spans="15:17" ht="12.75">
      <c r="O118" s="94"/>
      <c r="P118" s="94"/>
      <c r="Q118" s="95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Y229"/>
  <sheetViews>
    <sheetView tabSelected="1" workbookViewId="0" topLeftCell="A1">
      <selection activeCell="F13" sqref="F13"/>
    </sheetView>
  </sheetViews>
  <sheetFormatPr defaultColWidth="11.421875" defaultRowHeight="12.75"/>
  <cols>
    <col min="1" max="1" width="8.7109375" style="25" customWidth="1"/>
    <col min="2" max="2" width="12.00390625" style="25" customWidth="1"/>
    <col min="3" max="4" width="12.57421875" style="25" bestFit="1" customWidth="1"/>
    <col min="5" max="5" width="11.140625" style="25" customWidth="1"/>
    <col min="6" max="6" width="13.140625" style="25" customWidth="1"/>
    <col min="7" max="7" width="9.8515625" style="25" customWidth="1"/>
    <col min="8" max="8" width="13.140625" style="25" customWidth="1"/>
    <col min="9" max="9" width="12.57421875" style="25" bestFit="1" customWidth="1"/>
    <col min="10" max="10" width="11.421875" style="25" customWidth="1"/>
    <col min="11" max="11" width="10.421875" style="25" customWidth="1"/>
    <col min="12" max="12" width="9.28125" style="25" customWidth="1"/>
    <col min="13" max="13" width="12.57421875" style="25" bestFit="1" customWidth="1"/>
    <col min="14" max="14" width="13.00390625" style="25" bestFit="1" customWidth="1"/>
    <col min="15" max="15" width="12.57421875" style="25" bestFit="1" customWidth="1"/>
    <col min="16" max="16" width="13.28125" style="25" bestFit="1" customWidth="1"/>
    <col min="17" max="17" width="13.140625" style="25" bestFit="1" customWidth="1"/>
    <col min="18" max="18" width="13.8515625" style="25" bestFit="1" customWidth="1"/>
    <col min="19" max="19" width="13.7109375" style="25" bestFit="1" customWidth="1"/>
    <col min="20" max="22" width="13.8515625" style="25" bestFit="1" customWidth="1"/>
    <col min="23" max="23" width="13.7109375" style="25" bestFit="1" customWidth="1"/>
    <col min="24" max="24" width="12.57421875" style="25" bestFit="1" customWidth="1"/>
    <col min="25" max="16384" width="11.421875" style="25" customWidth="1"/>
  </cols>
  <sheetData>
    <row r="1" spans="1:9" s="22" customFormat="1" ht="12.75">
      <c r="A1" s="8" t="s">
        <v>116</v>
      </c>
      <c r="B1" s="21"/>
      <c r="C1" s="21"/>
      <c r="D1" s="21"/>
      <c r="E1" s="21"/>
      <c r="F1" s="21"/>
      <c r="H1" s="9" t="s">
        <v>76</v>
      </c>
      <c r="I1" s="23"/>
    </row>
    <row r="2" spans="1:8" s="1" customFormat="1" ht="13.5" thickBot="1">
      <c r="A2" s="21" t="s">
        <v>52</v>
      </c>
      <c r="B2" s="24" t="s">
        <v>53</v>
      </c>
      <c r="C2" s="24" t="s">
        <v>54</v>
      </c>
      <c r="D2" s="24" t="s">
        <v>55</v>
      </c>
      <c r="E2" s="24" t="s">
        <v>115</v>
      </c>
      <c r="F2" s="96" t="s">
        <v>129</v>
      </c>
      <c r="G2" s="22"/>
      <c r="H2" s="10">
        <v>0.95</v>
      </c>
    </row>
    <row r="3" spans="1:6" s="2" customFormat="1" ht="13.5" thickBot="1">
      <c r="A3" s="11">
        <v>919</v>
      </c>
      <c r="B3" s="12">
        <v>111.87666666666667</v>
      </c>
      <c r="C3" s="12">
        <v>111.69333333333333</v>
      </c>
      <c r="D3" s="12">
        <v>9.205963799411675</v>
      </c>
      <c r="E3" s="12">
        <v>9.392868448161742</v>
      </c>
      <c r="F3" s="13" t="s">
        <v>69</v>
      </c>
    </row>
    <row r="4" spans="1:9" ht="16.5" customHeight="1">
      <c r="A4" s="14">
        <v>918</v>
      </c>
      <c r="B4" s="15">
        <v>80.56</v>
      </c>
      <c r="C4" s="15">
        <v>93.52666666666666</v>
      </c>
      <c r="D4" s="15">
        <v>9.593695333269572</v>
      </c>
      <c r="E4" s="15">
        <v>9.754276452631396</v>
      </c>
      <c r="F4" s="16" t="s">
        <v>70</v>
      </c>
      <c r="G4" s="2"/>
      <c r="H4" s="2"/>
      <c r="I4" s="75" t="s">
        <v>127</v>
      </c>
    </row>
    <row r="5" spans="1:9" s="2" customFormat="1" ht="13.5" thickBot="1">
      <c r="A5" s="26">
        <v>920</v>
      </c>
      <c r="B5" s="27">
        <v>95.53</v>
      </c>
      <c r="C5" s="27">
        <v>111.36333333333334</v>
      </c>
      <c r="D5" s="27">
        <v>9.336062611364195</v>
      </c>
      <c r="E5" s="27">
        <v>9.416829277140339</v>
      </c>
      <c r="F5" s="16" t="s">
        <v>71</v>
      </c>
      <c r="I5" s="76">
        <v>537</v>
      </c>
    </row>
    <row r="6" spans="1:6" s="2" customFormat="1" ht="13.5" thickBot="1">
      <c r="A6" s="17">
        <v>917</v>
      </c>
      <c r="B6" s="18">
        <v>113.41666666666667</v>
      </c>
      <c r="C6" s="18">
        <v>126.96666666666665</v>
      </c>
      <c r="D6" s="18">
        <v>8.95583765893876</v>
      </c>
      <c r="E6" s="18">
        <v>8.93771084205112</v>
      </c>
      <c r="F6" s="19" t="s">
        <v>72</v>
      </c>
    </row>
    <row r="7" spans="1:6" s="2" customFormat="1" ht="12.75">
      <c r="A7" s="20" t="s">
        <v>139</v>
      </c>
      <c r="B7" s="20"/>
      <c r="C7" s="20"/>
      <c r="D7" s="20"/>
      <c r="E7" s="20"/>
      <c r="F7" s="20"/>
    </row>
    <row r="8" ht="12.75"/>
    <row r="9" spans="1:3" ht="24" customHeight="1">
      <c r="A9" s="103" t="s">
        <v>75</v>
      </c>
      <c r="B9" s="104"/>
      <c r="C9" s="7" t="s">
        <v>120</v>
      </c>
    </row>
    <row r="10" spans="1:6" ht="12.75">
      <c r="A10" s="28"/>
      <c r="B10" s="28"/>
      <c r="C10" s="28"/>
      <c r="D10" s="28"/>
      <c r="E10" s="28"/>
      <c r="F10" s="28"/>
    </row>
    <row r="11" spans="1:5" s="2" customFormat="1" ht="12.75">
      <c r="A11" s="29"/>
      <c r="B11" s="30"/>
      <c r="C11" s="30"/>
      <c r="D11" s="30"/>
      <c r="E11" s="30"/>
    </row>
    <row r="12" spans="1:5" s="2" customFormat="1" ht="12.75">
      <c r="A12" s="31"/>
      <c r="B12" s="32"/>
      <c r="C12" s="32"/>
      <c r="D12" s="32"/>
      <c r="E12" s="32"/>
    </row>
    <row r="13" spans="1:5" s="2" customFormat="1" ht="27" thickBot="1">
      <c r="A13" s="105" t="s">
        <v>138</v>
      </c>
      <c r="B13" s="105"/>
      <c r="C13" s="32"/>
      <c r="D13" s="32"/>
      <c r="E13" s="32"/>
    </row>
    <row r="14" spans="1:11" s="2" customFormat="1" ht="12.75">
      <c r="A14" s="31"/>
      <c r="B14" s="32"/>
      <c r="C14" s="32"/>
      <c r="D14" s="32"/>
      <c r="E14" s="32"/>
      <c r="F14" s="75" t="s">
        <v>127</v>
      </c>
      <c r="K14" s="75" t="s">
        <v>127</v>
      </c>
    </row>
    <row r="15" spans="1:11" s="2" customFormat="1" ht="13.5" thickBot="1">
      <c r="A15" s="6"/>
      <c r="B15" s="6"/>
      <c r="C15" s="6"/>
      <c r="D15" s="6"/>
      <c r="E15" s="6"/>
      <c r="F15" s="76">
        <v>559</v>
      </c>
      <c r="K15" s="76">
        <v>492</v>
      </c>
    </row>
    <row r="16" ht="12.75"/>
    <row r="17" s="2" customFormat="1" ht="13.5" thickBot="1"/>
    <row r="18" spans="1:6" ht="51">
      <c r="A18" s="3"/>
      <c r="B18" s="4" t="s">
        <v>63</v>
      </c>
      <c r="C18" s="4" t="s">
        <v>77</v>
      </c>
      <c r="D18" s="5" t="s">
        <v>78</v>
      </c>
      <c r="E18" s="2"/>
      <c r="F18" s="33"/>
    </row>
    <row r="19" spans="1:11" ht="12.75">
      <c r="A19" s="34" t="s">
        <v>56</v>
      </c>
      <c r="B19" s="35">
        <v>15.048571408782315</v>
      </c>
      <c r="C19" s="35">
        <v>45.608571408782275</v>
      </c>
      <c r="D19" s="36">
        <v>18.416719644689177</v>
      </c>
      <c r="K19" s="98" t="s">
        <v>131</v>
      </c>
    </row>
    <row r="20" spans="1:11" ht="12.75">
      <c r="A20" s="34" t="s">
        <v>57</v>
      </c>
      <c r="B20" s="35">
        <v>-0.02430498845269824</v>
      </c>
      <c r="C20" s="35">
        <v>45.50569501154726</v>
      </c>
      <c r="D20" s="36">
        <v>17.870464243275972</v>
      </c>
      <c r="F20" s="97" t="s">
        <v>133</v>
      </c>
      <c r="K20" s="99" t="s">
        <v>130</v>
      </c>
    </row>
    <row r="21" spans="1:6" ht="13.5" thickBot="1">
      <c r="A21" s="34" t="s">
        <v>58</v>
      </c>
      <c r="B21" s="35">
        <v>0.541461842294737</v>
      </c>
      <c r="C21" s="35">
        <v>63.958128508961366</v>
      </c>
      <c r="D21" s="36">
        <v>24.07585155272949</v>
      </c>
      <c r="F21" s="25" t="s">
        <v>134</v>
      </c>
    </row>
    <row r="22" spans="1:11" ht="16.5" thickBot="1">
      <c r="A22" s="37" t="s">
        <v>59</v>
      </c>
      <c r="B22" s="38">
        <v>6.496600221032651</v>
      </c>
      <c r="C22" s="38">
        <v>68.37326688769927</v>
      </c>
      <c r="D22" s="39">
        <v>26.458389365995274</v>
      </c>
      <c r="F22" s="25" t="s">
        <v>132</v>
      </c>
      <c r="I22" s="75" t="s">
        <v>127</v>
      </c>
      <c r="K22" s="102" t="s">
        <v>136</v>
      </c>
    </row>
    <row r="23" spans="1:11" ht="16.5" thickBot="1">
      <c r="A23" s="100" t="s">
        <v>135</v>
      </c>
      <c r="B23" s="40"/>
      <c r="C23" s="40"/>
      <c r="D23" s="53">
        <v>15.48060131072998</v>
      </c>
      <c r="I23" s="76">
        <v>715</v>
      </c>
      <c r="K23" s="102" t="s">
        <v>137</v>
      </c>
    </row>
    <row r="24" ht="12.75"/>
    <row r="25" ht="13.5" thickBot="1"/>
    <row r="26" spans="1:9" ht="12.75">
      <c r="A26" s="41" t="s">
        <v>51</v>
      </c>
      <c r="B26" s="42">
        <v>3</v>
      </c>
      <c r="C26" s="42">
        <v>4</v>
      </c>
      <c r="D26" s="42">
        <v>5</v>
      </c>
      <c r="E26" s="42">
        <v>6</v>
      </c>
      <c r="F26" s="42">
        <v>7</v>
      </c>
      <c r="G26" s="42">
        <v>8</v>
      </c>
      <c r="H26" s="42">
        <v>9</v>
      </c>
      <c r="I26" s="43">
        <v>10</v>
      </c>
    </row>
    <row r="27" spans="1:9" ht="12.75">
      <c r="A27" s="44" t="s">
        <v>60</v>
      </c>
      <c r="B27" s="45">
        <v>0.24863539364172632</v>
      </c>
      <c r="C27" s="45">
        <v>-0.0009689670849464107</v>
      </c>
      <c r="D27" s="45">
        <v>-0.060360958398817256</v>
      </c>
      <c r="E27" s="45">
        <v>-0.0008913318121302849</v>
      </c>
      <c r="F27" s="45">
        <v>0.009742953717125911</v>
      </c>
      <c r="G27" s="45">
        <v>-0.00011096602409335419</v>
      </c>
      <c r="H27" s="45">
        <v>-0.0013173483476909768</v>
      </c>
      <c r="I27" s="46">
        <v>-7.165381414734035E-05</v>
      </c>
    </row>
    <row r="28" spans="1:9" ht="13.5" thickBot="1">
      <c r="A28" s="47" t="s">
        <v>61</v>
      </c>
      <c r="B28" s="48">
        <v>-0.558947394993444</v>
      </c>
      <c r="C28" s="48">
        <v>-0.1782965634313183</v>
      </c>
      <c r="D28" s="48">
        <v>-0.1316454489905612</v>
      </c>
      <c r="E28" s="48">
        <v>-0.08620966700078694</v>
      </c>
      <c r="F28" s="48">
        <v>-0.0225548120122936</v>
      </c>
      <c r="G28" s="48">
        <v>-0.0051137729501867435</v>
      </c>
      <c r="H28" s="48">
        <v>-0.0026849198994993995</v>
      </c>
      <c r="I28" s="49">
        <v>-0.0013251680787492231</v>
      </c>
    </row>
    <row r="29" ht="12.75">
      <c r="A29" s="77" t="s">
        <v>128</v>
      </c>
    </row>
    <row r="30" ht="12.75"/>
    <row r="31" ht="12.75"/>
    <row r="32" spans="1:10" ht="12.75">
      <c r="A32" s="61"/>
      <c r="B32" s="54"/>
      <c r="C32" s="54"/>
      <c r="D32" s="54"/>
      <c r="E32" s="54"/>
      <c r="I32" s="67" t="s">
        <v>126</v>
      </c>
      <c r="J32" s="68" t="s">
        <v>121</v>
      </c>
    </row>
    <row r="33" spans="1:12" ht="12.75">
      <c r="A33" s="61"/>
      <c r="B33" s="54"/>
      <c r="C33" s="54"/>
      <c r="D33" s="54"/>
      <c r="E33" s="54"/>
      <c r="I33" s="69" t="s">
        <v>123</v>
      </c>
      <c r="J33" s="70">
        <v>-0.28</v>
      </c>
      <c r="K33" s="1"/>
      <c r="L33" s="1"/>
    </row>
    <row r="34" spans="1:12" ht="12.75">
      <c r="A34" s="61"/>
      <c r="B34" s="54"/>
      <c r="C34" s="54"/>
      <c r="D34" s="54"/>
      <c r="E34" s="54"/>
      <c r="I34" s="71" t="s">
        <v>122</v>
      </c>
      <c r="J34" s="72">
        <v>1.28</v>
      </c>
      <c r="K34" s="2"/>
      <c r="L34" s="2"/>
    </row>
    <row r="35" spans="1:10" ht="12.75">
      <c r="A35" s="61"/>
      <c r="B35" s="54"/>
      <c r="C35" s="54"/>
      <c r="D35" s="54"/>
      <c r="E35" s="54"/>
      <c r="I35" s="73" t="s">
        <v>124</v>
      </c>
      <c r="J35" s="74">
        <v>112</v>
      </c>
    </row>
    <row r="36" ht="12.75"/>
    <row r="37" ht="12.75">
      <c r="A37" s="25" t="s">
        <v>74</v>
      </c>
    </row>
    <row r="38" spans="1:24" ht="51">
      <c r="A38" s="50" t="s">
        <v>52</v>
      </c>
      <c r="B38" s="50" t="s">
        <v>53</v>
      </c>
      <c r="C38" s="50" t="s">
        <v>54</v>
      </c>
      <c r="D38" s="50"/>
      <c r="E38" s="50"/>
      <c r="F38" s="57" t="s">
        <v>118</v>
      </c>
      <c r="H38" s="58" t="s">
        <v>63</v>
      </c>
      <c r="I38" s="58" t="s">
        <v>119</v>
      </c>
      <c r="J38" s="25" t="s">
        <v>51</v>
      </c>
      <c r="K38" s="25">
        <v>3</v>
      </c>
      <c r="L38" s="25">
        <v>4</v>
      </c>
      <c r="M38" s="25">
        <v>5</v>
      </c>
      <c r="N38" s="25">
        <v>6</v>
      </c>
      <c r="O38" s="25">
        <v>7</v>
      </c>
      <c r="P38" s="25">
        <v>8</v>
      </c>
      <c r="Q38" s="25">
        <v>9</v>
      </c>
      <c r="R38" s="25">
        <v>10</v>
      </c>
      <c r="S38" s="25">
        <v>11</v>
      </c>
      <c r="T38" s="25">
        <v>12</v>
      </c>
      <c r="U38" s="25">
        <v>13</v>
      </c>
      <c r="V38" s="25">
        <v>14</v>
      </c>
      <c r="W38" s="25">
        <v>15</v>
      </c>
      <c r="X38" s="56" t="s">
        <v>117</v>
      </c>
    </row>
    <row r="39" spans="1:24" ht="12.75">
      <c r="A39" s="50">
        <v>919</v>
      </c>
      <c r="B39" s="51">
        <v>111.87666666666667</v>
      </c>
      <c r="C39" s="51">
        <v>111.69333333333333</v>
      </c>
      <c r="D39" s="51">
        <v>9.205963799411675</v>
      </c>
      <c r="E39" s="51">
        <v>9.392868448161742</v>
      </c>
      <c r="F39" s="55">
        <f>I39*D39/(23678+B39)*1000</f>
        <v>26.458389365995274</v>
      </c>
      <c r="G39" s="60" t="s">
        <v>59</v>
      </c>
      <c r="H39" s="59">
        <f>I39-B39+X39</f>
        <v>6.496600221032651</v>
      </c>
      <c r="I39" s="59">
        <f>(B39+C42-2*X39)*(23678+B39)*E42/((23678+C42)*D39+E42*(23678+B39))</f>
        <v>68.37326688769927</v>
      </c>
      <c r="J39" s="25" t="s">
        <v>73</v>
      </c>
      <c r="K39" s="25">
        <f>(K40*K40+L40*L40+M40*M40+N40*N40+O40*O40+P40*P40+Q40*Q40+R40*R40+S40*S40+T40*T40+U40*U40+V40*V40+W40*W40)</f>
        <v>0.4350798532450043</v>
      </c>
      <c r="M39" s="25" t="s">
        <v>68</v>
      </c>
      <c r="N39" s="25">
        <f>(K44*K44+L44*L44+M44*M44+N44*N44+O44*O44+P44*P44+Q44*Q44+R44*R44+S44*S44+T44*T44+U44*U44+V44*V44+W44*W44)</f>
        <v>0.2477861250494261</v>
      </c>
      <c r="X39" s="56">
        <f>(1-$H$2)*1000</f>
        <v>50.00000000000004</v>
      </c>
    </row>
    <row r="40" spans="1:24" ht="12.75">
      <c r="A40" s="50">
        <v>918</v>
      </c>
      <c r="B40" s="51">
        <v>80.56</v>
      </c>
      <c r="C40" s="51">
        <v>93.52666666666666</v>
      </c>
      <c r="D40" s="51">
        <v>9.593695333269572</v>
      </c>
      <c r="E40" s="51">
        <v>9.754276452631396</v>
      </c>
      <c r="F40" s="55">
        <f>I40*D40/(23678+B40)*1000</f>
        <v>18.416719644689177</v>
      </c>
      <c r="G40" s="60" t="s">
        <v>56</v>
      </c>
      <c r="H40" s="59">
        <f>I40-B40+X40</f>
        <v>15.048571408782315</v>
      </c>
      <c r="I40" s="59">
        <f>(B40+C39-2*X40)*(23678+B40)*E39/((23678+C39)*D40+E39*(23678+B40))</f>
        <v>45.608571408782275</v>
      </c>
      <c r="J40" s="25" t="s">
        <v>62</v>
      </c>
      <c r="K40" s="53">
        <f aca="true" t="shared" si="0" ref="K40:W40">SQRT(K41*K41+K42*K42)</f>
        <v>0.611753013348797</v>
      </c>
      <c r="L40" s="53">
        <f t="shared" si="0"/>
        <v>0.17829919637684805</v>
      </c>
      <c r="M40" s="53">
        <f t="shared" si="0"/>
        <v>0.14482392598859553</v>
      </c>
      <c r="N40" s="53">
        <f t="shared" si="0"/>
        <v>0.08621427466948782</v>
      </c>
      <c r="O40" s="53">
        <f t="shared" si="0"/>
        <v>0.02456918175365149</v>
      </c>
      <c r="P40" s="53">
        <f t="shared" si="0"/>
        <v>0.0051149767589466835</v>
      </c>
      <c r="Q40" s="53">
        <f t="shared" si="0"/>
        <v>0.002990685796918829</v>
      </c>
      <c r="R40" s="53">
        <f t="shared" si="0"/>
        <v>0.001327103879135981</v>
      </c>
      <c r="S40" s="53">
        <f t="shared" si="0"/>
        <v>0.0003223641094970864</v>
      </c>
      <c r="T40" s="53">
        <f t="shared" si="0"/>
        <v>7.527123717928589E-05</v>
      </c>
      <c r="U40" s="53">
        <f t="shared" si="0"/>
        <v>6.54202324456803E-05</v>
      </c>
      <c r="V40" s="53">
        <f t="shared" si="0"/>
        <v>4.925264953673417E-05</v>
      </c>
      <c r="W40" s="53">
        <f t="shared" si="0"/>
        <v>2.0098906995976086E-05</v>
      </c>
      <c r="X40" s="56">
        <f>(1-$H$2)*1000</f>
        <v>50.00000000000004</v>
      </c>
    </row>
    <row r="41" spans="1:24" ht="12.75">
      <c r="A41" s="50">
        <v>920</v>
      </c>
      <c r="B41" s="51">
        <v>95.53</v>
      </c>
      <c r="C41" s="51">
        <v>111.36333333333334</v>
      </c>
      <c r="D41" s="51">
        <v>9.336062611364195</v>
      </c>
      <c r="E41" s="51">
        <v>9.416829277140339</v>
      </c>
      <c r="F41" s="55">
        <f>I41*D41/(23678+B41)*1000</f>
        <v>17.870464243275972</v>
      </c>
      <c r="G41" s="60" t="s">
        <v>57</v>
      </c>
      <c r="H41" s="59">
        <f>I41-B41+X41</f>
        <v>-0.02430498845269824</v>
      </c>
      <c r="I41" s="59">
        <f>(B41+C40-2*X41)*(23678+B41)*E40/((23678+C40)*D41+E40*(23678+B41))</f>
        <v>45.50569501154726</v>
      </c>
      <c r="J41" s="25" t="s">
        <v>60</v>
      </c>
      <c r="K41" s="53">
        <f>'calcul config'!C43</f>
        <v>0.24863539364172632</v>
      </c>
      <c r="L41" s="53">
        <f>'calcul config'!C44</f>
        <v>-0.0009689670849464107</v>
      </c>
      <c r="M41" s="53">
        <f>'calcul config'!C45</f>
        <v>-0.060360958398817256</v>
      </c>
      <c r="N41" s="53">
        <f>'calcul config'!C46</f>
        <v>-0.0008913318121302849</v>
      </c>
      <c r="O41" s="53">
        <f>'calcul config'!C47</f>
        <v>0.009742953717125911</v>
      </c>
      <c r="P41" s="53">
        <f>'calcul config'!C48</f>
        <v>-0.00011096602409335419</v>
      </c>
      <c r="Q41" s="53">
        <f>'calcul config'!C49</f>
        <v>-0.0013173483476909768</v>
      </c>
      <c r="R41" s="53">
        <f>'calcul config'!C50</f>
        <v>-7.165381414734035E-05</v>
      </c>
      <c r="S41" s="53">
        <f>'calcul config'!C51</f>
        <v>0.00010756207878021286</v>
      </c>
      <c r="T41" s="53">
        <f>'calcul config'!C52</f>
        <v>-7.911583217797486E-06</v>
      </c>
      <c r="U41" s="53">
        <f>'calcul config'!C53</f>
        <v>-3.3380824319958655E-05</v>
      </c>
      <c r="V41" s="53">
        <f>'calcul config'!C54</f>
        <v>-5.6524603291114425E-06</v>
      </c>
      <c r="W41" s="53">
        <f>'calcul config'!C55</f>
        <v>6.073560460445943E-06</v>
      </c>
      <c r="X41" s="56">
        <f>(1-$H$2)*1000</f>
        <v>50.00000000000004</v>
      </c>
    </row>
    <row r="42" spans="1:24" ht="12.75">
      <c r="A42" s="50">
        <v>917</v>
      </c>
      <c r="B42" s="51">
        <v>113.41666666666667</v>
      </c>
      <c r="C42" s="51">
        <v>126.96666666666665</v>
      </c>
      <c r="D42" s="51">
        <v>8.95583765893876</v>
      </c>
      <c r="E42" s="51">
        <v>8.93771084205112</v>
      </c>
      <c r="F42" s="55">
        <f>I42*D42/(23678+B42)*1000</f>
        <v>24.07585155272949</v>
      </c>
      <c r="G42" s="60" t="s">
        <v>58</v>
      </c>
      <c r="H42" s="59">
        <f>I42-B42+X42</f>
        <v>0.541461842294737</v>
      </c>
      <c r="I42" s="59">
        <f>(B42+C41-2*X42)*(23678+B42)*E41/((23678+C41)*D42+E41*(23678+B42))</f>
        <v>63.958128508961366</v>
      </c>
      <c r="J42" s="25" t="s">
        <v>61</v>
      </c>
      <c r="K42" s="53">
        <f>'calcul config'!D43</f>
        <v>-0.558947394993444</v>
      </c>
      <c r="L42" s="53">
        <f>'calcul config'!D44</f>
        <v>-0.1782965634313183</v>
      </c>
      <c r="M42" s="53">
        <f>'calcul config'!D45</f>
        <v>-0.1316454489905612</v>
      </c>
      <c r="N42" s="53">
        <f>'calcul config'!D46</f>
        <v>-0.08620966700078694</v>
      </c>
      <c r="O42" s="53">
        <f>'calcul config'!D47</f>
        <v>-0.0225548120122936</v>
      </c>
      <c r="P42" s="53">
        <f>'calcul config'!D48</f>
        <v>-0.0051137729501867435</v>
      </c>
      <c r="Q42" s="53">
        <f>'calcul config'!D49</f>
        <v>-0.0026849198994993995</v>
      </c>
      <c r="R42" s="53">
        <f>'calcul config'!D50</f>
        <v>-0.0013251680787492231</v>
      </c>
      <c r="S42" s="53">
        <f>'calcul config'!D51</f>
        <v>-0.0003038898127616798</v>
      </c>
      <c r="T42" s="53">
        <f>'calcul config'!D52</f>
        <v>-7.485429845699027E-05</v>
      </c>
      <c r="U42" s="53">
        <f>'calcul config'!D53</f>
        <v>-5.626301965738152E-05</v>
      </c>
      <c r="V42" s="53">
        <f>'calcul config'!D54</f>
        <v>-4.8927223287411084E-05</v>
      </c>
      <c r="W42" s="53">
        <f>'calcul config'!D55</f>
        <v>-1.915927779865943E-05</v>
      </c>
      <c r="X42" s="56">
        <f>(1-$H$2)*1000</f>
        <v>50.00000000000004</v>
      </c>
    </row>
    <row r="43" spans="1:23" ht="12.75">
      <c r="A43" s="61"/>
      <c r="B43" s="54"/>
      <c r="C43" s="54"/>
      <c r="D43" s="54"/>
      <c r="E43" s="54"/>
      <c r="F43" s="52"/>
      <c r="J43" s="25" t="s">
        <v>66</v>
      </c>
      <c r="K43" s="25">
        <v>1</v>
      </c>
      <c r="L43" s="25">
        <v>0.7</v>
      </c>
      <c r="M43" s="25">
        <v>0.6</v>
      </c>
      <c r="N43" s="25">
        <v>0.5</v>
      </c>
      <c r="O43" s="25">
        <v>0.15</v>
      </c>
      <c r="P43" s="25">
        <v>0.1</v>
      </c>
      <c r="Q43" s="25">
        <v>0.1</v>
      </c>
      <c r="R43" s="25">
        <v>0.3</v>
      </c>
      <c r="S43" s="25">
        <v>0.05</v>
      </c>
      <c r="T43" s="25">
        <v>0.05</v>
      </c>
      <c r="U43" s="25">
        <v>0.05</v>
      </c>
      <c r="V43" s="25">
        <v>0.05</v>
      </c>
      <c r="W43" s="25">
        <v>0.05</v>
      </c>
    </row>
    <row r="44" spans="1:25" ht="15" customHeight="1">
      <c r="A44" s="62" t="s">
        <v>125</v>
      </c>
      <c r="B44" s="63"/>
      <c r="C44" s="63"/>
      <c r="D44" s="63"/>
      <c r="E44" s="63"/>
      <c r="F44" s="64"/>
      <c r="G44" s="65"/>
      <c r="H44" s="65"/>
      <c r="I44" s="66">
        <v>180</v>
      </c>
      <c r="J44" s="25" t="s">
        <v>67</v>
      </c>
      <c r="K44" s="53">
        <f>K40/(K43*1.5)</f>
        <v>0.4078353422325313</v>
      </c>
      <c r="L44" s="53">
        <f>L40/(L43*1.5)</f>
        <v>0.16980875845414103</v>
      </c>
      <c r="M44" s="53">
        <f aca="true" t="shared" si="1" ref="M44:W44">M40/(M43*1.5)</f>
        <v>0.16091547332066172</v>
      </c>
      <c r="N44" s="53">
        <f t="shared" si="1"/>
        <v>0.11495236622598376</v>
      </c>
      <c r="O44" s="53">
        <f t="shared" si="1"/>
        <v>0.10919636334956219</v>
      </c>
      <c r="P44" s="53">
        <f t="shared" si="1"/>
        <v>0.03409984505964455</v>
      </c>
      <c r="Q44" s="53">
        <f t="shared" si="1"/>
        <v>0.01993790531279219</v>
      </c>
      <c r="R44" s="53">
        <f t="shared" si="1"/>
        <v>0.0029491197314132915</v>
      </c>
      <c r="S44" s="53">
        <f t="shared" si="1"/>
        <v>0.004298188126627818</v>
      </c>
      <c r="T44" s="53">
        <f t="shared" si="1"/>
        <v>0.0010036164957238118</v>
      </c>
      <c r="U44" s="53">
        <f t="shared" si="1"/>
        <v>0.000872269765942404</v>
      </c>
      <c r="V44" s="53">
        <f t="shared" si="1"/>
        <v>0.0006567019938231221</v>
      </c>
      <c r="W44" s="53">
        <f t="shared" si="1"/>
        <v>0.00026798542661301444</v>
      </c>
      <c r="X44" s="53"/>
      <c r="Y44" s="53"/>
    </row>
    <row r="45" ht="12.75" hidden="1"/>
    <row r="46" ht="12.75" hidden="1"/>
    <row r="47" ht="12.75" hidden="1"/>
    <row r="48" ht="12.75" hidden="1"/>
    <row r="49" ht="12.75" hidden="1"/>
    <row r="50" ht="12.75" hidden="1">
      <c r="A50" s="25" t="s">
        <v>114</v>
      </c>
    </row>
    <row r="51" spans="1:24" ht="12.75" hidden="1">
      <c r="A51" s="25">
        <v>920</v>
      </c>
      <c r="B51" s="25">
        <v>103.64</v>
      </c>
      <c r="C51" s="25">
        <v>115.54</v>
      </c>
      <c r="D51" s="25">
        <v>9.124589101945263</v>
      </c>
      <c r="E51" s="25">
        <v>9.28350563090549</v>
      </c>
      <c r="F51" s="25">
        <v>25.11597419992047</v>
      </c>
      <c r="G51" s="25" t="s">
        <v>59</v>
      </c>
      <c r="H51" s="25">
        <v>11.820378544000334</v>
      </c>
      <c r="I51" s="25">
        <v>65.46037854400029</v>
      </c>
      <c r="J51" s="25" t="s">
        <v>73</v>
      </c>
      <c r="K51" s="25">
        <v>1.2028556179982421</v>
      </c>
      <c r="M51" s="25" t="s">
        <v>68</v>
      </c>
      <c r="N51" s="25">
        <v>1.0164115182941151</v>
      </c>
      <c r="X51" s="25">
        <v>50</v>
      </c>
    </row>
    <row r="52" spans="1:24" ht="12.75" hidden="1">
      <c r="A52" s="25">
        <v>917</v>
      </c>
      <c r="B52" s="25">
        <v>124.95999908447266</v>
      </c>
      <c r="C52" s="25">
        <v>127.76000213623047</v>
      </c>
      <c r="D52" s="25">
        <v>8.850409507751465</v>
      </c>
      <c r="E52" s="25">
        <v>8.841142654418945</v>
      </c>
      <c r="F52" s="25">
        <v>26.749337984865463</v>
      </c>
      <c r="G52" s="25" t="s">
        <v>56</v>
      </c>
      <c r="H52" s="25">
        <v>-3.0183085335337125</v>
      </c>
      <c r="I52" s="25">
        <v>71.9416905509389</v>
      </c>
      <c r="J52" s="25" t="s">
        <v>62</v>
      </c>
      <c r="K52" s="25">
        <v>0.5204087787578751</v>
      </c>
      <c r="L52" s="25">
        <v>0.9541892497773963</v>
      </c>
      <c r="M52" s="25">
        <v>0.12320020303849111</v>
      </c>
      <c r="N52" s="25">
        <v>0.07197827691583464</v>
      </c>
      <c r="O52" s="25">
        <v>0.02090051628694187</v>
      </c>
      <c r="P52" s="25">
        <v>0.027372614300655643</v>
      </c>
      <c r="Q52" s="25">
        <v>0.0025441599021031537</v>
      </c>
      <c r="R52" s="25">
        <v>0.0011078922065086445</v>
      </c>
      <c r="S52" s="25">
        <v>0.00027416403620327104</v>
      </c>
      <c r="T52" s="25">
        <v>0.0004027538420216854</v>
      </c>
      <c r="U52" s="25">
        <v>5.56378533561902E-05</v>
      </c>
      <c r="V52" s="25">
        <v>4.110079369581497E-05</v>
      </c>
      <c r="W52" s="25">
        <v>1.7083524054405793E-05</v>
      </c>
      <c r="X52" s="25">
        <v>50</v>
      </c>
    </row>
    <row r="53" spans="1:24" ht="12.75" hidden="1">
      <c r="A53" s="25">
        <v>918</v>
      </c>
      <c r="B53" s="25">
        <v>81.08000183105469</v>
      </c>
      <c r="C53" s="25">
        <v>101.27999877929688</v>
      </c>
      <c r="D53" s="25">
        <v>9.342290878295898</v>
      </c>
      <c r="E53" s="25">
        <v>9.647554397583008</v>
      </c>
      <c r="F53" s="25">
        <v>20.78770990938114</v>
      </c>
      <c r="G53" s="25" t="s">
        <v>57</v>
      </c>
      <c r="H53" s="25">
        <v>21.786780976925428</v>
      </c>
      <c r="I53" s="25">
        <v>52.86678280798007</v>
      </c>
      <c r="J53" s="25" t="s">
        <v>60</v>
      </c>
      <c r="K53" s="25">
        <v>-0.384695442315285</v>
      </c>
      <c r="L53" s="25">
        <v>0.0051925135320724765</v>
      </c>
      <c r="M53" s="25">
        <v>0.09012290227235495</v>
      </c>
      <c r="N53" s="25">
        <v>-0.0007447936424694263</v>
      </c>
      <c r="O53" s="25">
        <v>-0.015601192804531311</v>
      </c>
      <c r="P53" s="25">
        <v>0.000594117869334004</v>
      </c>
      <c r="Q53" s="25">
        <v>0.0018148900279355991</v>
      </c>
      <c r="R53" s="25">
        <v>-5.9850183629972106E-05</v>
      </c>
      <c r="S53" s="25">
        <v>-0.00021649971442431508</v>
      </c>
      <c r="T53" s="25">
        <v>4.230802385962562E-05</v>
      </c>
      <c r="U53" s="25">
        <v>3.644634144297638E-05</v>
      </c>
      <c r="V53" s="25">
        <v>-4.724675412939692E-06</v>
      </c>
      <c r="W53" s="25">
        <v>-1.383073465051152E-05</v>
      </c>
      <c r="X53" s="25">
        <v>50</v>
      </c>
    </row>
    <row r="54" spans="1:24" ht="12.75" hidden="1">
      <c r="A54" s="25">
        <v>919</v>
      </c>
      <c r="B54" s="25">
        <v>130.33999633789062</v>
      </c>
      <c r="C54" s="25">
        <v>126.73999786376953</v>
      </c>
      <c r="D54" s="25">
        <v>8.990382194519043</v>
      </c>
      <c r="E54" s="25">
        <v>9.2095308303833</v>
      </c>
      <c r="F54" s="25">
        <v>25.742225521885807</v>
      </c>
      <c r="G54" s="25" t="s">
        <v>58</v>
      </c>
      <c r="H54" s="25">
        <v>-12.169406453391133</v>
      </c>
      <c r="I54" s="25">
        <v>68.17058988449945</v>
      </c>
      <c r="J54" s="25" t="s">
        <v>61</v>
      </c>
      <c r="K54" s="25">
        <v>-0.3504778362038178</v>
      </c>
      <c r="L54" s="25">
        <v>0.9541751213451174</v>
      </c>
      <c r="M54" s="25">
        <v>-0.08400090782088603</v>
      </c>
      <c r="N54" s="25">
        <v>-0.07197442344473981</v>
      </c>
      <c r="O54" s="25">
        <v>-0.013908068310752676</v>
      </c>
      <c r="P54" s="25">
        <v>0.02736616592820039</v>
      </c>
      <c r="Q54" s="25">
        <v>-0.0017829536712908303</v>
      </c>
      <c r="R54" s="25">
        <v>-0.0011062744219957595</v>
      </c>
      <c r="S54" s="25">
        <v>-0.00016820758722916915</v>
      </c>
      <c r="T54" s="25">
        <v>0.0004005255152675321</v>
      </c>
      <c r="U54" s="25">
        <v>-4.203849333060008E-05</v>
      </c>
      <c r="V54" s="25">
        <v>-4.082833188691778E-05</v>
      </c>
      <c r="W54" s="25">
        <v>-1.0027839904216728E-05</v>
      </c>
      <c r="X54" s="25">
        <v>50</v>
      </c>
    </row>
    <row r="55" s="101" customFormat="1" ht="12.75">
      <c r="A55" s="101" t="s">
        <v>108</v>
      </c>
    </row>
    <row r="56" spans="1:24" s="101" customFormat="1" ht="12.75">
      <c r="A56" s="101">
        <v>920</v>
      </c>
      <c r="B56" s="101">
        <v>103.64</v>
      </c>
      <c r="C56" s="101">
        <v>115.54</v>
      </c>
      <c r="D56" s="101">
        <v>9.124589101945263</v>
      </c>
      <c r="E56" s="101">
        <v>9.28350563090549</v>
      </c>
      <c r="F56" s="101">
        <v>20.68969613710901</v>
      </c>
      <c r="G56" s="101" t="s">
        <v>59</v>
      </c>
      <c r="H56" s="101">
        <v>0.284061647578298</v>
      </c>
      <c r="I56" s="101">
        <v>53.924061647578256</v>
      </c>
      <c r="J56" s="101" t="s">
        <v>73</v>
      </c>
      <c r="K56" s="101">
        <v>1.1922810789544438</v>
      </c>
      <c r="M56" s="101" t="s">
        <v>68</v>
      </c>
      <c r="N56" s="101">
        <v>0.6943827591804144</v>
      </c>
      <c r="X56" s="101">
        <v>50</v>
      </c>
    </row>
    <row r="57" spans="1:24" s="101" customFormat="1" ht="12.75">
      <c r="A57" s="101">
        <v>917</v>
      </c>
      <c r="B57" s="101">
        <v>124.95999908447266</v>
      </c>
      <c r="C57" s="101">
        <v>127.76000213623047</v>
      </c>
      <c r="D57" s="101">
        <v>8.850409507751465</v>
      </c>
      <c r="E57" s="101">
        <v>8.841142654418945</v>
      </c>
      <c r="F57" s="101">
        <v>26.749337984865463</v>
      </c>
      <c r="G57" s="101" t="s">
        <v>56</v>
      </c>
      <c r="H57" s="101">
        <v>-3.0183085335337125</v>
      </c>
      <c r="I57" s="101">
        <v>71.9416905509389</v>
      </c>
      <c r="J57" s="101" t="s">
        <v>62</v>
      </c>
      <c r="K57" s="101">
        <v>0.9811146922944336</v>
      </c>
      <c r="L57" s="101">
        <v>0.4113894703606154</v>
      </c>
      <c r="M57" s="101">
        <v>0.23226572390020594</v>
      </c>
      <c r="N57" s="101">
        <v>0.06920993653356981</v>
      </c>
      <c r="O57" s="101">
        <v>0.039403524889323575</v>
      </c>
      <c r="P57" s="101">
        <v>0.01180141496528179</v>
      </c>
      <c r="Q57" s="101">
        <v>0.00479628265047294</v>
      </c>
      <c r="R57" s="101">
        <v>0.0010653029581561247</v>
      </c>
      <c r="S57" s="101">
        <v>0.0005169655812390062</v>
      </c>
      <c r="T57" s="101">
        <v>0.0001736457934962615</v>
      </c>
      <c r="U57" s="101">
        <v>0.00010490592398850256</v>
      </c>
      <c r="V57" s="101">
        <v>3.9542461895433795E-05</v>
      </c>
      <c r="W57" s="101">
        <v>3.223836437710857E-05</v>
      </c>
      <c r="X57" s="101">
        <v>50</v>
      </c>
    </row>
    <row r="58" spans="1:24" s="101" customFormat="1" ht="12.75">
      <c r="A58" s="101">
        <v>919</v>
      </c>
      <c r="B58" s="101">
        <v>130.33999633789062</v>
      </c>
      <c r="C58" s="101">
        <v>126.73999786376953</v>
      </c>
      <c r="D58" s="101">
        <v>8.990382194519043</v>
      </c>
      <c r="E58" s="101">
        <v>9.2095308303833</v>
      </c>
      <c r="F58" s="101">
        <v>29.602238153507862</v>
      </c>
      <c r="G58" s="101" t="s">
        <v>57</v>
      </c>
      <c r="H58" s="101">
        <v>-1.947316765163663</v>
      </c>
      <c r="I58" s="101">
        <v>78.39267957272692</v>
      </c>
      <c r="J58" s="101" t="s">
        <v>60</v>
      </c>
      <c r="K58" s="101">
        <v>0.08962544259346183</v>
      </c>
      <c r="L58" s="101">
        <v>-0.0022379378293364257</v>
      </c>
      <c r="M58" s="101">
        <v>-0.018587301568197736</v>
      </c>
      <c r="N58" s="101">
        <v>-0.000715732937810895</v>
      </c>
      <c r="O58" s="101">
        <v>0.0040226023841791825</v>
      </c>
      <c r="P58" s="101">
        <v>-0.00025614341696834534</v>
      </c>
      <c r="Q58" s="101">
        <v>-0.0002582231094743404</v>
      </c>
      <c r="R58" s="101">
        <v>-5.7550335736347736E-05</v>
      </c>
      <c r="S58" s="101">
        <v>8.738304603133429E-05</v>
      </c>
      <c r="T58" s="101">
        <v>-1.8243270025049776E-05</v>
      </c>
      <c r="U58" s="101">
        <v>2.678695321501246E-06</v>
      </c>
      <c r="V58" s="101">
        <v>-4.539543052954194E-06</v>
      </c>
      <c r="W58" s="101">
        <v>6.5008705735889155E-06</v>
      </c>
      <c r="X58" s="101">
        <v>50</v>
      </c>
    </row>
    <row r="59" spans="1:24" s="101" customFormat="1" ht="12.75">
      <c r="A59" s="101">
        <v>918</v>
      </c>
      <c r="B59" s="101">
        <v>81.08000183105469</v>
      </c>
      <c r="C59" s="101">
        <v>101.27999877929688</v>
      </c>
      <c r="D59" s="101">
        <v>9.342290878295898</v>
      </c>
      <c r="E59" s="101">
        <v>9.647554397583008</v>
      </c>
      <c r="F59" s="101">
        <v>21.025868356779636</v>
      </c>
      <c r="G59" s="101" t="s">
        <v>58</v>
      </c>
      <c r="H59" s="101">
        <v>22.392459571026848</v>
      </c>
      <c r="I59" s="101">
        <v>53.47246140208149</v>
      </c>
      <c r="J59" s="101" t="s">
        <v>61</v>
      </c>
      <c r="K59" s="101">
        <v>0.9770124459165949</v>
      </c>
      <c r="L59" s="101">
        <v>-0.4113833831815034</v>
      </c>
      <c r="M59" s="101">
        <v>0.23152079543595985</v>
      </c>
      <c r="N59" s="101">
        <v>-0.06920623556690896</v>
      </c>
      <c r="O59" s="101">
        <v>0.039197658651536044</v>
      </c>
      <c r="P59" s="101">
        <v>-0.011798634909713952</v>
      </c>
      <c r="Q59" s="101">
        <v>0.004789326475503746</v>
      </c>
      <c r="R59" s="101">
        <v>-0.0010637473156313128</v>
      </c>
      <c r="S59" s="101">
        <v>0.000509526854495491</v>
      </c>
      <c r="T59" s="101">
        <v>-0.00017268481316473494</v>
      </c>
      <c r="U59" s="101">
        <v>0.00010487171915848449</v>
      </c>
      <c r="V59" s="101">
        <v>-3.928102393805702E-05</v>
      </c>
      <c r="W59" s="101">
        <v>3.1576111532243304E-05</v>
      </c>
      <c r="X59" s="101">
        <v>50</v>
      </c>
    </row>
    <row r="60" ht="12.75" hidden="1">
      <c r="A60" s="25" t="s">
        <v>107</v>
      </c>
    </row>
    <row r="61" spans="1:24" ht="12.75" hidden="1">
      <c r="A61" s="25">
        <v>920</v>
      </c>
      <c r="B61" s="25">
        <v>103.64</v>
      </c>
      <c r="C61" s="25">
        <v>115.54</v>
      </c>
      <c r="D61" s="25">
        <v>9.124589101945263</v>
      </c>
      <c r="E61" s="25">
        <v>9.28350563090549</v>
      </c>
      <c r="F61" s="25">
        <v>25.11597419992047</v>
      </c>
      <c r="G61" s="25" t="s">
        <v>59</v>
      </c>
      <c r="H61" s="25">
        <v>11.820378544000334</v>
      </c>
      <c r="I61" s="25">
        <v>65.46037854400029</v>
      </c>
      <c r="J61" s="25" t="s">
        <v>73</v>
      </c>
      <c r="K61" s="25">
        <v>1.31164510334542</v>
      </c>
      <c r="M61" s="25" t="s">
        <v>68</v>
      </c>
      <c r="N61" s="25">
        <v>0.7089078148035655</v>
      </c>
      <c r="X61" s="25">
        <v>50</v>
      </c>
    </row>
    <row r="62" spans="1:24" ht="12.75" hidden="1">
      <c r="A62" s="25">
        <v>918</v>
      </c>
      <c r="B62" s="25">
        <v>81.08000183105469</v>
      </c>
      <c r="C62" s="25">
        <v>101.27999877929688</v>
      </c>
      <c r="D62" s="25">
        <v>9.342290878295898</v>
      </c>
      <c r="E62" s="25">
        <v>9.647554397583008</v>
      </c>
      <c r="F62" s="25">
        <v>18.92222185202768</v>
      </c>
      <c r="G62" s="25" t="s">
        <v>56</v>
      </c>
      <c r="H62" s="25">
        <v>17.042518506989794</v>
      </c>
      <c r="I62" s="25">
        <v>48.12252033804444</v>
      </c>
      <c r="J62" s="25" t="s">
        <v>62</v>
      </c>
      <c r="K62" s="25">
        <v>1.0863767891699234</v>
      </c>
      <c r="L62" s="25">
        <v>0.24176910070239857</v>
      </c>
      <c r="M62" s="25">
        <v>0.2571843276866711</v>
      </c>
      <c r="N62" s="25">
        <v>0.06966362505911103</v>
      </c>
      <c r="O62" s="25">
        <v>0.04363099285371848</v>
      </c>
      <c r="P62" s="25">
        <v>0.006935755695687942</v>
      </c>
      <c r="Q62" s="25">
        <v>0.00531088501363301</v>
      </c>
      <c r="R62" s="25">
        <v>0.0010723690352303927</v>
      </c>
      <c r="S62" s="25">
        <v>0.0005724465797811875</v>
      </c>
      <c r="T62" s="25">
        <v>0.00010204742097087993</v>
      </c>
      <c r="U62" s="25">
        <v>0.00011616009329438625</v>
      </c>
      <c r="V62" s="25">
        <v>3.980534971393031E-05</v>
      </c>
      <c r="W62" s="25">
        <v>3.569252641391173E-05</v>
      </c>
      <c r="X62" s="25">
        <v>50</v>
      </c>
    </row>
    <row r="63" spans="1:24" ht="12.75" hidden="1">
      <c r="A63" s="25">
        <v>917</v>
      </c>
      <c r="B63" s="25">
        <v>124.95999908447266</v>
      </c>
      <c r="C63" s="25">
        <v>127.76000213623047</v>
      </c>
      <c r="D63" s="25">
        <v>8.850409507751465</v>
      </c>
      <c r="E63" s="25">
        <v>8.841142654418945</v>
      </c>
      <c r="F63" s="25">
        <v>24.49229329145356</v>
      </c>
      <c r="G63" s="25" t="s">
        <v>57</v>
      </c>
      <c r="H63" s="25">
        <v>-9.088575056950035</v>
      </c>
      <c r="I63" s="25">
        <v>65.87142402752258</v>
      </c>
      <c r="J63" s="25" t="s">
        <v>60</v>
      </c>
      <c r="K63" s="25">
        <v>0.8013550142066402</v>
      </c>
      <c r="L63" s="25">
        <v>-0.001314320677903953</v>
      </c>
      <c r="M63" s="25">
        <v>-0.19167112079468104</v>
      </c>
      <c r="N63" s="25">
        <v>-0.0007198964544021774</v>
      </c>
      <c r="O63" s="25">
        <v>0.03186423077758063</v>
      </c>
      <c r="P63" s="25">
        <v>-0.00015055759562445148</v>
      </c>
      <c r="Q63" s="25">
        <v>-0.004049549859995618</v>
      </c>
      <c r="R63" s="25">
        <v>-5.786577540320059E-05</v>
      </c>
      <c r="S63" s="25">
        <v>0.00039069584926141807</v>
      </c>
      <c r="T63" s="25">
        <v>-1.0736365324057603E-05</v>
      </c>
      <c r="U63" s="25">
        <v>-9.424619305301248E-05</v>
      </c>
      <c r="V63" s="25">
        <v>-4.5599177070831694E-06</v>
      </c>
      <c r="W63" s="25">
        <v>2.3478804832566543E-05</v>
      </c>
      <c r="X63" s="25">
        <v>50</v>
      </c>
    </row>
    <row r="64" spans="1:24" ht="12.75" hidden="1">
      <c r="A64" s="25">
        <v>919</v>
      </c>
      <c r="B64" s="25">
        <v>130.33999633789062</v>
      </c>
      <c r="C64" s="25">
        <v>126.73999786376953</v>
      </c>
      <c r="D64" s="25">
        <v>8.990382194519043</v>
      </c>
      <c r="E64" s="25">
        <v>9.2095308303833</v>
      </c>
      <c r="F64" s="25">
        <v>29.602238153507862</v>
      </c>
      <c r="G64" s="25" t="s">
        <v>58</v>
      </c>
      <c r="H64" s="25">
        <v>-1.947316765163663</v>
      </c>
      <c r="I64" s="25">
        <v>78.39267957272692</v>
      </c>
      <c r="J64" s="25" t="s">
        <v>61</v>
      </c>
      <c r="K64" s="25">
        <v>-0.7335152822218687</v>
      </c>
      <c r="L64" s="25">
        <v>-0.241765528178858</v>
      </c>
      <c r="M64" s="25">
        <v>-0.17148166042162</v>
      </c>
      <c r="N64" s="25">
        <v>-0.06965990529329867</v>
      </c>
      <c r="O64" s="25">
        <v>-0.02980493808673852</v>
      </c>
      <c r="P64" s="25">
        <v>-0.0069341213921208155</v>
      </c>
      <c r="Q64" s="25">
        <v>-0.003436079969884457</v>
      </c>
      <c r="R64" s="25">
        <v>-0.0010708066584393047</v>
      </c>
      <c r="S64" s="25">
        <v>-0.00041839196941752927</v>
      </c>
      <c r="T64" s="25">
        <v>-0.00010148106516210972</v>
      </c>
      <c r="U64" s="25">
        <v>-6.790303652396424E-05</v>
      </c>
      <c r="V64" s="25">
        <v>-3.954330558201883E-05</v>
      </c>
      <c r="W64" s="25">
        <v>-2.6883120455818307E-05</v>
      </c>
      <c r="X64" s="25">
        <v>50</v>
      </c>
    </row>
    <row r="65" ht="12.75" hidden="1">
      <c r="A65" s="25" t="s">
        <v>106</v>
      </c>
    </row>
    <row r="66" spans="1:24" ht="12.75" hidden="1">
      <c r="A66" s="25">
        <v>920</v>
      </c>
      <c r="B66" s="25">
        <v>103.64</v>
      </c>
      <c r="C66" s="25">
        <v>115.54</v>
      </c>
      <c r="D66" s="25">
        <v>9.124589101945263</v>
      </c>
      <c r="E66" s="25">
        <v>9.28350563090549</v>
      </c>
      <c r="F66" s="25">
        <v>24.797432761624748</v>
      </c>
      <c r="G66" s="25" t="s">
        <v>59</v>
      </c>
      <c r="H66" s="25">
        <v>10.990156193602544</v>
      </c>
      <c r="I66" s="25">
        <v>64.6301561936025</v>
      </c>
      <c r="J66" s="25" t="s">
        <v>73</v>
      </c>
      <c r="K66" s="25">
        <v>1.3426875910514784</v>
      </c>
      <c r="M66" s="25" t="s">
        <v>68</v>
      </c>
      <c r="N66" s="25">
        <v>0.7696387449518761</v>
      </c>
      <c r="X66" s="25">
        <v>50</v>
      </c>
    </row>
    <row r="67" spans="1:24" ht="12.75" hidden="1">
      <c r="A67" s="25">
        <v>918</v>
      </c>
      <c r="B67" s="25">
        <v>81.08000183105469</v>
      </c>
      <c r="C67" s="25">
        <v>101.27999877929688</v>
      </c>
      <c r="D67" s="25">
        <v>9.342290878295898</v>
      </c>
      <c r="E67" s="25">
        <v>9.647554397583008</v>
      </c>
      <c r="F67" s="25">
        <v>18.92222185202768</v>
      </c>
      <c r="G67" s="25" t="s">
        <v>56</v>
      </c>
      <c r="H67" s="25">
        <v>17.042518506989794</v>
      </c>
      <c r="I67" s="25">
        <v>48.12252033804444</v>
      </c>
      <c r="J67" s="25" t="s">
        <v>62</v>
      </c>
      <c r="K67" s="25">
        <v>1.0539632519477518</v>
      </c>
      <c r="L67" s="25">
        <v>0.4031734114244662</v>
      </c>
      <c r="M67" s="25">
        <v>0.24951091911223588</v>
      </c>
      <c r="N67" s="25">
        <v>0.07135066379459996</v>
      </c>
      <c r="O67" s="25">
        <v>0.042329206224685494</v>
      </c>
      <c r="P67" s="25">
        <v>0.011565923880237038</v>
      </c>
      <c r="Q67" s="25">
        <v>0.005152411317633103</v>
      </c>
      <c r="R67" s="25">
        <v>0.001098339937324891</v>
      </c>
      <c r="S67" s="25">
        <v>0.0005553634199519133</v>
      </c>
      <c r="T67" s="25">
        <v>0.0001701740609641051</v>
      </c>
      <c r="U67" s="25">
        <v>0.00011268757007473155</v>
      </c>
      <c r="V67" s="25">
        <v>4.0772159386980734E-05</v>
      </c>
      <c r="W67" s="25">
        <v>3.462625448567152E-05</v>
      </c>
      <c r="X67" s="25">
        <v>50</v>
      </c>
    </row>
    <row r="68" spans="1:24" ht="12.75" hidden="1">
      <c r="A68" s="25">
        <v>919</v>
      </c>
      <c r="B68" s="25">
        <v>130.33999633789062</v>
      </c>
      <c r="C68" s="25">
        <v>126.73999786376953</v>
      </c>
      <c r="D68" s="25">
        <v>8.990382194519043</v>
      </c>
      <c r="E68" s="25">
        <v>9.2095308303833</v>
      </c>
      <c r="F68" s="25">
        <v>25.742225521885807</v>
      </c>
      <c r="G68" s="25" t="s">
        <v>57</v>
      </c>
      <c r="H68" s="25">
        <v>-12.169406453391133</v>
      </c>
      <c r="I68" s="25">
        <v>68.17058988449945</v>
      </c>
      <c r="J68" s="25" t="s">
        <v>60</v>
      </c>
      <c r="K68" s="25">
        <v>0.8885674016907343</v>
      </c>
      <c r="L68" s="25">
        <v>-0.002192537911098526</v>
      </c>
      <c r="M68" s="25">
        <v>-0.21186764244384956</v>
      </c>
      <c r="N68" s="25">
        <v>-0.0007372812416938214</v>
      </c>
      <c r="O68" s="25">
        <v>0.035438871958740466</v>
      </c>
      <c r="P68" s="25">
        <v>-0.00025105848370700004</v>
      </c>
      <c r="Q68" s="25">
        <v>-0.004444953098490366</v>
      </c>
      <c r="R68" s="25">
        <v>-5.926719620055442E-05</v>
      </c>
      <c r="S68" s="25">
        <v>0.00044338034520431294</v>
      </c>
      <c r="T68" s="25">
        <v>-1.789395084972081E-05</v>
      </c>
      <c r="U68" s="25">
        <v>-0.00010142298547371812</v>
      </c>
      <c r="V68" s="25">
        <v>-4.669769411514939E-06</v>
      </c>
      <c r="W68" s="25">
        <v>2.693481149127403E-05</v>
      </c>
      <c r="X68" s="25">
        <v>50</v>
      </c>
    </row>
    <row r="69" spans="1:24" ht="12.75" hidden="1">
      <c r="A69" s="25">
        <v>917</v>
      </c>
      <c r="B69" s="25">
        <v>124.95999908447266</v>
      </c>
      <c r="C69" s="25">
        <v>127.76000213623047</v>
      </c>
      <c r="D69" s="25">
        <v>8.850409507751465</v>
      </c>
      <c r="E69" s="25">
        <v>8.841142654418945</v>
      </c>
      <c r="F69" s="25">
        <v>28.762276094127444</v>
      </c>
      <c r="G69" s="25" t="s">
        <v>58</v>
      </c>
      <c r="H69" s="25">
        <v>2.3954392996520113</v>
      </c>
      <c r="I69" s="25">
        <v>77.35543838412462</v>
      </c>
      <c r="J69" s="25" t="s">
        <v>61</v>
      </c>
      <c r="K69" s="25">
        <v>-0.5668214084778882</v>
      </c>
      <c r="L69" s="25">
        <v>-0.4031674496498326</v>
      </c>
      <c r="M69" s="25">
        <v>-0.1317869524707125</v>
      </c>
      <c r="N69" s="25">
        <v>-0.07134685445274153</v>
      </c>
      <c r="O69" s="25">
        <v>-0.02314839203711462</v>
      </c>
      <c r="P69" s="25">
        <v>-0.011563198728777264</v>
      </c>
      <c r="Q69" s="25">
        <v>-0.002605711867857724</v>
      </c>
      <c r="R69" s="25">
        <v>-0.0010967397218015632</v>
      </c>
      <c r="S69" s="25">
        <v>-0.00033442846425983165</v>
      </c>
      <c r="T69" s="25">
        <v>-0.0001692306637344507</v>
      </c>
      <c r="U69" s="25">
        <v>-4.9110757140829094E-05</v>
      </c>
      <c r="V69" s="25">
        <v>-4.050385456620938E-05</v>
      </c>
      <c r="W69" s="25">
        <v>-2.1759904173410767E-05</v>
      </c>
      <c r="X69" s="25">
        <v>50</v>
      </c>
    </row>
    <row r="70" ht="12.75" hidden="1">
      <c r="A70" s="25" t="s">
        <v>105</v>
      </c>
    </row>
    <row r="71" spans="1:24" ht="12.75" hidden="1">
      <c r="A71" s="25">
        <v>920</v>
      </c>
      <c r="B71" s="25">
        <v>103.64</v>
      </c>
      <c r="C71" s="25">
        <v>115.54</v>
      </c>
      <c r="D71" s="25">
        <v>9.124589101945263</v>
      </c>
      <c r="E71" s="25">
        <v>9.28350563090549</v>
      </c>
      <c r="F71" s="25">
        <v>20.68969613710901</v>
      </c>
      <c r="G71" s="25" t="s">
        <v>59</v>
      </c>
      <c r="H71" s="25">
        <v>0.284061647578298</v>
      </c>
      <c r="I71" s="25">
        <v>53.924061647578256</v>
      </c>
      <c r="J71" s="25" t="s">
        <v>73</v>
      </c>
      <c r="K71" s="25">
        <v>1.3019406332139636</v>
      </c>
      <c r="M71" s="25" t="s">
        <v>68</v>
      </c>
      <c r="N71" s="25">
        <v>0.7064033386947242</v>
      </c>
      <c r="X71" s="25">
        <v>50</v>
      </c>
    </row>
    <row r="72" spans="1:24" ht="12.75" hidden="1">
      <c r="A72" s="25">
        <v>919</v>
      </c>
      <c r="B72" s="25">
        <v>130.33999633789062</v>
      </c>
      <c r="C72" s="25">
        <v>126.73999786376953</v>
      </c>
      <c r="D72" s="25">
        <v>8.990382194519043</v>
      </c>
      <c r="E72" s="25">
        <v>9.2095308303833</v>
      </c>
      <c r="F72" s="25">
        <v>27.993594894479862</v>
      </c>
      <c r="G72" s="25" t="s">
        <v>56</v>
      </c>
      <c r="H72" s="25">
        <v>-6.207327609541849</v>
      </c>
      <c r="I72" s="25">
        <v>74.13266872834873</v>
      </c>
      <c r="J72" s="25" t="s">
        <v>62</v>
      </c>
      <c r="K72" s="25">
        <v>1.079772876600005</v>
      </c>
      <c r="L72" s="25">
        <v>0.25226045986552137</v>
      </c>
      <c r="M72" s="25">
        <v>0.25562158931672463</v>
      </c>
      <c r="N72" s="25">
        <v>0.07135155024130942</v>
      </c>
      <c r="O72" s="25">
        <v>0.043365888512750694</v>
      </c>
      <c r="P72" s="25">
        <v>0.007236488169815922</v>
      </c>
      <c r="Q72" s="25">
        <v>0.005278580309345276</v>
      </c>
      <c r="R72" s="25">
        <v>0.00109825162921469</v>
      </c>
      <c r="S72" s="25">
        <v>0.0005689576066852858</v>
      </c>
      <c r="T72" s="25">
        <v>0.00010647897431004453</v>
      </c>
      <c r="U72" s="25">
        <v>0.00011545311916464651</v>
      </c>
      <c r="V72" s="25">
        <v>4.0762244238882815E-05</v>
      </c>
      <c r="W72" s="25">
        <v>3.548146846185082E-05</v>
      </c>
      <c r="X72" s="25">
        <v>50</v>
      </c>
    </row>
    <row r="73" spans="1:24" ht="12.75" hidden="1">
      <c r="A73" s="25">
        <v>917</v>
      </c>
      <c r="B73" s="25">
        <v>124.95999908447266</v>
      </c>
      <c r="C73" s="25">
        <v>127.76000213623047</v>
      </c>
      <c r="D73" s="25">
        <v>8.850409507751465</v>
      </c>
      <c r="E73" s="25">
        <v>8.841142654418945</v>
      </c>
      <c r="F73" s="25">
        <v>28.762276094127444</v>
      </c>
      <c r="G73" s="25" t="s">
        <v>57</v>
      </c>
      <c r="H73" s="25">
        <v>2.3954392996520113</v>
      </c>
      <c r="I73" s="25">
        <v>77.35543838412462</v>
      </c>
      <c r="J73" s="25" t="s">
        <v>60</v>
      </c>
      <c r="K73" s="25">
        <v>-0.07701833856728332</v>
      </c>
      <c r="L73" s="25">
        <v>-0.001372165838771185</v>
      </c>
      <c r="M73" s="25">
        <v>0.021129926814524743</v>
      </c>
      <c r="N73" s="25">
        <v>-0.0007380205174115692</v>
      </c>
      <c r="O73" s="25">
        <v>-0.0026264265108746332</v>
      </c>
      <c r="P73" s="25">
        <v>-0.00015706090192182893</v>
      </c>
      <c r="Q73" s="25">
        <v>0.0005742405079617812</v>
      </c>
      <c r="R73" s="25">
        <v>-5.9339992565626534E-05</v>
      </c>
      <c r="S73" s="25">
        <v>3.975661015055285E-06</v>
      </c>
      <c r="T73" s="25">
        <v>-1.1185350381980652E-05</v>
      </c>
      <c r="U73" s="25">
        <v>2.1617896383572403E-05</v>
      </c>
      <c r="V73" s="25">
        <v>-4.68185880420321E-06</v>
      </c>
      <c r="W73" s="25">
        <v>1.4278149052215166E-06</v>
      </c>
      <c r="X73" s="25">
        <v>50</v>
      </c>
    </row>
    <row r="74" spans="1:24" ht="12.75" hidden="1">
      <c r="A74" s="25">
        <v>918</v>
      </c>
      <c r="B74" s="25">
        <v>81.08000183105469</v>
      </c>
      <c r="C74" s="25">
        <v>101.27999877929688</v>
      </c>
      <c r="D74" s="25">
        <v>9.342290878295898</v>
      </c>
      <c r="E74" s="25">
        <v>9.647554397583008</v>
      </c>
      <c r="F74" s="25">
        <v>20.78770990938114</v>
      </c>
      <c r="G74" s="25" t="s">
        <v>58</v>
      </c>
      <c r="H74" s="25">
        <v>21.786780976925428</v>
      </c>
      <c r="I74" s="25">
        <v>52.86678280798007</v>
      </c>
      <c r="J74" s="25" t="s">
        <v>61</v>
      </c>
      <c r="K74" s="25">
        <v>1.0770225812699494</v>
      </c>
      <c r="L74" s="25">
        <v>-0.25225672790329146</v>
      </c>
      <c r="M74" s="25">
        <v>0.25474678234988773</v>
      </c>
      <c r="N74" s="25">
        <v>-0.07134773330354638</v>
      </c>
      <c r="O74" s="25">
        <v>0.04328628154835314</v>
      </c>
      <c r="P74" s="25">
        <v>-0.007234783542371761</v>
      </c>
      <c r="Q74" s="25">
        <v>0.005247252416381688</v>
      </c>
      <c r="R74" s="25">
        <v>-0.0010966473482186662</v>
      </c>
      <c r="S74" s="25">
        <v>0.0005689437163064039</v>
      </c>
      <c r="T74" s="25">
        <v>-0.00010588984798814024</v>
      </c>
      <c r="U74" s="25">
        <v>0.00011341115148341982</v>
      </c>
      <c r="V74" s="25">
        <v>-4.049247774004253E-05</v>
      </c>
      <c r="W74" s="25">
        <v>3.5452728368994986E-05</v>
      </c>
      <c r="X74" s="25">
        <v>50</v>
      </c>
    </row>
    <row r="75" ht="12.75" hidden="1">
      <c r="A75" s="25" t="s">
        <v>104</v>
      </c>
    </row>
    <row r="76" spans="1:24" ht="12.75" hidden="1">
      <c r="A76" s="25">
        <v>920</v>
      </c>
      <c r="B76" s="25">
        <v>103.64</v>
      </c>
      <c r="C76" s="25">
        <v>115.54</v>
      </c>
      <c r="D76" s="25">
        <v>9.124589101945263</v>
      </c>
      <c r="E76" s="25">
        <v>9.28350563090549</v>
      </c>
      <c r="F76" s="25">
        <v>24.797432761624748</v>
      </c>
      <c r="G76" s="25" t="s">
        <v>59</v>
      </c>
      <c r="H76" s="25">
        <v>10.990156193602544</v>
      </c>
      <c r="I76" s="25">
        <v>64.6301561936025</v>
      </c>
      <c r="J76" s="25" t="s">
        <v>73</v>
      </c>
      <c r="K76" s="25">
        <v>1.1282980824070201</v>
      </c>
      <c r="M76" s="25" t="s">
        <v>68</v>
      </c>
      <c r="N76" s="25">
        <v>0.975796921860733</v>
      </c>
      <c r="X76" s="25">
        <v>50</v>
      </c>
    </row>
    <row r="77" spans="1:24" ht="12.75" hidden="1">
      <c r="A77" s="25">
        <v>919</v>
      </c>
      <c r="B77" s="25">
        <v>130.33999633789062</v>
      </c>
      <c r="C77" s="25">
        <v>126.73999786376953</v>
      </c>
      <c r="D77" s="25">
        <v>8.990382194519043</v>
      </c>
      <c r="E77" s="25">
        <v>9.2095308303833</v>
      </c>
      <c r="F77" s="25">
        <v>27.993594894479862</v>
      </c>
      <c r="G77" s="25" t="s">
        <v>56</v>
      </c>
      <c r="H77" s="25">
        <v>-6.207327609541849</v>
      </c>
      <c r="I77" s="25">
        <v>74.13266872834873</v>
      </c>
      <c r="J77" s="25" t="s">
        <v>62</v>
      </c>
      <c r="K77" s="25">
        <v>0.4523417368183368</v>
      </c>
      <c r="L77" s="25">
        <v>0.9519139493253966</v>
      </c>
      <c r="M77" s="25">
        <v>0.1070862123696488</v>
      </c>
      <c r="N77" s="25">
        <v>0.0706780301796433</v>
      </c>
      <c r="O77" s="25">
        <v>0.018166980227630893</v>
      </c>
      <c r="P77" s="25">
        <v>0.02730737288136374</v>
      </c>
      <c r="Q77" s="25">
        <v>0.0022113656187884036</v>
      </c>
      <c r="R77" s="25">
        <v>0.001087866213004287</v>
      </c>
      <c r="S77" s="25">
        <v>0.00023830377921410596</v>
      </c>
      <c r="T77" s="25">
        <v>0.00040179495645266123</v>
      </c>
      <c r="U77" s="25">
        <v>4.834246200269101E-05</v>
      </c>
      <c r="V77" s="25">
        <v>4.035783379178173E-05</v>
      </c>
      <c r="W77" s="25">
        <v>1.4848162602551584E-05</v>
      </c>
      <c r="X77" s="25">
        <v>50</v>
      </c>
    </row>
    <row r="78" spans="1:24" ht="12.75" hidden="1">
      <c r="A78" s="25">
        <v>918</v>
      </c>
      <c r="B78" s="25">
        <v>81.08000183105469</v>
      </c>
      <c r="C78" s="25">
        <v>101.27999877929688</v>
      </c>
      <c r="D78" s="25">
        <v>9.342290878295898</v>
      </c>
      <c r="E78" s="25">
        <v>9.647554397583008</v>
      </c>
      <c r="F78" s="25">
        <v>21.025868356779636</v>
      </c>
      <c r="G78" s="25" t="s">
        <v>57</v>
      </c>
      <c r="H78" s="25">
        <v>22.392459571026848</v>
      </c>
      <c r="I78" s="25">
        <v>53.47246140208149</v>
      </c>
      <c r="J78" s="25" t="s">
        <v>60</v>
      </c>
      <c r="K78" s="25">
        <v>-0.4389846308700144</v>
      </c>
      <c r="L78" s="25">
        <v>0.005180027142814288</v>
      </c>
      <c r="M78" s="25">
        <v>0.10362372560711519</v>
      </c>
      <c r="N78" s="25">
        <v>-0.000731410496119904</v>
      </c>
      <c r="O78" s="25">
        <v>-0.01767686025627177</v>
      </c>
      <c r="P78" s="25">
        <v>0.0005926950817306301</v>
      </c>
      <c r="Q78" s="25">
        <v>0.0021244684592361873</v>
      </c>
      <c r="R78" s="25">
        <v>-5.8775746823320436E-05</v>
      </c>
      <c r="S78" s="25">
        <v>-0.00023506172974208515</v>
      </c>
      <c r="T78" s="25">
        <v>4.220801474064731E-05</v>
      </c>
      <c r="U78" s="25">
        <v>4.5223327513425536E-05</v>
      </c>
      <c r="V78" s="25">
        <v>-4.640087777996671E-06</v>
      </c>
      <c r="W78" s="25">
        <v>-1.4719872407918724E-05</v>
      </c>
      <c r="X78" s="25">
        <v>50</v>
      </c>
    </row>
    <row r="79" spans="1:24" ht="12.75" hidden="1">
      <c r="A79" s="25">
        <v>917</v>
      </c>
      <c r="B79" s="25">
        <v>124.95999908447266</v>
      </c>
      <c r="C79" s="25">
        <v>127.76000213623047</v>
      </c>
      <c r="D79" s="25">
        <v>8.850409507751465</v>
      </c>
      <c r="E79" s="25">
        <v>8.841142654418945</v>
      </c>
      <c r="F79" s="25">
        <v>24.49229329145356</v>
      </c>
      <c r="G79" s="25" t="s">
        <v>58</v>
      </c>
      <c r="H79" s="25">
        <v>-9.088575056950035</v>
      </c>
      <c r="I79" s="25">
        <v>65.87142402752258</v>
      </c>
      <c r="J79" s="25" t="s">
        <v>61</v>
      </c>
      <c r="K79" s="25">
        <v>-0.10911251407490653</v>
      </c>
      <c r="L79" s="25">
        <v>0.9518998551523545</v>
      </c>
      <c r="M79" s="25">
        <v>-0.027010745472474906</v>
      </c>
      <c r="N79" s="25">
        <v>-0.07067424558324437</v>
      </c>
      <c r="O79" s="25">
        <v>-0.0041913938101031875</v>
      </c>
      <c r="P79" s="25">
        <v>0.027300940024510733</v>
      </c>
      <c r="Q79" s="25">
        <v>-0.0006138172901361123</v>
      </c>
      <c r="R79" s="25">
        <v>-0.001086277270765457</v>
      </c>
      <c r="S79" s="25">
        <v>-3.917492052811686E-05</v>
      </c>
      <c r="T79" s="25">
        <v>0.0003995718590221905</v>
      </c>
      <c r="U79" s="25">
        <v>-1.7083450503193814E-05</v>
      </c>
      <c r="V79" s="25">
        <v>-4.0090202466158304E-05</v>
      </c>
      <c r="W79" s="25">
        <v>-1.9476367644929255E-06</v>
      </c>
      <c r="X79" s="25">
        <v>50</v>
      </c>
    </row>
    <row r="80" ht="12.75" hidden="1">
      <c r="A80" s="25" t="s">
        <v>113</v>
      </c>
    </row>
    <row r="81" spans="1:24" ht="12.75" hidden="1">
      <c r="A81" s="25">
        <v>920</v>
      </c>
      <c r="B81" s="25">
        <v>93.48</v>
      </c>
      <c r="C81" s="25">
        <v>111.08</v>
      </c>
      <c r="D81" s="25">
        <v>9.435839074803111</v>
      </c>
      <c r="E81" s="25">
        <v>9.349377678351011</v>
      </c>
      <c r="F81" s="25">
        <v>22.60244087930473</v>
      </c>
      <c r="G81" s="25" t="s">
        <v>59</v>
      </c>
      <c r="H81" s="25">
        <v>13.461779851707192</v>
      </c>
      <c r="I81" s="25">
        <v>56.94177985170715</v>
      </c>
      <c r="J81" s="25" t="s">
        <v>73</v>
      </c>
      <c r="K81" s="25">
        <v>1.302567460124494</v>
      </c>
      <c r="M81" s="25" t="s">
        <v>68</v>
      </c>
      <c r="N81" s="25">
        <v>0.9808628569463046</v>
      </c>
      <c r="X81" s="25">
        <v>50</v>
      </c>
    </row>
    <row r="82" spans="1:24" ht="12.75" hidden="1">
      <c r="A82" s="25">
        <v>917</v>
      </c>
      <c r="B82" s="25">
        <v>101.05999755859375</v>
      </c>
      <c r="C82" s="25">
        <v>130.16000366210938</v>
      </c>
      <c r="D82" s="25">
        <v>9.024311065673828</v>
      </c>
      <c r="E82" s="25">
        <v>8.87873363494873</v>
      </c>
      <c r="F82" s="25">
        <v>21.650921842946087</v>
      </c>
      <c r="G82" s="25" t="s">
        <v>56</v>
      </c>
      <c r="H82" s="25">
        <v>5.990182312109241</v>
      </c>
      <c r="I82" s="25">
        <v>57.05017987070295</v>
      </c>
      <c r="J82" s="25" t="s">
        <v>62</v>
      </c>
      <c r="K82" s="25">
        <v>0.7600837676488634</v>
      </c>
      <c r="L82" s="25">
        <v>0.8217797739786804</v>
      </c>
      <c r="M82" s="25">
        <v>0.17994005720055448</v>
      </c>
      <c r="N82" s="25">
        <v>0.12503724039702047</v>
      </c>
      <c r="O82" s="25">
        <v>0.03052620043273327</v>
      </c>
      <c r="P82" s="25">
        <v>0.02357413083022796</v>
      </c>
      <c r="Q82" s="25">
        <v>0.003715902264354472</v>
      </c>
      <c r="R82" s="25">
        <v>0.001924629303577798</v>
      </c>
      <c r="S82" s="25">
        <v>0.0004004609539517378</v>
      </c>
      <c r="T82" s="25">
        <v>0.0003468526116069799</v>
      </c>
      <c r="U82" s="25">
        <v>8.127927421711994E-05</v>
      </c>
      <c r="V82" s="25">
        <v>7.141083858208968E-05</v>
      </c>
      <c r="W82" s="25">
        <v>2.4958319042875608E-05</v>
      </c>
      <c r="X82" s="25">
        <v>50</v>
      </c>
    </row>
    <row r="83" spans="1:24" ht="12.75" hidden="1">
      <c r="A83" s="25">
        <v>918</v>
      </c>
      <c r="B83" s="25">
        <v>80.18000030517578</v>
      </c>
      <c r="C83" s="25">
        <v>90.68000030517578</v>
      </c>
      <c r="D83" s="25">
        <v>9.335428237915039</v>
      </c>
      <c r="E83" s="25">
        <v>9.65830135345459</v>
      </c>
      <c r="F83" s="25">
        <v>21.11192786952234</v>
      </c>
      <c r="G83" s="25" t="s">
        <v>57</v>
      </c>
      <c r="H83" s="25">
        <v>23.54875960756646</v>
      </c>
      <c r="I83" s="25">
        <v>53.7287599127422</v>
      </c>
      <c r="J83" s="25" t="s">
        <v>60</v>
      </c>
      <c r="K83" s="25">
        <v>-0.3905063601833569</v>
      </c>
      <c r="L83" s="25">
        <v>0.004472744961966102</v>
      </c>
      <c r="M83" s="25">
        <v>0.09068704499325417</v>
      </c>
      <c r="N83" s="25">
        <v>-0.0012934107436566769</v>
      </c>
      <c r="O83" s="25">
        <v>-0.015965184370063404</v>
      </c>
      <c r="P83" s="25">
        <v>0.0005117292543438277</v>
      </c>
      <c r="Q83" s="25">
        <v>0.0017878414437631695</v>
      </c>
      <c r="R83" s="25">
        <v>-0.00010395633525489041</v>
      </c>
      <c r="S83" s="25">
        <v>-0.00023198676387245858</v>
      </c>
      <c r="T83" s="25">
        <v>3.643690932247016E-05</v>
      </c>
      <c r="U83" s="25">
        <v>3.329708980171368E-05</v>
      </c>
      <c r="V83" s="25">
        <v>-8.205425511869587E-06</v>
      </c>
      <c r="W83" s="25">
        <v>-1.5123507020252157E-05</v>
      </c>
      <c r="X83" s="25">
        <v>50</v>
      </c>
    </row>
    <row r="84" spans="1:24" ht="12.75" hidden="1">
      <c r="A84" s="25">
        <v>919</v>
      </c>
      <c r="B84" s="25">
        <v>115.19999694824219</v>
      </c>
      <c r="C84" s="25">
        <v>121</v>
      </c>
      <c r="D84" s="25">
        <v>9.219943046569824</v>
      </c>
      <c r="E84" s="25">
        <v>9.348837852478027</v>
      </c>
      <c r="F84" s="25">
        <v>21.001344128714695</v>
      </c>
      <c r="G84" s="25" t="s">
        <v>58</v>
      </c>
      <c r="H84" s="25">
        <v>-11.003438625124602</v>
      </c>
      <c r="I84" s="25">
        <v>54.19655832311754</v>
      </c>
      <c r="J84" s="25" t="s">
        <v>61</v>
      </c>
      <c r="K84" s="25">
        <v>-0.6520982414480488</v>
      </c>
      <c r="L84" s="25">
        <v>0.8217676018637851</v>
      </c>
      <c r="M84" s="25">
        <v>-0.15541648579134168</v>
      </c>
      <c r="N84" s="25">
        <v>-0.12503055056565368</v>
      </c>
      <c r="O84" s="25">
        <v>-0.026018489596617404</v>
      </c>
      <c r="P84" s="25">
        <v>0.02356857606159</v>
      </c>
      <c r="Q84" s="25">
        <v>-0.0032575378140855893</v>
      </c>
      <c r="R84" s="25">
        <v>-0.001921819720096225</v>
      </c>
      <c r="S84" s="25">
        <v>-0.00032642168590325</v>
      </c>
      <c r="T84" s="25">
        <v>0.0003449334512882282</v>
      </c>
      <c r="U84" s="25">
        <v>-7.41459656892969E-05</v>
      </c>
      <c r="V84" s="25">
        <v>-7.093785209016712E-05</v>
      </c>
      <c r="W84" s="25">
        <v>-1.985440064203276E-05</v>
      </c>
      <c r="X84" s="25">
        <v>50</v>
      </c>
    </row>
    <row r="85" s="101" customFormat="1" ht="12.75">
      <c r="A85" s="101" t="s">
        <v>103</v>
      </c>
    </row>
    <row r="86" spans="1:24" s="101" customFormat="1" ht="12.75">
      <c r="A86" s="101">
        <v>920</v>
      </c>
      <c r="B86" s="101">
        <v>93.48</v>
      </c>
      <c r="C86" s="101">
        <v>111.08</v>
      </c>
      <c r="D86" s="101">
        <v>9.435839074803111</v>
      </c>
      <c r="E86" s="101">
        <v>9.349377678351011</v>
      </c>
      <c r="F86" s="101">
        <v>16.8988033507631</v>
      </c>
      <c r="G86" s="101" t="s">
        <v>59</v>
      </c>
      <c r="H86" s="101">
        <v>-0.9072555209955766</v>
      </c>
      <c r="I86" s="101">
        <v>42.572744479004385</v>
      </c>
      <c r="J86" s="101" t="s">
        <v>73</v>
      </c>
      <c r="K86" s="101">
        <v>0.5890161775739853</v>
      </c>
      <c r="M86" s="101" t="s">
        <v>68</v>
      </c>
      <c r="N86" s="101">
        <v>0.3969940233132304</v>
      </c>
      <c r="X86" s="101">
        <v>50</v>
      </c>
    </row>
    <row r="87" spans="1:24" s="101" customFormat="1" ht="12.75">
      <c r="A87" s="101">
        <v>917</v>
      </c>
      <c r="B87" s="101">
        <v>101.05999755859375</v>
      </c>
      <c r="C87" s="101">
        <v>130.16000366210938</v>
      </c>
      <c r="D87" s="101">
        <v>9.024311065673828</v>
      </c>
      <c r="E87" s="101">
        <v>8.87873363494873</v>
      </c>
      <c r="F87" s="101">
        <v>21.650921842946087</v>
      </c>
      <c r="G87" s="101" t="s">
        <v>56</v>
      </c>
      <c r="H87" s="101">
        <v>5.990182312109241</v>
      </c>
      <c r="I87" s="101">
        <v>57.05017987070295</v>
      </c>
      <c r="J87" s="101" t="s">
        <v>62</v>
      </c>
      <c r="K87" s="101">
        <v>0.6161695540477131</v>
      </c>
      <c r="L87" s="101">
        <v>0.41483022283556503</v>
      </c>
      <c r="M87" s="101">
        <v>0.145869712995239</v>
      </c>
      <c r="N87" s="101">
        <v>0.12337882902795036</v>
      </c>
      <c r="O87" s="101">
        <v>0.02474663157620527</v>
      </c>
      <c r="P87" s="101">
        <v>0.011900193015073224</v>
      </c>
      <c r="Q87" s="101">
        <v>0.0030121498592947265</v>
      </c>
      <c r="R87" s="101">
        <v>0.0018991156930381846</v>
      </c>
      <c r="S87" s="101">
        <v>0.0003246535190544422</v>
      </c>
      <c r="T87" s="101">
        <v>0.00017511913539412693</v>
      </c>
      <c r="U87" s="101">
        <v>6.587654078771928E-05</v>
      </c>
      <c r="V87" s="101">
        <v>7.048071111891423E-05</v>
      </c>
      <c r="W87" s="101">
        <v>2.024791900449749E-05</v>
      </c>
      <c r="X87" s="101">
        <v>50</v>
      </c>
    </row>
    <row r="88" spans="1:24" s="101" customFormat="1" ht="12.75">
      <c r="A88" s="101">
        <v>919</v>
      </c>
      <c r="B88" s="101">
        <v>115.19999694824219</v>
      </c>
      <c r="C88" s="101">
        <v>121</v>
      </c>
      <c r="D88" s="101">
        <v>9.219943046569824</v>
      </c>
      <c r="E88" s="101">
        <v>9.348837852478027</v>
      </c>
      <c r="F88" s="101">
        <v>27.62392723832789</v>
      </c>
      <c r="G88" s="101" t="s">
        <v>57</v>
      </c>
      <c r="H88" s="101">
        <v>6.086953758813294</v>
      </c>
      <c r="I88" s="101">
        <v>71.28695070705544</v>
      </c>
      <c r="J88" s="101" t="s">
        <v>60</v>
      </c>
      <c r="K88" s="101">
        <v>-0.26685287857166967</v>
      </c>
      <c r="L88" s="101">
        <v>-0.002256003010406541</v>
      </c>
      <c r="M88" s="101">
        <v>0.06466435083657127</v>
      </c>
      <c r="N88" s="101">
        <v>-0.0012759934757135922</v>
      </c>
      <c r="O88" s="101">
        <v>-0.01047598824057681</v>
      </c>
      <c r="P88" s="101">
        <v>-0.000258185201152967</v>
      </c>
      <c r="Q88" s="101">
        <v>0.0014057261300705116</v>
      </c>
      <c r="R88" s="101">
        <v>-0.00010259345579298976</v>
      </c>
      <c r="S88" s="101">
        <v>-0.00011725350338389057</v>
      </c>
      <c r="T88" s="101">
        <v>-1.8389297092814193E-05</v>
      </c>
      <c r="U88" s="101">
        <v>3.526397490384739E-05</v>
      </c>
      <c r="V88" s="101">
        <v>-8.097300220687055E-06</v>
      </c>
      <c r="W88" s="101">
        <v>-6.678598382128865E-06</v>
      </c>
      <c r="X88" s="101">
        <v>50</v>
      </c>
    </row>
    <row r="89" spans="1:24" s="101" customFormat="1" ht="12.75">
      <c r="A89" s="101">
        <v>918</v>
      </c>
      <c r="B89" s="101">
        <v>80.18000030517578</v>
      </c>
      <c r="C89" s="101">
        <v>90.68000030517578</v>
      </c>
      <c r="D89" s="101">
        <v>9.335428237915039</v>
      </c>
      <c r="E89" s="101">
        <v>9.65830135345459</v>
      </c>
      <c r="F89" s="101">
        <v>19.875802555299025</v>
      </c>
      <c r="G89" s="101" t="s">
        <v>58</v>
      </c>
      <c r="H89" s="101">
        <v>20.40288488497201</v>
      </c>
      <c r="I89" s="101">
        <v>50.58288519014775</v>
      </c>
      <c r="J89" s="101" t="s">
        <v>61</v>
      </c>
      <c r="K89" s="101">
        <v>0.5553867666170769</v>
      </c>
      <c r="L89" s="101">
        <v>-0.41482408829312406</v>
      </c>
      <c r="M89" s="101">
        <v>0.13075356553531617</v>
      </c>
      <c r="N89" s="101">
        <v>-0.12337223063946821</v>
      </c>
      <c r="O89" s="101">
        <v>0.022419844886879484</v>
      </c>
      <c r="P89" s="101">
        <v>-0.01189739190738471</v>
      </c>
      <c r="Q89" s="101">
        <v>0.0026640159200136595</v>
      </c>
      <c r="R89" s="101">
        <v>-0.0018963425319209492</v>
      </c>
      <c r="S89" s="101">
        <v>0.0003027400260597152</v>
      </c>
      <c r="T89" s="101">
        <v>-0.00017415092688130826</v>
      </c>
      <c r="U89" s="101">
        <v>5.5643244874260025E-05</v>
      </c>
      <c r="V89" s="101">
        <v>-7.001402980091848E-05</v>
      </c>
      <c r="W89" s="101">
        <v>1.9114773021485666E-05</v>
      </c>
      <c r="X89" s="101">
        <v>50</v>
      </c>
    </row>
    <row r="90" ht="12.75" hidden="1">
      <c r="A90" s="25" t="s">
        <v>102</v>
      </c>
    </row>
    <row r="91" spans="1:24" ht="12.75" hidden="1">
      <c r="A91" s="25">
        <v>920</v>
      </c>
      <c r="B91" s="25">
        <v>93.48</v>
      </c>
      <c r="C91" s="25">
        <v>111.08</v>
      </c>
      <c r="D91" s="25">
        <v>9.435839074803111</v>
      </c>
      <c r="E91" s="25">
        <v>9.349377678351011</v>
      </c>
      <c r="F91" s="25">
        <v>22.60244087930473</v>
      </c>
      <c r="G91" s="25" t="s">
        <v>59</v>
      </c>
      <c r="H91" s="25">
        <v>13.461779851707192</v>
      </c>
      <c r="I91" s="25">
        <v>56.94177985170715</v>
      </c>
      <c r="J91" s="25" t="s">
        <v>73</v>
      </c>
      <c r="K91" s="25">
        <v>0.6614890670860638</v>
      </c>
      <c r="M91" s="25" t="s">
        <v>68</v>
      </c>
      <c r="N91" s="25">
        <v>0.3831681623741741</v>
      </c>
      <c r="X91" s="25">
        <v>50</v>
      </c>
    </row>
    <row r="92" spans="1:24" ht="12.75" hidden="1">
      <c r="A92" s="25">
        <v>918</v>
      </c>
      <c r="B92" s="25">
        <v>80.18000030517578</v>
      </c>
      <c r="C92" s="25">
        <v>90.68000030517578</v>
      </c>
      <c r="D92" s="25">
        <v>9.335428237915039</v>
      </c>
      <c r="E92" s="25">
        <v>9.65830135345459</v>
      </c>
      <c r="F92" s="25">
        <v>17.931372601969695</v>
      </c>
      <c r="G92" s="25" t="s">
        <v>56</v>
      </c>
      <c r="H92" s="25">
        <v>15.454411643909367</v>
      </c>
      <c r="I92" s="25">
        <v>45.634411949085106</v>
      </c>
      <c r="J92" s="25" t="s">
        <v>62</v>
      </c>
      <c r="K92" s="25">
        <v>0.7494233791319909</v>
      </c>
      <c r="L92" s="25">
        <v>0.22885499488476144</v>
      </c>
      <c r="M92" s="25">
        <v>0.1774152104787509</v>
      </c>
      <c r="N92" s="25">
        <v>0.12262435730659607</v>
      </c>
      <c r="O92" s="25">
        <v>0.030098206161224602</v>
      </c>
      <c r="P92" s="25">
        <v>0.0065652820825411245</v>
      </c>
      <c r="Q92" s="25">
        <v>0.0036636431414748625</v>
      </c>
      <c r="R92" s="25">
        <v>0.0018875536193368994</v>
      </c>
      <c r="S92" s="25">
        <v>0.0003949026067191314</v>
      </c>
      <c r="T92" s="25">
        <v>9.660126434093535E-05</v>
      </c>
      <c r="U92" s="25">
        <v>8.013670873050845E-05</v>
      </c>
      <c r="V92" s="25">
        <v>7.005714644589909E-05</v>
      </c>
      <c r="W92" s="25">
        <v>2.4621595237784637E-05</v>
      </c>
      <c r="X92" s="25">
        <v>50</v>
      </c>
    </row>
    <row r="93" spans="1:24" ht="12.75" hidden="1">
      <c r="A93" s="25">
        <v>917</v>
      </c>
      <c r="B93" s="25">
        <v>101.05999755859375</v>
      </c>
      <c r="C93" s="25">
        <v>130.16000366210938</v>
      </c>
      <c r="D93" s="25">
        <v>9.024311065673828</v>
      </c>
      <c r="E93" s="25">
        <v>8.87873363494873</v>
      </c>
      <c r="F93" s="25">
        <v>18.002500407006533</v>
      </c>
      <c r="G93" s="25" t="s">
        <v>57</v>
      </c>
      <c r="H93" s="25">
        <v>-3.62340830885055</v>
      </c>
      <c r="I93" s="25">
        <v>47.43658924974316</v>
      </c>
      <c r="J93" s="25" t="s">
        <v>60</v>
      </c>
      <c r="K93" s="25">
        <v>0.6557259969894315</v>
      </c>
      <c r="L93" s="25">
        <v>-0.0012436480347731494</v>
      </c>
      <c r="M93" s="25">
        <v>-0.1562001629805966</v>
      </c>
      <c r="N93" s="25">
        <v>-0.0012677224430344808</v>
      </c>
      <c r="O93" s="25">
        <v>0.02617640912738076</v>
      </c>
      <c r="P93" s="25">
        <v>-0.0001424960476041567</v>
      </c>
      <c r="Q93" s="25">
        <v>-0.0032699834541518053</v>
      </c>
      <c r="R93" s="25">
        <v>-0.00010190770146476689</v>
      </c>
      <c r="S93" s="25">
        <v>0.00032949746564611644</v>
      </c>
      <c r="T93" s="25">
        <v>-1.016288100256499E-05</v>
      </c>
      <c r="U93" s="25">
        <v>-7.416227615922869E-05</v>
      </c>
      <c r="V93" s="25">
        <v>-8.035775422271972E-06</v>
      </c>
      <c r="W93" s="25">
        <v>2.00830899019097E-05</v>
      </c>
      <c r="X93" s="25">
        <v>50</v>
      </c>
    </row>
    <row r="94" spans="1:24" ht="12.75" hidden="1">
      <c r="A94" s="25">
        <v>919</v>
      </c>
      <c r="B94" s="25">
        <v>115.19999694824219</v>
      </c>
      <c r="C94" s="25">
        <v>121</v>
      </c>
      <c r="D94" s="25">
        <v>9.219943046569824</v>
      </c>
      <c r="E94" s="25">
        <v>9.348837852478027</v>
      </c>
      <c r="F94" s="25">
        <v>27.62392723832789</v>
      </c>
      <c r="G94" s="25" t="s">
        <v>58</v>
      </c>
      <c r="H94" s="25">
        <v>6.086953758813294</v>
      </c>
      <c r="I94" s="25">
        <v>71.28695070705544</v>
      </c>
      <c r="J94" s="25" t="s">
        <v>61</v>
      </c>
      <c r="K94" s="25">
        <v>-0.3628482025059899</v>
      </c>
      <c r="L94" s="25">
        <v>-0.2288516157322683</v>
      </c>
      <c r="M94" s="25">
        <v>-0.08412886540334732</v>
      </c>
      <c r="N94" s="25">
        <v>-0.12261780410961194</v>
      </c>
      <c r="O94" s="25">
        <v>-0.014855895103276536</v>
      </c>
      <c r="P94" s="25">
        <v>-0.006563735498917725</v>
      </c>
      <c r="Q94" s="25">
        <v>-0.001652116605342743</v>
      </c>
      <c r="R94" s="25">
        <v>-0.0018848006489424808</v>
      </c>
      <c r="S94" s="25">
        <v>-0.00021766830023306399</v>
      </c>
      <c r="T94" s="25">
        <v>-9.606518683682956E-05</v>
      </c>
      <c r="U94" s="25">
        <v>-3.0361964380465384E-05</v>
      </c>
      <c r="V94" s="25">
        <v>-6.959475613510663E-05</v>
      </c>
      <c r="W94" s="25">
        <v>-1.4244032155436596E-05</v>
      </c>
      <c r="X94" s="25">
        <v>50</v>
      </c>
    </row>
    <row r="95" ht="12.75" hidden="1">
      <c r="A95" s="25" t="s">
        <v>101</v>
      </c>
    </row>
    <row r="96" spans="1:24" ht="12.75" hidden="1">
      <c r="A96" s="25">
        <v>920</v>
      </c>
      <c r="B96" s="25">
        <v>93.48</v>
      </c>
      <c r="C96" s="25">
        <v>111.08</v>
      </c>
      <c r="D96" s="25">
        <v>9.435839074803111</v>
      </c>
      <c r="E96" s="25">
        <v>9.349377678351011</v>
      </c>
      <c r="F96" s="25">
        <v>23.773462033760623</v>
      </c>
      <c r="G96" s="25" t="s">
        <v>59</v>
      </c>
      <c r="H96" s="25">
        <v>16.411904979112023</v>
      </c>
      <c r="I96" s="25">
        <v>59.891904979111985</v>
      </c>
      <c r="J96" s="25" t="s">
        <v>73</v>
      </c>
      <c r="K96" s="25">
        <v>1.3921477653046315</v>
      </c>
      <c r="M96" s="25" t="s">
        <v>68</v>
      </c>
      <c r="N96" s="25">
        <v>0.8114352271089129</v>
      </c>
      <c r="X96" s="25">
        <v>50</v>
      </c>
    </row>
    <row r="97" spans="1:24" ht="12.75" hidden="1">
      <c r="A97" s="25">
        <v>918</v>
      </c>
      <c r="B97" s="25">
        <v>80.18000030517578</v>
      </c>
      <c r="C97" s="25">
        <v>90.68000030517578</v>
      </c>
      <c r="D97" s="25">
        <v>9.335428237915039</v>
      </c>
      <c r="E97" s="25">
        <v>9.65830135345459</v>
      </c>
      <c r="F97" s="25">
        <v>17.931372601969695</v>
      </c>
      <c r="G97" s="25" t="s">
        <v>56</v>
      </c>
      <c r="H97" s="25">
        <v>15.454411643909367</v>
      </c>
      <c r="I97" s="25">
        <v>45.634411949085106</v>
      </c>
      <c r="J97" s="25" t="s">
        <v>62</v>
      </c>
      <c r="K97" s="25">
        <v>1.0681424561306323</v>
      </c>
      <c r="L97" s="25">
        <v>0.4119962745192298</v>
      </c>
      <c r="M97" s="25">
        <v>0.2528677518881505</v>
      </c>
      <c r="N97" s="25">
        <v>0.12459993523690295</v>
      </c>
      <c r="O97" s="25">
        <v>0.04289853477667291</v>
      </c>
      <c r="P97" s="25">
        <v>0.011819024171831526</v>
      </c>
      <c r="Q97" s="25">
        <v>0.005221694493457758</v>
      </c>
      <c r="R97" s="25">
        <v>0.0019179728819134687</v>
      </c>
      <c r="S97" s="25">
        <v>0.0005628311817463879</v>
      </c>
      <c r="T97" s="25">
        <v>0.00017389426916254087</v>
      </c>
      <c r="U97" s="25">
        <v>0.00011420330597922325</v>
      </c>
      <c r="V97" s="25">
        <v>7.119277694490967E-05</v>
      </c>
      <c r="W97" s="25">
        <v>3.509185076071311E-05</v>
      </c>
      <c r="X97" s="25">
        <v>50</v>
      </c>
    </row>
    <row r="98" spans="1:24" ht="12.75" hidden="1">
      <c r="A98" s="25">
        <v>919</v>
      </c>
      <c r="B98" s="25">
        <v>115.19999694824219</v>
      </c>
      <c r="C98" s="25">
        <v>121</v>
      </c>
      <c r="D98" s="25">
        <v>9.219943046569824</v>
      </c>
      <c r="E98" s="25">
        <v>9.348837852478027</v>
      </c>
      <c r="F98" s="25">
        <v>21.001344128714695</v>
      </c>
      <c r="G98" s="25" t="s">
        <v>57</v>
      </c>
      <c r="H98" s="25">
        <v>-11.003438625124602</v>
      </c>
      <c r="I98" s="25">
        <v>54.19655832311754</v>
      </c>
      <c r="J98" s="25" t="s">
        <v>60</v>
      </c>
      <c r="K98" s="25">
        <v>1.0537810600620474</v>
      </c>
      <c r="L98" s="25">
        <v>-0.0022400841246392206</v>
      </c>
      <c r="M98" s="25">
        <v>-0.24992162686877212</v>
      </c>
      <c r="N98" s="25">
        <v>-0.0012879621265566982</v>
      </c>
      <c r="O98" s="25">
        <v>0.04224365471374436</v>
      </c>
      <c r="P98" s="25">
        <v>-0.000256576660031884</v>
      </c>
      <c r="Q98" s="25">
        <v>-0.0051799254813400105</v>
      </c>
      <c r="R98" s="25">
        <v>-0.00010353486296704468</v>
      </c>
      <c r="S98" s="25">
        <v>0.0005463549045964637</v>
      </c>
      <c r="T98" s="25">
        <v>-1.8290766802949542E-05</v>
      </c>
      <c r="U98" s="25">
        <v>-0.00011407562716945327</v>
      </c>
      <c r="V98" s="25">
        <v>-8.160665049500122E-06</v>
      </c>
      <c r="W98" s="25">
        <v>3.3766421961091083E-05</v>
      </c>
      <c r="X98" s="25">
        <v>50</v>
      </c>
    </row>
    <row r="99" spans="1:24" ht="12.75" hidden="1">
      <c r="A99" s="25">
        <v>917</v>
      </c>
      <c r="B99" s="25">
        <v>101.05999755859375</v>
      </c>
      <c r="C99" s="25">
        <v>130.16000366210938</v>
      </c>
      <c r="D99" s="25">
        <v>9.024311065673828</v>
      </c>
      <c r="E99" s="25">
        <v>8.87873363494873</v>
      </c>
      <c r="F99" s="25">
        <v>23.560685768983177</v>
      </c>
      <c r="G99" s="25" t="s">
        <v>58</v>
      </c>
      <c r="H99" s="25">
        <v>11.022410329065139</v>
      </c>
      <c r="I99" s="25">
        <v>62.082407887658846</v>
      </c>
      <c r="J99" s="25" t="s">
        <v>61</v>
      </c>
      <c r="K99" s="25">
        <v>-0.17456741976464937</v>
      </c>
      <c r="L99" s="25">
        <v>-0.4119901846413809</v>
      </c>
      <c r="M99" s="25">
        <v>-0.03848740531957801</v>
      </c>
      <c r="N99" s="25">
        <v>-0.12459327836846161</v>
      </c>
      <c r="O99" s="25">
        <v>-0.007467122766592151</v>
      </c>
      <c r="P99" s="25">
        <v>-0.011816238859800725</v>
      </c>
      <c r="Q99" s="25">
        <v>-0.0006591398871040425</v>
      </c>
      <c r="R99" s="25">
        <v>-0.00191517636470009</v>
      </c>
      <c r="S99" s="25">
        <v>-0.0001351860102578094</v>
      </c>
      <c r="T99" s="25">
        <v>-0.00017292965245247656</v>
      </c>
      <c r="U99" s="25">
        <v>-5.398738971276794E-06</v>
      </c>
      <c r="V99" s="25">
        <v>-7.07235111902508E-05</v>
      </c>
      <c r="W99" s="25">
        <v>-9.553362641379589E-06</v>
      </c>
      <c r="X99" s="25">
        <v>50</v>
      </c>
    </row>
    <row r="100" ht="12.75" hidden="1">
      <c r="A100" s="25" t="s">
        <v>100</v>
      </c>
    </row>
    <row r="101" spans="1:24" ht="12.75" hidden="1">
      <c r="A101" s="25">
        <v>920</v>
      </c>
      <c r="B101" s="25">
        <v>93.48</v>
      </c>
      <c r="C101" s="25">
        <v>111.08</v>
      </c>
      <c r="D101" s="25">
        <v>9.435839074803111</v>
      </c>
      <c r="E101" s="25">
        <v>9.349377678351011</v>
      </c>
      <c r="F101" s="25">
        <v>16.8988033507631</v>
      </c>
      <c r="G101" s="25" t="s">
        <v>59</v>
      </c>
      <c r="H101" s="25">
        <v>-0.9072555209955766</v>
      </c>
      <c r="I101" s="25">
        <v>42.572744479004385</v>
      </c>
      <c r="J101" s="25" t="s">
        <v>73</v>
      </c>
      <c r="K101" s="25">
        <v>1.2825578299603733</v>
      </c>
      <c r="M101" s="25" t="s">
        <v>68</v>
      </c>
      <c r="N101" s="25">
        <v>0.7054010253339608</v>
      </c>
      <c r="X101" s="25">
        <v>50</v>
      </c>
    </row>
    <row r="102" spans="1:24" ht="12.75" hidden="1">
      <c r="A102" s="25">
        <v>919</v>
      </c>
      <c r="B102" s="25">
        <v>115.19999694824219</v>
      </c>
      <c r="C102" s="25">
        <v>121</v>
      </c>
      <c r="D102" s="25">
        <v>9.219943046569824</v>
      </c>
      <c r="E102" s="25">
        <v>9.348837852478027</v>
      </c>
      <c r="F102" s="25">
        <v>24.639618142052534</v>
      </c>
      <c r="G102" s="25" t="s">
        <v>56</v>
      </c>
      <c r="H102" s="25">
        <v>-1.6144238767902692</v>
      </c>
      <c r="I102" s="25">
        <v>63.585573071451876</v>
      </c>
      <c r="J102" s="25" t="s">
        <v>62</v>
      </c>
      <c r="K102" s="25">
        <v>1.0710890971086415</v>
      </c>
      <c r="L102" s="25">
        <v>0.2311256425944741</v>
      </c>
      <c r="M102" s="25">
        <v>0.2535656224580783</v>
      </c>
      <c r="N102" s="25">
        <v>0.12524164878096344</v>
      </c>
      <c r="O102" s="25">
        <v>0.04301717772354035</v>
      </c>
      <c r="P102" s="25">
        <v>0.006630234249951857</v>
      </c>
      <c r="Q102" s="25">
        <v>0.005236079653269713</v>
      </c>
      <c r="R102" s="25">
        <v>0.0019277572966449226</v>
      </c>
      <c r="S102" s="25">
        <v>0.0005643698900440814</v>
      </c>
      <c r="T102" s="25">
        <v>9.75753516413219E-05</v>
      </c>
      <c r="U102" s="25">
        <v>0.0001145148631123286</v>
      </c>
      <c r="V102" s="25">
        <v>7.154124236322312E-05</v>
      </c>
      <c r="W102" s="25">
        <v>3.5196154370674446E-05</v>
      </c>
      <c r="X102" s="25">
        <v>50</v>
      </c>
    </row>
    <row r="103" spans="1:24" ht="12.75" hidden="1">
      <c r="A103" s="25">
        <v>917</v>
      </c>
      <c r="B103" s="25">
        <v>101.05999755859375</v>
      </c>
      <c r="C103" s="25">
        <v>130.16000366210938</v>
      </c>
      <c r="D103" s="25">
        <v>9.024311065673828</v>
      </c>
      <c r="E103" s="25">
        <v>8.87873363494873</v>
      </c>
      <c r="F103" s="25">
        <v>23.560685768983177</v>
      </c>
      <c r="G103" s="25" t="s">
        <v>57</v>
      </c>
      <c r="H103" s="25">
        <v>11.022410329065139</v>
      </c>
      <c r="I103" s="25">
        <v>62.082407887658846</v>
      </c>
      <c r="J103" s="25" t="s">
        <v>60</v>
      </c>
      <c r="K103" s="25">
        <v>-0.45507095042143514</v>
      </c>
      <c r="L103" s="25">
        <v>-0.0012566315402198192</v>
      </c>
      <c r="M103" s="25">
        <v>0.1103341101289159</v>
      </c>
      <c r="N103" s="25">
        <v>-0.0012954702546446538</v>
      </c>
      <c r="O103" s="25">
        <v>-0.01785532639392778</v>
      </c>
      <c r="P103" s="25">
        <v>-0.00014381874777063554</v>
      </c>
      <c r="Q103" s="25">
        <v>0.002401343411246363</v>
      </c>
      <c r="R103" s="25">
        <v>-0.00010415750102112648</v>
      </c>
      <c r="S103" s="25">
        <v>-0.0001990324573220935</v>
      </c>
      <c r="T103" s="25">
        <v>-1.0241848705156369E-05</v>
      </c>
      <c r="U103" s="25">
        <v>6.041479414530639E-05</v>
      </c>
      <c r="V103" s="25">
        <v>-8.221575530565466E-06</v>
      </c>
      <c r="W103" s="25">
        <v>-1.1305796551971405E-05</v>
      </c>
      <c r="X103" s="25">
        <v>50</v>
      </c>
    </row>
    <row r="104" spans="1:24" ht="12.75" hidden="1">
      <c r="A104" s="25">
        <v>918</v>
      </c>
      <c r="B104" s="25">
        <v>80.18000030517578</v>
      </c>
      <c r="C104" s="25">
        <v>90.68000030517578</v>
      </c>
      <c r="D104" s="25">
        <v>9.335428237915039</v>
      </c>
      <c r="E104" s="25">
        <v>9.65830135345459</v>
      </c>
      <c r="F104" s="25">
        <v>21.11192786952234</v>
      </c>
      <c r="G104" s="25" t="s">
        <v>58</v>
      </c>
      <c r="H104" s="25">
        <v>23.54875960756646</v>
      </c>
      <c r="I104" s="25">
        <v>53.7287599127422</v>
      </c>
      <c r="J104" s="25" t="s">
        <v>61</v>
      </c>
      <c r="K104" s="25">
        <v>0.9696093460912681</v>
      </c>
      <c r="L104" s="25">
        <v>-0.23112222641252117</v>
      </c>
      <c r="M104" s="25">
        <v>0.22830223177755612</v>
      </c>
      <c r="N104" s="25">
        <v>-0.12523494858143047</v>
      </c>
      <c r="O104" s="25">
        <v>0.03913649062786496</v>
      </c>
      <c r="P104" s="25">
        <v>-0.006628674254858535</v>
      </c>
      <c r="Q104" s="25">
        <v>0.004652964641671883</v>
      </c>
      <c r="R104" s="25">
        <v>-0.001924941404237743</v>
      </c>
      <c r="S104" s="25">
        <v>0.0005281093198578279</v>
      </c>
      <c r="T104" s="25">
        <v>-9.70363528943061E-05</v>
      </c>
      <c r="U104" s="25">
        <v>9.728158367345595E-05</v>
      </c>
      <c r="V104" s="25">
        <v>-7.106725726147477E-05</v>
      </c>
      <c r="W104" s="25">
        <v>3.333089027928563E-05</v>
      </c>
      <c r="X104" s="25">
        <v>50</v>
      </c>
    </row>
    <row r="105" ht="12.75" hidden="1">
      <c r="A105" s="25" t="s">
        <v>99</v>
      </c>
    </row>
    <row r="106" spans="1:24" ht="12.75" hidden="1">
      <c r="A106" s="25">
        <v>920</v>
      </c>
      <c r="B106" s="25">
        <v>93.48</v>
      </c>
      <c r="C106" s="25">
        <v>111.08</v>
      </c>
      <c r="D106" s="25">
        <v>9.435839074803111</v>
      </c>
      <c r="E106" s="25">
        <v>9.349377678351011</v>
      </c>
      <c r="F106" s="25">
        <v>23.773462033760623</v>
      </c>
      <c r="G106" s="25" t="s">
        <v>59</v>
      </c>
      <c r="H106" s="25">
        <v>16.411904979112023</v>
      </c>
      <c r="I106" s="25">
        <v>59.891904979111985</v>
      </c>
      <c r="J106" s="25" t="s">
        <v>73</v>
      </c>
      <c r="K106" s="25">
        <v>0.7232717039110145</v>
      </c>
      <c r="M106" s="25" t="s">
        <v>68</v>
      </c>
      <c r="N106" s="25">
        <v>0.6813628687630257</v>
      </c>
      <c r="X106" s="25">
        <v>50</v>
      </c>
    </row>
    <row r="107" spans="1:24" ht="12.75" hidden="1">
      <c r="A107" s="25">
        <v>919</v>
      </c>
      <c r="B107" s="25">
        <v>115.19999694824219</v>
      </c>
      <c r="C107" s="25">
        <v>121</v>
      </c>
      <c r="D107" s="25">
        <v>9.219943046569824</v>
      </c>
      <c r="E107" s="25">
        <v>9.348837852478027</v>
      </c>
      <c r="F107" s="25">
        <v>24.639618142052534</v>
      </c>
      <c r="G107" s="25" t="s">
        <v>56</v>
      </c>
      <c r="H107" s="25">
        <v>-1.6144238767902692</v>
      </c>
      <c r="I107" s="25">
        <v>63.585573071451876</v>
      </c>
      <c r="J107" s="25" t="s">
        <v>62</v>
      </c>
      <c r="K107" s="25">
        <v>0.17185322876591774</v>
      </c>
      <c r="L107" s="25">
        <v>0.8223430743439796</v>
      </c>
      <c r="M107" s="25">
        <v>0.040684400831691295</v>
      </c>
      <c r="N107" s="25">
        <v>0.1233946117628434</v>
      </c>
      <c r="O107" s="25">
        <v>0.0069019691911745085</v>
      </c>
      <c r="P107" s="25">
        <v>0.023590347473930646</v>
      </c>
      <c r="Q107" s="25">
        <v>0.0008402111379478756</v>
      </c>
      <c r="R107" s="25">
        <v>0.0018993245551972965</v>
      </c>
      <c r="S107" s="25">
        <v>9.050254134821479E-05</v>
      </c>
      <c r="T107" s="25">
        <v>0.00034710439116642503</v>
      </c>
      <c r="U107" s="25">
        <v>1.8361249359325363E-05</v>
      </c>
      <c r="V107" s="25">
        <v>7.047631749642125E-05</v>
      </c>
      <c r="W107" s="25">
        <v>5.63072313501789E-06</v>
      </c>
      <c r="X107" s="25">
        <v>50</v>
      </c>
    </row>
    <row r="108" spans="1:24" ht="12.75" hidden="1">
      <c r="A108" s="25">
        <v>918</v>
      </c>
      <c r="B108" s="25">
        <v>80.18000030517578</v>
      </c>
      <c r="C108" s="25">
        <v>90.68000030517578</v>
      </c>
      <c r="D108" s="25">
        <v>9.335428237915039</v>
      </c>
      <c r="E108" s="25">
        <v>9.65830135345459</v>
      </c>
      <c r="F108" s="25">
        <v>19.875802555299025</v>
      </c>
      <c r="G108" s="25" t="s">
        <v>57</v>
      </c>
      <c r="H108" s="25">
        <v>20.40288488497201</v>
      </c>
      <c r="I108" s="25">
        <v>50.58288519014775</v>
      </c>
      <c r="J108" s="25" t="s">
        <v>60</v>
      </c>
      <c r="K108" s="25">
        <v>-0.1538010131768736</v>
      </c>
      <c r="L108" s="25">
        <v>0.004475636370715521</v>
      </c>
      <c r="M108" s="25">
        <v>0.03620215889443158</v>
      </c>
      <c r="N108" s="25">
        <v>-0.00127642914008304</v>
      </c>
      <c r="O108" s="25">
        <v>-0.006209989036019888</v>
      </c>
      <c r="P108" s="25">
        <v>0.0005120103776467625</v>
      </c>
      <c r="Q108" s="25">
        <v>0.000737282413264108</v>
      </c>
      <c r="R108" s="25">
        <v>-0.00010258917652619187</v>
      </c>
      <c r="S108" s="25">
        <v>-8.39124942375571E-05</v>
      </c>
      <c r="T108" s="25">
        <v>3.645610510829366E-05</v>
      </c>
      <c r="U108" s="25">
        <v>1.5344169782956134E-05</v>
      </c>
      <c r="V108" s="25">
        <v>-8.094715269255302E-06</v>
      </c>
      <c r="W108" s="25">
        <v>-5.289486767740561E-06</v>
      </c>
      <c r="X108" s="25">
        <v>50</v>
      </c>
    </row>
    <row r="109" spans="1:24" ht="12.75" hidden="1">
      <c r="A109" s="25">
        <v>917</v>
      </c>
      <c r="B109" s="25">
        <v>101.05999755859375</v>
      </c>
      <c r="C109" s="25">
        <v>130.16000366210938</v>
      </c>
      <c r="D109" s="25">
        <v>9.024311065673828</v>
      </c>
      <c r="E109" s="25">
        <v>8.87873363494873</v>
      </c>
      <c r="F109" s="25">
        <v>18.002500407006533</v>
      </c>
      <c r="G109" s="25" t="s">
        <v>58</v>
      </c>
      <c r="H109" s="25">
        <v>-3.62340830885055</v>
      </c>
      <c r="I109" s="25">
        <v>47.43658924974316</v>
      </c>
      <c r="J109" s="25" t="s">
        <v>61</v>
      </c>
      <c r="K109" s="25">
        <v>-0.07667320642204817</v>
      </c>
      <c r="L109" s="25">
        <v>0.8223308948352755</v>
      </c>
      <c r="M109" s="25">
        <v>-0.018564055656457502</v>
      </c>
      <c r="N109" s="25">
        <v>-0.12338800971226174</v>
      </c>
      <c r="O109" s="25">
        <v>-0.003012177765078761</v>
      </c>
      <c r="P109" s="25">
        <v>0.023584790423363273</v>
      </c>
      <c r="Q109" s="25">
        <v>-0.00040295086477524394</v>
      </c>
      <c r="R109" s="25">
        <v>-0.0018965519309618404</v>
      </c>
      <c r="S109" s="25">
        <v>-3.3902850931997955E-05</v>
      </c>
      <c r="T109" s="25">
        <v>0.0003451846038967376</v>
      </c>
      <c r="U109" s="25">
        <v>-1.008424175172045E-05</v>
      </c>
      <c r="V109" s="25">
        <v>-7.000990581743457E-05</v>
      </c>
      <c r="W109" s="25">
        <v>-1.930381505589818E-06</v>
      </c>
      <c r="X109" s="25">
        <v>50</v>
      </c>
    </row>
    <row r="110" ht="12.75" hidden="1">
      <c r="A110" s="25" t="s">
        <v>112</v>
      </c>
    </row>
    <row r="111" spans="1:24" ht="12.75" hidden="1">
      <c r="A111" s="25">
        <v>920</v>
      </c>
      <c r="B111" s="25">
        <v>93.74</v>
      </c>
      <c r="C111" s="25">
        <v>91.64</v>
      </c>
      <c r="D111" s="25">
        <v>9.138419685618423</v>
      </c>
      <c r="E111" s="25">
        <v>9.402166670021096</v>
      </c>
      <c r="F111" s="25">
        <v>20.42044572318584</v>
      </c>
      <c r="G111" s="25" t="s">
        <v>59</v>
      </c>
      <c r="H111" s="25">
        <v>9.379635901558594</v>
      </c>
      <c r="I111" s="25">
        <v>53.119635901558546</v>
      </c>
      <c r="J111" s="25" t="s">
        <v>73</v>
      </c>
      <c r="K111" s="25">
        <v>1.162596392451119</v>
      </c>
      <c r="M111" s="25" t="s">
        <v>68</v>
      </c>
      <c r="N111" s="25">
        <v>0.985792463647079</v>
      </c>
      <c r="X111" s="25">
        <v>50</v>
      </c>
    </row>
    <row r="112" spans="1:24" ht="12.75" hidden="1">
      <c r="A112" s="25">
        <v>917</v>
      </c>
      <c r="B112" s="25">
        <v>106.9800033569336</v>
      </c>
      <c r="C112" s="25">
        <v>125.58000183105469</v>
      </c>
      <c r="D112" s="25">
        <v>8.772562026977539</v>
      </c>
      <c r="E112" s="25">
        <v>8.812464714050293</v>
      </c>
      <c r="F112" s="25">
        <v>18.822785641471974</v>
      </c>
      <c r="G112" s="25" t="s">
        <v>56</v>
      </c>
      <c r="H112" s="25">
        <v>-5.945929307287486</v>
      </c>
      <c r="I112" s="25">
        <v>51.034074049646065</v>
      </c>
      <c r="J112" s="25" t="s">
        <v>62</v>
      </c>
      <c r="K112" s="25">
        <v>0.49855838226811455</v>
      </c>
      <c r="L112" s="25">
        <v>0.9471015208006304</v>
      </c>
      <c r="M112" s="25">
        <v>0.11802736537424705</v>
      </c>
      <c r="N112" s="25">
        <v>0.044254392556452186</v>
      </c>
      <c r="O112" s="25">
        <v>0.020023035639120113</v>
      </c>
      <c r="P112" s="25">
        <v>0.02716932176436603</v>
      </c>
      <c r="Q112" s="25">
        <v>0.0024373092290359694</v>
      </c>
      <c r="R112" s="25">
        <v>0.0006811438976678872</v>
      </c>
      <c r="S112" s="25">
        <v>0.0002626553182770274</v>
      </c>
      <c r="T112" s="25">
        <v>0.0003997647964610522</v>
      </c>
      <c r="U112" s="25">
        <v>5.329407392509932E-05</v>
      </c>
      <c r="V112" s="25">
        <v>2.526364252730202E-05</v>
      </c>
      <c r="W112" s="25">
        <v>1.636701055268682E-05</v>
      </c>
      <c r="X112" s="25">
        <v>50</v>
      </c>
    </row>
    <row r="113" spans="1:24" ht="12.75" hidden="1">
      <c r="A113" s="25">
        <v>918</v>
      </c>
      <c r="B113" s="25">
        <v>80.4000015258789</v>
      </c>
      <c r="C113" s="25">
        <v>89.80000305175781</v>
      </c>
      <c r="D113" s="25">
        <v>9.51841926574707</v>
      </c>
      <c r="E113" s="25">
        <v>9.687607765197754</v>
      </c>
      <c r="F113" s="25">
        <v>20.391863909034214</v>
      </c>
      <c r="G113" s="25" t="s">
        <v>57</v>
      </c>
      <c r="H113" s="25">
        <v>20.499002394966908</v>
      </c>
      <c r="I113" s="25">
        <v>50.89900392084577</v>
      </c>
      <c r="J113" s="25" t="s">
        <v>60</v>
      </c>
      <c r="K113" s="25">
        <v>-0.42866813075837096</v>
      </c>
      <c r="L113" s="25">
        <v>0.005153614881646426</v>
      </c>
      <c r="M113" s="25">
        <v>0.10079014704661951</v>
      </c>
      <c r="N113" s="25">
        <v>-0.00045811692862837456</v>
      </c>
      <c r="O113" s="25">
        <v>-0.017325556396795838</v>
      </c>
      <c r="P113" s="25">
        <v>0.0005896952389853722</v>
      </c>
      <c r="Q113" s="25">
        <v>0.002047327033972571</v>
      </c>
      <c r="R113" s="25">
        <v>-3.680552158949406E-05</v>
      </c>
      <c r="S113" s="25">
        <v>-0.00023564718590916612</v>
      </c>
      <c r="T113" s="25">
        <v>4.19954547181196E-05</v>
      </c>
      <c r="U113" s="25">
        <v>4.231528299102618E-05</v>
      </c>
      <c r="V113" s="25">
        <v>-2.9066692604783842E-06</v>
      </c>
      <c r="W113" s="25">
        <v>-1.4916498080940335E-05</v>
      </c>
      <c r="X113" s="25">
        <v>50</v>
      </c>
    </row>
    <row r="114" spans="1:24" ht="12.75" hidden="1">
      <c r="A114" s="25">
        <v>919</v>
      </c>
      <c r="B114" s="25">
        <v>117.91999816894531</v>
      </c>
      <c r="C114" s="25">
        <v>109.72000122070312</v>
      </c>
      <c r="D114" s="25">
        <v>9.18979549407959</v>
      </c>
      <c r="E114" s="25">
        <v>9.649430274963379</v>
      </c>
      <c r="F114" s="25">
        <v>21.361114150814345</v>
      </c>
      <c r="G114" s="25" t="s">
        <v>58</v>
      </c>
      <c r="H114" s="25">
        <v>-12.607846366219803</v>
      </c>
      <c r="I114" s="25">
        <v>55.31215180272547</v>
      </c>
      <c r="J114" s="25" t="s">
        <v>61</v>
      </c>
      <c r="K114" s="25">
        <v>-0.254566482872203</v>
      </c>
      <c r="L114" s="25">
        <v>0.9470874991026534</v>
      </c>
      <c r="M114" s="25">
        <v>-0.06141502450953534</v>
      </c>
      <c r="N114" s="25">
        <v>-0.044252021303215906</v>
      </c>
      <c r="O114" s="25">
        <v>-0.01003728308592126</v>
      </c>
      <c r="P114" s="25">
        <v>0.02716292150452104</v>
      </c>
      <c r="Q114" s="25">
        <v>-0.0013224705266693035</v>
      </c>
      <c r="R114" s="25">
        <v>-0.0006801487799817967</v>
      </c>
      <c r="S114" s="25">
        <v>-0.0001160095685376747</v>
      </c>
      <c r="T114" s="25">
        <v>0.0003975528572058876</v>
      </c>
      <c r="U114" s="25">
        <v>-3.239869041988151E-05</v>
      </c>
      <c r="V114" s="25">
        <v>-2.5095874313470194E-05</v>
      </c>
      <c r="W114" s="25">
        <v>-6.73625410989409E-06</v>
      </c>
      <c r="X114" s="25">
        <v>50</v>
      </c>
    </row>
    <row r="115" s="101" customFormat="1" ht="12.75">
      <c r="A115" s="101" t="s">
        <v>98</v>
      </c>
    </row>
    <row r="116" spans="1:24" s="101" customFormat="1" ht="12.75">
      <c r="A116" s="101">
        <v>920</v>
      </c>
      <c r="B116" s="101">
        <v>93.74</v>
      </c>
      <c r="C116" s="101">
        <v>91.64</v>
      </c>
      <c r="D116" s="101">
        <v>9.138419685618423</v>
      </c>
      <c r="E116" s="101">
        <v>9.402166670021096</v>
      </c>
      <c r="F116" s="101">
        <v>16.527128952771665</v>
      </c>
      <c r="G116" s="101" t="s">
        <v>59</v>
      </c>
      <c r="H116" s="101">
        <v>-0.7480357515147844</v>
      </c>
      <c r="I116" s="101">
        <v>42.99196424848517</v>
      </c>
      <c r="J116" s="101" t="s">
        <v>73</v>
      </c>
      <c r="K116" s="101">
        <v>0.7200511553256411</v>
      </c>
      <c r="M116" s="101" t="s">
        <v>68</v>
      </c>
      <c r="N116" s="101">
        <v>0.383268368068377</v>
      </c>
      <c r="X116" s="101">
        <v>50</v>
      </c>
    </row>
    <row r="117" spans="1:24" s="101" customFormat="1" ht="12.75">
      <c r="A117" s="101">
        <v>917</v>
      </c>
      <c r="B117" s="101">
        <v>106.9800033569336</v>
      </c>
      <c r="C117" s="101">
        <v>125.58000183105469</v>
      </c>
      <c r="D117" s="101">
        <v>8.772562026977539</v>
      </c>
      <c r="E117" s="101">
        <v>8.812464714050293</v>
      </c>
      <c r="F117" s="101">
        <v>18.822785641471974</v>
      </c>
      <c r="G117" s="101" t="s">
        <v>56</v>
      </c>
      <c r="H117" s="101">
        <v>-5.945929307287486</v>
      </c>
      <c r="I117" s="101">
        <v>51.034074049646065</v>
      </c>
      <c r="J117" s="101" t="s">
        <v>62</v>
      </c>
      <c r="K117" s="101">
        <v>0.8119166072749333</v>
      </c>
      <c r="L117" s="101">
        <v>0.14525038672072507</v>
      </c>
      <c r="M117" s="101">
        <v>0.1922101967069206</v>
      </c>
      <c r="N117" s="101">
        <v>0.04126902283004396</v>
      </c>
      <c r="O117" s="101">
        <v>0.032608230012669104</v>
      </c>
      <c r="P117" s="101">
        <v>0.004166713027694639</v>
      </c>
      <c r="Q117" s="101">
        <v>0.003969144355216084</v>
      </c>
      <c r="R117" s="101">
        <v>0.0006352081625663168</v>
      </c>
      <c r="S117" s="101">
        <v>0.00042781931291515415</v>
      </c>
      <c r="T117" s="101">
        <v>6.130986308961339E-05</v>
      </c>
      <c r="U117" s="101">
        <v>8.68136602085498E-05</v>
      </c>
      <c r="V117" s="101">
        <v>2.357593639354731E-05</v>
      </c>
      <c r="W117" s="101">
        <v>2.6679317228453318E-05</v>
      </c>
      <c r="X117" s="101">
        <v>50</v>
      </c>
    </row>
    <row r="118" spans="1:24" s="101" customFormat="1" ht="12.75">
      <c r="A118" s="101">
        <v>919</v>
      </c>
      <c r="B118" s="101">
        <v>117.91999816894531</v>
      </c>
      <c r="C118" s="101">
        <v>109.72000122070312</v>
      </c>
      <c r="D118" s="101">
        <v>9.18979549407959</v>
      </c>
      <c r="E118" s="101">
        <v>9.649430274963379</v>
      </c>
      <c r="F118" s="101">
        <v>27.124031758635027</v>
      </c>
      <c r="G118" s="101" t="s">
        <v>57</v>
      </c>
      <c r="H118" s="101">
        <v>2.3145669170884986</v>
      </c>
      <c r="I118" s="101">
        <v>70.23456508603377</v>
      </c>
      <c r="J118" s="101" t="s">
        <v>60</v>
      </c>
      <c r="K118" s="101">
        <v>-0.11466786876453963</v>
      </c>
      <c r="L118" s="101">
        <v>-0.0007901604526700182</v>
      </c>
      <c r="M118" s="101">
        <v>0.029307090510683757</v>
      </c>
      <c r="N118" s="101">
        <v>-0.0004269239198045209</v>
      </c>
      <c r="O118" s="101">
        <v>-0.004256790135251443</v>
      </c>
      <c r="P118" s="101">
        <v>-9.04349166952405E-05</v>
      </c>
      <c r="Q118" s="101">
        <v>0.0007079291204762812</v>
      </c>
      <c r="R118" s="101">
        <v>-3.432792016154349E-05</v>
      </c>
      <c r="S118" s="101">
        <v>-2.7075257968992905E-05</v>
      </c>
      <c r="T118" s="101">
        <v>-6.43923634109192E-06</v>
      </c>
      <c r="U118" s="101">
        <v>2.2206125831713766E-05</v>
      </c>
      <c r="V118" s="101">
        <v>-2.7088354010148174E-06</v>
      </c>
      <c r="W118" s="101">
        <v>-8.016386660050695E-07</v>
      </c>
      <c r="X118" s="101">
        <v>50</v>
      </c>
    </row>
    <row r="119" spans="1:24" s="101" customFormat="1" ht="12.75">
      <c r="A119" s="101">
        <v>918</v>
      </c>
      <c r="B119" s="101">
        <v>80.4000015258789</v>
      </c>
      <c r="C119" s="101">
        <v>89.80000305175781</v>
      </c>
      <c r="D119" s="101">
        <v>9.51841926574707</v>
      </c>
      <c r="E119" s="101">
        <v>9.687607765197754</v>
      </c>
      <c r="F119" s="101">
        <v>18.164818028371702</v>
      </c>
      <c r="G119" s="101" t="s">
        <v>58</v>
      </c>
      <c r="H119" s="101">
        <v>14.94019631831761</v>
      </c>
      <c r="I119" s="101">
        <v>45.340197844196474</v>
      </c>
      <c r="J119" s="101" t="s">
        <v>61</v>
      </c>
      <c r="K119" s="101">
        <v>0.8037784875460631</v>
      </c>
      <c r="L119" s="101">
        <v>-0.1452482374728837</v>
      </c>
      <c r="M119" s="101">
        <v>0.18996277046808857</v>
      </c>
      <c r="N119" s="101">
        <v>-0.041266814528303344</v>
      </c>
      <c r="O119" s="101">
        <v>0.03232918808605561</v>
      </c>
      <c r="P119" s="101">
        <v>-0.004165731506110607</v>
      </c>
      <c r="Q119" s="101">
        <v>0.003905501667254206</v>
      </c>
      <c r="R119" s="101">
        <v>-0.000634279909573257</v>
      </c>
      <c r="S119" s="101">
        <v>0.0004269617019231433</v>
      </c>
      <c r="T119" s="101">
        <v>-6.097077617523578E-05</v>
      </c>
      <c r="U119" s="101">
        <v>8.392555972021657E-05</v>
      </c>
      <c r="V119" s="101">
        <v>-2.341979905128986E-05</v>
      </c>
      <c r="W119" s="101">
        <v>2.6667271011965427E-05</v>
      </c>
      <c r="X119" s="101">
        <v>50</v>
      </c>
    </row>
    <row r="120" ht="12.75" hidden="1">
      <c r="A120" s="25" t="s">
        <v>97</v>
      </c>
    </row>
    <row r="121" spans="1:24" ht="12.75" hidden="1">
      <c r="A121" s="25">
        <v>920</v>
      </c>
      <c r="B121" s="25">
        <v>93.74</v>
      </c>
      <c r="C121" s="25">
        <v>91.64</v>
      </c>
      <c r="D121" s="25">
        <v>9.138419685618423</v>
      </c>
      <c r="E121" s="25">
        <v>9.402166670021096</v>
      </c>
      <c r="F121" s="25">
        <v>20.42044572318584</v>
      </c>
      <c r="G121" s="25" t="s">
        <v>59</v>
      </c>
      <c r="H121" s="25">
        <v>9.379635901558594</v>
      </c>
      <c r="I121" s="25">
        <v>53.119635901558546</v>
      </c>
      <c r="J121" s="25" t="s">
        <v>73</v>
      </c>
      <c r="K121" s="25">
        <v>0.40287934466355346</v>
      </c>
      <c r="M121" s="25" t="s">
        <v>68</v>
      </c>
      <c r="N121" s="25">
        <v>0.21380276280274083</v>
      </c>
      <c r="X121" s="25">
        <v>50</v>
      </c>
    </row>
    <row r="122" spans="1:24" ht="12.75" hidden="1">
      <c r="A122" s="25">
        <v>918</v>
      </c>
      <c r="B122" s="25">
        <v>80.4000015258789</v>
      </c>
      <c r="C122" s="25">
        <v>89.80000305175781</v>
      </c>
      <c r="D122" s="25">
        <v>9.51841926574707</v>
      </c>
      <c r="E122" s="25">
        <v>9.687607765197754</v>
      </c>
      <c r="F122" s="25">
        <v>14.338752472616632</v>
      </c>
      <c r="G122" s="25" t="s">
        <v>56</v>
      </c>
      <c r="H122" s="25">
        <v>5.390165649590308</v>
      </c>
      <c r="I122" s="25">
        <v>35.79016717546917</v>
      </c>
      <c r="J122" s="25" t="s">
        <v>62</v>
      </c>
      <c r="K122" s="25">
        <v>0.6098071027802433</v>
      </c>
      <c r="L122" s="25">
        <v>0.0879801408409834</v>
      </c>
      <c r="M122" s="25">
        <v>0.1443633204254007</v>
      </c>
      <c r="N122" s="25">
        <v>0.042635257244648686</v>
      </c>
      <c r="O122" s="25">
        <v>0.024490930600311656</v>
      </c>
      <c r="P122" s="25">
        <v>0.0025239386157079875</v>
      </c>
      <c r="Q122" s="25">
        <v>0.0029810901052212384</v>
      </c>
      <c r="R122" s="25">
        <v>0.0006562917230312324</v>
      </c>
      <c r="S122" s="25">
        <v>0.00032131945302823497</v>
      </c>
      <c r="T122" s="25">
        <v>3.7126454476685686E-05</v>
      </c>
      <c r="U122" s="25">
        <v>6.5199905663354E-05</v>
      </c>
      <c r="V122" s="25">
        <v>2.4362693947778565E-05</v>
      </c>
      <c r="W122" s="25">
        <v>2.0034378490319556E-05</v>
      </c>
      <c r="X122" s="25">
        <v>50</v>
      </c>
    </row>
    <row r="123" spans="1:24" ht="12.75" hidden="1">
      <c r="A123" s="25">
        <v>917</v>
      </c>
      <c r="B123" s="25">
        <v>106.9800033569336</v>
      </c>
      <c r="C123" s="25">
        <v>125.58000183105469</v>
      </c>
      <c r="D123" s="25">
        <v>8.772562026977539</v>
      </c>
      <c r="E123" s="25">
        <v>8.812464714050293</v>
      </c>
      <c r="F123" s="25">
        <v>18.738691280850528</v>
      </c>
      <c r="G123" s="25" t="s">
        <v>57</v>
      </c>
      <c r="H123" s="25">
        <v>-6.1739337009441115</v>
      </c>
      <c r="I123" s="25">
        <v>50.80606965598944</v>
      </c>
      <c r="J123" s="25" t="s">
        <v>60</v>
      </c>
      <c r="K123" s="25">
        <v>0.5977583763414905</v>
      </c>
      <c r="L123" s="25">
        <v>-0.0004780960115388156</v>
      </c>
      <c r="M123" s="25">
        <v>-0.1418264662219521</v>
      </c>
      <c r="N123" s="25">
        <v>-0.00044062335267948274</v>
      </c>
      <c r="O123" s="25">
        <v>0.02395336916863138</v>
      </c>
      <c r="P123" s="25">
        <v>-5.483551503045257E-05</v>
      </c>
      <c r="Q123" s="25">
        <v>-0.0029422923639552006</v>
      </c>
      <c r="R123" s="25">
        <v>-3.541511084301048E-05</v>
      </c>
      <c r="S123" s="25">
        <v>0.00030902760746669014</v>
      </c>
      <c r="T123" s="25">
        <v>-3.914216826125239E-06</v>
      </c>
      <c r="U123" s="25">
        <v>-6.497962461419983E-05</v>
      </c>
      <c r="V123" s="25">
        <v>-2.7893004638755765E-06</v>
      </c>
      <c r="W123" s="25">
        <v>1.9075233369070497E-05</v>
      </c>
      <c r="X123" s="25">
        <v>50</v>
      </c>
    </row>
    <row r="124" spans="1:24" ht="12.75" hidden="1">
      <c r="A124" s="25">
        <v>919</v>
      </c>
      <c r="B124" s="25">
        <v>117.91999816894531</v>
      </c>
      <c r="C124" s="25">
        <v>109.72000122070312</v>
      </c>
      <c r="D124" s="25">
        <v>9.18979549407959</v>
      </c>
      <c r="E124" s="25">
        <v>9.649430274963379</v>
      </c>
      <c r="F124" s="25">
        <v>27.124031758635027</v>
      </c>
      <c r="G124" s="25" t="s">
        <v>58</v>
      </c>
      <c r="H124" s="25">
        <v>2.3145669170884986</v>
      </c>
      <c r="I124" s="25">
        <v>70.23456508603377</v>
      </c>
      <c r="J124" s="25" t="s">
        <v>61</v>
      </c>
      <c r="K124" s="25">
        <v>-0.1206218310042558</v>
      </c>
      <c r="L124" s="25">
        <v>-0.08797884181212565</v>
      </c>
      <c r="M124" s="25">
        <v>-0.026944791022392285</v>
      </c>
      <c r="N124" s="25">
        <v>-0.042632980324842897</v>
      </c>
      <c r="O124" s="25">
        <v>-0.005103115434765473</v>
      </c>
      <c r="P124" s="25">
        <v>-0.002523342862583937</v>
      </c>
      <c r="Q124" s="25">
        <v>-0.0004793890491645525</v>
      </c>
      <c r="R124" s="25">
        <v>-0.0006553354832780543</v>
      </c>
      <c r="S124" s="25">
        <v>-8.802345549782377E-05</v>
      </c>
      <c r="T124" s="25">
        <v>-3.6919541284359054E-05</v>
      </c>
      <c r="U124" s="25">
        <v>-5.35500546292323E-06</v>
      </c>
      <c r="V124" s="25">
        <v>-2.420249283266808E-05</v>
      </c>
      <c r="W124" s="25">
        <v>-6.124687209064493E-06</v>
      </c>
      <c r="X124" s="25">
        <v>50</v>
      </c>
    </row>
    <row r="125" ht="12.75" hidden="1">
      <c r="A125" s="25" t="s">
        <v>96</v>
      </c>
    </row>
    <row r="126" spans="1:24" ht="12.75" hidden="1">
      <c r="A126" s="25">
        <v>920</v>
      </c>
      <c r="B126" s="25">
        <v>93.74</v>
      </c>
      <c r="C126" s="25">
        <v>91.64</v>
      </c>
      <c r="D126" s="25">
        <v>9.138419685618423</v>
      </c>
      <c r="E126" s="25">
        <v>9.402166670021096</v>
      </c>
      <c r="F126" s="25">
        <v>22.50292078675662</v>
      </c>
      <c r="G126" s="25" t="s">
        <v>59</v>
      </c>
      <c r="H126" s="25">
        <v>14.796771190890396</v>
      </c>
      <c r="I126" s="25">
        <v>58.53677119089035</v>
      </c>
      <c r="J126" s="25" t="s">
        <v>73</v>
      </c>
      <c r="K126" s="25">
        <v>1.2002610526706337</v>
      </c>
      <c r="M126" s="25" t="s">
        <v>68</v>
      </c>
      <c r="N126" s="25">
        <v>0.631741214172523</v>
      </c>
      <c r="X126" s="25">
        <v>50</v>
      </c>
    </row>
    <row r="127" spans="1:24" ht="12.75" hidden="1">
      <c r="A127" s="25">
        <v>918</v>
      </c>
      <c r="B127" s="25">
        <v>80.4000015258789</v>
      </c>
      <c r="C127" s="25">
        <v>89.80000305175781</v>
      </c>
      <c r="D127" s="25">
        <v>9.51841926574707</v>
      </c>
      <c r="E127" s="25">
        <v>9.687607765197754</v>
      </c>
      <c r="F127" s="25">
        <v>14.338752472616632</v>
      </c>
      <c r="G127" s="25" t="s">
        <v>56</v>
      </c>
      <c r="H127" s="25">
        <v>5.390165649590308</v>
      </c>
      <c r="I127" s="25">
        <v>35.79016717546917</v>
      </c>
      <c r="J127" s="25" t="s">
        <v>62</v>
      </c>
      <c r="K127" s="25">
        <v>1.0551285610264056</v>
      </c>
      <c r="L127" s="25">
        <v>0.1436396987587257</v>
      </c>
      <c r="M127" s="25">
        <v>0.24978718628521304</v>
      </c>
      <c r="N127" s="25">
        <v>0.04581104312597869</v>
      </c>
      <c r="O127" s="25">
        <v>0.04237580712547374</v>
      </c>
      <c r="P127" s="25">
        <v>0.004120646871314685</v>
      </c>
      <c r="Q127" s="25">
        <v>0.005158079762688697</v>
      </c>
      <c r="R127" s="25">
        <v>0.0007051852668246129</v>
      </c>
      <c r="S127" s="25">
        <v>0.0005559615725343288</v>
      </c>
      <c r="T127" s="25">
        <v>6.0607589892119687E-05</v>
      </c>
      <c r="U127" s="25">
        <v>0.00011280927001805228</v>
      </c>
      <c r="V127" s="25">
        <v>2.6183007884814966E-05</v>
      </c>
      <c r="W127" s="25">
        <v>3.466417738549346E-05</v>
      </c>
      <c r="X127" s="25">
        <v>50</v>
      </c>
    </row>
    <row r="128" spans="1:24" ht="12.75" hidden="1">
      <c r="A128" s="25">
        <v>919</v>
      </c>
      <c r="B128" s="25">
        <v>117.91999816894531</v>
      </c>
      <c r="C128" s="25">
        <v>109.72000122070312</v>
      </c>
      <c r="D128" s="25">
        <v>9.18979549407959</v>
      </c>
      <c r="E128" s="25">
        <v>9.649430274963379</v>
      </c>
      <c r="F128" s="25">
        <v>21.361114150814345</v>
      </c>
      <c r="G128" s="25" t="s">
        <v>57</v>
      </c>
      <c r="H128" s="25">
        <v>-12.607846366219803</v>
      </c>
      <c r="I128" s="25">
        <v>55.31215180272547</v>
      </c>
      <c r="J128" s="25" t="s">
        <v>60</v>
      </c>
      <c r="K128" s="25">
        <v>1.0538449113108341</v>
      </c>
      <c r="L128" s="25">
        <v>-0.0007808458070396185</v>
      </c>
      <c r="M128" s="25">
        <v>-0.24960722079902048</v>
      </c>
      <c r="N128" s="25">
        <v>-0.00047327488406605824</v>
      </c>
      <c r="O128" s="25">
        <v>0.04229924519507211</v>
      </c>
      <c r="P128" s="25">
        <v>-8.955638682199901E-05</v>
      </c>
      <c r="Q128" s="25">
        <v>-0.005157725505053421</v>
      </c>
      <c r="R128" s="25">
        <v>-3.8035206609474454E-05</v>
      </c>
      <c r="S128" s="25">
        <v>0.000551434507441873</v>
      </c>
      <c r="T128" s="25">
        <v>-6.391629582424907E-06</v>
      </c>
      <c r="U128" s="25">
        <v>-0.00011255162521823309</v>
      </c>
      <c r="V128" s="25">
        <v>-2.9919568534766364E-06</v>
      </c>
      <c r="W128" s="25">
        <v>3.4216368253800255E-05</v>
      </c>
      <c r="X128" s="25">
        <v>50</v>
      </c>
    </row>
    <row r="129" spans="1:24" ht="12.75" hidden="1">
      <c r="A129" s="25">
        <v>917</v>
      </c>
      <c r="B129" s="25">
        <v>106.9800033569336</v>
      </c>
      <c r="C129" s="25">
        <v>125.58000183105469</v>
      </c>
      <c r="D129" s="25">
        <v>8.772562026977539</v>
      </c>
      <c r="E129" s="25">
        <v>8.812464714050293</v>
      </c>
      <c r="F129" s="25">
        <v>22.54424949952974</v>
      </c>
      <c r="G129" s="25" t="s">
        <v>58</v>
      </c>
      <c r="H129" s="25">
        <v>4.1440470502369</v>
      </c>
      <c r="I129" s="25">
        <v>61.12405040717045</v>
      </c>
      <c r="J129" s="25" t="s">
        <v>61</v>
      </c>
      <c r="K129" s="25">
        <v>-0.052030598669567045</v>
      </c>
      <c r="L129" s="25">
        <v>-0.14363757634868077</v>
      </c>
      <c r="M129" s="25">
        <v>-0.009480177069694479</v>
      </c>
      <c r="N129" s="25">
        <v>-0.045808598354177915</v>
      </c>
      <c r="O129" s="25">
        <v>-0.0025461511075581394</v>
      </c>
      <c r="P129" s="25">
        <v>-0.004119673566152407</v>
      </c>
      <c r="Q129" s="25">
        <v>-6.045207010617214E-05</v>
      </c>
      <c r="R129" s="25">
        <v>-0.0007041587772687884</v>
      </c>
      <c r="S129" s="25">
        <v>-7.080433699416052E-05</v>
      </c>
      <c r="T129" s="25">
        <v>-6.026961940988544E-05</v>
      </c>
      <c r="U129" s="25">
        <v>7.61991225279053E-06</v>
      </c>
      <c r="V129" s="25">
        <v>-2.6011499304792426E-05</v>
      </c>
      <c r="W129" s="25">
        <v>-5.553857878383852E-06</v>
      </c>
      <c r="X129" s="25">
        <v>50</v>
      </c>
    </row>
    <row r="130" ht="12.75" hidden="1">
      <c r="A130" s="25" t="s">
        <v>95</v>
      </c>
    </row>
    <row r="131" spans="1:24" ht="12.75" hidden="1">
      <c r="A131" s="25">
        <v>920</v>
      </c>
      <c r="B131" s="25">
        <v>93.74</v>
      </c>
      <c r="C131" s="25">
        <v>91.64</v>
      </c>
      <c r="D131" s="25">
        <v>9.138419685618423</v>
      </c>
      <c r="E131" s="25">
        <v>9.402166670021096</v>
      </c>
      <c r="F131" s="25">
        <v>16.527128952771665</v>
      </c>
      <c r="G131" s="25" t="s">
        <v>59</v>
      </c>
      <c r="H131" s="25">
        <v>-0.7480357515147844</v>
      </c>
      <c r="I131" s="25">
        <v>42.99196424848517</v>
      </c>
      <c r="J131" s="25" t="s">
        <v>73</v>
      </c>
      <c r="K131" s="25">
        <v>1.7497721121767038</v>
      </c>
      <c r="M131" s="25" t="s">
        <v>68</v>
      </c>
      <c r="N131" s="25">
        <v>0.9102711296750077</v>
      </c>
      <c r="X131" s="25">
        <v>50</v>
      </c>
    </row>
    <row r="132" spans="1:24" ht="12.75" hidden="1">
      <c r="A132" s="25">
        <v>919</v>
      </c>
      <c r="B132" s="25">
        <v>117.91999816894531</v>
      </c>
      <c r="C132" s="25">
        <v>109.72000122070312</v>
      </c>
      <c r="D132" s="25">
        <v>9.18979549407959</v>
      </c>
      <c r="E132" s="25">
        <v>9.649430274963379</v>
      </c>
      <c r="F132" s="25">
        <v>21.408942835110942</v>
      </c>
      <c r="G132" s="25" t="s">
        <v>56</v>
      </c>
      <c r="H132" s="25">
        <v>-12.48399948128393</v>
      </c>
      <c r="I132" s="25">
        <v>55.43599868766134</v>
      </c>
      <c r="J132" s="25" t="s">
        <v>62</v>
      </c>
      <c r="K132" s="25">
        <v>1.2824768217100497</v>
      </c>
      <c r="L132" s="25">
        <v>0.09032506772340262</v>
      </c>
      <c r="M132" s="25">
        <v>0.3036089128019231</v>
      </c>
      <c r="N132" s="25">
        <v>0.0445913945960175</v>
      </c>
      <c r="O132" s="25">
        <v>0.051506899491596994</v>
      </c>
      <c r="P132" s="25">
        <v>0.002591026136614876</v>
      </c>
      <c r="Q132" s="25">
        <v>0.0062695440729446305</v>
      </c>
      <c r="R132" s="25">
        <v>0.0006863231755533143</v>
      </c>
      <c r="S132" s="25">
        <v>0.0006757757883915089</v>
      </c>
      <c r="T132" s="25">
        <v>3.812169993736423E-05</v>
      </c>
      <c r="U132" s="25">
        <v>0.00013712811290582215</v>
      </c>
      <c r="V132" s="25">
        <v>2.5473159107805668E-05</v>
      </c>
      <c r="W132" s="25">
        <v>4.2141774891219904E-05</v>
      </c>
      <c r="X132" s="25">
        <v>50</v>
      </c>
    </row>
    <row r="133" spans="1:24" ht="12.75" hidden="1">
      <c r="A133" s="25">
        <v>917</v>
      </c>
      <c r="B133" s="25">
        <v>106.9800033569336</v>
      </c>
      <c r="C133" s="25">
        <v>125.58000183105469</v>
      </c>
      <c r="D133" s="25">
        <v>8.772562026977539</v>
      </c>
      <c r="E133" s="25">
        <v>8.812464714050293</v>
      </c>
      <c r="F133" s="25">
        <v>22.54424949952974</v>
      </c>
      <c r="G133" s="25" t="s">
        <v>57</v>
      </c>
      <c r="H133" s="25">
        <v>4.1440470502369</v>
      </c>
      <c r="I133" s="25">
        <v>61.12405040717045</v>
      </c>
      <c r="J133" s="25" t="s">
        <v>60</v>
      </c>
      <c r="K133" s="25">
        <v>-0.18322293879204243</v>
      </c>
      <c r="L133" s="25">
        <v>-0.0004914517558297773</v>
      </c>
      <c r="M133" s="25">
        <v>0.0467881570192199</v>
      </c>
      <c r="N133" s="25">
        <v>-0.0004614108930570568</v>
      </c>
      <c r="O133" s="25">
        <v>-0.006808274905337649</v>
      </c>
      <c r="P133" s="25">
        <v>-5.6257610113778455E-05</v>
      </c>
      <c r="Q133" s="25">
        <v>0.001128409514988782</v>
      </c>
      <c r="R133" s="25">
        <v>-3.7100798624663864E-05</v>
      </c>
      <c r="S133" s="25">
        <v>-4.38819865972879E-05</v>
      </c>
      <c r="T133" s="25">
        <v>-4.003548498304733E-06</v>
      </c>
      <c r="U133" s="25">
        <v>3.52938824504823E-05</v>
      </c>
      <c r="V133" s="25">
        <v>-2.9275667696705212E-06</v>
      </c>
      <c r="W133" s="25">
        <v>-1.3353408601242675E-06</v>
      </c>
      <c r="X133" s="25">
        <v>50</v>
      </c>
    </row>
    <row r="134" spans="1:24" ht="12.75" hidden="1">
      <c r="A134" s="25">
        <v>918</v>
      </c>
      <c r="B134" s="25">
        <v>80.4000015258789</v>
      </c>
      <c r="C134" s="25">
        <v>89.80000305175781</v>
      </c>
      <c r="D134" s="25">
        <v>9.51841926574707</v>
      </c>
      <c r="E134" s="25">
        <v>9.687607765197754</v>
      </c>
      <c r="F134" s="25">
        <v>20.391863909034214</v>
      </c>
      <c r="G134" s="25" t="s">
        <v>58</v>
      </c>
      <c r="H134" s="25">
        <v>20.499002394966908</v>
      </c>
      <c r="I134" s="25">
        <v>50.89900392084577</v>
      </c>
      <c r="J134" s="25" t="s">
        <v>61</v>
      </c>
      <c r="K134" s="25">
        <v>1.269321138610682</v>
      </c>
      <c r="L134" s="25">
        <v>-0.09032373073787953</v>
      </c>
      <c r="M134" s="25">
        <v>0.2999820666231743</v>
      </c>
      <c r="N134" s="25">
        <v>-0.04458900730006788</v>
      </c>
      <c r="O134" s="25">
        <v>0.05105495165065602</v>
      </c>
      <c r="P134" s="25">
        <v>-0.0025904153184239964</v>
      </c>
      <c r="Q134" s="25">
        <v>0.006167161003985377</v>
      </c>
      <c r="R134" s="25">
        <v>-0.0006853196568339461</v>
      </c>
      <c r="S134" s="25">
        <v>0.0006743495291230214</v>
      </c>
      <c r="T134" s="25">
        <v>-3.791089032898275E-05</v>
      </c>
      <c r="U134" s="25">
        <v>0.00013250834392853698</v>
      </c>
      <c r="V134" s="25">
        <v>-2.5304370921655092E-05</v>
      </c>
      <c r="W134" s="25">
        <v>4.212061319318055E-05</v>
      </c>
      <c r="X134" s="25">
        <v>50</v>
      </c>
    </row>
    <row r="135" ht="12.75" hidden="1">
      <c r="A135" s="25" t="s">
        <v>94</v>
      </c>
    </row>
    <row r="136" spans="1:24" ht="12.75" hidden="1">
      <c r="A136" s="25">
        <v>920</v>
      </c>
      <c r="B136" s="25">
        <v>93.74</v>
      </c>
      <c r="C136" s="25">
        <v>91.64</v>
      </c>
      <c r="D136" s="25">
        <v>9.138419685618423</v>
      </c>
      <c r="E136" s="25">
        <v>9.402166670021096</v>
      </c>
      <c r="F136" s="25">
        <v>22.50292078675662</v>
      </c>
      <c r="G136" s="25" t="s">
        <v>59</v>
      </c>
      <c r="H136" s="25">
        <v>14.796771190890396</v>
      </c>
      <c r="I136" s="25">
        <v>58.53677119089035</v>
      </c>
      <c r="J136" s="25" t="s">
        <v>73</v>
      </c>
      <c r="K136" s="25">
        <v>0.960555052727583</v>
      </c>
      <c r="M136" s="25" t="s">
        <v>68</v>
      </c>
      <c r="N136" s="25">
        <v>0.8806786607588402</v>
      </c>
      <c r="X136" s="25">
        <v>50</v>
      </c>
    </row>
    <row r="137" spans="1:24" ht="12.75" hidden="1">
      <c r="A137" s="25">
        <v>919</v>
      </c>
      <c r="B137" s="25">
        <v>117.91999816894531</v>
      </c>
      <c r="C137" s="25">
        <v>109.72000122070312</v>
      </c>
      <c r="D137" s="25">
        <v>9.18979549407959</v>
      </c>
      <c r="E137" s="25">
        <v>9.649430274963379</v>
      </c>
      <c r="F137" s="25">
        <v>21.408942835110942</v>
      </c>
      <c r="G137" s="25" t="s">
        <v>56</v>
      </c>
      <c r="H137" s="25">
        <v>-12.48399948128393</v>
      </c>
      <c r="I137" s="25">
        <v>55.43599868766134</v>
      </c>
      <c r="J137" s="25" t="s">
        <v>62</v>
      </c>
      <c r="K137" s="25">
        <v>0.24276061312754046</v>
      </c>
      <c r="L137" s="25">
        <v>0.9463672815541305</v>
      </c>
      <c r="M137" s="25">
        <v>0.0574703776243912</v>
      </c>
      <c r="N137" s="25">
        <v>0.04329363214998599</v>
      </c>
      <c r="O137" s="25">
        <v>0.009750031263915935</v>
      </c>
      <c r="P137" s="25">
        <v>0.027148300357307937</v>
      </c>
      <c r="Q137" s="25">
        <v>0.0011867273492628244</v>
      </c>
      <c r="R137" s="25">
        <v>0.0006663425312743172</v>
      </c>
      <c r="S137" s="25">
        <v>0.00012795981736676395</v>
      </c>
      <c r="T137" s="25">
        <v>0.0003994731875577519</v>
      </c>
      <c r="U137" s="25">
        <v>2.5938415093462154E-05</v>
      </c>
      <c r="V137" s="25">
        <v>2.4720751534964696E-05</v>
      </c>
      <c r="W137" s="25">
        <v>7.985759350017875E-06</v>
      </c>
      <c r="X137" s="25">
        <v>50</v>
      </c>
    </row>
    <row r="138" spans="1:24" ht="12.75" hidden="1">
      <c r="A138" s="25">
        <v>918</v>
      </c>
      <c r="B138" s="25">
        <v>80.4000015258789</v>
      </c>
      <c r="C138" s="25">
        <v>89.80000305175781</v>
      </c>
      <c r="D138" s="25">
        <v>9.51841926574707</v>
      </c>
      <c r="E138" s="25">
        <v>9.687607765197754</v>
      </c>
      <c r="F138" s="25">
        <v>18.164818028371702</v>
      </c>
      <c r="G138" s="25" t="s">
        <v>57</v>
      </c>
      <c r="H138" s="25">
        <v>14.94019631831761</v>
      </c>
      <c r="I138" s="25">
        <v>45.340197844196474</v>
      </c>
      <c r="J138" s="25" t="s">
        <v>60</v>
      </c>
      <c r="K138" s="25">
        <v>-0.004572553115537001</v>
      </c>
      <c r="L138" s="25">
        <v>0.005149513943764622</v>
      </c>
      <c r="M138" s="25">
        <v>0.001735789529924663</v>
      </c>
      <c r="N138" s="25">
        <v>-0.0004480972144009861</v>
      </c>
      <c r="O138" s="25">
        <v>-7.873405712686716E-05</v>
      </c>
      <c r="P138" s="25">
        <v>0.0005891452537044538</v>
      </c>
      <c r="Q138" s="25">
        <v>6.697828579208674E-05</v>
      </c>
      <c r="R138" s="25">
        <v>-3.599519146649673E-05</v>
      </c>
      <c r="S138" s="25">
        <v>7.638449237995828E-06</v>
      </c>
      <c r="T138" s="25">
        <v>4.1953230638612134E-05</v>
      </c>
      <c r="U138" s="25">
        <v>3.489362258883881E-06</v>
      </c>
      <c r="V138" s="25">
        <v>-2.838316718451542E-06</v>
      </c>
      <c r="W138" s="25">
        <v>7.495302632583984E-07</v>
      </c>
      <c r="X138" s="25">
        <v>50</v>
      </c>
    </row>
    <row r="139" spans="1:24" ht="12.75" hidden="1">
      <c r="A139" s="25">
        <v>917</v>
      </c>
      <c r="B139" s="25">
        <v>106.9800033569336</v>
      </c>
      <c r="C139" s="25">
        <v>125.58000183105469</v>
      </c>
      <c r="D139" s="25">
        <v>8.772562026977539</v>
      </c>
      <c r="E139" s="25">
        <v>8.812464714050293</v>
      </c>
      <c r="F139" s="25">
        <v>18.738691280850528</v>
      </c>
      <c r="G139" s="25" t="s">
        <v>58</v>
      </c>
      <c r="H139" s="25">
        <v>-6.1739337009441115</v>
      </c>
      <c r="I139" s="25">
        <v>50.80606965598944</v>
      </c>
      <c r="J139" s="25" t="s">
        <v>61</v>
      </c>
      <c r="K139" s="25">
        <v>0.24271754581007318</v>
      </c>
      <c r="L139" s="25">
        <v>0.9463532713011024</v>
      </c>
      <c r="M139" s="25">
        <v>0.057444158441028</v>
      </c>
      <c r="N139" s="25">
        <v>-0.04329131314276279</v>
      </c>
      <c r="O139" s="25">
        <v>0.00974971335966276</v>
      </c>
      <c r="P139" s="25">
        <v>0.02714190708407653</v>
      </c>
      <c r="Q139" s="25">
        <v>0.001184835731534428</v>
      </c>
      <c r="R139" s="25">
        <v>-0.0006653696079446029</v>
      </c>
      <c r="S139" s="25">
        <v>0.00012773162863509628</v>
      </c>
      <c r="T139" s="25">
        <v>0.0003972640859888221</v>
      </c>
      <c r="U139" s="25">
        <v>2.570264049834223E-05</v>
      </c>
      <c r="V139" s="25">
        <v>-2.4557270097859367E-05</v>
      </c>
      <c r="W139" s="25">
        <v>7.95050669962976E-06</v>
      </c>
      <c r="X139" s="25">
        <v>50</v>
      </c>
    </row>
    <row r="140" ht="12.75" hidden="1">
      <c r="A140" s="25" t="s">
        <v>111</v>
      </c>
    </row>
    <row r="141" spans="1:24" ht="12.75" hidden="1">
      <c r="A141" s="25">
        <v>920</v>
      </c>
      <c r="B141" s="25">
        <v>96.74</v>
      </c>
      <c r="C141" s="25">
        <v>109.14</v>
      </c>
      <c r="D141" s="25">
        <v>9.409377393196825</v>
      </c>
      <c r="E141" s="25">
        <v>9.602952728881297</v>
      </c>
      <c r="F141" s="25">
        <v>19.552685610074228</v>
      </c>
      <c r="G141" s="25" t="s">
        <v>59</v>
      </c>
      <c r="H141" s="25">
        <v>2.6639081711570043</v>
      </c>
      <c r="I141" s="25">
        <v>49.40390817115696</v>
      </c>
      <c r="J141" s="25" t="s">
        <v>73</v>
      </c>
      <c r="K141" s="25">
        <v>0.5733023270219636</v>
      </c>
      <c r="M141" s="25" t="s">
        <v>68</v>
      </c>
      <c r="N141" s="25">
        <v>0.37716110078594406</v>
      </c>
      <c r="X141" s="25">
        <v>50</v>
      </c>
    </row>
    <row r="142" spans="1:24" ht="12.75" hidden="1">
      <c r="A142" s="25">
        <v>917</v>
      </c>
      <c r="B142" s="25">
        <v>107.30000305175781</v>
      </c>
      <c r="C142" s="25">
        <v>121.19999694824219</v>
      </c>
      <c r="D142" s="25">
        <v>9.00552749633789</v>
      </c>
      <c r="E142" s="25">
        <v>8.914441108703613</v>
      </c>
      <c r="F142" s="25">
        <v>22.749945383064375</v>
      </c>
      <c r="G142" s="25" t="s">
        <v>56</v>
      </c>
      <c r="H142" s="25">
        <v>2.7869020417276715</v>
      </c>
      <c r="I142" s="25">
        <v>60.08690509348544</v>
      </c>
      <c r="J142" s="25" t="s">
        <v>62</v>
      </c>
      <c r="K142" s="25">
        <v>0.6077407583429778</v>
      </c>
      <c r="L142" s="25">
        <v>0.4228962098046555</v>
      </c>
      <c r="M142" s="25">
        <v>0.14387483807430715</v>
      </c>
      <c r="N142" s="25">
        <v>0.06049437791394377</v>
      </c>
      <c r="O142" s="25">
        <v>0.024407925727797864</v>
      </c>
      <c r="P142" s="25">
        <v>0.012131500940877248</v>
      </c>
      <c r="Q142" s="25">
        <v>0.0029710639621865743</v>
      </c>
      <c r="R142" s="25">
        <v>0.0009311489249391357</v>
      </c>
      <c r="S142" s="25">
        <v>0.00032020341949764373</v>
      </c>
      <c r="T142" s="25">
        <v>0.00017848550698411014</v>
      </c>
      <c r="U142" s="25">
        <v>6.497364811593085E-05</v>
      </c>
      <c r="V142" s="25">
        <v>3.454519484799191E-05</v>
      </c>
      <c r="W142" s="25">
        <v>1.99591575666962E-05</v>
      </c>
      <c r="X142" s="25">
        <v>50</v>
      </c>
    </row>
    <row r="143" spans="1:24" ht="12.75" hidden="1">
      <c r="A143" s="25">
        <v>918</v>
      </c>
      <c r="B143" s="25">
        <v>84.9000015258789</v>
      </c>
      <c r="C143" s="25">
        <v>91.69999694824219</v>
      </c>
      <c r="D143" s="25">
        <v>9.69321060180664</v>
      </c>
      <c r="E143" s="25">
        <v>9.92525863647461</v>
      </c>
      <c r="F143" s="25">
        <v>20.717658971063756</v>
      </c>
      <c r="G143" s="25" t="s">
        <v>57</v>
      </c>
      <c r="H143" s="25">
        <v>15.889327069060101</v>
      </c>
      <c r="I143" s="25">
        <v>50.789328594938965</v>
      </c>
      <c r="J143" s="25" t="s">
        <v>60</v>
      </c>
      <c r="K143" s="25">
        <v>-0.5099673756104889</v>
      </c>
      <c r="L143" s="25">
        <v>0.002301622394690206</v>
      </c>
      <c r="M143" s="25">
        <v>0.11983082440952368</v>
      </c>
      <c r="N143" s="25">
        <v>-0.0006259017409689808</v>
      </c>
      <c r="O143" s="25">
        <v>-0.020623282921348265</v>
      </c>
      <c r="P143" s="25">
        <v>0.00026338562683241376</v>
      </c>
      <c r="Q143" s="25">
        <v>0.0024305074798736353</v>
      </c>
      <c r="R143" s="25">
        <v>-5.03099222856168E-05</v>
      </c>
      <c r="S143" s="25">
        <v>-0.0002814969330292078</v>
      </c>
      <c r="T143" s="25">
        <v>1.875748312637203E-05</v>
      </c>
      <c r="U143" s="25">
        <v>5.00094533857169E-05</v>
      </c>
      <c r="V143" s="25">
        <v>-3.973886263201967E-06</v>
      </c>
      <c r="W143" s="25">
        <v>-1.7853206210560333E-05</v>
      </c>
      <c r="X143" s="25">
        <v>50</v>
      </c>
    </row>
    <row r="144" spans="1:24" ht="12.75" hidden="1">
      <c r="A144" s="25">
        <v>919</v>
      </c>
      <c r="B144" s="25">
        <v>107.68000030517578</v>
      </c>
      <c r="C144" s="25">
        <v>101.87999725341797</v>
      </c>
      <c r="D144" s="25">
        <v>9.11527156829834</v>
      </c>
      <c r="E144" s="25">
        <v>9.447327613830566</v>
      </c>
      <c r="F144" s="25">
        <v>19.85891507696481</v>
      </c>
      <c r="G144" s="25" t="s">
        <v>58</v>
      </c>
      <c r="H144" s="25">
        <v>-5.859514691042612</v>
      </c>
      <c r="I144" s="25">
        <v>51.820485614133126</v>
      </c>
      <c r="J144" s="25" t="s">
        <v>61</v>
      </c>
      <c r="K144" s="25">
        <v>-0.3305784402592647</v>
      </c>
      <c r="L144" s="25">
        <v>0.42288994644173733</v>
      </c>
      <c r="M144" s="25">
        <v>-0.07962752383593256</v>
      </c>
      <c r="N144" s="25">
        <v>-0.06049113989838264</v>
      </c>
      <c r="O144" s="25">
        <v>-0.013054770770860811</v>
      </c>
      <c r="P144" s="25">
        <v>0.012128641436289708</v>
      </c>
      <c r="Q144" s="25">
        <v>-0.0017087581624332028</v>
      </c>
      <c r="R144" s="25">
        <v>-0.0009297888105021072</v>
      </c>
      <c r="S144" s="25">
        <v>-0.00015260965419374256</v>
      </c>
      <c r="T144" s="25">
        <v>0.00017749713527304798</v>
      </c>
      <c r="U144" s="25">
        <v>-4.1480471568614245E-05</v>
      </c>
      <c r="V144" s="25">
        <v>-3.4315866811911676E-05</v>
      </c>
      <c r="W144" s="25">
        <v>-8.92362027292826E-06</v>
      </c>
      <c r="X144" s="25">
        <v>50</v>
      </c>
    </row>
    <row r="145" s="101" customFormat="1" ht="12.75">
      <c r="A145" s="101" t="s">
        <v>93</v>
      </c>
    </row>
    <row r="146" spans="1:24" s="101" customFormat="1" ht="12.75">
      <c r="A146" s="101">
        <v>920</v>
      </c>
      <c r="B146" s="101">
        <v>96.74</v>
      </c>
      <c r="C146" s="101">
        <v>109.14</v>
      </c>
      <c r="D146" s="101">
        <v>9.409377393196825</v>
      </c>
      <c r="E146" s="101">
        <v>9.602952728881297</v>
      </c>
      <c r="F146" s="101">
        <v>17.969850709155605</v>
      </c>
      <c r="G146" s="101" t="s">
        <v>59</v>
      </c>
      <c r="H146" s="101">
        <v>-1.3354518990931723</v>
      </c>
      <c r="I146" s="101">
        <v>45.40454810090678</v>
      </c>
      <c r="J146" s="101" t="s">
        <v>73</v>
      </c>
      <c r="K146" s="101">
        <v>0.14339116865979165</v>
      </c>
      <c r="M146" s="101" t="s">
        <v>68</v>
      </c>
      <c r="N146" s="101">
        <v>0.08457147746869607</v>
      </c>
      <c r="X146" s="101">
        <v>50</v>
      </c>
    </row>
    <row r="147" spans="1:24" s="101" customFormat="1" ht="12.75">
      <c r="A147" s="101">
        <v>917</v>
      </c>
      <c r="B147" s="101">
        <v>107.30000305175781</v>
      </c>
      <c r="C147" s="101">
        <v>121.19999694824219</v>
      </c>
      <c r="D147" s="101">
        <v>9.00552749633789</v>
      </c>
      <c r="E147" s="101">
        <v>8.914441108703613</v>
      </c>
      <c r="F147" s="101">
        <v>22.749945383064375</v>
      </c>
      <c r="G147" s="101" t="s">
        <v>56</v>
      </c>
      <c r="H147" s="101">
        <v>2.7869020417276715</v>
      </c>
      <c r="I147" s="101">
        <v>60.08690509348544</v>
      </c>
      <c r="J147" s="101" t="s">
        <v>62</v>
      </c>
      <c r="K147" s="101">
        <v>0.34504440449040696</v>
      </c>
      <c r="L147" s="101">
        <v>0.11763489606162812</v>
      </c>
      <c r="M147" s="101">
        <v>0.08168455889633093</v>
      </c>
      <c r="N147" s="101">
        <v>0.06015005292566517</v>
      </c>
      <c r="O147" s="101">
        <v>0.013857646772848736</v>
      </c>
      <c r="P147" s="101">
        <v>0.0033745867954050983</v>
      </c>
      <c r="Q147" s="101">
        <v>0.00168676544279237</v>
      </c>
      <c r="R147" s="101">
        <v>0.0009258585952725154</v>
      </c>
      <c r="S147" s="101">
        <v>0.00018179875761825247</v>
      </c>
      <c r="T147" s="101">
        <v>4.966715650788651E-05</v>
      </c>
      <c r="U147" s="101">
        <v>3.688691156903911E-05</v>
      </c>
      <c r="V147" s="101">
        <v>3.435810846801556E-05</v>
      </c>
      <c r="W147" s="101">
        <v>1.1336522901565658E-05</v>
      </c>
      <c r="X147" s="101">
        <v>50</v>
      </c>
    </row>
    <row r="148" spans="1:24" s="101" customFormat="1" ht="12.75">
      <c r="A148" s="101">
        <v>919</v>
      </c>
      <c r="B148" s="101">
        <v>107.68000030517578</v>
      </c>
      <c r="C148" s="101">
        <v>101.87999725341797</v>
      </c>
      <c r="D148" s="101">
        <v>9.11527156829834</v>
      </c>
      <c r="E148" s="101">
        <v>9.447327613830566</v>
      </c>
      <c r="F148" s="101">
        <v>24.412940202009107</v>
      </c>
      <c r="G148" s="101" t="s">
        <v>57</v>
      </c>
      <c r="H148" s="101">
        <v>6.023903540222982</v>
      </c>
      <c r="I148" s="101">
        <v>63.70390384539872</v>
      </c>
      <c r="J148" s="101" t="s">
        <v>60</v>
      </c>
      <c r="K148" s="101">
        <v>-0.28228629692880725</v>
      </c>
      <c r="L148" s="101">
        <v>-0.0006395271092357309</v>
      </c>
      <c r="M148" s="101">
        <v>0.06735715736354635</v>
      </c>
      <c r="N148" s="101">
        <v>-0.000622154527525641</v>
      </c>
      <c r="O148" s="101">
        <v>-0.011250474358611828</v>
      </c>
      <c r="P148" s="101">
        <v>-7.317550960072616E-05</v>
      </c>
      <c r="Q148" s="101">
        <v>0.0014154910839815579</v>
      </c>
      <c r="R148" s="101">
        <v>-5.002250013144892E-05</v>
      </c>
      <c r="S148" s="101">
        <v>-0.0001400897728326285</v>
      </c>
      <c r="T148" s="101">
        <v>-5.211149827946195E-06</v>
      </c>
      <c r="U148" s="101">
        <v>3.2447292094989997E-05</v>
      </c>
      <c r="V148" s="101">
        <v>-3.949394231739519E-06</v>
      </c>
      <c r="W148" s="101">
        <v>-8.488701593969962E-06</v>
      </c>
      <c r="X148" s="101">
        <v>50</v>
      </c>
    </row>
    <row r="149" spans="1:24" s="101" customFormat="1" ht="12.75">
      <c r="A149" s="101">
        <v>918</v>
      </c>
      <c r="B149" s="101">
        <v>84.9000015258789</v>
      </c>
      <c r="C149" s="101">
        <v>91.69999694824219</v>
      </c>
      <c r="D149" s="101">
        <v>9.69321060180664</v>
      </c>
      <c r="E149" s="101">
        <v>9.92525863647461</v>
      </c>
      <c r="F149" s="101">
        <v>17.465682013565353</v>
      </c>
      <c r="G149" s="101" t="s">
        <v>58</v>
      </c>
      <c r="H149" s="101">
        <v>7.917107499839361</v>
      </c>
      <c r="I149" s="101">
        <v>42.817109025718224</v>
      </c>
      <c r="J149" s="101" t="s">
        <v>61</v>
      </c>
      <c r="K149" s="101">
        <v>0.1984189699508614</v>
      </c>
      <c r="L149" s="101">
        <v>-0.1176331576406355</v>
      </c>
      <c r="M149" s="101">
        <v>0.0462101776018077</v>
      </c>
      <c r="N149" s="101">
        <v>-0.060146835250944004</v>
      </c>
      <c r="O149" s="101">
        <v>0.0080908096496743</v>
      </c>
      <c r="P149" s="101">
        <v>-0.0033737933227329033</v>
      </c>
      <c r="Q149" s="101">
        <v>0.0009173672384423016</v>
      </c>
      <c r="R149" s="101">
        <v>-0.0009245062941487174</v>
      </c>
      <c r="S149" s="101">
        <v>0.00011586908051435747</v>
      </c>
      <c r="T149" s="101">
        <v>-4.939301927448442E-05</v>
      </c>
      <c r="U149" s="101">
        <v>1.754472800599972E-05</v>
      </c>
      <c r="V149" s="101">
        <v>-3.4130366284325536E-05</v>
      </c>
      <c r="W149" s="101">
        <v>7.513900235314178E-06</v>
      </c>
      <c r="X149" s="101">
        <v>50</v>
      </c>
    </row>
    <row r="150" ht="12.75" hidden="1">
      <c r="A150" s="25" t="s">
        <v>92</v>
      </c>
    </row>
    <row r="151" spans="1:24" ht="12.75" hidden="1">
      <c r="A151" s="25">
        <v>920</v>
      </c>
      <c r="B151" s="25">
        <v>96.74</v>
      </c>
      <c r="C151" s="25">
        <v>109.14</v>
      </c>
      <c r="D151" s="25">
        <v>9.409377393196825</v>
      </c>
      <c r="E151" s="25">
        <v>9.602952728881297</v>
      </c>
      <c r="F151" s="25">
        <v>19.552685610074228</v>
      </c>
      <c r="G151" s="25" t="s">
        <v>59</v>
      </c>
      <c r="H151" s="25">
        <v>2.6639081711570043</v>
      </c>
      <c r="I151" s="25">
        <v>49.40390817115696</v>
      </c>
      <c r="J151" s="25" t="s">
        <v>73</v>
      </c>
      <c r="K151" s="25">
        <v>0.3209693609136475</v>
      </c>
      <c r="M151" s="25" t="s">
        <v>68</v>
      </c>
      <c r="N151" s="25">
        <v>0.2396184230918866</v>
      </c>
      <c r="X151" s="25">
        <v>50</v>
      </c>
    </row>
    <row r="152" spans="1:24" ht="12.75" hidden="1">
      <c r="A152" s="25">
        <v>918</v>
      </c>
      <c r="B152" s="25">
        <v>84.9000015258789</v>
      </c>
      <c r="C152" s="25">
        <v>91.69999694824219</v>
      </c>
      <c r="D152" s="25">
        <v>9.69321060180664</v>
      </c>
      <c r="E152" s="25">
        <v>9.92525863647461</v>
      </c>
      <c r="F152" s="25">
        <v>19.08060645408103</v>
      </c>
      <c r="G152" s="25" t="s">
        <v>56</v>
      </c>
      <c r="H152" s="25">
        <v>11.876093801327713</v>
      </c>
      <c r="I152" s="25">
        <v>46.776095327206576</v>
      </c>
      <c r="J152" s="25" t="s">
        <v>62</v>
      </c>
      <c r="K152" s="25">
        <v>0.38256809961907134</v>
      </c>
      <c r="L152" s="25">
        <v>0.4031291831808013</v>
      </c>
      <c r="M152" s="25">
        <v>0.09056755287260192</v>
      </c>
      <c r="N152" s="25">
        <v>0.059339451279516064</v>
      </c>
      <c r="O152" s="25">
        <v>0.015364739016289524</v>
      </c>
      <c r="P152" s="25">
        <v>0.011564588326207022</v>
      </c>
      <c r="Q152" s="25">
        <v>0.0018702372822007956</v>
      </c>
      <c r="R152" s="25">
        <v>0.0009134279883253694</v>
      </c>
      <c r="S152" s="25">
        <v>0.00020159498834202322</v>
      </c>
      <c r="T152" s="25">
        <v>0.00017016653336847048</v>
      </c>
      <c r="U152" s="25">
        <v>4.0901736525944163E-05</v>
      </c>
      <c r="V152" s="25">
        <v>3.390456597829563E-05</v>
      </c>
      <c r="W152" s="25">
        <v>1.2568177786719617E-05</v>
      </c>
      <c r="X152" s="25">
        <v>50</v>
      </c>
    </row>
    <row r="153" spans="1:24" ht="12.75" hidden="1">
      <c r="A153" s="25">
        <v>917</v>
      </c>
      <c r="B153" s="25">
        <v>107.30000305175781</v>
      </c>
      <c r="C153" s="25">
        <v>121.19999694824219</v>
      </c>
      <c r="D153" s="25">
        <v>9.00552749633789</v>
      </c>
      <c r="E153" s="25">
        <v>8.914441108703613</v>
      </c>
      <c r="F153" s="25">
        <v>19.658230488406456</v>
      </c>
      <c r="G153" s="25" t="s">
        <v>57</v>
      </c>
      <c r="H153" s="25">
        <v>-5.37890127442968</v>
      </c>
      <c r="I153" s="25">
        <v>51.92110177732809</v>
      </c>
      <c r="J153" s="25" t="s">
        <v>60</v>
      </c>
      <c r="K153" s="25">
        <v>0.3084656702117901</v>
      </c>
      <c r="L153" s="25">
        <v>-0.002192645129606021</v>
      </c>
      <c r="M153" s="25">
        <v>-0.07362910238176379</v>
      </c>
      <c r="N153" s="25">
        <v>-0.0006133599438500315</v>
      </c>
      <c r="O153" s="25">
        <v>0.012289856863249977</v>
      </c>
      <c r="P153" s="25">
        <v>-0.0002509684268596591</v>
      </c>
      <c r="Q153" s="25">
        <v>-0.0015484853923627465</v>
      </c>
      <c r="R153" s="25">
        <v>-4.9314376640682505E-05</v>
      </c>
      <c r="S153" s="25">
        <v>0.00015270211816002774</v>
      </c>
      <c r="T153" s="25">
        <v>-1.787976146148756E-05</v>
      </c>
      <c r="U153" s="25">
        <v>-3.557475549820798E-05</v>
      </c>
      <c r="V153" s="25">
        <v>-3.889230225055708E-06</v>
      </c>
      <c r="W153" s="25">
        <v>9.241291282412573E-06</v>
      </c>
      <c r="X153" s="25">
        <v>50</v>
      </c>
    </row>
    <row r="154" spans="1:24" ht="12.75" hidden="1">
      <c r="A154" s="25">
        <v>919</v>
      </c>
      <c r="B154" s="25">
        <v>107.68000030517578</v>
      </c>
      <c r="C154" s="25">
        <v>101.87999725341797</v>
      </c>
      <c r="D154" s="25">
        <v>9.11527156829834</v>
      </c>
      <c r="E154" s="25">
        <v>9.447327613830566</v>
      </c>
      <c r="F154" s="25">
        <v>24.412940202009107</v>
      </c>
      <c r="G154" s="25" t="s">
        <v>58</v>
      </c>
      <c r="H154" s="25">
        <v>6.023903540222982</v>
      </c>
      <c r="I154" s="25">
        <v>63.70390384539872</v>
      </c>
      <c r="J154" s="25" t="s">
        <v>61</v>
      </c>
      <c r="K154" s="25">
        <v>-0.2262902586213972</v>
      </c>
      <c r="L154" s="25">
        <v>-0.40312322016891516</v>
      </c>
      <c r="M154" s="25">
        <v>-0.0527374337239431</v>
      </c>
      <c r="N154" s="25">
        <v>-0.059336281209166966</v>
      </c>
      <c r="O154" s="25">
        <v>-0.009221421979256617</v>
      </c>
      <c r="P154" s="25">
        <v>-0.011561864815130963</v>
      </c>
      <c r="Q154" s="25">
        <v>-0.0010487995429885584</v>
      </c>
      <c r="R154" s="25">
        <v>-0.0009120958184931406</v>
      </c>
      <c r="S154" s="25">
        <v>-0.0001316153578958831</v>
      </c>
      <c r="T154" s="25">
        <v>-0.0001692245939830351</v>
      </c>
      <c r="U154" s="25">
        <v>-2.0183875298873502E-05</v>
      </c>
      <c r="V154" s="25">
        <v>-3.3680758341122824E-05</v>
      </c>
      <c r="W154" s="25">
        <v>-8.518076561771312E-06</v>
      </c>
      <c r="X154" s="25">
        <v>50</v>
      </c>
    </row>
    <row r="155" ht="12.75" hidden="1">
      <c r="A155" s="25" t="s">
        <v>91</v>
      </c>
    </row>
    <row r="156" spans="1:24" ht="12.75" hidden="1">
      <c r="A156" s="25">
        <v>920</v>
      </c>
      <c r="B156" s="25">
        <v>96.74</v>
      </c>
      <c r="C156" s="25">
        <v>109.14</v>
      </c>
      <c r="D156" s="25">
        <v>9.409377393196825</v>
      </c>
      <c r="E156" s="25">
        <v>9.602952728881297</v>
      </c>
      <c r="F156" s="25">
        <v>22.696295785846146</v>
      </c>
      <c r="G156" s="25" t="s">
        <v>59</v>
      </c>
      <c r="H156" s="25">
        <v>10.606890099416056</v>
      </c>
      <c r="I156" s="25">
        <v>57.34689009941601</v>
      </c>
      <c r="J156" s="25" t="s">
        <v>73</v>
      </c>
      <c r="K156" s="25">
        <v>0.7160108831545668</v>
      </c>
      <c r="M156" s="25" t="s">
        <v>68</v>
      </c>
      <c r="N156" s="25">
        <v>0.37986023910035555</v>
      </c>
      <c r="X156" s="25">
        <v>50</v>
      </c>
    </row>
    <row r="157" spans="1:24" ht="12.75" hidden="1">
      <c r="A157" s="25">
        <v>918</v>
      </c>
      <c r="B157" s="25">
        <v>84.9000015258789</v>
      </c>
      <c r="C157" s="25">
        <v>91.69999694824219</v>
      </c>
      <c r="D157" s="25">
        <v>9.69321060180664</v>
      </c>
      <c r="E157" s="25">
        <v>9.92525863647461</v>
      </c>
      <c r="F157" s="25">
        <v>19.08060645408103</v>
      </c>
      <c r="G157" s="25" t="s">
        <v>56</v>
      </c>
      <c r="H157" s="25">
        <v>11.876093801327713</v>
      </c>
      <c r="I157" s="25">
        <v>46.776095327206576</v>
      </c>
      <c r="J157" s="25" t="s">
        <v>62</v>
      </c>
      <c r="K157" s="25">
        <v>0.813465460154796</v>
      </c>
      <c r="L157" s="25">
        <v>0.11208976629036402</v>
      </c>
      <c r="M157" s="25">
        <v>0.1925764007981759</v>
      </c>
      <c r="N157" s="25">
        <v>0.05950214122036397</v>
      </c>
      <c r="O157" s="25">
        <v>0.03267030334868894</v>
      </c>
      <c r="P157" s="25">
        <v>0.0032156251621203048</v>
      </c>
      <c r="Q157" s="25">
        <v>0.003976721795029243</v>
      </c>
      <c r="R157" s="25">
        <v>0.0009159368079880906</v>
      </c>
      <c r="S157" s="25">
        <v>0.0004286396467766716</v>
      </c>
      <c r="T157" s="25">
        <v>4.7309065943330675E-05</v>
      </c>
      <c r="U157" s="25">
        <v>8.698121789701934E-05</v>
      </c>
      <c r="V157" s="25">
        <v>3.399765635440687E-05</v>
      </c>
      <c r="W157" s="25">
        <v>2.6726002075999655E-05</v>
      </c>
      <c r="X157" s="25">
        <v>50</v>
      </c>
    </row>
    <row r="158" spans="1:24" ht="12.75" hidden="1">
      <c r="A158" s="25">
        <v>919</v>
      </c>
      <c r="B158" s="25">
        <v>107.68000030517578</v>
      </c>
      <c r="C158" s="25">
        <v>101.87999725341797</v>
      </c>
      <c r="D158" s="25">
        <v>9.11527156829834</v>
      </c>
      <c r="E158" s="25">
        <v>9.447327613830566</v>
      </c>
      <c r="F158" s="25">
        <v>19.85891507696481</v>
      </c>
      <c r="G158" s="25" t="s">
        <v>57</v>
      </c>
      <c r="H158" s="25">
        <v>-5.859514691042612</v>
      </c>
      <c r="I158" s="25">
        <v>51.820485614133126</v>
      </c>
      <c r="J158" s="25" t="s">
        <v>60</v>
      </c>
      <c r="K158" s="25">
        <v>0.6313418935226749</v>
      </c>
      <c r="L158" s="25">
        <v>-0.0006089554772531568</v>
      </c>
      <c r="M158" s="25">
        <v>-0.15083200932949992</v>
      </c>
      <c r="N158" s="25">
        <v>-0.0006149628494133408</v>
      </c>
      <c r="O158" s="25">
        <v>0.025132114652417423</v>
      </c>
      <c r="P158" s="25">
        <v>-6.981986822402608E-05</v>
      </c>
      <c r="Q158" s="25">
        <v>-0.0031784714641375773</v>
      </c>
      <c r="R158" s="25">
        <v>-4.942941419912438E-05</v>
      </c>
      <c r="S158" s="25">
        <v>0.0003104877611796322</v>
      </c>
      <c r="T158" s="25">
        <v>-4.98374207423754E-06</v>
      </c>
      <c r="U158" s="25">
        <v>-7.344308109972902E-05</v>
      </c>
      <c r="V158" s="25">
        <v>-3.895298496250323E-06</v>
      </c>
      <c r="W158" s="25">
        <v>1.8736158918729882E-05</v>
      </c>
      <c r="X158" s="25">
        <v>50</v>
      </c>
    </row>
    <row r="159" spans="1:24" ht="12.75" hidden="1">
      <c r="A159" s="25">
        <v>917</v>
      </c>
      <c r="B159" s="25">
        <v>107.30000305175781</v>
      </c>
      <c r="C159" s="25">
        <v>121.19999694824219</v>
      </c>
      <c r="D159" s="25">
        <v>9.00552749633789</v>
      </c>
      <c r="E159" s="25">
        <v>8.914441108703613</v>
      </c>
      <c r="F159" s="25">
        <v>21.165928189692874</v>
      </c>
      <c r="G159" s="25" t="s">
        <v>58</v>
      </c>
      <c r="H159" s="25">
        <v>-1.396786717165618</v>
      </c>
      <c r="I159" s="25">
        <v>55.90321633459215</v>
      </c>
      <c r="J159" s="25" t="s">
        <v>61</v>
      </c>
      <c r="K159" s="25">
        <v>-0.5129653675912804</v>
      </c>
      <c r="L159" s="25">
        <v>-0.11208811212726864</v>
      </c>
      <c r="M159" s="25">
        <v>-0.11973042681793686</v>
      </c>
      <c r="N159" s="25">
        <v>-0.05949896327249727</v>
      </c>
      <c r="O159" s="25">
        <v>-0.020874039714274307</v>
      </c>
      <c r="P159" s="25">
        <v>-0.00321486708422952</v>
      </c>
      <c r="Q159" s="25">
        <v>-0.0023899027985932243</v>
      </c>
      <c r="R159" s="25">
        <v>-0.0009146020824595491</v>
      </c>
      <c r="S159" s="25">
        <v>-0.0002955153074656023</v>
      </c>
      <c r="T159" s="25">
        <v>-4.704582909640221E-05</v>
      </c>
      <c r="U159" s="25">
        <v>-4.6603069699617274E-05</v>
      </c>
      <c r="V159" s="25">
        <v>-3.3773766257517856E-05</v>
      </c>
      <c r="W159" s="25">
        <v>-1.90587390962371E-05</v>
      </c>
      <c r="X159" s="25">
        <v>50</v>
      </c>
    </row>
    <row r="160" ht="12.75" hidden="1">
      <c r="A160" s="25" t="s">
        <v>90</v>
      </c>
    </row>
    <row r="161" spans="1:24" ht="12.75" hidden="1">
      <c r="A161" s="25">
        <v>920</v>
      </c>
      <c r="B161" s="25">
        <v>96.74</v>
      </c>
      <c r="C161" s="25">
        <v>109.14</v>
      </c>
      <c r="D161" s="25">
        <v>9.409377393196825</v>
      </c>
      <c r="E161" s="25">
        <v>9.602952728881297</v>
      </c>
      <c r="F161" s="25">
        <v>17.969850709155605</v>
      </c>
      <c r="G161" s="25" t="s">
        <v>59</v>
      </c>
      <c r="H161" s="25">
        <v>-1.3354518990931723</v>
      </c>
      <c r="I161" s="25">
        <v>45.40454810090678</v>
      </c>
      <c r="J161" s="25" t="s">
        <v>73</v>
      </c>
      <c r="K161" s="25">
        <v>0.46142948957917873</v>
      </c>
      <c r="M161" s="25" t="s">
        <v>68</v>
      </c>
      <c r="N161" s="25">
        <v>0.31407474503426386</v>
      </c>
      <c r="X161" s="25">
        <v>50</v>
      </c>
    </row>
    <row r="162" spans="1:24" ht="12.75" hidden="1">
      <c r="A162" s="25">
        <v>919</v>
      </c>
      <c r="B162" s="25">
        <v>107.68000030517578</v>
      </c>
      <c r="C162" s="25">
        <v>101.87999725341797</v>
      </c>
      <c r="D162" s="25">
        <v>9.11527156829834</v>
      </c>
      <c r="E162" s="25">
        <v>9.447327613830566</v>
      </c>
      <c r="F162" s="25">
        <v>22.966689862774377</v>
      </c>
      <c r="G162" s="25" t="s">
        <v>56</v>
      </c>
      <c r="H162" s="25">
        <v>2.2500118342414765</v>
      </c>
      <c r="I162" s="25">
        <v>59.930012139417215</v>
      </c>
      <c r="J162" s="25" t="s">
        <v>62</v>
      </c>
      <c r="K162" s="25">
        <v>0.5246033471987692</v>
      </c>
      <c r="L162" s="25">
        <v>0.4081464371876847</v>
      </c>
      <c r="M162" s="25">
        <v>0.12419275405171272</v>
      </c>
      <c r="N162" s="25">
        <v>0.060207327316721286</v>
      </c>
      <c r="O162" s="25">
        <v>0.021069108689507125</v>
      </c>
      <c r="P162" s="25">
        <v>0.011708423711662265</v>
      </c>
      <c r="Q162" s="25">
        <v>0.0025645616339740065</v>
      </c>
      <c r="R162" s="25">
        <v>0.0009267471729418881</v>
      </c>
      <c r="S162" s="25">
        <v>0.0002764133792038675</v>
      </c>
      <c r="T162" s="25">
        <v>0.00017228393023075898</v>
      </c>
      <c r="U162" s="25">
        <v>5.60937236586528E-05</v>
      </c>
      <c r="V162" s="25">
        <v>3.439802490651333E-05</v>
      </c>
      <c r="W162" s="25">
        <v>1.7237627916325605E-05</v>
      </c>
      <c r="X162" s="25">
        <v>50</v>
      </c>
    </row>
    <row r="163" spans="1:24" ht="12.75" hidden="1">
      <c r="A163" s="25">
        <v>917</v>
      </c>
      <c r="B163" s="25">
        <v>107.30000305175781</v>
      </c>
      <c r="C163" s="25">
        <v>121.19999694824219</v>
      </c>
      <c r="D163" s="25">
        <v>9.00552749633789</v>
      </c>
      <c r="E163" s="25">
        <v>8.914441108703613</v>
      </c>
      <c r="F163" s="25">
        <v>21.165928189692874</v>
      </c>
      <c r="G163" s="25" t="s">
        <v>57</v>
      </c>
      <c r="H163" s="25">
        <v>-1.396786717165618</v>
      </c>
      <c r="I163" s="25">
        <v>55.90321633459215</v>
      </c>
      <c r="J163" s="25" t="s">
        <v>60</v>
      </c>
      <c r="K163" s="25">
        <v>0.004400243532960897</v>
      </c>
      <c r="L163" s="25">
        <v>-0.0022202473633993447</v>
      </c>
      <c r="M163" s="25">
        <v>0.0003699494254751466</v>
      </c>
      <c r="N163" s="25">
        <v>-0.0006225877872347845</v>
      </c>
      <c r="O163" s="25">
        <v>0.00040403495043369393</v>
      </c>
      <c r="P163" s="25">
        <v>-0.00025408923383433957</v>
      </c>
      <c r="Q163" s="25">
        <v>7.494351608809731E-05</v>
      </c>
      <c r="R163" s="25">
        <v>-5.006250229383003E-05</v>
      </c>
      <c r="S163" s="25">
        <v>2.3951567299950504E-05</v>
      </c>
      <c r="T163" s="25">
        <v>-1.809678751381879E-05</v>
      </c>
      <c r="U163" s="25">
        <v>6.082811689284121E-06</v>
      </c>
      <c r="V163" s="25">
        <v>-3.9500528068117225E-06</v>
      </c>
      <c r="W163" s="25">
        <v>2.062212927182478E-06</v>
      </c>
      <c r="X163" s="25">
        <v>50</v>
      </c>
    </row>
    <row r="164" spans="1:24" ht="12.75" hidden="1">
      <c r="A164" s="25">
        <v>918</v>
      </c>
      <c r="B164" s="25">
        <v>84.9000015258789</v>
      </c>
      <c r="C164" s="25">
        <v>91.69999694824219</v>
      </c>
      <c r="D164" s="25">
        <v>9.69321060180664</v>
      </c>
      <c r="E164" s="25">
        <v>9.92525863647461</v>
      </c>
      <c r="F164" s="25">
        <v>20.717658971063756</v>
      </c>
      <c r="G164" s="25" t="s">
        <v>58</v>
      </c>
      <c r="H164" s="25">
        <v>15.889327069060101</v>
      </c>
      <c r="I164" s="25">
        <v>50.789328594938965</v>
      </c>
      <c r="J164" s="25" t="s">
        <v>61</v>
      </c>
      <c r="K164" s="25">
        <v>0.5245848927952491</v>
      </c>
      <c r="L164" s="25">
        <v>-0.40814039825854775</v>
      </c>
      <c r="M164" s="25">
        <v>0.12419220304178438</v>
      </c>
      <c r="N164" s="25">
        <v>-0.060204108224190145</v>
      </c>
      <c r="O164" s="25">
        <v>0.02106523431460217</v>
      </c>
      <c r="P164" s="25">
        <v>-0.011705666340412434</v>
      </c>
      <c r="Q164" s="25">
        <v>0.002563466372677391</v>
      </c>
      <c r="R164" s="25">
        <v>-0.0009253940071233778</v>
      </c>
      <c r="S164" s="25">
        <v>0.0002753737072176227</v>
      </c>
      <c r="T164" s="25">
        <v>-0.00017133084631039655</v>
      </c>
      <c r="U164" s="25">
        <v>5.576293783370827E-05</v>
      </c>
      <c r="V164" s="25">
        <v>-3.417047263782739E-05</v>
      </c>
      <c r="W164" s="25">
        <v>1.7113827567924406E-05</v>
      </c>
      <c r="X164" s="25">
        <v>50</v>
      </c>
    </row>
    <row r="165" ht="12.75" hidden="1">
      <c r="A165" s="25" t="s">
        <v>89</v>
      </c>
    </row>
    <row r="166" spans="1:24" ht="12.75" hidden="1">
      <c r="A166" s="25">
        <v>920</v>
      </c>
      <c r="B166" s="25">
        <v>96.74</v>
      </c>
      <c r="C166" s="25">
        <v>109.14</v>
      </c>
      <c r="D166" s="25">
        <v>9.409377393196825</v>
      </c>
      <c r="E166" s="25">
        <v>9.602952728881297</v>
      </c>
      <c r="F166" s="25">
        <v>22.696295785846146</v>
      </c>
      <c r="G166" s="25" t="s">
        <v>59</v>
      </c>
      <c r="H166" s="25">
        <v>10.606890099416056</v>
      </c>
      <c r="I166" s="25">
        <v>57.34689009941601</v>
      </c>
      <c r="J166" s="25" t="s">
        <v>73</v>
      </c>
      <c r="K166" s="25">
        <v>0.2854406353939323</v>
      </c>
      <c r="M166" s="25" t="s">
        <v>68</v>
      </c>
      <c r="N166" s="25">
        <v>0.22853362876000047</v>
      </c>
      <c r="X166" s="25">
        <v>50</v>
      </c>
    </row>
    <row r="167" spans="1:24" ht="12.75" hidden="1">
      <c r="A167" s="25">
        <v>919</v>
      </c>
      <c r="B167" s="25">
        <v>107.68000030517578</v>
      </c>
      <c r="C167" s="25">
        <v>101.87999725341797</v>
      </c>
      <c r="D167" s="25">
        <v>9.11527156829834</v>
      </c>
      <c r="E167" s="25">
        <v>9.447327613830566</v>
      </c>
      <c r="F167" s="25">
        <v>22.966689862774377</v>
      </c>
      <c r="G167" s="25" t="s">
        <v>56</v>
      </c>
      <c r="H167" s="25">
        <v>2.2500118342414765</v>
      </c>
      <c r="I167" s="25">
        <v>59.930012139417215</v>
      </c>
      <c r="J167" s="25" t="s">
        <v>62</v>
      </c>
      <c r="K167" s="25">
        <v>0.31112925524168605</v>
      </c>
      <c r="L167" s="25">
        <v>0.4234240855471646</v>
      </c>
      <c r="M167" s="25">
        <v>0.07365542069226526</v>
      </c>
      <c r="N167" s="25">
        <v>0.06016009820271861</v>
      </c>
      <c r="O167" s="25">
        <v>0.012495377677644911</v>
      </c>
      <c r="P167" s="25">
        <v>0.012146627184627107</v>
      </c>
      <c r="Q167" s="25">
        <v>0.001521039922619969</v>
      </c>
      <c r="R167" s="25">
        <v>0.0009260152297416583</v>
      </c>
      <c r="S167" s="25">
        <v>0.00016393310712547635</v>
      </c>
      <c r="T167" s="25">
        <v>0.00017872630341328623</v>
      </c>
      <c r="U167" s="25">
        <v>3.3284923066733565E-05</v>
      </c>
      <c r="V167" s="25">
        <v>3.436162429465837E-05</v>
      </c>
      <c r="W167" s="25">
        <v>1.0219319811814241E-05</v>
      </c>
      <c r="X167" s="25">
        <v>50</v>
      </c>
    </row>
    <row r="168" spans="1:24" ht="12.75" hidden="1">
      <c r="A168" s="25">
        <v>918</v>
      </c>
      <c r="B168" s="25">
        <v>84.9000015258789</v>
      </c>
      <c r="C168" s="25">
        <v>91.69999694824219</v>
      </c>
      <c r="D168" s="25">
        <v>9.69321060180664</v>
      </c>
      <c r="E168" s="25">
        <v>9.92525863647461</v>
      </c>
      <c r="F168" s="25">
        <v>17.465682013565353</v>
      </c>
      <c r="G168" s="25" t="s">
        <v>57</v>
      </c>
      <c r="H168" s="25">
        <v>7.917107499839361</v>
      </c>
      <c r="I168" s="25">
        <v>42.817109025718224</v>
      </c>
      <c r="J168" s="25" t="s">
        <v>60</v>
      </c>
      <c r="K168" s="25">
        <v>0.10231232934307827</v>
      </c>
      <c r="L168" s="25">
        <v>0.002304587346452827</v>
      </c>
      <c r="M168" s="25">
        <v>-0.02500981691305287</v>
      </c>
      <c r="N168" s="25">
        <v>-0.0006222045702789645</v>
      </c>
      <c r="O168" s="25">
        <v>0.003981408847564814</v>
      </c>
      <c r="P168" s="25">
        <v>0.00026361998418320627</v>
      </c>
      <c r="Q168" s="25">
        <v>-0.0005538022367810927</v>
      </c>
      <c r="R168" s="25">
        <v>-5.0004017878214924E-05</v>
      </c>
      <c r="S168" s="25">
        <v>4.164419017323398E-05</v>
      </c>
      <c r="T168" s="25">
        <v>1.876782773660878E-05</v>
      </c>
      <c r="U168" s="25">
        <v>-1.454596623022171E-05</v>
      </c>
      <c r="V168" s="25">
        <v>-3.944222356582892E-06</v>
      </c>
      <c r="W168" s="25">
        <v>2.2712361936024122E-06</v>
      </c>
      <c r="X168" s="25">
        <v>50</v>
      </c>
    </row>
    <row r="169" spans="1:24" ht="12.75" hidden="1">
      <c r="A169" s="25">
        <v>917</v>
      </c>
      <c r="B169" s="25">
        <v>107.30000305175781</v>
      </c>
      <c r="C169" s="25">
        <v>121.19999694824219</v>
      </c>
      <c r="D169" s="25">
        <v>9.00552749633789</v>
      </c>
      <c r="E169" s="25">
        <v>8.914441108703613</v>
      </c>
      <c r="F169" s="25">
        <v>19.658230488406456</v>
      </c>
      <c r="G169" s="25" t="s">
        <v>58</v>
      </c>
      <c r="H169" s="25">
        <v>-5.37890127442968</v>
      </c>
      <c r="I169" s="25">
        <v>51.92110177732809</v>
      </c>
      <c r="J169" s="25" t="s">
        <v>61</v>
      </c>
      <c r="K169" s="25">
        <v>-0.29382579997617586</v>
      </c>
      <c r="L169" s="25">
        <v>0.42341781386547156</v>
      </c>
      <c r="M169" s="25">
        <v>-0.06927936240562663</v>
      </c>
      <c r="N169" s="25">
        <v>-0.0601568805477268</v>
      </c>
      <c r="O169" s="25">
        <v>-0.011844105998154497</v>
      </c>
      <c r="P169" s="25">
        <v>0.01214376615660321</v>
      </c>
      <c r="Q169" s="25">
        <v>-0.0014166388137912993</v>
      </c>
      <c r="R169" s="25">
        <v>-0.0009246641573617588</v>
      </c>
      <c r="S169" s="25">
        <v>-0.00015855543206282286</v>
      </c>
      <c r="T169" s="25">
        <v>0.00017773817871753674</v>
      </c>
      <c r="U169" s="25">
        <v>-2.993828602287749E-05</v>
      </c>
      <c r="V169" s="25">
        <v>-3.413450357291121E-05</v>
      </c>
      <c r="W169" s="25">
        <v>-9.963733415191793E-06</v>
      </c>
      <c r="X169" s="25">
        <v>50</v>
      </c>
    </row>
    <row r="170" ht="12.75" hidden="1">
      <c r="A170" s="25" t="s">
        <v>110</v>
      </c>
    </row>
    <row r="171" spans="1:24" ht="12.75" hidden="1">
      <c r="A171" s="25">
        <v>920</v>
      </c>
      <c r="B171" s="25">
        <v>88.68</v>
      </c>
      <c r="C171" s="25">
        <v>121.28</v>
      </c>
      <c r="D171" s="25">
        <v>9.350126726729284</v>
      </c>
      <c r="E171" s="25">
        <v>9.338811938138301</v>
      </c>
      <c r="F171" s="25">
        <v>17.276015806059874</v>
      </c>
      <c r="G171" s="25" t="s">
        <v>59</v>
      </c>
      <c r="H171" s="25">
        <v>5.233152338759247</v>
      </c>
      <c r="I171" s="25">
        <v>43.91315233875921</v>
      </c>
      <c r="J171" s="25" t="s">
        <v>73</v>
      </c>
      <c r="K171" s="25">
        <v>0.9290868686321992</v>
      </c>
      <c r="M171" s="25" t="s">
        <v>68</v>
      </c>
      <c r="N171" s="25">
        <v>0.6390287002714785</v>
      </c>
      <c r="X171" s="25">
        <v>50</v>
      </c>
    </row>
    <row r="172" spans="1:24" ht="12.75" hidden="1">
      <c r="A172" s="25">
        <v>917</v>
      </c>
      <c r="B172" s="25">
        <v>118.73999786376953</v>
      </c>
      <c r="C172" s="25">
        <v>127.33999633789062</v>
      </c>
      <c r="D172" s="25">
        <v>8.847017288208008</v>
      </c>
      <c r="E172" s="25">
        <v>8.902462005615234</v>
      </c>
      <c r="F172" s="25">
        <v>26.730399403688658</v>
      </c>
      <c r="G172" s="25" t="s">
        <v>56</v>
      </c>
      <c r="H172" s="25">
        <v>3.1595298444526208</v>
      </c>
      <c r="I172" s="25">
        <v>71.89952770822211</v>
      </c>
      <c r="J172" s="25" t="s">
        <v>62</v>
      </c>
      <c r="K172" s="25">
        <v>0.7371240899045622</v>
      </c>
      <c r="L172" s="25">
        <v>0.5870914231124665</v>
      </c>
      <c r="M172" s="25">
        <v>0.17450473254678817</v>
      </c>
      <c r="N172" s="25">
        <v>0.09711441456511605</v>
      </c>
      <c r="O172" s="25">
        <v>0.029604195123027</v>
      </c>
      <c r="P172" s="25">
        <v>0.01684172342797483</v>
      </c>
      <c r="Q172" s="25">
        <v>0.003603586466979988</v>
      </c>
      <c r="R172" s="25">
        <v>0.0014948162436826484</v>
      </c>
      <c r="S172" s="25">
        <v>0.00038836473506414886</v>
      </c>
      <c r="T172" s="25">
        <v>0.0002477865832702815</v>
      </c>
      <c r="U172" s="25">
        <v>7.880179506327775E-05</v>
      </c>
      <c r="V172" s="25">
        <v>5.5460304128311796E-05</v>
      </c>
      <c r="W172" s="25">
        <v>2.420613701478487E-05</v>
      </c>
      <c r="X172" s="25">
        <v>50</v>
      </c>
    </row>
    <row r="173" spans="1:24" ht="12.75" hidden="1">
      <c r="A173" s="25">
        <v>918</v>
      </c>
      <c r="B173" s="25">
        <v>77.30000305175781</v>
      </c>
      <c r="C173" s="25">
        <v>90.69999694824219</v>
      </c>
      <c r="D173" s="25">
        <v>9.894469261169434</v>
      </c>
      <c r="E173" s="25">
        <v>9.869064331054688</v>
      </c>
      <c r="F173" s="25">
        <v>20.61918993234015</v>
      </c>
      <c r="G173" s="25" t="s">
        <v>57</v>
      </c>
      <c r="H173" s="25">
        <v>22.203919769541002</v>
      </c>
      <c r="I173" s="25">
        <v>49.50392282129877</v>
      </c>
      <c r="J173" s="25" t="s">
        <v>60</v>
      </c>
      <c r="K173" s="25">
        <v>-0.6540588487153766</v>
      </c>
      <c r="L173" s="25">
        <v>0.003195366407135364</v>
      </c>
      <c r="M173" s="25">
        <v>0.15391526758988935</v>
      </c>
      <c r="N173" s="25">
        <v>-0.0010047242191428196</v>
      </c>
      <c r="O173" s="25">
        <v>-0.026414008440692888</v>
      </c>
      <c r="P173" s="25">
        <v>0.0003656390818166295</v>
      </c>
      <c r="Q173" s="25">
        <v>0.003132702601542297</v>
      </c>
      <c r="R173" s="25">
        <v>-8.07604223991754E-05</v>
      </c>
      <c r="S173" s="25">
        <v>-0.0003575628062115548</v>
      </c>
      <c r="T173" s="25">
        <v>2.6038620816225088E-05</v>
      </c>
      <c r="U173" s="25">
        <v>6.518562956089146E-05</v>
      </c>
      <c r="V173" s="25">
        <v>-6.377553235215925E-06</v>
      </c>
      <c r="W173" s="25">
        <v>-2.2588854480961348E-05</v>
      </c>
      <c r="X173" s="25">
        <v>50</v>
      </c>
    </row>
    <row r="174" spans="1:24" ht="12.75" hidden="1">
      <c r="A174" s="25">
        <v>919</v>
      </c>
      <c r="B174" s="25">
        <v>105.91999816894531</v>
      </c>
      <c r="C174" s="25">
        <v>99.81999969482422</v>
      </c>
      <c r="D174" s="25">
        <v>9.141190528869629</v>
      </c>
      <c r="E174" s="25">
        <v>9.213165283203125</v>
      </c>
      <c r="F174" s="25">
        <v>19.284484593152996</v>
      </c>
      <c r="G174" s="25" t="s">
        <v>58</v>
      </c>
      <c r="H174" s="25">
        <v>-5.7448445802595955</v>
      </c>
      <c r="I174" s="25">
        <v>50.175153588685674</v>
      </c>
      <c r="J174" s="25" t="s">
        <v>61</v>
      </c>
      <c r="K174" s="25">
        <v>-0.3399396216017562</v>
      </c>
      <c r="L174" s="25">
        <v>0.5870827273270313</v>
      </c>
      <c r="M174" s="25">
        <v>-0.08223133273855422</v>
      </c>
      <c r="N174" s="25">
        <v>-0.0971092170989381</v>
      </c>
      <c r="O174" s="25">
        <v>-0.013368190864034693</v>
      </c>
      <c r="P174" s="25">
        <v>0.016837753890773095</v>
      </c>
      <c r="Q174" s="25">
        <v>-0.0017810137100234336</v>
      </c>
      <c r="R174" s="25">
        <v>-0.001492633028092106</v>
      </c>
      <c r="S174" s="25">
        <v>-0.00015157838584562328</v>
      </c>
      <c r="T174" s="25">
        <v>0.00024641465271925086</v>
      </c>
      <c r="U174" s="25">
        <v>-4.427817299691868E-05</v>
      </c>
      <c r="V174" s="25">
        <v>-5.5092396469357053E-05</v>
      </c>
      <c r="W174" s="25">
        <v>-8.699466789205556E-06</v>
      </c>
      <c r="X174" s="25">
        <v>50</v>
      </c>
    </row>
    <row r="175" s="101" customFormat="1" ht="12.75">
      <c r="A175" s="101" t="s">
        <v>88</v>
      </c>
    </row>
    <row r="176" spans="1:24" s="101" customFormat="1" ht="12.75">
      <c r="A176" s="101">
        <v>920</v>
      </c>
      <c r="B176" s="101">
        <v>88.68</v>
      </c>
      <c r="C176" s="101">
        <v>121.28</v>
      </c>
      <c r="D176" s="101">
        <v>9.350126726729284</v>
      </c>
      <c r="E176" s="101">
        <v>9.338811938138301</v>
      </c>
      <c r="F176" s="101">
        <v>16.03551730293941</v>
      </c>
      <c r="G176" s="101" t="s">
        <v>59</v>
      </c>
      <c r="H176" s="101">
        <v>2.079983207921586</v>
      </c>
      <c r="I176" s="101">
        <v>40.75998320792155</v>
      </c>
      <c r="J176" s="101" t="s">
        <v>73</v>
      </c>
      <c r="K176" s="101">
        <v>0.17358435973742192</v>
      </c>
      <c r="M176" s="101" t="s">
        <v>68</v>
      </c>
      <c r="N176" s="101">
        <v>0.10187725519418248</v>
      </c>
      <c r="X176" s="101">
        <v>50</v>
      </c>
    </row>
    <row r="177" spans="1:24" s="101" customFormat="1" ht="12.75">
      <c r="A177" s="101">
        <v>917</v>
      </c>
      <c r="B177" s="101">
        <v>118.73999786376953</v>
      </c>
      <c r="C177" s="101">
        <v>127.33999633789062</v>
      </c>
      <c r="D177" s="101">
        <v>8.847017288208008</v>
      </c>
      <c r="E177" s="101">
        <v>8.902462005615234</v>
      </c>
      <c r="F177" s="101">
        <v>26.730399403688658</v>
      </c>
      <c r="G177" s="101" t="s">
        <v>56</v>
      </c>
      <c r="H177" s="101">
        <v>3.1595298444526208</v>
      </c>
      <c r="I177" s="101">
        <v>71.89952770822211</v>
      </c>
      <c r="J177" s="101" t="s">
        <v>62</v>
      </c>
      <c r="K177" s="101">
        <v>0.3932986450325963</v>
      </c>
      <c r="L177" s="101">
        <v>0.02244834261618582</v>
      </c>
      <c r="M177" s="101">
        <v>0.09310816657673453</v>
      </c>
      <c r="N177" s="101">
        <v>0.09732198473410526</v>
      </c>
      <c r="O177" s="101">
        <v>0.01579571555702391</v>
      </c>
      <c r="P177" s="101">
        <v>0.0006440030393533233</v>
      </c>
      <c r="Q177" s="101">
        <v>0.0019226461801111522</v>
      </c>
      <c r="R177" s="101">
        <v>0.0014980243830911102</v>
      </c>
      <c r="S177" s="101">
        <v>0.00020722188084623056</v>
      </c>
      <c r="T177" s="101">
        <v>9.491065004607789E-06</v>
      </c>
      <c r="U177" s="101">
        <v>4.203901005208683E-05</v>
      </c>
      <c r="V177" s="101">
        <v>5.5590924108297664E-05</v>
      </c>
      <c r="W177" s="101">
        <v>1.2922418814908997E-05</v>
      </c>
      <c r="X177" s="101">
        <v>50</v>
      </c>
    </row>
    <row r="178" spans="1:24" s="101" customFormat="1" ht="12.75">
      <c r="A178" s="101">
        <v>919</v>
      </c>
      <c r="B178" s="101">
        <v>105.91999816894531</v>
      </c>
      <c r="C178" s="101">
        <v>99.81999969482422</v>
      </c>
      <c r="D178" s="101">
        <v>9.141190528869629</v>
      </c>
      <c r="E178" s="101">
        <v>9.213165283203125</v>
      </c>
      <c r="F178" s="101">
        <v>25.258449244196818</v>
      </c>
      <c r="G178" s="101" t="s">
        <v>57</v>
      </c>
      <c r="H178" s="101">
        <v>9.798458765577706</v>
      </c>
      <c r="I178" s="101">
        <v>65.71845693452298</v>
      </c>
      <c r="J178" s="101" t="s">
        <v>60</v>
      </c>
      <c r="K178" s="101">
        <v>-0.29586267852407677</v>
      </c>
      <c r="L178" s="101">
        <v>-0.00012125100286725275</v>
      </c>
      <c r="M178" s="101">
        <v>0.07073445671995239</v>
      </c>
      <c r="N178" s="101">
        <v>-0.001006620233467596</v>
      </c>
      <c r="O178" s="101">
        <v>-0.011769424461217452</v>
      </c>
      <c r="P178" s="101">
        <v>-1.3905370745651608E-05</v>
      </c>
      <c r="Q178" s="101">
        <v>0.001492983496070944</v>
      </c>
      <c r="R178" s="101">
        <v>-8.092697263228873E-05</v>
      </c>
      <c r="S178" s="101">
        <v>-0.00014470820812752632</v>
      </c>
      <c r="T178" s="101">
        <v>-9.922239406158682E-07</v>
      </c>
      <c r="U178" s="101">
        <v>3.4640886052171304E-05</v>
      </c>
      <c r="V178" s="101">
        <v>-6.3877382170828965E-06</v>
      </c>
      <c r="W178" s="101">
        <v>-8.707395133830993E-06</v>
      </c>
      <c r="X178" s="101">
        <v>50</v>
      </c>
    </row>
    <row r="179" spans="1:24" s="101" customFormat="1" ht="12.75">
      <c r="A179" s="101">
        <v>918</v>
      </c>
      <c r="B179" s="101">
        <v>77.30000305175781</v>
      </c>
      <c r="C179" s="101">
        <v>90.69999694824219</v>
      </c>
      <c r="D179" s="101">
        <v>9.894469261169434</v>
      </c>
      <c r="E179" s="101">
        <v>9.869064331054688</v>
      </c>
      <c r="F179" s="101">
        <v>15.480600873723018</v>
      </c>
      <c r="G179" s="101" t="s">
        <v>58</v>
      </c>
      <c r="H179" s="101">
        <v>9.866853327897232</v>
      </c>
      <c r="I179" s="101">
        <v>37.166856379655</v>
      </c>
      <c r="J179" s="101" t="s">
        <v>61</v>
      </c>
      <c r="K179" s="101">
        <v>0.25913143313970033</v>
      </c>
      <c r="L179" s="101">
        <v>-0.022448015155197308</v>
      </c>
      <c r="M179" s="101">
        <v>0.060545580481271524</v>
      </c>
      <c r="N179" s="101">
        <v>-0.09731677876035043</v>
      </c>
      <c r="O179" s="101">
        <v>0.010534955045471408</v>
      </c>
      <c r="P179" s="101">
        <v>-0.0006438528988524817</v>
      </c>
      <c r="Q179" s="101">
        <v>0.0012114324638029916</v>
      </c>
      <c r="R179" s="101">
        <v>-0.0014958368485353188</v>
      </c>
      <c r="S179" s="101">
        <v>0.00014832546107115227</v>
      </c>
      <c r="T179" s="101">
        <v>-9.439057504505381E-06</v>
      </c>
      <c r="U179" s="101">
        <v>2.3817795441222963E-05</v>
      </c>
      <c r="V179" s="101">
        <v>-5.522270949242285E-05</v>
      </c>
      <c r="W179" s="101">
        <v>9.54830759932096E-06</v>
      </c>
      <c r="X179" s="101">
        <v>50</v>
      </c>
    </row>
    <row r="180" ht="12.75" hidden="1">
      <c r="A180" s="25" t="s">
        <v>87</v>
      </c>
    </row>
    <row r="181" spans="1:24" ht="12.75" hidden="1">
      <c r="A181" s="25">
        <v>920</v>
      </c>
      <c r="B181" s="25">
        <v>88.68</v>
      </c>
      <c r="C181" s="25">
        <v>121.28</v>
      </c>
      <c r="D181" s="25">
        <v>9.350126726729284</v>
      </c>
      <c r="E181" s="25">
        <v>9.338811938138301</v>
      </c>
      <c r="F181" s="25">
        <v>17.276015806059874</v>
      </c>
      <c r="G181" s="25" t="s">
        <v>59</v>
      </c>
      <c r="H181" s="25">
        <v>5.233152338759247</v>
      </c>
      <c r="I181" s="25">
        <v>43.91315233875921</v>
      </c>
      <c r="J181" s="25" t="s">
        <v>73</v>
      </c>
      <c r="K181" s="25">
        <v>1.0997425861163344</v>
      </c>
      <c r="M181" s="25" t="s">
        <v>68</v>
      </c>
      <c r="N181" s="25">
        <v>0.792296834135647</v>
      </c>
      <c r="X181" s="25">
        <v>50</v>
      </c>
    </row>
    <row r="182" spans="1:24" ht="12.75" hidden="1">
      <c r="A182" s="25">
        <v>918</v>
      </c>
      <c r="B182" s="25">
        <v>77.30000305175781</v>
      </c>
      <c r="C182" s="25">
        <v>90.69999694824219</v>
      </c>
      <c r="D182" s="25">
        <v>9.894469261169434</v>
      </c>
      <c r="E182" s="25">
        <v>9.869064331054688</v>
      </c>
      <c r="F182" s="25">
        <v>19.917995095465105</v>
      </c>
      <c r="G182" s="25" t="s">
        <v>56</v>
      </c>
      <c r="H182" s="25">
        <v>20.520444560220994</v>
      </c>
      <c r="I182" s="25">
        <v>47.820447611978764</v>
      </c>
      <c r="J182" s="25" t="s">
        <v>62</v>
      </c>
      <c r="K182" s="25">
        <v>0.748251236274369</v>
      </c>
      <c r="L182" s="25">
        <v>0.7056562452334283</v>
      </c>
      <c r="M182" s="25">
        <v>0.1771378716454255</v>
      </c>
      <c r="N182" s="25">
        <v>0.0959449140310284</v>
      </c>
      <c r="O182" s="25">
        <v>0.030051324479707164</v>
      </c>
      <c r="P182" s="25">
        <v>0.020243197522883987</v>
      </c>
      <c r="Q182" s="25">
        <v>0.0036579198417490697</v>
      </c>
      <c r="R182" s="25">
        <v>0.0014769133294539939</v>
      </c>
      <c r="S182" s="25">
        <v>0.00039428646741521996</v>
      </c>
      <c r="T182" s="25">
        <v>0.0002978645355405829</v>
      </c>
      <c r="U182" s="25">
        <v>7.999701567936464E-05</v>
      </c>
      <c r="V182" s="25">
        <v>5.482169165457447E-05</v>
      </c>
      <c r="W182" s="25">
        <v>2.4581560706536127E-05</v>
      </c>
      <c r="X182" s="25">
        <v>50</v>
      </c>
    </row>
    <row r="183" spans="1:24" ht="12.75" hidden="1">
      <c r="A183" s="25">
        <v>917</v>
      </c>
      <c r="B183" s="25">
        <v>118.73999786376953</v>
      </c>
      <c r="C183" s="25">
        <v>127.33999633789062</v>
      </c>
      <c r="D183" s="25">
        <v>8.847017288208008</v>
      </c>
      <c r="E183" s="25">
        <v>8.902462005615234</v>
      </c>
      <c r="F183" s="25">
        <v>21.466363835859568</v>
      </c>
      <c r="G183" s="25" t="s">
        <v>57</v>
      </c>
      <c r="H183" s="25">
        <v>-10.99969259926312</v>
      </c>
      <c r="I183" s="25">
        <v>57.74030526450637</v>
      </c>
      <c r="J183" s="25" t="s">
        <v>60</v>
      </c>
      <c r="K183" s="25">
        <v>0.6227408163214583</v>
      </c>
      <c r="L183" s="25">
        <v>-0.0038381717611350556</v>
      </c>
      <c r="M183" s="25">
        <v>-0.14853187247811225</v>
      </c>
      <c r="N183" s="25">
        <v>-0.0009916536538847073</v>
      </c>
      <c r="O183" s="25">
        <v>0.024829355332107263</v>
      </c>
      <c r="P183" s="25">
        <v>-0.0004393215214997163</v>
      </c>
      <c r="Q183" s="25">
        <v>-0.0031184126331460843</v>
      </c>
      <c r="R183" s="25">
        <v>-7.972901931224796E-05</v>
      </c>
      <c r="S183" s="25">
        <v>0.00031001164632097196</v>
      </c>
      <c r="T183" s="25">
        <v>-3.129906642346962E-05</v>
      </c>
      <c r="U183" s="25">
        <v>-7.129518110053946E-05</v>
      </c>
      <c r="V183" s="25">
        <v>-6.286952106717429E-06</v>
      </c>
      <c r="W183" s="25">
        <v>1.8810499031367503E-05</v>
      </c>
      <c r="X183" s="25">
        <v>50</v>
      </c>
    </row>
    <row r="184" spans="1:24" ht="12.75" hidden="1">
      <c r="A184" s="25">
        <v>919</v>
      </c>
      <c r="B184" s="25">
        <v>105.91999816894531</v>
      </c>
      <c r="C184" s="25">
        <v>99.81999969482422</v>
      </c>
      <c r="D184" s="25">
        <v>9.141190528869629</v>
      </c>
      <c r="E184" s="25">
        <v>9.213165283203125</v>
      </c>
      <c r="F184" s="25">
        <v>25.258449244196818</v>
      </c>
      <c r="G184" s="25" t="s">
        <v>58</v>
      </c>
      <c r="H184" s="25">
        <v>9.798458765577706</v>
      </c>
      <c r="I184" s="25">
        <v>65.71845693452298</v>
      </c>
      <c r="J184" s="25" t="s">
        <v>61</v>
      </c>
      <c r="K184" s="25">
        <v>-0.4148177771906665</v>
      </c>
      <c r="L184" s="25">
        <v>-0.7056458069559206</v>
      </c>
      <c r="M184" s="25">
        <v>-0.09651998979080466</v>
      </c>
      <c r="N184" s="25">
        <v>-0.09593978919849765</v>
      </c>
      <c r="O184" s="25">
        <v>-0.016928827980005102</v>
      </c>
      <c r="P184" s="25">
        <v>-0.020238429844018125</v>
      </c>
      <c r="Q184" s="25">
        <v>-0.0019120356215553207</v>
      </c>
      <c r="R184" s="25">
        <v>-0.001474759731684585</v>
      </c>
      <c r="S184" s="25">
        <v>-0.0002436279900424701</v>
      </c>
      <c r="T184" s="25">
        <v>-0.00029621554647557986</v>
      </c>
      <c r="U184" s="25">
        <v>-3.628387616346679E-05</v>
      </c>
      <c r="V184" s="25">
        <v>-5.44600046738621E-05</v>
      </c>
      <c r="W184" s="25">
        <v>-1.582460909343555E-05</v>
      </c>
      <c r="X184" s="25">
        <v>50</v>
      </c>
    </row>
    <row r="185" ht="12.75" hidden="1">
      <c r="A185" s="25" t="s">
        <v>86</v>
      </c>
    </row>
    <row r="186" spans="1:24" ht="12.75" hidden="1">
      <c r="A186" s="25">
        <v>920</v>
      </c>
      <c r="B186" s="25">
        <v>88.68</v>
      </c>
      <c r="C186" s="25">
        <v>121.28</v>
      </c>
      <c r="D186" s="25">
        <v>9.350126726729284</v>
      </c>
      <c r="E186" s="25">
        <v>9.338811938138301</v>
      </c>
      <c r="F186" s="25">
        <v>22.24363458183123</v>
      </c>
      <c r="G186" s="25" t="s">
        <v>59</v>
      </c>
      <c r="H186" s="25">
        <v>17.860126203</v>
      </c>
      <c r="I186" s="25">
        <v>56.540126202999964</v>
      </c>
      <c r="J186" s="25" t="s">
        <v>73</v>
      </c>
      <c r="K186" s="25">
        <v>2.174684331627175</v>
      </c>
      <c r="M186" s="25" t="s">
        <v>68</v>
      </c>
      <c r="N186" s="25">
        <v>1.1353566020660053</v>
      </c>
      <c r="X186" s="25">
        <v>50</v>
      </c>
    </row>
    <row r="187" spans="1:24" ht="12.75" hidden="1">
      <c r="A187" s="25">
        <v>918</v>
      </c>
      <c r="B187" s="25">
        <v>77.30000305175781</v>
      </c>
      <c r="C187" s="25">
        <v>90.69999694824219</v>
      </c>
      <c r="D187" s="25">
        <v>9.894469261169434</v>
      </c>
      <c r="E187" s="25">
        <v>9.869064331054688</v>
      </c>
      <c r="F187" s="25">
        <v>19.917995095465105</v>
      </c>
      <c r="G187" s="25" t="s">
        <v>56</v>
      </c>
      <c r="H187" s="25">
        <v>20.520444560220994</v>
      </c>
      <c r="I187" s="25">
        <v>47.820447611978764</v>
      </c>
      <c r="J187" s="25" t="s">
        <v>62</v>
      </c>
      <c r="K187" s="25">
        <v>1.4309011481472496</v>
      </c>
      <c r="L187" s="25">
        <v>0.0033370409222478413</v>
      </c>
      <c r="M187" s="25">
        <v>0.3387455836330349</v>
      </c>
      <c r="N187" s="25">
        <v>0.09535355506959681</v>
      </c>
      <c r="O187" s="25">
        <v>0.057467696229558274</v>
      </c>
      <c r="P187" s="25">
        <v>9.595298904360212E-05</v>
      </c>
      <c r="Q187" s="25">
        <v>0.00699515876359296</v>
      </c>
      <c r="R187" s="25">
        <v>0.0014678110631972956</v>
      </c>
      <c r="S187" s="25">
        <v>0.0007539869392631412</v>
      </c>
      <c r="T187" s="25">
        <v>1.4064362923756415E-06</v>
      </c>
      <c r="U187" s="25">
        <v>0.00015300960737242401</v>
      </c>
      <c r="V187" s="25">
        <v>5.447829484664614E-05</v>
      </c>
      <c r="W187" s="25">
        <v>4.701259783813576E-05</v>
      </c>
      <c r="X187" s="25">
        <v>50</v>
      </c>
    </row>
    <row r="188" spans="1:24" ht="12.75" hidden="1">
      <c r="A188" s="25">
        <v>919</v>
      </c>
      <c r="B188" s="25">
        <v>105.91999816894531</v>
      </c>
      <c r="C188" s="25">
        <v>99.81999969482422</v>
      </c>
      <c r="D188" s="25">
        <v>9.141190528869629</v>
      </c>
      <c r="E188" s="25">
        <v>9.213165283203125</v>
      </c>
      <c r="F188" s="25">
        <v>19.284484593152996</v>
      </c>
      <c r="G188" s="25" t="s">
        <v>57</v>
      </c>
      <c r="H188" s="25">
        <v>-5.7448445802595955</v>
      </c>
      <c r="I188" s="25">
        <v>50.175153588685674</v>
      </c>
      <c r="J188" s="25" t="s">
        <v>60</v>
      </c>
      <c r="K188" s="25">
        <v>0.9035874863517449</v>
      </c>
      <c r="L188" s="25">
        <v>-1.660317139411907E-05</v>
      </c>
      <c r="M188" s="25">
        <v>-0.2168832517769101</v>
      </c>
      <c r="N188" s="25">
        <v>-0.00098554642956168</v>
      </c>
      <c r="O188" s="25">
        <v>0.03580689202628311</v>
      </c>
      <c r="P188" s="25">
        <v>-2.109838537265586E-06</v>
      </c>
      <c r="Q188" s="25">
        <v>-0.004618076561997402</v>
      </c>
      <c r="R188" s="25">
        <v>-7.921184326585859E-05</v>
      </c>
      <c r="S188" s="25">
        <v>0.00042889852884004124</v>
      </c>
      <c r="T188" s="25">
        <v>-1.685231905148262E-07</v>
      </c>
      <c r="U188" s="25">
        <v>-0.00010980168588340956</v>
      </c>
      <c r="V188" s="25">
        <v>-6.243349220069435E-06</v>
      </c>
      <c r="W188" s="25">
        <v>2.5443632508678842E-05</v>
      </c>
      <c r="X188" s="25">
        <v>50</v>
      </c>
    </row>
    <row r="189" spans="1:24" ht="12.75" hidden="1">
      <c r="A189" s="25">
        <v>917</v>
      </c>
      <c r="B189" s="25">
        <v>118.73999786376953</v>
      </c>
      <c r="C189" s="25">
        <v>127.33999633789062</v>
      </c>
      <c r="D189" s="25">
        <v>8.847017288208008</v>
      </c>
      <c r="E189" s="25">
        <v>8.902462005615234</v>
      </c>
      <c r="F189" s="25">
        <v>22.49435255218827</v>
      </c>
      <c r="G189" s="25" t="s">
        <v>58</v>
      </c>
      <c r="H189" s="25">
        <v>-8.234604727691114</v>
      </c>
      <c r="I189" s="25">
        <v>60.505393136078375</v>
      </c>
      <c r="J189" s="25" t="s">
        <v>61</v>
      </c>
      <c r="K189" s="25">
        <v>-1.1095078865324266</v>
      </c>
      <c r="L189" s="25">
        <v>-0.0033369996181384833</v>
      </c>
      <c r="M189" s="25">
        <v>-0.2602118858345231</v>
      </c>
      <c r="N189" s="25">
        <v>-0.09534846177388395</v>
      </c>
      <c r="O189" s="25">
        <v>-0.04494888867759568</v>
      </c>
      <c r="P189" s="25">
        <v>-9.592979040813285E-05</v>
      </c>
      <c r="Q189" s="25">
        <v>-0.005254104585502809</v>
      </c>
      <c r="R189" s="25">
        <v>-0.0014656721328901632</v>
      </c>
      <c r="S189" s="25">
        <v>-0.0006201147930329095</v>
      </c>
      <c r="T189" s="25">
        <v>-1.3963033262046053E-06</v>
      </c>
      <c r="U189" s="25">
        <v>-0.00010656232789041544</v>
      </c>
      <c r="V189" s="25">
        <v>-5.411936067540312E-05</v>
      </c>
      <c r="W189" s="25">
        <v>-3.9532340181850964E-05</v>
      </c>
      <c r="X189" s="25">
        <v>50</v>
      </c>
    </row>
    <row r="190" ht="12.75" hidden="1">
      <c r="A190" s="25" t="s">
        <v>85</v>
      </c>
    </row>
    <row r="191" spans="1:24" ht="12.75" hidden="1">
      <c r="A191" s="25">
        <v>920</v>
      </c>
      <c r="B191" s="25">
        <v>88.68</v>
      </c>
      <c r="C191" s="25">
        <v>121.28</v>
      </c>
      <c r="D191" s="25">
        <v>9.350126726729284</v>
      </c>
      <c r="E191" s="25">
        <v>9.338811938138301</v>
      </c>
      <c r="F191" s="25">
        <v>16.03551730293941</v>
      </c>
      <c r="G191" s="25" t="s">
        <v>59</v>
      </c>
      <c r="H191" s="25">
        <v>2.079983207921586</v>
      </c>
      <c r="I191" s="25">
        <v>40.75998320792155</v>
      </c>
      <c r="J191" s="25" t="s">
        <v>73</v>
      </c>
      <c r="K191" s="25">
        <v>0.9917383768656118</v>
      </c>
      <c r="M191" s="25" t="s">
        <v>68</v>
      </c>
      <c r="N191" s="25">
        <v>0.743597304373785</v>
      </c>
      <c r="X191" s="25">
        <v>50</v>
      </c>
    </row>
    <row r="192" spans="1:24" ht="12.75" hidden="1">
      <c r="A192" s="25">
        <v>919</v>
      </c>
      <c r="B192" s="25">
        <v>105.91999816894531</v>
      </c>
      <c r="C192" s="25">
        <v>99.81999969482422</v>
      </c>
      <c r="D192" s="25">
        <v>9.141190528869629</v>
      </c>
      <c r="E192" s="25">
        <v>9.213165283203125</v>
      </c>
      <c r="F192" s="25">
        <v>24.697746041335925</v>
      </c>
      <c r="G192" s="25" t="s">
        <v>56</v>
      </c>
      <c r="H192" s="25">
        <v>8.33959844782764</v>
      </c>
      <c r="I192" s="25">
        <v>64.25959661677291</v>
      </c>
      <c r="J192" s="25" t="s">
        <v>62</v>
      </c>
      <c r="K192" s="25">
        <v>0.6646391093601628</v>
      </c>
      <c r="L192" s="25">
        <v>0.7176373808915649</v>
      </c>
      <c r="M192" s="25">
        <v>0.1573445220422065</v>
      </c>
      <c r="N192" s="25">
        <v>0.09530607656980154</v>
      </c>
      <c r="O192" s="25">
        <v>0.026693187868766868</v>
      </c>
      <c r="P192" s="25">
        <v>0.020586784610525415</v>
      </c>
      <c r="Q192" s="25">
        <v>0.0032491263314797453</v>
      </c>
      <c r="R192" s="25">
        <v>0.0014670336700264635</v>
      </c>
      <c r="S192" s="25">
        <v>0.00035019230202115313</v>
      </c>
      <c r="T192" s="25">
        <v>0.0003029166353533812</v>
      </c>
      <c r="U192" s="25">
        <v>7.1060167399346E-05</v>
      </c>
      <c r="V192" s="25">
        <v>5.445583135525701E-05</v>
      </c>
      <c r="W192" s="25">
        <v>2.1835557336122698E-05</v>
      </c>
      <c r="X192" s="25">
        <v>50</v>
      </c>
    </row>
    <row r="193" spans="1:24" ht="12.75" hidden="1">
      <c r="A193" s="25">
        <v>917</v>
      </c>
      <c r="B193" s="25">
        <v>118.73999786376953</v>
      </c>
      <c r="C193" s="25">
        <v>127.33999633789062</v>
      </c>
      <c r="D193" s="25">
        <v>8.847017288208008</v>
      </c>
      <c r="E193" s="25">
        <v>8.902462005615234</v>
      </c>
      <c r="F193" s="25">
        <v>22.49435255218827</v>
      </c>
      <c r="G193" s="25" t="s">
        <v>57</v>
      </c>
      <c r="H193" s="25">
        <v>-8.234604727691114</v>
      </c>
      <c r="I193" s="25">
        <v>60.505393136078375</v>
      </c>
      <c r="J193" s="25" t="s">
        <v>60</v>
      </c>
      <c r="K193" s="25">
        <v>0.39879281289938817</v>
      </c>
      <c r="L193" s="25">
        <v>-0.003903733242727359</v>
      </c>
      <c r="M193" s="25">
        <v>-0.09297189313439619</v>
      </c>
      <c r="N193" s="25">
        <v>-0.0009852993253729185</v>
      </c>
      <c r="O193" s="25">
        <v>0.016245749247115356</v>
      </c>
      <c r="P193" s="25">
        <v>-0.0004468015258460809</v>
      </c>
      <c r="Q193" s="25">
        <v>-0.0018504033221194943</v>
      </c>
      <c r="R193" s="25">
        <v>-7.922403316169665E-05</v>
      </c>
      <c r="S193" s="25">
        <v>0.00023141575351982223</v>
      </c>
      <c r="T193" s="25">
        <v>-3.182674594906033E-05</v>
      </c>
      <c r="U193" s="25">
        <v>-3.5702846382163436E-05</v>
      </c>
      <c r="V193" s="25">
        <v>-6.2479507087377094E-06</v>
      </c>
      <c r="W193" s="25">
        <v>1.4963061002629986E-05</v>
      </c>
      <c r="X193" s="25">
        <v>50</v>
      </c>
    </row>
    <row r="194" spans="1:24" ht="12.75" hidden="1">
      <c r="A194" s="25">
        <v>918</v>
      </c>
      <c r="B194" s="25">
        <v>77.30000305175781</v>
      </c>
      <c r="C194" s="25">
        <v>90.69999694824219</v>
      </c>
      <c r="D194" s="25">
        <v>9.894469261169434</v>
      </c>
      <c r="E194" s="25">
        <v>9.869064331054688</v>
      </c>
      <c r="F194" s="25">
        <v>20.61918993234015</v>
      </c>
      <c r="G194" s="25" t="s">
        <v>58</v>
      </c>
      <c r="H194" s="25">
        <v>22.203919769541002</v>
      </c>
      <c r="I194" s="25">
        <v>49.50392282129877</v>
      </c>
      <c r="J194" s="25" t="s">
        <v>61</v>
      </c>
      <c r="K194" s="25">
        <v>0.5317042768972844</v>
      </c>
      <c r="L194" s="25">
        <v>-0.7176267632409445</v>
      </c>
      <c r="M194" s="25">
        <v>0.1269390629542255</v>
      </c>
      <c r="N194" s="25">
        <v>-0.0953009832917179</v>
      </c>
      <c r="O194" s="25">
        <v>0.02118022450299178</v>
      </c>
      <c r="P194" s="25">
        <v>-0.020581935501712847</v>
      </c>
      <c r="Q194" s="25">
        <v>0.0026707357531968916</v>
      </c>
      <c r="R194" s="25">
        <v>-0.0014648929454266987</v>
      </c>
      <c r="S194" s="25">
        <v>0.00026283340240107884</v>
      </c>
      <c r="T194" s="25">
        <v>-0.0003012400143010674</v>
      </c>
      <c r="U194" s="25">
        <v>6.143984172371146E-05</v>
      </c>
      <c r="V194" s="25">
        <v>-5.409621687820117E-05</v>
      </c>
      <c r="W194" s="25">
        <v>1.5902778675774733E-05</v>
      </c>
      <c r="X194" s="25">
        <v>50</v>
      </c>
    </row>
    <row r="195" ht="12.75" hidden="1">
      <c r="A195" s="25" t="s">
        <v>84</v>
      </c>
    </row>
    <row r="196" spans="1:24" ht="12.75" hidden="1">
      <c r="A196" s="25">
        <v>920</v>
      </c>
      <c r="B196" s="25">
        <v>88.68</v>
      </c>
      <c r="C196" s="25">
        <v>121.28</v>
      </c>
      <c r="D196" s="25">
        <v>9.350126726729284</v>
      </c>
      <c r="E196" s="25">
        <v>9.338811938138301</v>
      </c>
      <c r="F196" s="25">
        <v>22.24363458183123</v>
      </c>
      <c r="G196" s="25" t="s">
        <v>59</v>
      </c>
      <c r="H196" s="25">
        <v>17.860126203</v>
      </c>
      <c r="I196" s="25">
        <v>56.540126202999964</v>
      </c>
      <c r="J196" s="25" t="s">
        <v>73</v>
      </c>
      <c r="K196" s="25">
        <v>1.048159184149672</v>
      </c>
      <c r="M196" s="25" t="s">
        <v>68</v>
      </c>
      <c r="N196" s="25">
        <v>0.7043633374280484</v>
      </c>
      <c r="X196" s="25">
        <v>50</v>
      </c>
    </row>
    <row r="197" spans="1:24" ht="12.75" hidden="1">
      <c r="A197" s="25">
        <v>919</v>
      </c>
      <c r="B197" s="25">
        <v>105.91999816894531</v>
      </c>
      <c r="C197" s="25">
        <v>99.81999969482422</v>
      </c>
      <c r="D197" s="25">
        <v>9.141190528869629</v>
      </c>
      <c r="E197" s="25">
        <v>9.213165283203125</v>
      </c>
      <c r="F197" s="25">
        <v>24.697746041335925</v>
      </c>
      <c r="G197" s="25" t="s">
        <v>56</v>
      </c>
      <c r="H197" s="25">
        <v>8.33959844782764</v>
      </c>
      <c r="I197" s="25">
        <v>64.25959661677291</v>
      </c>
      <c r="J197" s="25" t="s">
        <v>62</v>
      </c>
      <c r="K197" s="25">
        <v>0.804863783148308</v>
      </c>
      <c r="L197" s="25">
        <v>0.594221589642809</v>
      </c>
      <c r="M197" s="25">
        <v>0.1905401248478435</v>
      </c>
      <c r="N197" s="25">
        <v>0.09795495307093813</v>
      </c>
      <c r="O197" s="25">
        <v>0.03232464948866177</v>
      </c>
      <c r="P197" s="25">
        <v>0.017046186410431634</v>
      </c>
      <c r="Q197" s="25">
        <v>0.003934747454350162</v>
      </c>
      <c r="R197" s="25">
        <v>0.0015077929301076667</v>
      </c>
      <c r="S197" s="25">
        <v>0.0004240951155547607</v>
      </c>
      <c r="T197" s="25">
        <v>0.00025081863752151137</v>
      </c>
      <c r="U197" s="25">
        <v>8.608725089577776E-05</v>
      </c>
      <c r="V197" s="25">
        <v>5.595114893143011E-05</v>
      </c>
      <c r="W197" s="25">
        <v>2.6440906057886702E-05</v>
      </c>
      <c r="X197" s="25">
        <v>50</v>
      </c>
    </row>
    <row r="198" spans="1:24" ht="12.75" hidden="1">
      <c r="A198" s="25">
        <v>918</v>
      </c>
      <c r="B198" s="25">
        <v>77.30000305175781</v>
      </c>
      <c r="C198" s="25">
        <v>90.69999694824219</v>
      </c>
      <c r="D198" s="25">
        <v>9.894469261169434</v>
      </c>
      <c r="E198" s="25">
        <v>9.869064331054688</v>
      </c>
      <c r="F198" s="25">
        <v>15.480600873723018</v>
      </c>
      <c r="G198" s="25" t="s">
        <v>57</v>
      </c>
      <c r="H198" s="25">
        <v>9.866853327897232</v>
      </c>
      <c r="I198" s="25">
        <v>37.166856379655</v>
      </c>
      <c r="J198" s="25" t="s">
        <v>60</v>
      </c>
      <c r="K198" s="25">
        <v>0.3045419400638149</v>
      </c>
      <c r="L198" s="25">
        <v>0.0032344804170605385</v>
      </c>
      <c r="M198" s="25">
        <v>-0.07409570861191402</v>
      </c>
      <c r="N198" s="25">
        <v>-0.0010129616537424863</v>
      </c>
      <c r="O198" s="25">
        <v>0.011907331122765</v>
      </c>
      <c r="P198" s="25">
        <v>0.00036995757728819335</v>
      </c>
      <c r="Q198" s="25">
        <v>-0.0016246508132285909</v>
      </c>
      <c r="R198" s="25">
        <v>-8.140771842131918E-05</v>
      </c>
      <c r="S198" s="25">
        <v>0.00012927312018630587</v>
      </c>
      <c r="T198" s="25">
        <v>2.6334872774913947E-05</v>
      </c>
      <c r="U198" s="25">
        <v>-4.165771370180871E-05</v>
      </c>
      <c r="V198" s="25">
        <v>-6.420540091505516E-06</v>
      </c>
      <c r="W198" s="25">
        <v>7.225410537427643E-06</v>
      </c>
      <c r="X198" s="25">
        <v>50</v>
      </c>
    </row>
    <row r="199" spans="1:24" ht="12.75" hidden="1">
      <c r="A199" s="25">
        <v>917</v>
      </c>
      <c r="B199" s="25">
        <v>118.73999786376953</v>
      </c>
      <c r="C199" s="25">
        <v>127.33999633789062</v>
      </c>
      <c r="D199" s="25">
        <v>8.847017288208008</v>
      </c>
      <c r="E199" s="25">
        <v>8.902462005615234</v>
      </c>
      <c r="F199" s="25">
        <v>21.466363835859568</v>
      </c>
      <c r="G199" s="25" t="s">
        <v>58</v>
      </c>
      <c r="H199" s="25">
        <v>-10.99969259926312</v>
      </c>
      <c r="I199" s="25">
        <v>57.74030526450637</v>
      </c>
      <c r="J199" s="25" t="s">
        <v>61</v>
      </c>
      <c r="K199" s="25">
        <v>-0.7450234332999024</v>
      </c>
      <c r="L199" s="25">
        <v>0.594212786579066</v>
      </c>
      <c r="M199" s="25">
        <v>-0.17554305780158358</v>
      </c>
      <c r="N199" s="25">
        <v>-0.09794971536363818</v>
      </c>
      <c r="O199" s="25">
        <v>-0.030051596132280124</v>
      </c>
      <c r="P199" s="25">
        <v>0.017042171297407826</v>
      </c>
      <c r="Q199" s="25">
        <v>-0.0035836778963225426</v>
      </c>
      <c r="R199" s="25">
        <v>-0.0015055936714346596</v>
      </c>
      <c r="S199" s="25">
        <v>-0.0004039122769051502</v>
      </c>
      <c r="T199" s="25">
        <v>0.00024943228220115454</v>
      </c>
      <c r="U199" s="25">
        <v>-7.533690766105767E-05</v>
      </c>
      <c r="V199" s="25">
        <v>-5.5581541285578285E-05</v>
      </c>
      <c r="W199" s="25">
        <v>-2.543452291134275E-05</v>
      </c>
      <c r="X199" s="25">
        <v>50</v>
      </c>
    </row>
    <row r="200" ht="12.75" hidden="1">
      <c r="A200" s="25" t="s">
        <v>109</v>
      </c>
    </row>
    <row r="201" spans="1:24" ht="12.75" hidden="1">
      <c r="A201" s="25">
        <v>920</v>
      </c>
      <c r="B201" s="25">
        <v>96.9</v>
      </c>
      <c r="C201" s="25">
        <v>119.5</v>
      </c>
      <c r="D201" s="25">
        <v>9.558023685892262</v>
      </c>
      <c r="E201" s="25">
        <v>9.524161016544841</v>
      </c>
      <c r="F201" s="25">
        <v>21.603945188348046</v>
      </c>
      <c r="G201" s="25" t="s">
        <v>59</v>
      </c>
      <c r="H201" s="25">
        <v>6.838267798664461</v>
      </c>
      <c r="I201" s="25">
        <v>53.738267798664424</v>
      </c>
      <c r="J201" s="25" t="s">
        <v>73</v>
      </c>
      <c r="K201" s="25">
        <v>0.7746496351160859</v>
      </c>
      <c r="M201" s="25" t="s">
        <v>68</v>
      </c>
      <c r="N201" s="25">
        <v>0.5538235135529967</v>
      </c>
      <c r="X201" s="25">
        <v>50</v>
      </c>
    </row>
    <row r="202" spans="1:24" ht="12.75" hidden="1">
      <c r="A202" s="25">
        <v>917</v>
      </c>
      <c r="B202" s="25">
        <v>121.45999908447266</v>
      </c>
      <c r="C202" s="25">
        <v>129.75999450683594</v>
      </c>
      <c r="D202" s="25">
        <v>9.235198974609375</v>
      </c>
      <c r="E202" s="25">
        <v>9.277020454406738</v>
      </c>
      <c r="F202" s="25">
        <v>27.77162941413083</v>
      </c>
      <c r="G202" s="25" t="s">
        <v>56</v>
      </c>
      <c r="H202" s="25">
        <v>0.10854915884890204</v>
      </c>
      <c r="I202" s="25">
        <v>71.56854824332152</v>
      </c>
      <c r="J202" s="25" t="s">
        <v>62</v>
      </c>
      <c r="K202" s="25">
        <v>0.6491989432783443</v>
      </c>
      <c r="L202" s="25">
        <v>0.5591369992489038</v>
      </c>
      <c r="M202" s="25">
        <v>0.1536894419857294</v>
      </c>
      <c r="N202" s="25">
        <v>0.12643026217214345</v>
      </c>
      <c r="O202" s="25">
        <v>0.02607314614112337</v>
      </c>
      <c r="P202" s="25">
        <v>0.016039822955972453</v>
      </c>
      <c r="Q202" s="25">
        <v>0.003173693027709161</v>
      </c>
      <c r="R202" s="25">
        <v>0.0019460478133511384</v>
      </c>
      <c r="S202" s="25">
        <v>0.0003420371131396432</v>
      </c>
      <c r="T202" s="25">
        <v>0.00023598883904741032</v>
      </c>
      <c r="U202" s="25">
        <v>6.938450246674418E-05</v>
      </c>
      <c r="V202" s="25">
        <v>7.220765824820899E-05</v>
      </c>
      <c r="W202" s="25">
        <v>2.131997290248224E-05</v>
      </c>
      <c r="X202" s="25">
        <v>50</v>
      </c>
    </row>
    <row r="203" spans="1:24" ht="12.75" hidden="1">
      <c r="A203" s="25">
        <v>918</v>
      </c>
      <c r="B203" s="25">
        <v>79.5</v>
      </c>
      <c r="C203" s="25">
        <v>97</v>
      </c>
      <c r="D203" s="25">
        <v>9.778353691101074</v>
      </c>
      <c r="E203" s="25">
        <v>9.737871170043945</v>
      </c>
      <c r="F203" s="25">
        <v>21.869859735304605</v>
      </c>
      <c r="G203" s="25" t="s">
        <v>57</v>
      </c>
      <c r="H203" s="25">
        <v>23.635037765543736</v>
      </c>
      <c r="I203" s="25">
        <v>53.13503776554369</v>
      </c>
      <c r="J203" s="25" t="s">
        <v>60</v>
      </c>
      <c r="K203" s="25">
        <v>-0.6457852554013394</v>
      </c>
      <c r="L203" s="25">
        <v>0.003043439835241067</v>
      </c>
      <c r="M203" s="25">
        <v>0.1530503716338557</v>
      </c>
      <c r="N203" s="25">
        <v>-0.0013079547645537563</v>
      </c>
      <c r="O203" s="25">
        <v>-0.025905692589885832</v>
      </c>
      <c r="P203" s="25">
        <v>0.00034822390279438357</v>
      </c>
      <c r="Q203" s="25">
        <v>0.003167002732254733</v>
      </c>
      <c r="R203" s="25">
        <v>-0.00010513857886035491</v>
      </c>
      <c r="S203" s="25">
        <v>-0.000336447610024703</v>
      </c>
      <c r="T203" s="25">
        <v>2.479770204123696E-05</v>
      </c>
      <c r="U203" s="25">
        <v>6.937705887564065E-05</v>
      </c>
      <c r="V203" s="25">
        <v>-8.300526298520203E-06</v>
      </c>
      <c r="W203" s="25">
        <v>-2.0830327529655292E-05</v>
      </c>
      <c r="X203" s="25">
        <v>50</v>
      </c>
    </row>
    <row r="204" spans="1:24" ht="12.75" hidden="1">
      <c r="A204" s="25">
        <v>919</v>
      </c>
      <c r="B204" s="25">
        <v>94.19999694824219</v>
      </c>
      <c r="C204" s="25">
        <v>111</v>
      </c>
      <c r="D204" s="25">
        <v>9.57919979095459</v>
      </c>
      <c r="E204" s="25">
        <v>9.48891830444336</v>
      </c>
      <c r="F204" s="25">
        <v>18.524737532492686</v>
      </c>
      <c r="G204" s="25" t="s">
        <v>58</v>
      </c>
      <c r="H204" s="25">
        <v>1.771877020732184</v>
      </c>
      <c r="I204" s="25">
        <v>45.97187396897433</v>
      </c>
      <c r="J204" s="25" t="s">
        <v>61</v>
      </c>
      <c r="K204" s="25">
        <v>0.06648813322650718</v>
      </c>
      <c r="L204" s="25">
        <v>0.5591287163105092</v>
      </c>
      <c r="M204" s="25">
        <v>0.014001011414306465</v>
      </c>
      <c r="N204" s="25">
        <v>-0.12642349642076353</v>
      </c>
      <c r="O204" s="25">
        <v>0.0029502611977095567</v>
      </c>
      <c r="P204" s="25">
        <v>0.016036042547101934</v>
      </c>
      <c r="Q204" s="25">
        <v>0.00020596389979993175</v>
      </c>
      <c r="R204" s="25">
        <v>-0.0019432055915635823</v>
      </c>
      <c r="S204" s="25">
        <v>6.158240392812289E-05</v>
      </c>
      <c r="T204" s="25">
        <v>0.0002346823515486807</v>
      </c>
      <c r="U204" s="25">
        <v>-1.016309167291407E-06</v>
      </c>
      <c r="V204" s="25">
        <v>-7.172898418950123E-05</v>
      </c>
      <c r="W204" s="25">
        <v>4.542983553774081E-06</v>
      </c>
      <c r="X204" s="25">
        <v>50</v>
      </c>
    </row>
    <row r="205" s="101" customFormat="1" ht="12.75">
      <c r="A205" s="101" t="s">
        <v>83</v>
      </c>
    </row>
    <row r="206" spans="1:24" s="101" customFormat="1" ht="12.75">
      <c r="A206" s="101">
        <v>920</v>
      </c>
      <c r="B206" s="101">
        <v>96.9</v>
      </c>
      <c r="C206" s="101">
        <v>119.5</v>
      </c>
      <c r="D206" s="101">
        <v>9.558023685892262</v>
      </c>
      <c r="E206" s="101">
        <v>9.524161016544841</v>
      </c>
      <c r="F206" s="101">
        <v>19.050798853320142</v>
      </c>
      <c r="G206" s="101" t="s">
        <v>59</v>
      </c>
      <c r="H206" s="101">
        <v>0.4874989791385218</v>
      </c>
      <c r="I206" s="101">
        <v>47.387498979138485</v>
      </c>
      <c r="J206" s="101" t="s">
        <v>73</v>
      </c>
      <c r="K206" s="101">
        <v>0.7798372616020087</v>
      </c>
      <c r="M206" s="101" t="s">
        <v>68</v>
      </c>
      <c r="N206" s="101">
        <v>0.42392767584030633</v>
      </c>
      <c r="X206" s="101">
        <v>50</v>
      </c>
    </row>
    <row r="207" spans="1:24" s="101" customFormat="1" ht="12.75">
      <c r="A207" s="101">
        <v>917</v>
      </c>
      <c r="B207" s="101">
        <v>121.45999908447266</v>
      </c>
      <c r="C207" s="101">
        <v>129.75999450683594</v>
      </c>
      <c r="D207" s="101">
        <v>9.235198974609375</v>
      </c>
      <c r="E207" s="101">
        <v>9.277020454406738</v>
      </c>
      <c r="F207" s="101">
        <v>27.77162941413083</v>
      </c>
      <c r="G207" s="101" t="s">
        <v>56</v>
      </c>
      <c r="H207" s="101">
        <v>0.10854915884890204</v>
      </c>
      <c r="I207" s="101">
        <v>71.56854824332152</v>
      </c>
      <c r="J207" s="101" t="s">
        <v>62</v>
      </c>
      <c r="K207" s="101">
        <v>0.8488852661489783</v>
      </c>
      <c r="L207" s="101">
        <v>0.040657130873833686</v>
      </c>
      <c r="M207" s="101">
        <v>0.20096197936588175</v>
      </c>
      <c r="N207" s="101">
        <v>0.12652045499882497</v>
      </c>
      <c r="O207" s="101">
        <v>0.0340930075384426</v>
      </c>
      <c r="P207" s="101">
        <v>0.0011663206333185098</v>
      </c>
      <c r="Q207" s="101">
        <v>0.004149814917512291</v>
      </c>
      <c r="R207" s="101">
        <v>0.001947441052023031</v>
      </c>
      <c r="S207" s="101">
        <v>0.00044727672035718534</v>
      </c>
      <c r="T207" s="101">
        <v>1.7138189922266567E-05</v>
      </c>
      <c r="U207" s="101">
        <v>9.074530462070575E-05</v>
      </c>
      <c r="V207" s="101">
        <v>7.226605835019534E-05</v>
      </c>
      <c r="W207" s="101">
        <v>2.7891211548442647E-05</v>
      </c>
      <c r="X207" s="101">
        <v>50</v>
      </c>
    </row>
    <row r="208" spans="1:24" s="101" customFormat="1" ht="12.75">
      <c r="A208" s="101">
        <v>919</v>
      </c>
      <c r="B208" s="101">
        <v>94.19999694824219</v>
      </c>
      <c r="C208" s="101">
        <v>111</v>
      </c>
      <c r="D208" s="101">
        <v>9.57919979095459</v>
      </c>
      <c r="E208" s="101">
        <v>9.48891830444336</v>
      </c>
      <c r="F208" s="101">
        <v>24.556437517897052</v>
      </c>
      <c r="G208" s="101" t="s">
        <v>57</v>
      </c>
      <c r="H208" s="101">
        <v>16.740431963079146</v>
      </c>
      <c r="I208" s="101">
        <v>60.94042891132129</v>
      </c>
      <c r="J208" s="101" t="s">
        <v>60</v>
      </c>
      <c r="K208" s="101">
        <v>-0.6228826952030007</v>
      </c>
      <c r="L208" s="101">
        <v>0.00022224467656505774</v>
      </c>
      <c r="M208" s="101">
        <v>0.14900165628435938</v>
      </c>
      <c r="N208" s="101">
        <v>-0.0013087880580544805</v>
      </c>
      <c r="O208" s="101">
        <v>-0.02476478946046611</v>
      </c>
      <c r="P208" s="101">
        <v>2.5422327984360006E-05</v>
      </c>
      <c r="Q208" s="101">
        <v>0.003148909543563122</v>
      </c>
      <c r="R208" s="101">
        <v>-0.00010522162193924739</v>
      </c>
      <c r="S208" s="101">
        <v>-0.0003033816800517823</v>
      </c>
      <c r="T208" s="101">
        <v>1.8110208196179185E-06</v>
      </c>
      <c r="U208" s="101">
        <v>7.332449697929149E-05</v>
      </c>
      <c r="V208" s="101">
        <v>-8.307085329238711E-06</v>
      </c>
      <c r="W208" s="101">
        <v>-1.8219913270675345E-05</v>
      </c>
      <c r="X208" s="101">
        <v>50</v>
      </c>
    </row>
    <row r="209" spans="1:24" s="101" customFormat="1" ht="12.75">
      <c r="A209" s="101">
        <v>918</v>
      </c>
      <c r="B209" s="101">
        <v>79.5</v>
      </c>
      <c r="C209" s="101">
        <v>97</v>
      </c>
      <c r="D209" s="101">
        <v>9.778353691101074</v>
      </c>
      <c r="E209" s="101">
        <v>9.737871170043945</v>
      </c>
      <c r="F209" s="101">
        <v>18.33234073883754</v>
      </c>
      <c r="G209" s="101" t="s">
        <v>58</v>
      </c>
      <c r="H209" s="101">
        <v>15.040277316752615</v>
      </c>
      <c r="I209" s="101">
        <v>44.54027731675257</v>
      </c>
      <c r="J209" s="101" t="s">
        <v>61</v>
      </c>
      <c r="K209" s="101">
        <v>0.5767350718496904</v>
      </c>
      <c r="L209" s="101">
        <v>0.04065652343961272</v>
      </c>
      <c r="M209" s="101">
        <v>0.134848891634936</v>
      </c>
      <c r="N209" s="101">
        <v>-0.1265136854531113</v>
      </c>
      <c r="O209" s="101">
        <v>0.023431567723801384</v>
      </c>
      <c r="P209" s="101">
        <v>0.001166043534755176</v>
      </c>
      <c r="Q209" s="101">
        <v>0.002702837867143464</v>
      </c>
      <c r="R209" s="101">
        <v>-0.0019445963749274665</v>
      </c>
      <c r="S209" s="101">
        <v>0.00032865790844347224</v>
      </c>
      <c r="T209" s="101">
        <v>1.704223451905852E-05</v>
      </c>
      <c r="U209" s="101">
        <v>5.346240224156182E-05</v>
      </c>
      <c r="V209" s="101">
        <v>-7.178701500136766E-05</v>
      </c>
      <c r="W209" s="101">
        <v>2.111763343864669E-05</v>
      </c>
      <c r="X209" s="101">
        <v>50</v>
      </c>
    </row>
    <row r="210" ht="12.75" hidden="1">
      <c r="A210" s="25" t="s">
        <v>82</v>
      </c>
    </row>
    <row r="211" spans="1:24" ht="12.75" hidden="1">
      <c r="A211" s="25">
        <v>920</v>
      </c>
      <c r="B211" s="25">
        <v>96.9</v>
      </c>
      <c r="C211" s="25">
        <v>119.5</v>
      </c>
      <c r="D211" s="25">
        <v>9.558023685892262</v>
      </c>
      <c r="E211" s="25">
        <v>9.524161016544841</v>
      </c>
      <c r="F211" s="25">
        <v>21.603945188348046</v>
      </c>
      <c r="G211" s="25" t="s">
        <v>59</v>
      </c>
      <c r="H211" s="25">
        <v>6.838267798664461</v>
      </c>
      <c r="I211" s="25">
        <v>53.738267798664424</v>
      </c>
      <c r="J211" s="25" t="s">
        <v>73</v>
      </c>
      <c r="K211" s="25">
        <v>1.1110857054324343</v>
      </c>
      <c r="M211" s="25" t="s">
        <v>68</v>
      </c>
      <c r="N211" s="25">
        <v>0.8530622749118808</v>
      </c>
      <c r="X211" s="25">
        <v>50</v>
      </c>
    </row>
    <row r="212" spans="1:24" ht="12.75" hidden="1">
      <c r="A212" s="25">
        <v>918</v>
      </c>
      <c r="B212" s="25">
        <v>79.5</v>
      </c>
      <c r="C212" s="25">
        <v>97</v>
      </c>
      <c r="D212" s="25">
        <v>9.778353691101074</v>
      </c>
      <c r="E212" s="25">
        <v>9.737871170043945</v>
      </c>
      <c r="F212" s="25">
        <v>20.08828090370985</v>
      </c>
      <c r="G212" s="25" t="s">
        <v>56</v>
      </c>
      <c r="H212" s="25">
        <v>19.306511673249524</v>
      </c>
      <c r="I212" s="25">
        <v>48.80651167324948</v>
      </c>
      <c r="J212" s="25" t="s">
        <v>62</v>
      </c>
      <c r="K212" s="25">
        <v>0.6790902556306695</v>
      </c>
      <c r="L212" s="25">
        <v>0.7790578688571537</v>
      </c>
      <c r="M212" s="25">
        <v>0.1607650657045483</v>
      </c>
      <c r="N212" s="25">
        <v>0.12604446389705334</v>
      </c>
      <c r="O212" s="25">
        <v>0.027273620022114586</v>
      </c>
      <c r="P212" s="25">
        <v>0.022348847729711928</v>
      </c>
      <c r="Q212" s="25">
        <v>0.0033197835665199618</v>
      </c>
      <c r="R212" s="25">
        <v>0.001940215518414362</v>
      </c>
      <c r="S212" s="25">
        <v>0.00035783197630101504</v>
      </c>
      <c r="T212" s="25">
        <v>0.0003288462423473265</v>
      </c>
      <c r="U212" s="25">
        <v>7.259952736297637E-05</v>
      </c>
      <c r="V212" s="25">
        <v>7.201755301332015E-05</v>
      </c>
      <c r="W212" s="25">
        <v>2.2307771641624467E-05</v>
      </c>
      <c r="X212" s="25">
        <v>50</v>
      </c>
    </row>
    <row r="213" spans="1:24" ht="12.75" hidden="1">
      <c r="A213" s="25">
        <v>917</v>
      </c>
      <c r="B213" s="25">
        <v>121.45999908447266</v>
      </c>
      <c r="C213" s="25">
        <v>129.75999450683594</v>
      </c>
      <c r="D213" s="25">
        <v>9.235198974609375</v>
      </c>
      <c r="E213" s="25">
        <v>9.277020454406738</v>
      </c>
      <c r="F213" s="25">
        <v>23.60448918760549</v>
      </c>
      <c r="G213" s="25" t="s">
        <v>57</v>
      </c>
      <c r="H213" s="25">
        <v>-10.630330144610888</v>
      </c>
      <c r="I213" s="25">
        <v>60.829668939861726</v>
      </c>
      <c r="J213" s="25" t="s">
        <v>60</v>
      </c>
      <c r="K213" s="25">
        <v>0.6714905937645136</v>
      </c>
      <c r="L213" s="25">
        <v>-0.004237326876551803</v>
      </c>
      <c r="M213" s="25">
        <v>-0.15922836032127474</v>
      </c>
      <c r="N213" s="25">
        <v>-0.0013029405358156788</v>
      </c>
      <c r="O213" s="25">
        <v>0.026922930115918196</v>
      </c>
      <c r="P213" s="25">
        <v>-0.0004850292713926095</v>
      </c>
      <c r="Q213" s="25">
        <v>-0.0032989256433259644</v>
      </c>
      <c r="R213" s="25">
        <v>-0.00010475534414276978</v>
      </c>
      <c r="S213" s="25">
        <v>0.0003485549305557224</v>
      </c>
      <c r="T213" s="25">
        <v>-3.455552737838109E-05</v>
      </c>
      <c r="U213" s="25">
        <v>-7.256035917698687E-05</v>
      </c>
      <c r="V213" s="25">
        <v>-8.260895513255757E-06</v>
      </c>
      <c r="W213" s="25">
        <v>2.155002910625065E-05</v>
      </c>
      <c r="X213" s="25">
        <v>50</v>
      </c>
    </row>
    <row r="214" spans="1:24" ht="12.75" hidden="1">
      <c r="A214" s="25">
        <v>919</v>
      </c>
      <c r="B214" s="25">
        <v>94.19999694824219</v>
      </c>
      <c r="C214" s="25">
        <v>111</v>
      </c>
      <c r="D214" s="25">
        <v>9.57919979095459</v>
      </c>
      <c r="E214" s="25">
        <v>9.48891830444336</v>
      </c>
      <c r="F214" s="25">
        <v>24.556437517897052</v>
      </c>
      <c r="G214" s="25" t="s">
        <v>58</v>
      </c>
      <c r="H214" s="25">
        <v>16.740431963079146</v>
      </c>
      <c r="I214" s="25">
        <v>60.94042891132129</v>
      </c>
      <c r="J214" s="25" t="s">
        <v>61</v>
      </c>
      <c r="K214" s="25">
        <v>-0.1013111927592849</v>
      </c>
      <c r="L214" s="25">
        <v>-0.7790463452768335</v>
      </c>
      <c r="M214" s="25">
        <v>-0.022175112635250155</v>
      </c>
      <c r="N214" s="25">
        <v>-0.12603772937123117</v>
      </c>
      <c r="O214" s="25">
        <v>-0.004359608134233471</v>
      </c>
      <c r="P214" s="25">
        <v>-0.02234358389900202</v>
      </c>
      <c r="Q214" s="25">
        <v>-0.0003715542064657167</v>
      </c>
      <c r="R214" s="25">
        <v>-0.001937385500041084</v>
      </c>
      <c r="S214" s="25">
        <v>-8.095173653965521E-05</v>
      </c>
      <c r="T214" s="25">
        <v>-0.0003270256360494671</v>
      </c>
      <c r="U214" s="25">
        <v>-2.384459987966021E-06</v>
      </c>
      <c r="V214" s="25">
        <v>-7.154219417480463E-05</v>
      </c>
      <c r="W214" s="25">
        <v>-5.764800181672778E-06</v>
      </c>
      <c r="X214" s="25">
        <v>50</v>
      </c>
    </row>
    <row r="215" ht="12.75" hidden="1">
      <c r="A215" s="25" t="s">
        <v>81</v>
      </c>
    </row>
    <row r="216" spans="1:24" ht="12.75" hidden="1">
      <c r="A216" s="25">
        <v>920</v>
      </c>
      <c r="B216" s="25">
        <v>96.9</v>
      </c>
      <c r="C216" s="25">
        <v>119.5</v>
      </c>
      <c r="D216" s="25">
        <v>9.558023685892262</v>
      </c>
      <c r="E216" s="25">
        <v>9.524161016544841</v>
      </c>
      <c r="F216" s="25">
        <v>25.06260697601302</v>
      </c>
      <c r="G216" s="25" t="s">
        <v>59</v>
      </c>
      <c r="H216" s="25">
        <v>15.441441513009536</v>
      </c>
      <c r="I216" s="25">
        <v>62.3414415130095</v>
      </c>
      <c r="J216" s="25" t="s">
        <v>73</v>
      </c>
      <c r="K216" s="25">
        <v>1.1833742300117034</v>
      </c>
      <c r="M216" s="25" t="s">
        <v>68</v>
      </c>
      <c r="N216" s="25">
        <v>0.6323596134285239</v>
      </c>
      <c r="X216" s="25">
        <v>50</v>
      </c>
    </row>
    <row r="217" spans="1:24" ht="12.75" hidden="1">
      <c r="A217" s="25">
        <v>918</v>
      </c>
      <c r="B217" s="25">
        <v>79.5</v>
      </c>
      <c r="C217" s="25">
        <v>97</v>
      </c>
      <c r="D217" s="25">
        <v>9.778353691101074</v>
      </c>
      <c r="E217" s="25">
        <v>9.737871170043945</v>
      </c>
      <c r="F217" s="25">
        <v>20.08828090370985</v>
      </c>
      <c r="G217" s="25" t="s">
        <v>56</v>
      </c>
      <c r="H217" s="25">
        <v>19.306511673249524</v>
      </c>
      <c r="I217" s="25">
        <v>48.80651167324948</v>
      </c>
      <c r="J217" s="25" t="s">
        <v>62</v>
      </c>
      <c r="K217" s="25">
        <v>1.0497964833439493</v>
      </c>
      <c r="L217" s="25">
        <v>0.043504944888131586</v>
      </c>
      <c r="M217" s="25">
        <v>0.2485244439455091</v>
      </c>
      <c r="N217" s="25">
        <v>0.12583682664339882</v>
      </c>
      <c r="O217" s="25">
        <v>0.042161761007765725</v>
      </c>
      <c r="P217" s="25">
        <v>0.001247809978681404</v>
      </c>
      <c r="Q217" s="25">
        <v>0.005132127519959262</v>
      </c>
      <c r="R217" s="25">
        <v>0.0019370091297084178</v>
      </c>
      <c r="S217" s="25">
        <v>0.0005531780878607549</v>
      </c>
      <c r="T217" s="25">
        <v>1.8354784866893524E-05</v>
      </c>
      <c r="U217" s="25">
        <v>0.00011226806683367659</v>
      </c>
      <c r="V217" s="25">
        <v>7.188667891145327E-05</v>
      </c>
      <c r="W217" s="25">
        <v>3.4490271907518735E-05</v>
      </c>
      <c r="X217" s="25">
        <v>50</v>
      </c>
    </row>
    <row r="218" spans="1:24" ht="12.75" hidden="1">
      <c r="A218" s="25">
        <v>919</v>
      </c>
      <c r="B218" s="25">
        <v>94.19999694824219</v>
      </c>
      <c r="C218" s="25">
        <v>111</v>
      </c>
      <c r="D218" s="25">
        <v>9.57919979095459</v>
      </c>
      <c r="E218" s="25">
        <v>9.48891830444336</v>
      </c>
      <c r="F218" s="25">
        <v>18.524737532492686</v>
      </c>
      <c r="G218" s="25" t="s">
        <v>57</v>
      </c>
      <c r="H218" s="25">
        <v>1.771877020732184</v>
      </c>
      <c r="I218" s="25">
        <v>45.97187396897433</v>
      </c>
      <c r="J218" s="25" t="s">
        <v>60</v>
      </c>
      <c r="K218" s="25">
        <v>0.5222215132435043</v>
      </c>
      <c r="L218" s="25">
        <v>0.00023844849700214687</v>
      </c>
      <c r="M218" s="25">
        <v>-0.1260708295277968</v>
      </c>
      <c r="N218" s="25">
        <v>-0.0013009965512496158</v>
      </c>
      <c r="O218" s="25">
        <v>0.020577576578275983</v>
      </c>
      <c r="P218" s="25">
        <v>2.710893938793933E-05</v>
      </c>
      <c r="Q218" s="25">
        <v>-0.002718499348392171</v>
      </c>
      <c r="R218" s="25">
        <v>-0.00010457521412161708</v>
      </c>
      <c r="S218" s="25">
        <v>0.0002367777409384869</v>
      </c>
      <c r="T218" s="25">
        <v>1.9150013965153156E-06</v>
      </c>
      <c r="U218" s="25">
        <v>-6.682960962337459E-05</v>
      </c>
      <c r="V218" s="25">
        <v>-8.247682824968816E-06</v>
      </c>
      <c r="W218" s="25">
        <v>1.3721953386891484E-05</v>
      </c>
      <c r="X218" s="25">
        <v>50</v>
      </c>
    </row>
    <row r="219" spans="1:24" ht="12.75" hidden="1">
      <c r="A219" s="25">
        <v>917</v>
      </c>
      <c r="B219" s="25">
        <v>121.45999908447266</v>
      </c>
      <c r="C219" s="25">
        <v>129.75999450683594</v>
      </c>
      <c r="D219" s="25">
        <v>9.235198974609375</v>
      </c>
      <c r="E219" s="25">
        <v>9.277020454406738</v>
      </c>
      <c r="F219" s="25">
        <v>26.053940122311772</v>
      </c>
      <c r="G219" s="25" t="s">
        <v>58</v>
      </c>
      <c r="H219" s="25">
        <v>-4.318001660889394</v>
      </c>
      <c r="I219" s="25">
        <v>67.14199742358322</v>
      </c>
      <c r="J219" s="25" t="s">
        <v>61</v>
      </c>
      <c r="K219" s="25">
        <v>-0.9106905882609017</v>
      </c>
      <c r="L219" s="25">
        <v>0.04350429142088909</v>
      </c>
      <c r="M219" s="25">
        <v>-0.21417410016292282</v>
      </c>
      <c r="N219" s="25">
        <v>-0.12583010111914575</v>
      </c>
      <c r="O219" s="25">
        <v>-0.03679914990106622</v>
      </c>
      <c r="P219" s="25">
        <v>0.0012475154701654593</v>
      </c>
      <c r="Q219" s="25">
        <v>-0.004352986810675464</v>
      </c>
      <c r="R219" s="25">
        <v>-0.0019341841673339124</v>
      </c>
      <c r="S219" s="25">
        <v>-0.0004999422949554757</v>
      </c>
      <c r="T219" s="25">
        <v>1.8254613037840267E-05</v>
      </c>
      <c r="U219" s="25">
        <v>-9.021043236875785E-05</v>
      </c>
      <c r="V219" s="25">
        <v>-7.141197611701481E-05</v>
      </c>
      <c r="W219" s="25">
        <v>-3.164311696882204E-05</v>
      </c>
      <c r="X219" s="25">
        <v>50</v>
      </c>
    </row>
    <row r="220" ht="12.75" hidden="1">
      <c r="A220" s="25" t="s">
        <v>80</v>
      </c>
    </row>
    <row r="221" spans="1:24" ht="12.75" hidden="1">
      <c r="A221" s="25">
        <v>920</v>
      </c>
      <c r="B221" s="25">
        <v>96.9</v>
      </c>
      <c r="C221" s="25">
        <v>119.5</v>
      </c>
      <c r="D221" s="25">
        <v>9.558023685892262</v>
      </c>
      <c r="E221" s="25">
        <v>9.524161016544841</v>
      </c>
      <c r="F221" s="25">
        <v>19.050798853320142</v>
      </c>
      <c r="G221" s="25" t="s">
        <v>59</v>
      </c>
      <c r="H221" s="25">
        <v>0.4874989791385218</v>
      </c>
      <c r="I221" s="25">
        <v>47.387498979138485</v>
      </c>
      <c r="J221" s="25" t="s">
        <v>73</v>
      </c>
      <c r="K221" s="25">
        <v>0.8575166945866067</v>
      </c>
      <c r="M221" s="25" t="s">
        <v>68</v>
      </c>
      <c r="N221" s="25">
        <v>0.7230973974748004</v>
      </c>
      <c r="X221" s="25">
        <v>50</v>
      </c>
    </row>
    <row r="222" spans="1:24" ht="12.75" hidden="1">
      <c r="A222" s="25">
        <v>919</v>
      </c>
      <c r="B222" s="25">
        <v>94.19999694824219</v>
      </c>
      <c r="C222" s="25">
        <v>111</v>
      </c>
      <c r="D222" s="25">
        <v>9.57919979095459</v>
      </c>
      <c r="E222" s="25">
        <v>9.48891830444336</v>
      </c>
      <c r="F222" s="25">
        <v>22.829981140545318</v>
      </c>
      <c r="G222" s="25" t="s">
        <v>56</v>
      </c>
      <c r="H222" s="25">
        <v>12.455975308655177</v>
      </c>
      <c r="I222" s="25">
        <v>56.65597225689732</v>
      </c>
      <c r="J222" s="25" t="s">
        <v>62</v>
      </c>
      <c r="K222" s="25">
        <v>0.4680142581143039</v>
      </c>
      <c r="L222" s="25">
        <v>0.7806707303618975</v>
      </c>
      <c r="M222" s="25">
        <v>0.11079611627454228</v>
      </c>
      <c r="N222" s="25">
        <v>0.1260664922025514</v>
      </c>
      <c r="O222" s="25">
        <v>0.018796398946144238</v>
      </c>
      <c r="P222" s="25">
        <v>0.022395039553559523</v>
      </c>
      <c r="Q222" s="25">
        <v>0.0022878709413444573</v>
      </c>
      <c r="R222" s="25">
        <v>0.001940520517865974</v>
      </c>
      <c r="S222" s="25">
        <v>0.0002465821047193058</v>
      </c>
      <c r="T222" s="25">
        <v>0.00032953438547918073</v>
      </c>
      <c r="U222" s="25">
        <v>5.003753094539122E-05</v>
      </c>
      <c r="V222" s="25">
        <v>7.202525543841318E-05</v>
      </c>
      <c r="W222" s="25">
        <v>1.537719059181022E-05</v>
      </c>
      <c r="X222" s="25">
        <v>50</v>
      </c>
    </row>
    <row r="223" spans="1:24" ht="12.75" hidden="1">
      <c r="A223" s="25">
        <v>917</v>
      </c>
      <c r="B223" s="25">
        <v>121.45999908447266</v>
      </c>
      <c r="C223" s="25">
        <v>129.75999450683594</v>
      </c>
      <c r="D223" s="25">
        <v>9.235198974609375</v>
      </c>
      <c r="E223" s="25">
        <v>9.277020454406738</v>
      </c>
      <c r="F223" s="25">
        <v>26.053940122311772</v>
      </c>
      <c r="G223" s="25" t="s">
        <v>57</v>
      </c>
      <c r="H223" s="25">
        <v>-4.318001660889394</v>
      </c>
      <c r="I223" s="25">
        <v>67.14199742358322</v>
      </c>
      <c r="J223" s="25" t="s">
        <v>60</v>
      </c>
      <c r="K223" s="25">
        <v>0.18650164870494684</v>
      </c>
      <c r="L223" s="25">
        <v>-0.004246371253752623</v>
      </c>
      <c r="M223" s="25">
        <v>-0.04299368720776843</v>
      </c>
      <c r="N223" s="25">
        <v>-0.0013034564199035862</v>
      </c>
      <c r="O223" s="25">
        <v>0.007675898100386548</v>
      </c>
      <c r="P223" s="25">
        <v>-0.0004859911560562903</v>
      </c>
      <c r="Q223" s="25">
        <v>-0.0008321615247497361</v>
      </c>
      <c r="R223" s="25">
        <v>-0.00010480508201268767</v>
      </c>
      <c r="S223" s="25">
        <v>0.00011567912837774153</v>
      </c>
      <c r="T223" s="25">
        <v>-3.4617452003521916E-05</v>
      </c>
      <c r="U223" s="25">
        <v>-1.4441149587537611E-05</v>
      </c>
      <c r="V223" s="25">
        <v>-8.268501905260682E-06</v>
      </c>
      <c r="W223" s="25">
        <v>7.657744347686349E-06</v>
      </c>
      <c r="X223" s="25">
        <v>50</v>
      </c>
    </row>
    <row r="224" spans="1:24" ht="12.75" hidden="1">
      <c r="A224" s="25">
        <v>918</v>
      </c>
      <c r="B224" s="25">
        <v>79.5</v>
      </c>
      <c r="C224" s="25">
        <v>97</v>
      </c>
      <c r="D224" s="25">
        <v>9.778353691101074</v>
      </c>
      <c r="E224" s="25">
        <v>9.737871170043945</v>
      </c>
      <c r="F224" s="25">
        <v>21.869859735304605</v>
      </c>
      <c r="G224" s="25" t="s">
        <v>58</v>
      </c>
      <c r="H224" s="25">
        <v>23.635037765543736</v>
      </c>
      <c r="I224" s="25">
        <v>53.13503776554369</v>
      </c>
      <c r="J224" s="25" t="s">
        <v>61</v>
      </c>
      <c r="K224" s="25">
        <v>0.42924874004313496</v>
      </c>
      <c r="L224" s="25">
        <v>-0.780659181445369</v>
      </c>
      <c r="M224" s="25">
        <v>0.10211426071711269</v>
      </c>
      <c r="N224" s="25">
        <v>-0.12605975352037369</v>
      </c>
      <c r="O224" s="25">
        <v>0.01715765723212509</v>
      </c>
      <c r="P224" s="25">
        <v>-0.02238976572458342</v>
      </c>
      <c r="Q224" s="25">
        <v>0.0021311641515787956</v>
      </c>
      <c r="R224" s="25">
        <v>-0.001937688255381433</v>
      </c>
      <c r="S224" s="25">
        <v>0.0002177638023767235</v>
      </c>
      <c r="T224" s="25">
        <v>-0.00032771106668821106</v>
      </c>
      <c r="U224" s="25">
        <v>4.7908326016480125E-05</v>
      </c>
      <c r="V224" s="25">
        <v>-7.154906915684765E-05</v>
      </c>
      <c r="W224" s="25">
        <v>1.333480191087721E-05</v>
      </c>
      <c r="X224" s="25">
        <v>50</v>
      </c>
    </row>
    <row r="225" ht="12.75" hidden="1">
      <c r="A225" s="25" t="s">
        <v>79</v>
      </c>
    </row>
    <row r="226" spans="1:24" ht="12.75" hidden="1">
      <c r="A226" s="25">
        <v>920</v>
      </c>
      <c r="B226" s="25">
        <v>96.9</v>
      </c>
      <c r="C226" s="25">
        <v>119.5</v>
      </c>
      <c r="D226" s="25">
        <v>9.558023685892262</v>
      </c>
      <c r="E226" s="25">
        <v>9.524161016544841</v>
      </c>
      <c r="F226" s="25">
        <v>25.06260697601302</v>
      </c>
      <c r="G226" s="25" t="s">
        <v>59</v>
      </c>
      <c r="H226" s="25">
        <v>15.441441513009536</v>
      </c>
      <c r="I226" s="25">
        <v>62.3414415130095</v>
      </c>
      <c r="J226" s="25" t="s">
        <v>73</v>
      </c>
      <c r="K226" s="25">
        <v>1.1644057530251437</v>
      </c>
      <c r="M226" s="25" t="s">
        <v>68</v>
      </c>
      <c r="N226" s="25">
        <v>0.7557806686812212</v>
      </c>
      <c r="X226" s="25">
        <v>50</v>
      </c>
    </row>
    <row r="227" spans="1:24" ht="12.75" hidden="1">
      <c r="A227" s="25">
        <v>919</v>
      </c>
      <c r="B227" s="25">
        <v>94.19999694824219</v>
      </c>
      <c r="C227" s="25">
        <v>111</v>
      </c>
      <c r="D227" s="25">
        <v>9.57919979095459</v>
      </c>
      <c r="E227" s="25">
        <v>9.48891830444336</v>
      </c>
      <c r="F227" s="25">
        <v>22.829981140545318</v>
      </c>
      <c r="G227" s="25" t="s">
        <v>56</v>
      </c>
      <c r="H227" s="25">
        <v>12.455975308655177</v>
      </c>
      <c r="I227" s="25">
        <v>56.65597225689732</v>
      </c>
      <c r="J227" s="25" t="s">
        <v>62</v>
      </c>
      <c r="K227" s="25">
        <v>0.8880850363886458</v>
      </c>
      <c r="L227" s="25">
        <v>0.5603719517583552</v>
      </c>
      <c r="M227" s="25">
        <v>0.21024203715460427</v>
      </c>
      <c r="N227" s="25">
        <v>0.12624905047017335</v>
      </c>
      <c r="O227" s="25">
        <v>0.03566698859248374</v>
      </c>
      <c r="P227" s="25">
        <v>0.016075120484985016</v>
      </c>
      <c r="Q227" s="25">
        <v>0.0043416459292485</v>
      </c>
      <c r="R227" s="25">
        <v>0.001943315173231159</v>
      </c>
      <c r="S227" s="25">
        <v>0.0004679406271338368</v>
      </c>
      <c r="T227" s="25">
        <v>0.00023651720161114003</v>
      </c>
      <c r="U227" s="25">
        <v>9.498376546691453E-05</v>
      </c>
      <c r="V227" s="25">
        <v>7.211037214058064E-05</v>
      </c>
      <c r="W227" s="25">
        <v>2.9171477504472773E-05</v>
      </c>
      <c r="X227" s="25">
        <v>50</v>
      </c>
    </row>
    <row r="228" spans="1:24" ht="12.75" hidden="1">
      <c r="A228" s="25">
        <v>918</v>
      </c>
      <c r="B228" s="25">
        <v>79.5</v>
      </c>
      <c r="C228" s="25">
        <v>97</v>
      </c>
      <c r="D228" s="25">
        <v>9.778353691101074</v>
      </c>
      <c r="E228" s="25">
        <v>9.737871170043945</v>
      </c>
      <c r="F228" s="25">
        <v>18.33234073883754</v>
      </c>
      <c r="G228" s="25" t="s">
        <v>57</v>
      </c>
      <c r="H228" s="25">
        <v>15.040277316752615</v>
      </c>
      <c r="I228" s="25">
        <v>44.54027731675257</v>
      </c>
      <c r="J228" s="25" t="s">
        <v>60</v>
      </c>
      <c r="K228" s="25">
        <v>0.011975112333090898</v>
      </c>
      <c r="L228" s="25">
        <v>0.0030506031323961525</v>
      </c>
      <c r="M228" s="25">
        <v>-0.005223600416144601</v>
      </c>
      <c r="N228" s="25">
        <v>-0.0013056484831045559</v>
      </c>
      <c r="O228" s="25">
        <v>9.60982460022583E-05</v>
      </c>
      <c r="P228" s="25">
        <v>0.0003489490430161301</v>
      </c>
      <c r="Q228" s="25">
        <v>-0.00022170169290042864</v>
      </c>
      <c r="R228" s="25">
        <v>-0.00010494143001057082</v>
      </c>
      <c r="S228" s="25">
        <v>-3.0303015756957216E-05</v>
      </c>
      <c r="T228" s="25">
        <v>2.483979014156065E-05</v>
      </c>
      <c r="U228" s="25">
        <v>-1.2378214349644363E-05</v>
      </c>
      <c r="V228" s="25">
        <v>-8.280271695642508E-06</v>
      </c>
      <c r="W228" s="25">
        <v>-2.8489240197411186E-06</v>
      </c>
      <c r="X228" s="25">
        <v>50</v>
      </c>
    </row>
    <row r="229" spans="1:24" ht="12.75" hidden="1">
      <c r="A229" s="25">
        <v>917</v>
      </c>
      <c r="B229" s="25">
        <v>121.45999908447266</v>
      </c>
      <c r="C229" s="25">
        <v>129.75999450683594</v>
      </c>
      <c r="D229" s="25">
        <v>9.235198974609375</v>
      </c>
      <c r="E229" s="25">
        <v>9.277020454406738</v>
      </c>
      <c r="F229" s="25">
        <v>23.60448918760549</v>
      </c>
      <c r="G229" s="25" t="s">
        <v>58</v>
      </c>
      <c r="H229" s="25">
        <v>-10.630330144610888</v>
      </c>
      <c r="I229" s="25">
        <v>60.829668939861726</v>
      </c>
      <c r="J229" s="25" t="s">
        <v>61</v>
      </c>
      <c r="K229" s="25">
        <v>-0.8880042953398548</v>
      </c>
      <c r="L229" s="25">
        <v>0.5603636481232496</v>
      </c>
      <c r="M229" s="25">
        <v>-0.2101771352588346</v>
      </c>
      <c r="N229" s="25">
        <v>-0.12624229888060082</v>
      </c>
      <c r="O229" s="25">
        <v>-0.035666859132582454</v>
      </c>
      <c r="P229" s="25">
        <v>0.016071332650784222</v>
      </c>
      <c r="Q229" s="25">
        <v>-0.00433598174976846</v>
      </c>
      <c r="R229" s="25">
        <v>-0.0019404796208097074</v>
      </c>
      <c r="S229" s="25">
        <v>-0.0004669584111657505</v>
      </c>
      <c r="T229" s="25">
        <v>0.00023520920790582984</v>
      </c>
      <c r="U229" s="25">
        <v>-9.417375171345827E-05</v>
      </c>
      <c r="V229" s="25">
        <v>-7.163339214988614E-05</v>
      </c>
      <c r="W229" s="25">
        <v>-2.9032029411043644E-05</v>
      </c>
      <c r="X229" s="25">
        <v>50</v>
      </c>
    </row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</sheetData>
  <mergeCells count="2">
    <mergeCell ref="A9:B9"/>
    <mergeCell ref="A13:B13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Burgwinkel</cp:lastModifiedBy>
  <cp:lastPrinted>2003-11-13T09:53:19Z</cp:lastPrinted>
  <dcterms:created xsi:type="dcterms:W3CDTF">2003-07-09T12:58:06Z</dcterms:created>
  <dcterms:modified xsi:type="dcterms:W3CDTF">2004-03-09T08:26:34Z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1136071150</vt:i4>
  </property>
  <property fmtid="{D5CDD505-2E9C-101B-9397-08002B2CF9AE}" pid="3" name="_EmailSubject">
    <vt:lpwstr>Macro </vt:lpwstr>
  </property>
  <property fmtid="{D5CDD505-2E9C-101B-9397-08002B2CF9AE}" pid="4" name="_AuthorEmail">
    <vt:lpwstr>SIMONF@DAPNIA.CEA.FR</vt:lpwstr>
  </property>
  <property fmtid="{D5CDD505-2E9C-101B-9397-08002B2CF9AE}" pid="5" name="_AuthorEmailDisplayName">
    <vt:lpwstr>SIMON Fabrice          DAPNIA</vt:lpwstr>
  </property>
</Properties>
</file>