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<sst xmlns="http://schemas.openxmlformats.org/spreadsheetml/2006/main" count="625" uniqueCount="145">
  <si>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</si>
  <si>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</si>
  <si>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</si>
  <si>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</si>
  <si>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</si>
  <si>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</si>
  <si>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</si>
  <si>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</si>
  <si>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</si>
  <si>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</si>
  <si>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</si>
  <si>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</si>
  <si>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</si>
  <si>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</si>
  <si>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</si>
  <si>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</si>
  <si>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</si>
  <si>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</si>
  <si>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</si>
  <si>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</si>
  <si>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</si>
  <si>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</si>
  <si>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</si>
  <si>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</si>
  <si>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</si>
  <si>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</si>
  <si>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</si>
  <si>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</si>
  <si>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</si>
  <si>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</si>
  <si>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</si>
  <si>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</si>
  <si>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</si>
  <si>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</si>
  <si>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</si>
  <si>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</si>
  <si>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</si>
  <si>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</si>
  <si>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</si>
  <si>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</si>
  <si>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</si>
  <si>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</si>
  <si>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</si>
  <si>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</si>
  <si>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</si>
  <si>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</si>
  <si>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</si>
  <si>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</si>
  <si>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</si>
  <si>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</si>
  <si>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</si>
  <si>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</si>
  <si>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</si>
  <si>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</si>
  <si>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</si>
  <si>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</si>
  <si>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</si>
  <si>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</si>
  <si>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</si>
  <si>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</si>
  <si>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</si>
  <si>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</si>
  <si>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</si>
  <si>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</si>
  <si>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</si>
  <si>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</si>
  <si>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</si>
  <si>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</si>
  <si>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</si>
  <si>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</si>
  <si>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</si>
  <si>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</si>
  <si>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</si>
  <si>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</si>
  <si>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</si>
  <si>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</si>
  <si>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</si>
  <si>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</si>
  <si>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</si>
  <si>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</si>
  <si>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</si>
  <si>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</si>
  <si>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</si>
  <si>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</si>
  <si>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</si>
  <si>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</si>
  <si>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</si>
  <si>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</si>
  <si>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</si>
  <si>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</si>
  <si>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</si>
  <si>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</si>
  <si>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</si>
  <si>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</si>
  <si>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</si>
  <si>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</si>
  <si>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</si>
  <si>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</si>
  <si>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</si>
  <si>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</si>
  <si>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</si>
  <si>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</si>
  <si>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</si>
  <si>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</si>
  <si>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</si>
  <si>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</si>
  <si>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</si>
  <si>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</si>
  <si>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</si>
  <si>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</si>
  <si>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</si>
  <si>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</si>
  <si>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</si>
  <si>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</si>
  <si>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</si>
  <si>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</si>
  <si>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</si>
  <si>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</si>
  <si>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</si>
  <si>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</si>
  <si>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</si>
  <si>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</si>
  <si>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</si>
  <si>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</si>
  <si>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</si>
  <si>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</si>
  <si>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</si>
  <si>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</si>
  <si>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</si>
  <si>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</si>
  <si>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</si>
  <si>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</si>
  <si>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</si>
  <si>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</si>
  <si>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</si>
  <si>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</si>
  <si>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</si>
  <si>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</si>
  <si>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Cas 6</t>
  </si>
  <si>
    <t>PS = 0.87 montiert</t>
  </si>
  <si>
    <t>between to Coillegs Polyimidfilm 1 X 125µ on the whole length</t>
  </si>
  <si>
    <t>calculation-build with 0.87</t>
  </si>
  <si>
    <t>AP 214</t>
  </si>
  <si>
    <t>midplane Lotnr.:</t>
  </si>
  <si>
    <t>TRO35018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</si>
</sst>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76" fontId="0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4" borderId="0" xfId="0" applyFont="1" applyFill="1" applyAlignment="1">
      <alignment horizontal="center"/>
    </xf>
    <xf numFmtId="0" fontId="15" fillId="0" borderId="0" xfId="0" applyFont="1" applyAlignment="1">
      <alignment/>
    </xf>
    <xf numFmtId="2" fontId="0" fillId="0" borderId="2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2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40" y="145"/>
            <a:ext cx="1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5" y="35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8" y="349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5"/>
            <a:ext cx="66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80.88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118.5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66.80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109.6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86.56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74.93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124.1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106.4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28">
      <selection activeCell="B48" sqref="B48"/>
    </sheetView>
  </sheetViews>
  <sheetFormatPr defaultColWidth="11.421875" defaultRowHeight="12.75"/>
  <cols>
    <col min="1" max="1" width="11.421875" style="89" customWidth="1"/>
    <col min="2" max="2" width="16.28125" style="90" customWidth="1"/>
    <col min="3" max="3" width="12.421875" style="89" customWidth="1"/>
    <col min="4" max="4" width="13.57421875" style="89" customWidth="1"/>
    <col min="5" max="5" width="11.421875" style="89" customWidth="1"/>
    <col min="6" max="6" width="12.8515625" style="89" customWidth="1"/>
    <col min="7" max="7" width="10.8515625" style="89" customWidth="1"/>
    <col min="8" max="10" width="11.421875" style="89" customWidth="1"/>
    <col min="11" max="11" width="10.421875" style="89" customWidth="1"/>
    <col min="12" max="21" width="11.421875" style="89" customWidth="1"/>
    <col min="22" max="23" width="11.421875" style="6" customWidth="1"/>
    <col min="24" max="24" width="11.421875" style="89" customWidth="1"/>
    <col min="25" max="25" width="7.140625" style="89" customWidth="1"/>
    <col min="26" max="26" width="14.28125" style="89" customWidth="1"/>
    <col min="27" max="27" width="11.421875" style="89" customWidth="1"/>
    <col min="28" max="28" width="14.7109375" style="89" customWidth="1"/>
    <col min="29" max="16384" width="11.421875" style="89" customWidth="1"/>
  </cols>
  <sheetData>
    <row r="1" spans="2:23" s="78" customFormat="1" ht="12.75">
      <c r="B1" s="77"/>
      <c r="H1" s="78" t="s">
        <v>30</v>
      </c>
      <c r="J1" s="78" t="s">
        <v>31</v>
      </c>
      <c r="L1" s="78" t="s">
        <v>32</v>
      </c>
      <c r="N1" s="78" t="s">
        <v>33</v>
      </c>
      <c r="P1" s="78" t="s">
        <v>34</v>
      </c>
      <c r="R1" s="78" t="s">
        <v>35</v>
      </c>
      <c r="T1" s="78" t="s">
        <v>36</v>
      </c>
      <c r="V1" s="79"/>
      <c r="W1" s="79"/>
    </row>
    <row r="2" spans="2:23" s="78" customFormat="1" ht="12.75">
      <c r="B2" s="77"/>
      <c r="E2" s="78" t="s">
        <v>3</v>
      </c>
      <c r="V2" s="79"/>
      <c r="W2" s="79"/>
    </row>
    <row r="3" spans="2:23" s="78" customFormat="1" ht="12.75">
      <c r="B3" s="77"/>
      <c r="E3" s="78" t="s">
        <v>4</v>
      </c>
      <c r="H3" s="78" t="s">
        <v>5</v>
      </c>
      <c r="I3" s="78" t="s">
        <v>6</v>
      </c>
      <c r="J3" s="78" t="s">
        <v>5</v>
      </c>
      <c r="K3" s="78" t="s">
        <v>6</v>
      </c>
      <c r="L3" s="78" t="s">
        <v>5</v>
      </c>
      <c r="M3" s="78" t="s">
        <v>6</v>
      </c>
      <c r="N3" s="78" t="s">
        <v>5</v>
      </c>
      <c r="O3" s="78" t="s">
        <v>6</v>
      </c>
      <c r="P3" s="78" t="s">
        <v>5</v>
      </c>
      <c r="Q3" s="78" t="s">
        <v>6</v>
      </c>
      <c r="R3" s="78" t="s">
        <v>5</v>
      </c>
      <c r="S3" s="78" t="s">
        <v>6</v>
      </c>
      <c r="T3" s="78" t="s">
        <v>5</v>
      </c>
      <c r="U3" s="78" t="s">
        <v>6</v>
      </c>
      <c r="V3" s="79" t="s">
        <v>5</v>
      </c>
      <c r="W3" s="79" t="s">
        <v>6</v>
      </c>
    </row>
    <row r="4" spans="2:23" s="78" customFormat="1" ht="12.75">
      <c r="B4" s="77"/>
      <c r="E4" s="78">
        <v>1</v>
      </c>
      <c r="H4" s="78">
        <v>-8.96604E-11</v>
      </c>
      <c r="I4" s="78">
        <v>9.27348E-11</v>
      </c>
      <c r="J4" s="78">
        <v>-8.96604E-11</v>
      </c>
      <c r="K4" s="78" t="s">
        <v>23</v>
      </c>
      <c r="L4" s="78">
        <v>-8.96604E-11</v>
      </c>
      <c r="M4" s="78" t="s">
        <v>23</v>
      </c>
      <c r="N4" s="78">
        <v>-8.96604E-11</v>
      </c>
      <c r="O4" s="78">
        <v>9.27348E-11</v>
      </c>
      <c r="P4" s="78">
        <v>-8.96604E-11</v>
      </c>
      <c r="Q4" s="78">
        <v>9.27348E-11</v>
      </c>
      <c r="R4" s="78">
        <v>-8.96604E-11</v>
      </c>
      <c r="S4" s="78">
        <v>9.27348E-11</v>
      </c>
      <c r="T4" s="78">
        <v>-8.96604E-11</v>
      </c>
      <c r="U4" s="78">
        <v>9.27348E-11</v>
      </c>
      <c r="V4" s="78">
        <v>-8.96604E-11</v>
      </c>
      <c r="W4" s="78">
        <v>9.27348E-11</v>
      </c>
    </row>
    <row r="5" spans="2:23" s="78" customFormat="1" ht="12.75">
      <c r="B5" s="77"/>
      <c r="E5" s="78">
        <v>2</v>
      </c>
      <c r="H5" s="78">
        <v>0.000319438</v>
      </c>
      <c r="I5" s="78">
        <v>-2.7452E-10</v>
      </c>
      <c r="J5" s="78">
        <v>0.000319438</v>
      </c>
      <c r="K5" s="78" t="s">
        <v>24</v>
      </c>
      <c r="L5" s="78">
        <v>0.000319438</v>
      </c>
      <c r="M5" s="78" t="s">
        <v>24</v>
      </c>
      <c r="N5" s="78">
        <v>0.000319438</v>
      </c>
      <c r="O5" s="78">
        <v>-2.7452E-10</v>
      </c>
      <c r="P5" s="78">
        <v>0.000319438</v>
      </c>
      <c r="Q5" s="78">
        <v>-2.7452E-10</v>
      </c>
      <c r="R5" s="78">
        <v>0.000319438</v>
      </c>
      <c r="S5" s="78">
        <v>-2.7452E-10</v>
      </c>
      <c r="T5" s="78">
        <v>0.000319438</v>
      </c>
      <c r="U5" s="78">
        <v>-2.7452E-10</v>
      </c>
      <c r="V5" s="78">
        <v>0.000319438</v>
      </c>
      <c r="W5" s="78">
        <v>-2.7452E-10</v>
      </c>
    </row>
    <row r="6" spans="2:23" s="78" customFormat="1" ht="12.75">
      <c r="B6" s="77"/>
      <c r="E6" s="78">
        <v>3</v>
      </c>
      <c r="H6" s="78">
        <v>0.000879364</v>
      </c>
      <c r="I6" s="78">
        <v>0.000601288</v>
      </c>
      <c r="J6" s="78">
        <v>0.000879364</v>
      </c>
      <c r="K6" s="78">
        <v>0.000601288</v>
      </c>
      <c r="L6" s="78">
        <v>0.000879364</v>
      </c>
      <c r="M6" s="78">
        <v>0.000601288</v>
      </c>
      <c r="N6" s="78">
        <v>0.000879364</v>
      </c>
      <c r="O6" s="78">
        <v>0.000601288</v>
      </c>
      <c r="P6" s="78">
        <v>0.000879364</v>
      </c>
      <c r="Q6" s="78">
        <v>0.000601288</v>
      </c>
      <c r="R6" s="78">
        <v>0.000879364</v>
      </c>
      <c r="S6" s="78">
        <v>0.000601288</v>
      </c>
      <c r="T6" s="78">
        <v>0.000879364</v>
      </c>
      <c r="U6" s="78">
        <v>0.000601288</v>
      </c>
      <c r="V6" s="78">
        <v>0.000879364</v>
      </c>
      <c r="W6" s="78">
        <v>0.000601288</v>
      </c>
    </row>
    <row r="7" spans="2:23" s="78" customFormat="1" ht="12.75">
      <c r="B7" s="77"/>
      <c r="E7" s="78">
        <v>4</v>
      </c>
      <c r="H7" s="78">
        <v>9.24253E-05</v>
      </c>
      <c r="I7" s="78">
        <v>0.000325827</v>
      </c>
      <c r="J7" s="78">
        <v>9.24253E-05</v>
      </c>
      <c r="K7" s="78">
        <v>0.000325827</v>
      </c>
      <c r="L7" s="78">
        <v>9.24253E-05</v>
      </c>
      <c r="M7" s="78">
        <v>0.000325827</v>
      </c>
      <c r="N7" s="78">
        <v>9.24253E-05</v>
      </c>
      <c r="O7" s="78">
        <v>0.000325827</v>
      </c>
      <c r="P7" s="78">
        <v>9.24253E-05</v>
      </c>
      <c r="Q7" s="78">
        <v>0.000325827</v>
      </c>
      <c r="R7" s="78">
        <v>9.24253E-05</v>
      </c>
      <c r="S7" s="78">
        <v>0.000325827</v>
      </c>
      <c r="T7" s="78">
        <v>9.24253E-05</v>
      </c>
      <c r="U7" s="78">
        <v>0.000325827</v>
      </c>
      <c r="V7" s="78">
        <v>9.24253E-05</v>
      </c>
      <c r="W7" s="78">
        <v>0.000325827</v>
      </c>
    </row>
    <row r="8" spans="2:23" s="78" customFormat="1" ht="12.75">
      <c r="B8" s="77"/>
      <c r="E8" s="78">
        <v>5</v>
      </c>
      <c r="H8" s="78">
        <v>-3.91724E-05</v>
      </c>
      <c r="I8" s="78">
        <v>0.000161302</v>
      </c>
      <c r="J8" s="78">
        <v>-3.91724E-05</v>
      </c>
      <c r="K8" s="78">
        <v>0.000161302</v>
      </c>
      <c r="L8" s="78">
        <v>-3.91724E-05</v>
      </c>
      <c r="M8" s="78">
        <v>0.000161302</v>
      </c>
      <c r="N8" s="78">
        <v>-3.91724E-05</v>
      </c>
      <c r="O8" s="78">
        <v>0.000161302</v>
      </c>
      <c r="P8" s="78">
        <v>-3.91724E-05</v>
      </c>
      <c r="Q8" s="78">
        <v>0.000161302</v>
      </c>
      <c r="R8" s="78">
        <v>-3.91724E-05</v>
      </c>
      <c r="S8" s="78">
        <v>0.000161302</v>
      </c>
      <c r="T8" s="78">
        <v>-3.91724E-05</v>
      </c>
      <c r="U8" s="78">
        <v>0.000161302</v>
      </c>
      <c r="V8" s="78">
        <v>-3.91724E-05</v>
      </c>
      <c r="W8" s="78">
        <v>0.000161302</v>
      </c>
    </row>
    <row r="9" spans="2:23" s="78" customFormat="1" ht="12.75">
      <c r="B9" s="77"/>
      <c r="E9" s="78">
        <v>6</v>
      </c>
      <c r="H9" s="78">
        <v>3.92438</v>
      </c>
      <c r="I9" s="78">
        <v>-1.72103E-05</v>
      </c>
      <c r="J9" s="78">
        <v>3.92438</v>
      </c>
      <c r="K9" s="78">
        <v>-1.72103E-05</v>
      </c>
      <c r="L9" s="78">
        <v>3.92438</v>
      </c>
      <c r="M9" s="78">
        <v>-1.72103E-05</v>
      </c>
      <c r="N9" s="78">
        <v>3.92438</v>
      </c>
      <c r="O9" s="78">
        <v>-1.72103E-05</v>
      </c>
      <c r="P9" s="78">
        <v>3.92438</v>
      </c>
      <c r="Q9" s="78">
        <v>-1.72103E-05</v>
      </c>
      <c r="R9" s="78">
        <v>3.92438</v>
      </c>
      <c r="S9" s="78">
        <v>-1.72103E-05</v>
      </c>
      <c r="T9" s="78">
        <v>3.92438</v>
      </c>
      <c r="U9" s="78">
        <v>-1.72103E-05</v>
      </c>
      <c r="V9" s="78">
        <v>3.92438</v>
      </c>
      <c r="W9" s="78">
        <v>-1.72103E-05</v>
      </c>
    </row>
    <row r="10" spans="2:23" s="78" customFormat="1" ht="12.75">
      <c r="B10" s="77"/>
      <c r="E10" s="78">
        <v>7</v>
      </c>
      <c r="H10" s="78">
        <v>-2.33051E-05</v>
      </c>
      <c r="I10" s="78">
        <v>-3.89739E-05</v>
      </c>
      <c r="J10" s="78">
        <v>-2.33051E-05</v>
      </c>
      <c r="K10" s="78">
        <v>-3.89739E-05</v>
      </c>
      <c r="L10" s="78">
        <v>-2.33051E-05</v>
      </c>
      <c r="M10" s="78">
        <v>-3.89739E-05</v>
      </c>
      <c r="N10" s="78">
        <v>-2.33051E-05</v>
      </c>
      <c r="O10" s="78">
        <v>-3.89739E-05</v>
      </c>
      <c r="P10" s="78">
        <v>-2.33051E-05</v>
      </c>
      <c r="Q10" s="78">
        <v>-3.89739E-05</v>
      </c>
      <c r="R10" s="78">
        <v>-2.33051E-05</v>
      </c>
      <c r="S10" s="78">
        <v>-3.89739E-05</v>
      </c>
      <c r="T10" s="78">
        <v>-2.33051E-05</v>
      </c>
      <c r="U10" s="78">
        <v>-3.89739E-05</v>
      </c>
      <c r="V10" s="78">
        <v>-2.33051E-05</v>
      </c>
      <c r="W10" s="78">
        <v>-3.89739E-05</v>
      </c>
    </row>
    <row r="11" spans="2:23" s="78" customFormat="1" ht="12.75">
      <c r="B11" s="77"/>
      <c r="E11" s="78">
        <v>8</v>
      </c>
      <c r="H11" s="78">
        <v>4.70052E-06</v>
      </c>
      <c r="I11" s="78">
        <v>-2.96402E-06</v>
      </c>
      <c r="J11" s="78">
        <v>4.70052E-06</v>
      </c>
      <c r="K11" s="78">
        <v>-2.96402E-06</v>
      </c>
      <c r="L11" s="78">
        <v>4.70052E-06</v>
      </c>
      <c r="M11" s="78">
        <v>-2.96402E-06</v>
      </c>
      <c r="N11" s="78">
        <v>4.70052E-06</v>
      </c>
      <c r="O11" s="78">
        <v>-2.96402E-06</v>
      </c>
      <c r="P11" s="78">
        <v>4.70052E-06</v>
      </c>
      <c r="Q11" s="78">
        <v>-2.96402E-06</v>
      </c>
      <c r="R11" s="78">
        <v>4.70052E-06</v>
      </c>
      <c r="S11" s="78">
        <v>-2.96402E-06</v>
      </c>
      <c r="T11" s="78">
        <v>4.70052E-06</v>
      </c>
      <c r="U11" s="78">
        <v>-2.96402E-06</v>
      </c>
      <c r="V11" s="78">
        <v>4.70052E-06</v>
      </c>
      <c r="W11" s="78">
        <v>-2.96402E-06</v>
      </c>
    </row>
    <row r="12" spans="2:23" s="78" customFormat="1" ht="12.75">
      <c r="B12" s="77"/>
      <c r="E12" s="78">
        <v>9</v>
      </c>
      <c r="H12" s="78">
        <v>-3.68081E-06</v>
      </c>
      <c r="I12" s="78">
        <v>3.48646E-06</v>
      </c>
      <c r="J12" s="78">
        <v>-3.68081E-06</v>
      </c>
      <c r="K12" s="78">
        <v>3.48646E-06</v>
      </c>
      <c r="L12" s="78">
        <v>-3.68081E-06</v>
      </c>
      <c r="M12" s="78">
        <v>3.48646E-06</v>
      </c>
      <c r="N12" s="78">
        <v>-3.68081E-06</v>
      </c>
      <c r="O12" s="78">
        <v>3.48646E-06</v>
      </c>
      <c r="P12" s="78">
        <v>-3.68081E-06</v>
      </c>
      <c r="Q12" s="78">
        <v>3.48646E-06</v>
      </c>
      <c r="R12" s="78">
        <v>-3.68081E-06</v>
      </c>
      <c r="S12" s="78">
        <v>3.48646E-06</v>
      </c>
      <c r="T12" s="78">
        <v>-3.68081E-06</v>
      </c>
      <c r="U12" s="78">
        <v>3.48646E-06</v>
      </c>
      <c r="V12" s="78">
        <v>-3.68081E-06</v>
      </c>
      <c r="W12" s="78">
        <v>3.48646E-06</v>
      </c>
    </row>
    <row r="13" spans="2:23" s="78" customFormat="1" ht="12.75">
      <c r="B13" s="77"/>
      <c r="E13" s="78">
        <v>10</v>
      </c>
      <c r="H13" s="78">
        <v>-0.200959</v>
      </c>
      <c r="I13" s="78">
        <v>-5.06254E-06</v>
      </c>
      <c r="J13" s="78">
        <v>-0.200959</v>
      </c>
      <c r="K13" s="78">
        <v>-5.06254E-06</v>
      </c>
      <c r="L13" s="78">
        <v>-0.200959</v>
      </c>
      <c r="M13" s="78">
        <v>-5.06254E-06</v>
      </c>
      <c r="N13" s="78">
        <v>-0.200959</v>
      </c>
      <c r="O13" s="78">
        <v>-5.06254E-06</v>
      </c>
      <c r="P13" s="78">
        <v>-0.200959</v>
      </c>
      <c r="Q13" s="78">
        <v>-5.06254E-06</v>
      </c>
      <c r="R13" s="78">
        <v>-0.200959</v>
      </c>
      <c r="S13" s="78">
        <v>-5.06254E-06</v>
      </c>
      <c r="T13" s="78">
        <v>-0.200959</v>
      </c>
      <c r="U13" s="78">
        <v>-5.06254E-06</v>
      </c>
      <c r="V13" s="78">
        <v>-0.200959</v>
      </c>
      <c r="W13" s="78">
        <v>-5.06254E-06</v>
      </c>
    </row>
    <row r="14" spans="2:23" s="78" customFormat="1" ht="12.75">
      <c r="B14" s="77"/>
      <c r="E14" s="78">
        <v>11</v>
      </c>
      <c r="H14" s="78">
        <v>1.59338E-06</v>
      </c>
      <c r="I14" s="78">
        <v>1.18763E-06</v>
      </c>
      <c r="J14" s="78">
        <v>1.59338E-06</v>
      </c>
      <c r="K14" s="78">
        <v>1.18763E-06</v>
      </c>
      <c r="L14" s="78">
        <v>1.59338E-06</v>
      </c>
      <c r="M14" s="78">
        <v>1.18763E-06</v>
      </c>
      <c r="N14" s="78">
        <v>1.59338E-06</v>
      </c>
      <c r="O14" s="78">
        <v>1.18763E-06</v>
      </c>
      <c r="P14" s="78">
        <v>1.59338E-06</v>
      </c>
      <c r="Q14" s="78">
        <v>1.18763E-06</v>
      </c>
      <c r="R14" s="78">
        <v>1.59338E-06</v>
      </c>
      <c r="S14" s="78">
        <v>1.18763E-06</v>
      </c>
      <c r="T14" s="78">
        <v>1.59338E-06</v>
      </c>
      <c r="U14" s="78">
        <v>1.18763E-06</v>
      </c>
      <c r="V14" s="78">
        <v>1.59338E-06</v>
      </c>
      <c r="W14" s="78">
        <v>1.18763E-06</v>
      </c>
    </row>
    <row r="15" spans="2:23" s="78" customFormat="1" ht="12.75">
      <c r="B15" s="77"/>
      <c r="E15" s="78">
        <v>12</v>
      </c>
      <c r="H15" s="78">
        <v>2.14477E-08</v>
      </c>
      <c r="I15" s="78">
        <v>1.33651E-06</v>
      </c>
      <c r="J15" s="78">
        <v>2.14477E-08</v>
      </c>
      <c r="K15" s="78">
        <v>1.33651E-06</v>
      </c>
      <c r="L15" s="78">
        <v>2.14477E-08</v>
      </c>
      <c r="M15" s="78">
        <v>1.33651E-06</v>
      </c>
      <c r="N15" s="78">
        <v>2.14477E-08</v>
      </c>
      <c r="O15" s="78">
        <v>1.33651E-06</v>
      </c>
      <c r="P15" s="78">
        <v>2.14477E-08</v>
      </c>
      <c r="Q15" s="78">
        <v>1.33651E-06</v>
      </c>
      <c r="R15" s="78">
        <v>2.14477E-08</v>
      </c>
      <c r="S15" s="78">
        <v>1.33651E-06</v>
      </c>
      <c r="T15" s="78">
        <v>2.14477E-08</v>
      </c>
      <c r="U15" s="78">
        <v>1.33651E-06</v>
      </c>
      <c r="V15" s="78">
        <v>2.14477E-08</v>
      </c>
      <c r="W15" s="78">
        <v>1.33651E-06</v>
      </c>
    </row>
    <row r="16" spans="2:23" s="78" customFormat="1" ht="12.75">
      <c r="B16" s="77"/>
      <c r="E16" s="78">
        <v>13</v>
      </c>
      <c r="H16" s="78">
        <v>-6.04268E-07</v>
      </c>
      <c r="I16" s="78">
        <v>8.7592E-07</v>
      </c>
      <c r="J16" s="78">
        <v>-6.04268E-07</v>
      </c>
      <c r="K16" s="78">
        <v>8.7592E-07</v>
      </c>
      <c r="L16" s="78">
        <v>-6.04268E-07</v>
      </c>
      <c r="M16" s="78">
        <v>8.7592E-07</v>
      </c>
      <c r="N16" s="78">
        <v>-6.04268E-07</v>
      </c>
      <c r="O16" s="78">
        <v>8.7592E-07</v>
      </c>
      <c r="P16" s="78">
        <v>-6.04268E-07</v>
      </c>
      <c r="Q16" s="78">
        <v>8.7592E-07</v>
      </c>
      <c r="R16" s="78">
        <v>-6.04268E-07</v>
      </c>
      <c r="S16" s="78">
        <v>8.7592E-07</v>
      </c>
      <c r="T16" s="78">
        <v>-6.04268E-07</v>
      </c>
      <c r="U16" s="78">
        <v>8.7592E-07</v>
      </c>
      <c r="V16" s="78">
        <v>-6.04268E-07</v>
      </c>
      <c r="W16" s="78">
        <v>8.7592E-07</v>
      </c>
    </row>
    <row r="17" spans="2:23" s="78" customFormat="1" ht="12.75">
      <c r="B17" s="77"/>
      <c r="E17" s="78">
        <v>14</v>
      </c>
      <c r="H17" s="78">
        <v>-0.149992</v>
      </c>
      <c r="I17" s="78">
        <v>6.74043E-07</v>
      </c>
      <c r="J17" s="78">
        <v>-0.149992</v>
      </c>
      <c r="K17" s="78">
        <v>6.74043E-07</v>
      </c>
      <c r="L17" s="78">
        <v>-0.149992</v>
      </c>
      <c r="M17" s="78">
        <v>6.74043E-07</v>
      </c>
      <c r="N17" s="78">
        <v>-0.149992</v>
      </c>
      <c r="O17" s="78">
        <v>6.74043E-07</v>
      </c>
      <c r="P17" s="78">
        <v>-0.149992</v>
      </c>
      <c r="Q17" s="78">
        <v>6.74043E-07</v>
      </c>
      <c r="R17" s="78">
        <v>-0.149992</v>
      </c>
      <c r="S17" s="78">
        <v>6.74043E-07</v>
      </c>
      <c r="T17" s="78">
        <v>-0.149992</v>
      </c>
      <c r="U17" s="78">
        <v>6.74043E-07</v>
      </c>
      <c r="V17" s="78">
        <v>-0.149992</v>
      </c>
      <c r="W17" s="78">
        <v>6.74043E-07</v>
      </c>
    </row>
    <row r="18" spans="2:23" s="78" customFormat="1" ht="12.75">
      <c r="B18" s="77"/>
      <c r="E18" s="78">
        <v>15</v>
      </c>
      <c r="H18" s="78">
        <v>-2.04212E-08</v>
      </c>
      <c r="I18" s="78">
        <v>-4.6634E-07</v>
      </c>
      <c r="J18" s="78">
        <v>-2.04212E-08</v>
      </c>
      <c r="K18" s="78">
        <v>-4.6634E-07</v>
      </c>
      <c r="L18" s="78">
        <v>-2.04212E-08</v>
      </c>
      <c r="M18" s="78">
        <v>-4.6634E-07</v>
      </c>
      <c r="N18" s="78">
        <v>-2.04212E-08</v>
      </c>
      <c r="O18" s="78">
        <v>-4.6634E-07</v>
      </c>
      <c r="P18" s="78">
        <v>-2.04212E-08</v>
      </c>
      <c r="Q18" s="78">
        <v>-4.6634E-07</v>
      </c>
      <c r="R18" s="78">
        <v>-2.04212E-08</v>
      </c>
      <c r="S18" s="78">
        <v>-4.6634E-07</v>
      </c>
      <c r="T18" s="78">
        <v>-2.04212E-08</v>
      </c>
      <c r="U18" s="78">
        <v>-4.6634E-07</v>
      </c>
      <c r="V18" s="78">
        <v>-2.04212E-08</v>
      </c>
      <c r="W18" s="78">
        <v>-4.6634E-07</v>
      </c>
    </row>
    <row r="20" spans="2:23" s="78" customFormat="1" ht="12.75">
      <c r="B20" s="77"/>
      <c r="E20" s="78" t="s">
        <v>0</v>
      </c>
      <c r="H20" s="78" t="s">
        <v>1</v>
      </c>
      <c r="I20" s="78" t="s">
        <v>2</v>
      </c>
      <c r="J20" s="78" t="s">
        <v>1</v>
      </c>
      <c r="K20" s="78" t="s">
        <v>22</v>
      </c>
      <c r="L20" s="78" t="s">
        <v>1</v>
      </c>
      <c r="M20" s="78" t="s">
        <v>22</v>
      </c>
      <c r="N20" s="78" t="s">
        <v>1</v>
      </c>
      <c r="O20" s="78" t="s">
        <v>29</v>
      </c>
      <c r="P20" s="78" t="s">
        <v>1</v>
      </c>
      <c r="Q20" s="78" t="s">
        <v>1</v>
      </c>
      <c r="R20" s="78" t="s">
        <v>1</v>
      </c>
      <c r="S20" s="78" t="s">
        <v>1</v>
      </c>
      <c r="T20" s="78" t="s">
        <v>1</v>
      </c>
      <c r="U20" s="78" t="s">
        <v>1</v>
      </c>
      <c r="V20" s="79" t="s">
        <v>1</v>
      </c>
      <c r="W20" s="79" t="s">
        <v>1</v>
      </c>
    </row>
    <row r="21" spans="2:23" s="78" customFormat="1" ht="12.75">
      <c r="B21" s="77"/>
      <c r="E21" s="78" t="s">
        <v>7</v>
      </c>
      <c r="V21" s="79"/>
      <c r="W21" s="79"/>
    </row>
    <row r="22" spans="2:23" s="78" customFormat="1" ht="12.75">
      <c r="B22" s="77"/>
      <c r="E22" s="78" t="s">
        <v>4</v>
      </c>
      <c r="H22" s="78" t="s">
        <v>5</v>
      </c>
      <c r="I22" s="78" t="s">
        <v>6</v>
      </c>
      <c r="J22" s="78" t="s">
        <v>5</v>
      </c>
      <c r="K22" s="78" t="s">
        <v>6</v>
      </c>
      <c r="L22" s="78" t="s">
        <v>5</v>
      </c>
      <c r="M22" s="78" t="s">
        <v>6</v>
      </c>
      <c r="N22" s="78" t="s">
        <v>5</v>
      </c>
      <c r="O22" s="78" t="s">
        <v>6</v>
      </c>
      <c r="P22" s="78" t="s">
        <v>5</v>
      </c>
      <c r="Q22" s="78" t="s">
        <v>6</v>
      </c>
      <c r="R22" s="78" t="s">
        <v>5</v>
      </c>
      <c r="S22" s="78" t="s">
        <v>6</v>
      </c>
      <c r="T22" s="78" t="s">
        <v>5</v>
      </c>
      <c r="U22" s="78" t="s">
        <v>6</v>
      </c>
      <c r="V22" s="79" t="s">
        <v>5</v>
      </c>
      <c r="W22" s="79" t="s">
        <v>6</v>
      </c>
    </row>
    <row r="23" spans="2:23" s="78" customFormat="1" ht="12.75">
      <c r="B23" s="77"/>
      <c r="E23" s="78">
        <v>1</v>
      </c>
      <c r="H23" s="78">
        <v>-3.91218E-10</v>
      </c>
      <c r="I23" s="78">
        <v>-1.80545E-07</v>
      </c>
      <c r="J23" s="78">
        <v>1.80548E-07</v>
      </c>
      <c r="K23" s="78" t="s">
        <v>25</v>
      </c>
      <c r="L23" s="78">
        <v>2.114E-10</v>
      </c>
      <c r="M23" s="78" t="s">
        <v>27</v>
      </c>
      <c r="N23" s="78">
        <v>-1.80727E-07</v>
      </c>
      <c r="O23" s="78">
        <v>3.94193E-10</v>
      </c>
      <c r="P23" s="78">
        <v>-2.27757E-10</v>
      </c>
      <c r="Q23" s="78">
        <v>-1.38536E-07</v>
      </c>
      <c r="R23" s="78">
        <v>1.38539E-07</v>
      </c>
      <c r="S23" s="78">
        <v>-4.59163E-11</v>
      </c>
      <c r="T23" s="78">
        <v>4.89339E-11</v>
      </c>
      <c r="U23" s="78">
        <v>1.38721E-07</v>
      </c>
      <c r="V23" s="78">
        <v>-1.38718E-07</v>
      </c>
      <c r="W23" s="78">
        <v>2.31528E-10</v>
      </c>
    </row>
    <row r="24" spans="2:23" s="78" customFormat="1" ht="12.75">
      <c r="B24" s="77"/>
      <c r="E24" s="78">
        <v>2</v>
      </c>
      <c r="H24" s="78">
        <v>0.000319438</v>
      </c>
      <c r="I24" s="78">
        <v>-1.45093E-07</v>
      </c>
      <c r="J24" s="78">
        <v>0.000319438</v>
      </c>
      <c r="K24" s="78" t="s">
        <v>26</v>
      </c>
      <c r="L24" s="78">
        <v>0.000319438</v>
      </c>
      <c r="M24" s="78" t="s">
        <v>28</v>
      </c>
      <c r="N24" s="78">
        <v>0.000319438</v>
      </c>
      <c r="O24" s="78">
        <v>-1.45093E-07</v>
      </c>
      <c r="P24" s="78">
        <v>0.000319438</v>
      </c>
      <c r="Q24" s="78">
        <v>-7.24391E-08</v>
      </c>
      <c r="R24" s="78">
        <v>0.000319438</v>
      </c>
      <c r="S24" s="78">
        <v>-7.24392E-08</v>
      </c>
      <c r="T24" s="78">
        <v>0.000319438</v>
      </c>
      <c r="U24" s="78">
        <v>-7.24392E-08</v>
      </c>
      <c r="V24" s="78">
        <v>0.000319438</v>
      </c>
      <c r="W24" s="78">
        <v>-7.24392E-08</v>
      </c>
    </row>
    <row r="25" spans="2:23" s="78" customFormat="1" ht="12.75">
      <c r="B25" s="77"/>
      <c r="E25" s="78">
        <v>3</v>
      </c>
      <c r="H25" s="78">
        <v>-0.011403</v>
      </c>
      <c r="I25" s="78">
        <v>-2.89764</v>
      </c>
      <c r="J25" s="78">
        <v>-2.89736</v>
      </c>
      <c r="K25" s="78">
        <v>0.0128857</v>
      </c>
      <c r="L25" s="78">
        <v>0.0131617</v>
      </c>
      <c r="M25" s="78">
        <v>2.89884</v>
      </c>
      <c r="N25" s="78">
        <v>2.89911</v>
      </c>
      <c r="O25" s="78">
        <v>-0.0116923</v>
      </c>
      <c r="P25" s="78">
        <v>-0.00179958</v>
      </c>
      <c r="Q25" s="78">
        <v>-0.947348</v>
      </c>
      <c r="R25" s="78">
        <v>-0.947072</v>
      </c>
      <c r="S25" s="78">
        <v>0.00328323</v>
      </c>
      <c r="T25" s="78">
        <v>0.00356199</v>
      </c>
      <c r="U25" s="78">
        <v>0.948552</v>
      </c>
      <c r="V25" s="78">
        <v>0.948831</v>
      </c>
      <c r="W25" s="78">
        <v>-0.00207858</v>
      </c>
    </row>
    <row r="26" spans="2:23" s="78" customFormat="1" ht="12.75">
      <c r="B26" s="77"/>
      <c r="E26" s="78">
        <v>4</v>
      </c>
      <c r="H26" s="78">
        <v>-0.00917767</v>
      </c>
      <c r="I26" s="78">
        <v>-1.60206</v>
      </c>
      <c r="J26" s="78">
        <v>0.00937032</v>
      </c>
      <c r="K26" s="78">
        <v>1.60271</v>
      </c>
      <c r="L26" s="78">
        <v>-0.00917927</v>
      </c>
      <c r="M26" s="78">
        <v>-1.60206</v>
      </c>
      <c r="N26" s="78">
        <v>0.00937181</v>
      </c>
      <c r="O26" s="78">
        <v>1.60271</v>
      </c>
      <c r="P26" s="78">
        <v>-0.00127186</v>
      </c>
      <c r="Q26" s="78">
        <v>-0.352768</v>
      </c>
      <c r="R26" s="78">
        <v>0.00145785</v>
      </c>
      <c r="S26" s="78">
        <v>0.353421</v>
      </c>
      <c r="T26" s="78">
        <v>-0.00127293</v>
      </c>
      <c r="U26" s="78">
        <v>-0.352769</v>
      </c>
      <c r="V26" s="78">
        <v>0.00145766</v>
      </c>
      <c r="W26" s="78">
        <v>0.35342</v>
      </c>
    </row>
    <row r="27" spans="2:23" s="78" customFormat="1" ht="12.75">
      <c r="B27" s="77"/>
      <c r="E27" s="78">
        <v>5</v>
      </c>
      <c r="H27" s="78">
        <v>-0.00622924</v>
      </c>
      <c r="I27" s="78">
        <v>-0.791332</v>
      </c>
      <c r="J27" s="78">
        <v>0.791452</v>
      </c>
      <c r="K27" s="78">
        <v>-0.00603168</v>
      </c>
      <c r="L27" s="78">
        <v>0.00615134</v>
      </c>
      <c r="M27" s="78">
        <v>0.791655</v>
      </c>
      <c r="N27" s="78">
        <v>-0.791528</v>
      </c>
      <c r="O27" s="78">
        <v>0.00635333</v>
      </c>
      <c r="P27" s="78">
        <v>-0.000655436</v>
      </c>
      <c r="Q27" s="78">
        <v>-0.118861</v>
      </c>
      <c r="R27" s="78">
        <v>0.118984</v>
      </c>
      <c r="S27" s="78">
        <v>-0.000455118</v>
      </c>
      <c r="T27" s="78">
        <v>0.00057737</v>
      </c>
      <c r="U27" s="78">
        <v>0.119184</v>
      </c>
      <c r="V27" s="78">
        <v>-0.119061</v>
      </c>
      <c r="W27" s="78">
        <v>0.00077752</v>
      </c>
    </row>
    <row r="28" spans="2:23" s="78" customFormat="1" ht="12.75">
      <c r="B28" s="77"/>
      <c r="E28" s="78">
        <v>6</v>
      </c>
      <c r="H28" s="78">
        <v>3.9206</v>
      </c>
      <c r="I28" s="78">
        <v>-0.354214</v>
      </c>
      <c r="J28" s="78">
        <v>3.9206</v>
      </c>
      <c r="K28" s="78">
        <v>-0.354213</v>
      </c>
      <c r="L28" s="78">
        <v>3.9206</v>
      </c>
      <c r="M28" s="78">
        <v>-0.354213</v>
      </c>
      <c r="N28" s="78">
        <v>3.9206</v>
      </c>
      <c r="O28" s="78">
        <v>-0.354211</v>
      </c>
      <c r="P28" s="78">
        <v>3.92413</v>
      </c>
      <c r="Q28" s="78">
        <v>-0.0365762</v>
      </c>
      <c r="R28" s="78">
        <v>3.92413</v>
      </c>
      <c r="S28" s="78">
        <v>-0.0365764</v>
      </c>
      <c r="T28" s="78">
        <v>3.92413</v>
      </c>
      <c r="U28" s="78">
        <v>-0.0365764</v>
      </c>
      <c r="V28" s="78">
        <v>3.92413</v>
      </c>
      <c r="W28" s="78">
        <v>-0.0365761</v>
      </c>
    </row>
    <row r="29" spans="2:23" s="78" customFormat="1" ht="12.75">
      <c r="B29" s="77"/>
      <c r="E29" s="78">
        <v>7</v>
      </c>
      <c r="H29" s="78">
        <v>-0.00219096</v>
      </c>
      <c r="I29" s="78">
        <v>-0.14424</v>
      </c>
      <c r="J29" s="78">
        <v>-0.144224</v>
      </c>
      <c r="K29" s="78">
        <v>0.00213079</v>
      </c>
      <c r="L29" s="78">
        <v>0.00214534</v>
      </c>
      <c r="M29" s="78">
        <v>0.144162</v>
      </c>
      <c r="N29" s="78">
        <v>0.144176</v>
      </c>
      <c r="O29" s="78">
        <v>-0.00220722</v>
      </c>
      <c r="P29" s="78">
        <v>-0.00012212</v>
      </c>
      <c r="Q29" s="78">
        <v>-0.0102932</v>
      </c>
      <c r="R29" s="78">
        <v>-0.0102776</v>
      </c>
      <c r="S29" s="78">
        <v>5.98668E-05</v>
      </c>
      <c r="T29" s="78">
        <v>7.54898E-05</v>
      </c>
      <c r="U29" s="78">
        <v>0.0102154</v>
      </c>
      <c r="V29" s="78">
        <v>0.0102309</v>
      </c>
      <c r="W29" s="78">
        <v>-0.000137705</v>
      </c>
    </row>
    <row r="30" spans="2:23" s="78" customFormat="1" ht="12.75">
      <c r="B30" s="77"/>
      <c r="E30" s="78">
        <v>8</v>
      </c>
      <c r="H30" s="78">
        <v>-0.00117594</v>
      </c>
      <c r="I30" s="78">
        <v>-0.053453</v>
      </c>
      <c r="J30" s="78">
        <v>0.00118647</v>
      </c>
      <c r="K30" s="78">
        <v>0.0534462</v>
      </c>
      <c r="L30" s="78">
        <v>-0.00117641</v>
      </c>
      <c r="M30" s="78">
        <v>-0.0534521</v>
      </c>
      <c r="N30" s="78">
        <v>0.00118535</v>
      </c>
      <c r="O30" s="78">
        <v>0.0534457</v>
      </c>
      <c r="P30" s="78">
        <v>-3.16374E-05</v>
      </c>
      <c r="Q30" s="78">
        <v>-0.00263789</v>
      </c>
      <c r="R30" s="78">
        <v>4.10315E-05</v>
      </c>
      <c r="S30" s="78">
        <v>0.00263202</v>
      </c>
      <c r="T30" s="78">
        <v>-3.16177E-05</v>
      </c>
      <c r="U30" s="78">
        <v>-0.00263795</v>
      </c>
      <c r="V30" s="78">
        <v>4.09906E-05</v>
      </c>
      <c r="W30" s="78">
        <v>0.00263195</v>
      </c>
    </row>
    <row r="31" spans="2:23" s="78" customFormat="1" ht="12.75">
      <c r="B31" s="77"/>
      <c r="E31" s="78">
        <v>9</v>
      </c>
      <c r="H31" s="78">
        <v>-0.000624689</v>
      </c>
      <c r="I31" s="78">
        <v>-0.018155</v>
      </c>
      <c r="J31" s="78">
        <v>0.0181543</v>
      </c>
      <c r="K31" s="78">
        <v>-0.000618031</v>
      </c>
      <c r="L31" s="78">
        <v>0.000617433</v>
      </c>
      <c r="M31" s="78">
        <v>0.0181614</v>
      </c>
      <c r="N31" s="78">
        <v>-0.0181615</v>
      </c>
      <c r="O31" s="78">
        <v>0.000624315</v>
      </c>
      <c r="P31" s="78">
        <v>-1.65541E-05</v>
      </c>
      <c r="Q31" s="78">
        <v>-0.000630447</v>
      </c>
      <c r="R31" s="78">
        <v>0.000630277</v>
      </c>
      <c r="S31" s="78">
        <v>-9.38798E-06</v>
      </c>
      <c r="T31" s="78">
        <v>9.18397E-06</v>
      </c>
      <c r="U31" s="78">
        <v>0.000637445</v>
      </c>
      <c r="V31" s="78">
        <v>-0.000637612</v>
      </c>
      <c r="W31" s="78">
        <v>1.63418E-05</v>
      </c>
    </row>
    <row r="32" spans="2:23" s="78" customFormat="1" ht="12.75">
      <c r="B32" s="77"/>
      <c r="E32" s="78">
        <v>10</v>
      </c>
      <c r="H32" s="78">
        <v>-0.20128</v>
      </c>
      <c r="I32" s="78">
        <v>-0.00585594</v>
      </c>
      <c r="J32" s="78">
        <v>-0.20128</v>
      </c>
      <c r="K32" s="78">
        <v>-0.00585543</v>
      </c>
      <c r="L32" s="78">
        <v>-0.20128</v>
      </c>
      <c r="M32" s="78">
        <v>-0.00585557</v>
      </c>
      <c r="N32" s="78">
        <v>-0.201279</v>
      </c>
      <c r="O32" s="78">
        <v>-0.0058556</v>
      </c>
      <c r="P32" s="78">
        <v>-0.200964</v>
      </c>
      <c r="Q32" s="78">
        <v>-0.000160772</v>
      </c>
      <c r="R32" s="78">
        <v>-0.200964</v>
      </c>
      <c r="S32" s="78">
        <v>-0.000160782</v>
      </c>
      <c r="T32" s="78">
        <v>-0.200964</v>
      </c>
      <c r="U32" s="78">
        <v>-0.000160782</v>
      </c>
      <c r="V32" s="78">
        <v>-0.200964</v>
      </c>
      <c r="W32" s="78">
        <v>-0.000160772</v>
      </c>
    </row>
    <row r="33" spans="2:23" s="78" customFormat="1" ht="12.75">
      <c r="B33" s="77"/>
      <c r="E33" s="78">
        <v>11</v>
      </c>
      <c r="H33" s="78">
        <v>-0.000163346</v>
      </c>
      <c r="I33" s="78">
        <v>-0.00197166</v>
      </c>
      <c r="J33" s="78">
        <v>-0.00197094</v>
      </c>
      <c r="K33" s="78">
        <v>0.000166212</v>
      </c>
      <c r="L33" s="78">
        <v>0.000166592</v>
      </c>
      <c r="M33" s="78">
        <v>0.00197385</v>
      </c>
      <c r="N33" s="78">
        <v>0.00197435</v>
      </c>
      <c r="O33" s="78">
        <v>-0.000163698</v>
      </c>
      <c r="P33" s="78">
        <v>5.33693E-08</v>
      </c>
      <c r="Q33" s="78">
        <v>-4.59129E-05</v>
      </c>
      <c r="R33" s="78">
        <v>-4.55107E-05</v>
      </c>
      <c r="S33" s="78">
        <v>2.72804E-06</v>
      </c>
      <c r="T33" s="78">
        <v>3.13287E-06</v>
      </c>
      <c r="U33" s="78">
        <v>4.82915E-05</v>
      </c>
      <c r="V33" s="78">
        <v>4.8695E-05</v>
      </c>
      <c r="W33" s="78">
        <v>-3.50899E-07</v>
      </c>
    </row>
    <row r="34" spans="2:23" s="78" customFormat="1" ht="12.75">
      <c r="B34" s="77"/>
      <c r="E34" s="78">
        <v>12</v>
      </c>
      <c r="H34" s="78">
        <v>-8.61391E-05</v>
      </c>
      <c r="I34" s="78">
        <v>-0.000800223</v>
      </c>
      <c r="J34" s="78">
        <v>8.62453E-05</v>
      </c>
      <c r="K34" s="78">
        <v>0.000802649</v>
      </c>
      <c r="L34" s="78">
        <v>-8.61505E-05</v>
      </c>
      <c r="M34" s="78">
        <v>-0.000800125</v>
      </c>
      <c r="N34" s="78">
        <v>8.60821E-05</v>
      </c>
      <c r="O34" s="78">
        <v>0.000802883</v>
      </c>
      <c r="P34" s="78">
        <v>-5.16927E-07</v>
      </c>
      <c r="Q34" s="78">
        <v>-1.80765E-05</v>
      </c>
      <c r="R34" s="78">
        <v>5.60128E-07</v>
      </c>
      <c r="S34" s="78">
        <v>2.07509E-05</v>
      </c>
      <c r="T34" s="78">
        <v>-5.16829E-07</v>
      </c>
      <c r="U34" s="78">
        <v>-1.80778E-05</v>
      </c>
      <c r="V34" s="78">
        <v>5.59445E-07</v>
      </c>
      <c r="W34" s="78">
        <v>2.07501E-05</v>
      </c>
    </row>
    <row r="35" spans="2:23" s="78" customFormat="1" ht="12.75">
      <c r="B35" s="77"/>
      <c r="E35" s="78">
        <v>13</v>
      </c>
      <c r="H35" s="78">
        <v>-4.68159E-05</v>
      </c>
      <c r="I35" s="78">
        <v>-0.000398469</v>
      </c>
      <c r="J35" s="78">
        <v>0.000398591</v>
      </c>
      <c r="K35" s="78">
        <v>-4.53929E-05</v>
      </c>
      <c r="L35" s="78">
        <v>4.56192E-05</v>
      </c>
      <c r="M35" s="78">
        <v>0.000400188</v>
      </c>
      <c r="N35" s="78">
        <v>-0.000399962</v>
      </c>
      <c r="O35" s="78">
        <v>4.70152E-05</v>
      </c>
      <c r="P35" s="78">
        <v>-7.97397E-07</v>
      </c>
      <c r="Q35" s="78">
        <v>-8.43508E-06</v>
      </c>
      <c r="R35" s="78">
        <v>8.70718E-06</v>
      </c>
      <c r="S35" s="78">
        <v>6.82503E-07</v>
      </c>
      <c r="T35" s="78">
        <v>-4.10962E-07</v>
      </c>
      <c r="U35" s="78">
        <v>1.01874E-05</v>
      </c>
      <c r="V35" s="78">
        <v>-9.91567E-06</v>
      </c>
      <c r="W35" s="78">
        <v>1.06912E-06</v>
      </c>
    </row>
    <row r="36" spans="2:23" s="78" customFormat="1" ht="12.75">
      <c r="B36" s="77"/>
      <c r="E36" s="78">
        <v>14</v>
      </c>
      <c r="H36" s="78">
        <v>-0.150018</v>
      </c>
      <c r="I36" s="78">
        <v>-0.000216706</v>
      </c>
      <c r="J36" s="78">
        <v>-0.150018</v>
      </c>
      <c r="K36" s="78">
        <v>-0.000216617</v>
      </c>
      <c r="L36" s="78">
        <v>-0.150018</v>
      </c>
      <c r="M36" s="78">
        <v>-0.000216719</v>
      </c>
      <c r="N36" s="78">
        <v>-0.150018</v>
      </c>
      <c r="O36" s="78">
        <v>-0.00021672</v>
      </c>
      <c r="P36" s="78">
        <v>-0.149992</v>
      </c>
      <c r="Q36" s="78">
        <v>-3.70954E-06</v>
      </c>
      <c r="R36" s="78">
        <v>-0.149992</v>
      </c>
      <c r="S36" s="78">
        <v>-3.70964E-06</v>
      </c>
      <c r="T36" s="78">
        <v>-0.149992</v>
      </c>
      <c r="U36" s="78">
        <v>-3.70965E-06</v>
      </c>
      <c r="V36" s="78">
        <v>-0.149992</v>
      </c>
      <c r="W36" s="78">
        <v>-3.70972E-06</v>
      </c>
    </row>
    <row r="37" spans="2:23" s="78" customFormat="1" ht="12.75">
      <c r="B37" s="77"/>
      <c r="E37" s="78">
        <v>15</v>
      </c>
      <c r="H37" s="78">
        <v>-1.45617E-05</v>
      </c>
      <c r="I37" s="78">
        <v>-0.000124111</v>
      </c>
      <c r="J37" s="78">
        <v>-0.000123613</v>
      </c>
      <c r="K37" s="78">
        <v>1.40975E-05</v>
      </c>
      <c r="L37" s="78">
        <v>1.45155E-05</v>
      </c>
      <c r="M37" s="78">
        <v>0.000123186</v>
      </c>
      <c r="N37" s="78">
        <v>0.000123638</v>
      </c>
      <c r="O37" s="78">
        <v>-1.49716E-05</v>
      </c>
      <c r="P37" s="78">
        <v>-4.72185E-08</v>
      </c>
      <c r="Q37" s="78">
        <v>-2.35757E-06</v>
      </c>
      <c r="R37" s="78">
        <v>-1.91167E-06</v>
      </c>
      <c r="S37" s="78">
        <v>-4.39469E-07</v>
      </c>
      <c r="T37" s="78">
        <v>6.45537E-09</v>
      </c>
      <c r="U37" s="78">
        <v>1.42492E-06</v>
      </c>
      <c r="V37" s="78">
        <v>1.87087E-06</v>
      </c>
      <c r="W37" s="78">
        <v>-4.93203E-07</v>
      </c>
    </row>
    <row r="39" spans="2:23" s="78" customFormat="1" ht="12.75">
      <c r="B39" s="77"/>
      <c r="E39" s="78" t="s">
        <v>0</v>
      </c>
      <c r="H39" s="78" t="s">
        <v>1</v>
      </c>
      <c r="I39" s="78" t="s">
        <v>2</v>
      </c>
      <c r="J39" s="78" t="s">
        <v>1</v>
      </c>
      <c r="K39" s="78" t="s">
        <v>22</v>
      </c>
      <c r="L39" s="78" t="s">
        <v>1</v>
      </c>
      <c r="M39" s="78" t="s">
        <v>22</v>
      </c>
      <c r="N39" s="78" t="s">
        <v>1</v>
      </c>
      <c r="O39" s="78" t="s">
        <v>29</v>
      </c>
      <c r="P39" s="78" t="s">
        <v>1</v>
      </c>
      <c r="Q39" s="78" t="s">
        <v>1</v>
      </c>
      <c r="R39" s="78" t="s">
        <v>1</v>
      </c>
      <c r="S39" s="78" t="s">
        <v>1</v>
      </c>
      <c r="T39" s="78" t="s">
        <v>1</v>
      </c>
      <c r="U39" s="78" t="s">
        <v>1</v>
      </c>
      <c r="V39" s="79" t="s">
        <v>1</v>
      </c>
      <c r="W39" s="79" t="s">
        <v>1</v>
      </c>
    </row>
    <row r="40" spans="1:23" s="81" customFormat="1" ht="38.25">
      <c r="A40" s="80" t="s">
        <v>37</v>
      </c>
      <c r="B40" s="80" t="s">
        <v>50</v>
      </c>
      <c r="C40" s="80" t="s">
        <v>46</v>
      </c>
      <c r="D40" s="80" t="s">
        <v>47</v>
      </c>
      <c r="E40" s="80" t="s">
        <v>4</v>
      </c>
      <c r="F40" s="81" t="s">
        <v>48</v>
      </c>
      <c r="G40" s="81" t="s">
        <v>65</v>
      </c>
      <c r="H40" s="81" t="s">
        <v>5</v>
      </c>
      <c r="I40" s="81" t="s">
        <v>6</v>
      </c>
      <c r="J40" s="81" t="s">
        <v>5</v>
      </c>
      <c r="K40" s="81" t="s">
        <v>6</v>
      </c>
      <c r="L40" s="81" t="s">
        <v>5</v>
      </c>
      <c r="M40" s="81" t="s">
        <v>6</v>
      </c>
      <c r="N40" s="81" t="s">
        <v>5</v>
      </c>
      <c r="O40" s="81" t="s">
        <v>6</v>
      </c>
      <c r="P40" s="81" t="s">
        <v>5</v>
      </c>
      <c r="Q40" s="81" t="s">
        <v>6</v>
      </c>
      <c r="R40" s="81" t="s">
        <v>5</v>
      </c>
      <c r="S40" s="81" t="s">
        <v>6</v>
      </c>
      <c r="T40" s="81" t="s">
        <v>5</v>
      </c>
      <c r="U40" s="81" t="s">
        <v>6</v>
      </c>
      <c r="V40" s="82" t="s">
        <v>5</v>
      </c>
      <c r="W40" s="82" t="s">
        <v>6</v>
      </c>
    </row>
    <row r="41" spans="1:23" s="78" customFormat="1" ht="12.75">
      <c r="A41" s="77" t="s">
        <v>38</v>
      </c>
      <c r="B41" s="83">
        <f>'choix config'!H40</f>
        <v>-11.312364395722923</v>
      </c>
      <c r="C41" s="77">
        <f aca="true" t="shared" si="0" ref="C41:C55">($B$41*H41+$B$42*J41+$B$43*L41+$B$44*N41+$B$45*P41+$B$46*R41+$B$47*T41+$B$48*V41)/100</f>
        <v>-2.8189625631539433E-08</v>
      </c>
      <c r="D41" s="77">
        <f aca="true" t="shared" si="1" ref="D41:D55">($B$41*I41+$B$42*K41+$B$43*M41+$B$44*O41+$B$45*Q41+$B$46*S41+$B$47*U41+$B$48*W41)/100</f>
        <v>-1.840226391980756E-08</v>
      </c>
      <c r="E41" s="84">
        <v>1</v>
      </c>
      <c r="F41" s="85" t="s">
        <v>49</v>
      </c>
      <c r="G41" s="85"/>
      <c r="H41" s="78">
        <v>-3.01558E-10</v>
      </c>
      <c r="I41" s="78">
        <v>-1.80638E-07</v>
      </c>
      <c r="J41" s="78">
        <v>1.80637E-07</v>
      </c>
      <c r="K41" s="78">
        <v>-3.00989E-10</v>
      </c>
      <c r="L41" s="78">
        <v>3.0106E-10</v>
      </c>
      <c r="M41" s="78">
        <v>1.80638E-07</v>
      </c>
      <c r="N41" s="78">
        <v>-1.80638E-07</v>
      </c>
      <c r="O41" s="78">
        <v>3.01458E-10</v>
      </c>
      <c r="P41" s="78">
        <v>-1.38097E-10</v>
      </c>
      <c r="Q41" s="78">
        <v>-1.38628E-07</v>
      </c>
      <c r="R41" s="78">
        <v>1.38629E-07</v>
      </c>
      <c r="S41" s="78">
        <v>-1.38651E-10</v>
      </c>
      <c r="T41" s="78">
        <v>1.38594E-10</v>
      </c>
      <c r="U41" s="78">
        <v>1.38628E-07</v>
      </c>
      <c r="V41" s="78">
        <v>-1.38628E-07</v>
      </c>
      <c r="W41" s="78">
        <v>1.38793E-10</v>
      </c>
    </row>
    <row r="42" spans="1:23" s="78" customFormat="1" ht="12.75">
      <c r="A42" s="77" t="s">
        <v>39</v>
      </c>
      <c r="B42" s="83">
        <f>'choix config'!H41</f>
        <v>17.26701936307252</v>
      </c>
      <c r="C42" s="77">
        <f t="shared" si="0"/>
        <v>-8.705932094254323E-11</v>
      </c>
      <c r="D42" s="77">
        <f t="shared" si="1"/>
        <v>-3.244937767321065E-08</v>
      </c>
      <c r="E42" s="84">
        <v>2</v>
      </c>
      <c r="F42" s="85" t="s">
        <v>64</v>
      </c>
      <c r="G42" s="85"/>
      <c r="H42" s="78">
        <v>-4.36608E-10</v>
      </c>
      <c r="I42" s="78">
        <v>-1.44819E-07</v>
      </c>
      <c r="J42" s="78">
        <v>-4.36608E-10</v>
      </c>
      <c r="K42" s="78">
        <v>-1.44819E-07</v>
      </c>
      <c r="L42" s="78">
        <v>-4.36608E-10</v>
      </c>
      <c r="M42" s="78">
        <v>-1.44819E-07</v>
      </c>
      <c r="N42" s="78">
        <v>-4.36608E-10</v>
      </c>
      <c r="O42" s="78">
        <v>-1.44819E-07</v>
      </c>
      <c r="P42" s="78">
        <v>-1.45544E-10</v>
      </c>
      <c r="Q42" s="78">
        <v>-7.21646E-08</v>
      </c>
      <c r="R42" s="78">
        <v>-1.45544E-10</v>
      </c>
      <c r="S42" s="78">
        <v>-7.21647E-08</v>
      </c>
      <c r="T42" s="78">
        <v>-1.45544E-10</v>
      </c>
      <c r="U42" s="78">
        <v>-7.21646E-08</v>
      </c>
      <c r="V42" s="78">
        <v>-1.45544E-10</v>
      </c>
      <c r="W42" s="78">
        <v>-7.21647E-08</v>
      </c>
    </row>
    <row r="43" spans="1:23" s="78" customFormat="1" ht="12.75">
      <c r="A43" s="77" t="s">
        <v>40</v>
      </c>
      <c r="B43" s="83">
        <f>'choix config'!H42</f>
        <v>-17.08849038855618</v>
      </c>
      <c r="C43" s="77">
        <f t="shared" si="0"/>
        <v>0.3384282234925434</v>
      </c>
      <c r="D43" s="77">
        <f t="shared" si="1"/>
        <v>-0.2234828767724154</v>
      </c>
      <c r="E43" s="84">
        <v>3</v>
      </c>
      <c r="F43" s="78" t="s">
        <v>48</v>
      </c>
      <c r="H43" s="78">
        <v>-0.0122823</v>
      </c>
      <c r="I43" s="78">
        <v>-2.89824</v>
      </c>
      <c r="J43" s="78">
        <v>-2.89823</v>
      </c>
      <c r="K43" s="78">
        <v>0.0122844</v>
      </c>
      <c r="L43" s="78">
        <v>0.0122823</v>
      </c>
      <c r="M43" s="78">
        <v>2.89824</v>
      </c>
      <c r="N43" s="78">
        <v>2.89823</v>
      </c>
      <c r="O43" s="78">
        <v>-0.0122935</v>
      </c>
      <c r="P43" s="78">
        <v>-0.00267894</v>
      </c>
      <c r="Q43" s="78">
        <v>-0.94795</v>
      </c>
      <c r="R43" s="78">
        <v>-0.947951</v>
      </c>
      <c r="S43" s="78">
        <v>0.00268195</v>
      </c>
      <c r="T43" s="78">
        <v>0.00268262</v>
      </c>
      <c r="U43" s="78">
        <v>0.94795</v>
      </c>
      <c r="V43" s="78">
        <v>0.947951</v>
      </c>
      <c r="W43" s="78">
        <v>-0.00267987</v>
      </c>
    </row>
    <row r="44" spans="1:23" s="78" customFormat="1" ht="12.75">
      <c r="A44" s="77" t="s">
        <v>41</v>
      </c>
      <c r="B44" s="83">
        <f>'choix config'!H39</f>
        <v>26.088575925841667</v>
      </c>
      <c r="C44" s="77">
        <f t="shared" si="0"/>
        <v>0.007635525284235949</v>
      </c>
      <c r="D44" s="77">
        <f t="shared" si="1"/>
        <v>1.4031836348467879</v>
      </c>
      <c r="E44" s="84">
        <v>4</v>
      </c>
      <c r="F44" s="78" t="s">
        <v>48</v>
      </c>
      <c r="H44" s="78">
        <v>-0.0092701</v>
      </c>
      <c r="I44" s="78">
        <v>-1.60239</v>
      </c>
      <c r="J44" s="78">
        <v>0.00927789</v>
      </c>
      <c r="K44" s="78">
        <v>1.60239</v>
      </c>
      <c r="L44" s="78">
        <v>-0.00927169</v>
      </c>
      <c r="M44" s="78">
        <v>-1.60239</v>
      </c>
      <c r="N44" s="78">
        <v>0.00927939</v>
      </c>
      <c r="O44" s="78">
        <v>1.60238</v>
      </c>
      <c r="P44" s="78">
        <v>-0.00136429</v>
      </c>
      <c r="Q44" s="78">
        <v>-0.353094</v>
      </c>
      <c r="R44" s="78">
        <v>0.00136542</v>
      </c>
      <c r="S44" s="78">
        <v>0.353095</v>
      </c>
      <c r="T44" s="78">
        <v>-0.00136535</v>
      </c>
      <c r="U44" s="78">
        <v>-0.353095</v>
      </c>
      <c r="V44" s="78">
        <v>0.00136524</v>
      </c>
      <c r="W44" s="78">
        <v>0.353094</v>
      </c>
    </row>
    <row r="45" spans="1:23" s="78" customFormat="1" ht="12.75">
      <c r="A45" s="77" t="s">
        <v>42</v>
      </c>
      <c r="B45" s="83">
        <f>B41</f>
        <v>-11.312364395722923</v>
      </c>
      <c r="C45" s="77">
        <f t="shared" si="0"/>
        <v>-0.08071399015823305</v>
      </c>
      <c r="D45" s="77">
        <f t="shared" si="1"/>
        <v>-0.0519920992241254</v>
      </c>
      <c r="E45" s="84">
        <v>5</v>
      </c>
      <c r="F45" s="78" t="s">
        <v>48</v>
      </c>
      <c r="H45" s="78">
        <v>-0.00619007</v>
      </c>
      <c r="I45" s="78">
        <v>-0.791493</v>
      </c>
      <c r="J45" s="78">
        <v>0.791491</v>
      </c>
      <c r="K45" s="78">
        <v>-0.00619298</v>
      </c>
      <c r="L45" s="78">
        <v>0.00619051</v>
      </c>
      <c r="M45" s="78">
        <v>0.791493</v>
      </c>
      <c r="N45" s="78">
        <v>-0.791489</v>
      </c>
      <c r="O45" s="78">
        <v>0.00619203</v>
      </c>
      <c r="P45" s="78">
        <v>-0.000616264</v>
      </c>
      <c r="Q45" s="78">
        <v>-0.119022</v>
      </c>
      <c r="R45" s="78">
        <v>0.119023</v>
      </c>
      <c r="S45" s="78">
        <v>-0.000616421</v>
      </c>
      <c r="T45" s="78">
        <v>0.000616543</v>
      </c>
      <c r="U45" s="78">
        <v>0.119022</v>
      </c>
      <c r="V45" s="78">
        <v>-0.119022</v>
      </c>
      <c r="W45" s="78">
        <v>0.000616218</v>
      </c>
    </row>
    <row r="46" spans="1:23" s="78" customFormat="1" ht="12.75">
      <c r="A46" s="77" t="s">
        <v>43</v>
      </c>
      <c r="B46" s="83">
        <f>B42</f>
        <v>17.26701936307252</v>
      </c>
      <c r="C46" s="77">
        <f t="shared" si="0"/>
        <v>-0.0006046593785376042</v>
      </c>
      <c r="D46" s="77">
        <f t="shared" si="1"/>
        <v>-0.05843556296201274</v>
      </c>
      <c r="E46" s="84">
        <v>6</v>
      </c>
      <c r="F46" s="78" t="s">
        <v>48</v>
      </c>
      <c r="H46" s="78">
        <v>-0.00378499</v>
      </c>
      <c r="I46" s="78">
        <v>-0.354197</v>
      </c>
      <c r="J46" s="78">
        <v>-0.00378855</v>
      </c>
      <c r="K46" s="78">
        <v>-0.354195</v>
      </c>
      <c r="L46" s="78">
        <v>-0.00378632</v>
      </c>
      <c r="M46" s="78">
        <v>-0.354196</v>
      </c>
      <c r="N46" s="78">
        <v>-0.00378543</v>
      </c>
      <c r="O46" s="78">
        <v>-0.354194</v>
      </c>
      <c r="P46" s="78">
        <v>-0.000254914</v>
      </c>
      <c r="Q46" s="78">
        <v>-0.036559</v>
      </c>
      <c r="R46" s="78">
        <v>-0.000254914</v>
      </c>
      <c r="S46" s="78">
        <v>-0.0365592</v>
      </c>
      <c r="T46" s="78">
        <v>-0.000254914</v>
      </c>
      <c r="U46" s="78">
        <v>-0.0365592</v>
      </c>
      <c r="V46" s="78">
        <v>-0.000254914</v>
      </c>
      <c r="W46" s="78">
        <v>-0.0365589</v>
      </c>
    </row>
    <row r="47" spans="1:23" s="78" customFormat="1" ht="12.75">
      <c r="A47" s="77" t="s">
        <v>44</v>
      </c>
      <c r="B47" s="83">
        <f>B43</f>
        <v>-17.08849038855618</v>
      </c>
      <c r="C47" s="77">
        <f t="shared" si="0"/>
        <v>0.013493905184942636</v>
      </c>
      <c r="D47" s="77">
        <f t="shared" si="1"/>
        <v>-0.009121244901827877</v>
      </c>
      <c r="E47" s="84">
        <v>7</v>
      </c>
      <c r="F47" s="78" t="s">
        <v>48</v>
      </c>
      <c r="H47" s="78">
        <v>-0.00216765</v>
      </c>
      <c r="I47" s="78">
        <v>-0.144201</v>
      </c>
      <c r="J47" s="78">
        <v>-0.1442</v>
      </c>
      <c r="K47" s="78">
        <v>0.00216976</v>
      </c>
      <c r="L47" s="78">
        <v>0.00216865</v>
      </c>
      <c r="M47" s="78">
        <v>0.144201</v>
      </c>
      <c r="N47" s="78">
        <v>0.144199</v>
      </c>
      <c r="O47" s="78">
        <v>-0.00216824</v>
      </c>
      <c r="P47" s="78">
        <v>-9.88154E-05</v>
      </c>
      <c r="Q47" s="78">
        <v>-0.0102542</v>
      </c>
      <c r="R47" s="78">
        <v>-0.0102543</v>
      </c>
      <c r="S47" s="78">
        <v>9.88407E-05</v>
      </c>
      <c r="T47" s="78">
        <v>9.87949E-05</v>
      </c>
      <c r="U47" s="78">
        <v>0.0102543</v>
      </c>
      <c r="V47" s="78">
        <v>0.0102542</v>
      </c>
      <c r="W47" s="78">
        <v>-9.87315E-05</v>
      </c>
    </row>
    <row r="48" spans="1:23" s="78" customFormat="1" ht="12.75">
      <c r="A48" s="77" t="s">
        <v>45</v>
      </c>
      <c r="B48" s="83">
        <f>B44</f>
        <v>26.088575925841667</v>
      </c>
      <c r="C48" s="77">
        <f t="shared" si="0"/>
        <v>0.0008735211701887728</v>
      </c>
      <c r="D48" s="77">
        <f t="shared" si="1"/>
        <v>0.040243968388581075</v>
      </c>
      <c r="E48" s="84">
        <v>8</v>
      </c>
      <c r="F48" s="78" t="s">
        <v>48</v>
      </c>
      <c r="H48" s="78">
        <v>-0.00118064</v>
      </c>
      <c r="I48" s="78">
        <v>-0.0534501</v>
      </c>
      <c r="J48" s="78">
        <v>0.00118177</v>
      </c>
      <c r="K48" s="78">
        <v>0.0534492</v>
      </c>
      <c r="L48" s="78">
        <v>-0.00118111</v>
      </c>
      <c r="M48" s="78">
        <v>-0.0534492</v>
      </c>
      <c r="N48" s="78">
        <v>0.00118065</v>
      </c>
      <c r="O48" s="78">
        <v>0.0534487</v>
      </c>
      <c r="P48" s="78">
        <v>-3.63379E-05</v>
      </c>
      <c r="Q48" s="78">
        <v>-0.00263493</v>
      </c>
      <c r="R48" s="78">
        <v>3.6331E-05</v>
      </c>
      <c r="S48" s="78">
        <v>0.00263498</v>
      </c>
      <c r="T48" s="78">
        <v>-3.63183E-05</v>
      </c>
      <c r="U48" s="78">
        <v>-0.00263499</v>
      </c>
      <c r="V48" s="78">
        <v>3.62901E-05</v>
      </c>
      <c r="W48" s="78">
        <v>0.00263492</v>
      </c>
    </row>
    <row r="49" spans="2:23" s="78" customFormat="1" ht="12.75">
      <c r="B49" s="77"/>
      <c r="C49" s="77">
        <f t="shared" si="0"/>
        <v>-0.0016943144269656082</v>
      </c>
      <c r="D49" s="77">
        <f t="shared" si="1"/>
        <v>-0.0010295978854048286</v>
      </c>
      <c r="E49" s="84">
        <v>9</v>
      </c>
      <c r="F49" s="78" t="s">
        <v>48</v>
      </c>
      <c r="H49" s="78">
        <v>-0.000621008</v>
      </c>
      <c r="I49" s="78">
        <v>-0.0181585</v>
      </c>
      <c r="J49" s="78">
        <v>0.018158</v>
      </c>
      <c r="K49" s="78">
        <v>-0.000621517</v>
      </c>
      <c r="L49" s="78">
        <v>0.000621114</v>
      </c>
      <c r="M49" s="78">
        <v>0.0181579</v>
      </c>
      <c r="N49" s="78">
        <v>-0.0181578</v>
      </c>
      <c r="O49" s="78">
        <v>0.000620828</v>
      </c>
      <c r="P49" s="78">
        <v>-1.28733E-05</v>
      </c>
      <c r="Q49" s="78">
        <v>-0.000633933</v>
      </c>
      <c r="R49" s="78">
        <v>0.000633958</v>
      </c>
      <c r="S49" s="78">
        <v>-1.28744E-05</v>
      </c>
      <c r="T49" s="78">
        <v>1.28648E-05</v>
      </c>
      <c r="U49" s="78">
        <v>0.000633958</v>
      </c>
      <c r="V49" s="78">
        <v>-0.000633931</v>
      </c>
      <c r="W49" s="78">
        <v>1.28553E-05</v>
      </c>
    </row>
    <row r="50" spans="2:23" s="78" customFormat="1" ht="12.75">
      <c r="B50" s="77"/>
      <c r="C50" s="77">
        <f t="shared" si="0"/>
        <v>-4.856172309907229E-05</v>
      </c>
      <c r="D50" s="77">
        <f t="shared" si="1"/>
        <v>-0.0008981572824855789</v>
      </c>
      <c r="E50" s="84">
        <v>10</v>
      </c>
      <c r="F50" s="78" t="s">
        <v>48</v>
      </c>
      <c r="H50" s="78">
        <v>-0.00032035</v>
      </c>
      <c r="I50" s="78">
        <v>-0.00585087</v>
      </c>
      <c r="J50" s="78">
        <v>-0.000320586</v>
      </c>
      <c r="K50" s="78">
        <v>-0.00585036</v>
      </c>
      <c r="L50" s="78">
        <v>-0.000320475</v>
      </c>
      <c r="M50" s="78">
        <v>-0.0058505</v>
      </c>
      <c r="N50" s="78">
        <v>-0.000320225</v>
      </c>
      <c r="O50" s="78">
        <v>-0.00585054</v>
      </c>
      <c r="P50" s="78">
        <v>-4.46302E-06</v>
      </c>
      <c r="Q50" s="78">
        <v>-0.00015571</v>
      </c>
      <c r="R50" s="78">
        <v>-4.46302E-06</v>
      </c>
      <c r="S50" s="78">
        <v>-0.00015572</v>
      </c>
      <c r="T50" s="78">
        <v>-4.46302E-06</v>
      </c>
      <c r="U50" s="78">
        <v>-0.00015572</v>
      </c>
      <c r="V50" s="78">
        <v>-4.46302E-06</v>
      </c>
      <c r="W50" s="78">
        <v>-0.000155709</v>
      </c>
    </row>
    <row r="51" spans="2:23" s="78" customFormat="1" ht="12.75">
      <c r="B51" s="77"/>
      <c r="C51" s="77">
        <f t="shared" si="0"/>
        <v>0.0001685965984079481</v>
      </c>
      <c r="D51" s="77">
        <f t="shared" si="1"/>
        <v>-0.0001312996348230707</v>
      </c>
      <c r="E51" s="84">
        <v>11</v>
      </c>
      <c r="F51" s="78" t="s">
        <v>48</v>
      </c>
      <c r="H51" s="78">
        <v>-0.00016494</v>
      </c>
      <c r="I51" s="78">
        <v>-0.00197285</v>
      </c>
      <c r="J51" s="78">
        <v>-0.00197253</v>
      </c>
      <c r="K51" s="78">
        <v>0.000165025</v>
      </c>
      <c r="L51" s="78">
        <v>0.000164998</v>
      </c>
      <c r="M51" s="78">
        <v>0.00197266</v>
      </c>
      <c r="N51" s="78">
        <v>0.00197276</v>
      </c>
      <c r="O51" s="78">
        <v>-0.000164885</v>
      </c>
      <c r="P51" s="78">
        <v>-1.54001E-06</v>
      </c>
      <c r="Q51" s="78">
        <v>-4.71006E-05</v>
      </c>
      <c r="R51" s="78">
        <v>-4.71041E-05</v>
      </c>
      <c r="S51" s="78">
        <v>1.54041E-06</v>
      </c>
      <c r="T51" s="78">
        <v>1.53949E-06</v>
      </c>
      <c r="U51" s="78">
        <v>4.71039E-05</v>
      </c>
      <c r="V51" s="78">
        <v>4.71016E-05</v>
      </c>
      <c r="W51" s="78">
        <v>-1.53853E-06</v>
      </c>
    </row>
    <row r="52" spans="2:23" s="78" customFormat="1" ht="12.75">
      <c r="B52" s="77"/>
      <c r="C52" s="77">
        <f t="shared" si="0"/>
        <v>6.219883354795209E-05</v>
      </c>
      <c r="D52" s="77">
        <f t="shared" si="1"/>
        <v>0.0005890381959417202</v>
      </c>
      <c r="E52" s="84">
        <v>12</v>
      </c>
      <c r="F52" s="78" t="s">
        <v>48</v>
      </c>
      <c r="H52" s="78">
        <v>-8.61606E-05</v>
      </c>
      <c r="I52" s="78">
        <v>-0.000801559</v>
      </c>
      <c r="J52" s="78">
        <v>8.62239E-05</v>
      </c>
      <c r="K52" s="78">
        <v>0.000801312</v>
      </c>
      <c r="L52" s="78">
        <v>-8.6172E-05</v>
      </c>
      <c r="M52" s="78">
        <v>-0.000801461</v>
      </c>
      <c r="N52" s="78">
        <v>8.60606E-05</v>
      </c>
      <c r="O52" s="78">
        <v>0.000801546</v>
      </c>
      <c r="P52" s="78">
        <v>-5.38375E-07</v>
      </c>
      <c r="Q52" s="78">
        <v>-1.9413E-05</v>
      </c>
      <c r="R52" s="78">
        <v>5.3868E-07</v>
      </c>
      <c r="S52" s="78">
        <v>1.94144E-05</v>
      </c>
      <c r="T52" s="78">
        <v>-5.38277E-07</v>
      </c>
      <c r="U52" s="78">
        <v>-1.94143E-05</v>
      </c>
      <c r="V52" s="78">
        <v>5.37997E-07</v>
      </c>
      <c r="W52" s="78">
        <v>1.94136E-05</v>
      </c>
    </row>
    <row r="53" spans="2:23" s="78" customFormat="1" ht="12.75">
      <c r="B53" s="77"/>
      <c r="C53" s="77">
        <f t="shared" si="0"/>
        <v>-3.876142560424486E-05</v>
      </c>
      <c r="D53" s="77">
        <f t="shared" si="1"/>
        <v>-1.9534072221614393E-05</v>
      </c>
      <c r="E53" s="84">
        <v>13</v>
      </c>
      <c r="F53" s="78" t="s">
        <v>48</v>
      </c>
      <c r="H53" s="78">
        <v>-4.62116E-05</v>
      </c>
      <c r="I53" s="78">
        <v>-0.000399345</v>
      </c>
      <c r="J53" s="78">
        <v>0.000399196</v>
      </c>
      <c r="K53" s="78">
        <v>-4.62688E-05</v>
      </c>
      <c r="L53" s="78">
        <v>4.62235E-05</v>
      </c>
      <c r="M53" s="78">
        <v>0.000399312</v>
      </c>
      <c r="N53" s="78">
        <v>-0.000399358</v>
      </c>
      <c r="O53" s="78">
        <v>4.61393E-05</v>
      </c>
      <c r="P53" s="78">
        <v>-1.93129E-07</v>
      </c>
      <c r="Q53" s="78">
        <v>-9.311E-06</v>
      </c>
      <c r="R53" s="78">
        <v>9.31145E-06</v>
      </c>
      <c r="S53" s="78">
        <v>-1.93416E-07</v>
      </c>
      <c r="T53" s="78">
        <v>1.93306E-07</v>
      </c>
      <c r="U53" s="78">
        <v>9.31145E-06</v>
      </c>
      <c r="V53" s="78">
        <v>-9.3114E-06</v>
      </c>
      <c r="W53" s="78">
        <v>1.93205E-07</v>
      </c>
    </row>
    <row r="54" spans="2:23" s="78" customFormat="1" ht="12.75">
      <c r="B54" s="77"/>
      <c r="C54" s="77">
        <f t="shared" si="0"/>
        <v>-3.8266171270731725E-06</v>
      </c>
      <c r="D54" s="77">
        <f t="shared" si="1"/>
        <v>-3.3150276601551396E-05</v>
      </c>
      <c r="E54" s="84">
        <v>14</v>
      </c>
      <c r="F54" s="78" t="s">
        <v>48</v>
      </c>
      <c r="H54" s="78">
        <v>-2.55673E-05</v>
      </c>
      <c r="I54" s="78">
        <v>-0.00021738</v>
      </c>
      <c r="J54" s="78">
        <v>-2.5609E-05</v>
      </c>
      <c r="K54" s="78">
        <v>-0.000217291</v>
      </c>
      <c r="L54" s="78">
        <v>-2.55673E-05</v>
      </c>
      <c r="M54" s="78">
        <v>-0.000217393</v>
      </c>
      <c r="N54" s="78">
        <v>-2.55117E-05</v>
      </c>
      <c r="O54" s="78">
        <v>-0.000217394</v>
      </c>
      <c r="P54" s="78">
        <v>-6.95342E-08</v>
      </c>
      <c r="Q54" s="78">
        <v>-4.38358E-06</v>
      </c>
      <c r="R54" s="78">
        <v>-6.95342E-08</v>
      </c>
      <c r="S54" s="78">
        <v>-4.38368E-06</v>
      </c>
      <c r="T54" s="78">
        <v>-6.95342E-08</v>
      </c>
      <c r="U54" s="78">
        <v>-4.38369E-06</v>
      </c>
      <c r="V54" s="78">
        <v>-6.95342E-08</v>
      </c>
      <c r="W54" s="78">
        <v>-4.38376E-06</v>
      </c>
    </row>
    <row r="55" spans="2:23" s="78" customFormat="1" ht="12.75">
      <c r="B55" s="77"/>
      <c r="C55" s="77">
        <f t="shared" si="0"/>
        <v>1.0246503229353265E-05</v>
      </c>
      <c r="D55" s="77">
        <f t="shared" si="1"/>
        <v>-8.52436372069173E-06</v>
      </c>
      <c r="E55" s="84">
        <v>15</v>
      </c>
      <c r="F55" s="78" t="s">
        <v>48</v>
      </c>
      <c r="H55" s="78">
        <v>-1.45413E-05</v>
      </c>
      <c r="I55" s="78">
        <v>-0.000123645</v>
      </c>
      <c r="J55" s="78">
        <v>-0.000123592</v>
      </c>
      <c r="K55" s="78">
        <v>1.45638E-05</v>
      </c>
      <c r="L55" s="78">
        <v>1.45359E-05</v>
      </c>
      <c r="M55" s="78">
        <v>0.000123653</v>
      </c>
      <c r="N55" s="78">
        <v>0.000123659</v>
      </c>
      <c r="O55" s="78">
        <v>-1.45053E-05</v>
      </c>
      <c r="P55" s="78">
        <v>-2.67973E-08</v>
      </c>
      <c r="Q55" s="78">
        <v>-1.89123E-06</v>
      </c>
      <c r="R55" s="78">
        <v>-1.89125E-06</v>
      </c>
      <c r="S55" s="78">
        <v>2.68704E-08</v>
      </c>
      <c r="T55" s="78">
        <v>2.68766E-08</v>
      </c>
      <c r="U55" s="78">
        <v>1.89126E-06</v>
      </c>
      <c r="V55" s="78">
        <v>1.89129E-06</v>
      </c>
      <c r="W55" s="78">
        <v>-2.68638E-08</v>
      </c>
    </row>
    <row r="56" spans="2:23" s="78" customFormat="1" ht="12.75">
      <c r="B56" s="77"/>
      <c r="V56" s="79"/>
      <c r="W56" s="79"/>
    </row>
    <row r="57" spans="2:23" s="78" customFormat="1" ht="12.75">
      <c r="B57" s="77"/>
      <c r="E57" s="78" t="s">
        <v>0</v>
      </c>
      <c r="H57" s="78" t="s">
        <v>1</v>
      </c>
      <c r="I57" s="78" t="s">
        <v>2</v>
      </c>
      <c r="J57" s="78" t="s">
        <v>1</v>
      </c>
      <c r="K57" s="78" t="s">
        <v>22</v>
      </c>
      <c r="L57" s="78" t="s">
        <v>1</v>
      </c>
      <c r="M57" s="78" t="s">
        <v>22</v>
      </c>
      <c r="N57" s="78" t="s">
        <v>1</v>
      </c>
      <c r="O57" s="78" t="s">
        <v>29</v>
      </c>
      <c r="P57" s="78" t="s">
        <v>1</v>
      </c>
      <c r="Q57" s="78" t="s">
        <v>1</v>
      </c>
      <c r="R57" s="78" t="s">
        <v>1</v>
      </c>
      <c r="S57" s="78" t="s">
        <v>1</v>
      </c>
      <c r="T57" s="78" t="s">
        <v>1</v>
      </c>
      <c r="U57" s="78" t="s">
        <v>1</v>
      </c>
      <c r="V57" s="79" t="s">
        <v>1</v>
      </c>
      <c r="W57" s="79" t="s">
        <v>1</v>
      </c>
    </row>
    <row r="58" spans="2:23" s="78" customFormat="1" ht="12.75">
      <c r="B58" s="77"/>
      <c r="E58" s="78" t="s">
        <v>8</v>
      </c>
      <c r="V58" s="79"/>
      <c r="W58" s="79"/>
    </row>
    <row r="59" spans="2:23" s="78" customFormat="1" ht="12.75">
      <c r="B59" s="77"/>
      <c r="E59" s="78" t="s">
        <v>4</v>
      </c>
      <c r="H59" s="78" t="s">
        <v>9</v>
      </c>
      <c r="I59" s="78" t="s">
        <v>6</v>
      </c>
      <c r="J59" s="78" t="s">
        <v>9</v>
      </c>
      <c r="K59" s="78" t="s">
        <v>6</v>
      </c>
      <c r="L59" s="78" t="s">
        <v>9</v>
      </c>
      <c r="M59" s="78" t="s">
        <v>6</v>
      </c>
      <c r="N59" s="78" t="s">
        <v>9</v>
      </c>
      <c r="O59" s="78" t="s">
        <v>6</v>
      </c>
      <c r="P59" s="78" t="s">
        <v>9</v>
      </c>
      <c r="Q59" s="78" t="s">
        <v>6</v>
      </c>
      <c r="R59" s="78" t="s">
        <v>9</v>
      </c>
      <c r="S59" s="78" t="s">
        <v>6</v>
      </c>
      <c r="T59" s="78" t="s">
        <v>9</v>
      </c>
      <c r="U59" s="78" t="s">
        <v>6</v>
      </c>
      <c r="V59" s="79" t="s">
        <v>9</v>
      </c>
      <c r="W59" s="79" t="s">
        <v>6</v>
      </c>
    </row>
    <row r="60" spans="2:23" s="78" customFormat="1" ht="12.75">
      <c r="B60" s="77"/>
      <c r="E60" s="78">
        <v>1</v>
      </c>
      <c r="H60" s="78">
        <v>-3.91218E-10</v>
      </c>
      <c r="I60" s="78">
        <v>-1.80545E-07</v>
      </c>
      <c r="J60" s="78">
        <v>1.80548E-07</v>
      </c>
      <c r="K60" s="78" t="s">
        <v>25</v>
      </c>
      <c r="L60" s="78">
        <v>2.114E-10</v>
      </c>
      <c r="M60" s="78" t="s">
        <v>27</v>
      </c>
      <c r="N60" s="78">
        <v>-1.80727E-07</v>
      </c>
      <c r="O60" s="78">
        <v>3.94193E-10</v>
      </c>
      <c r="P60" s="78">
        <v>-2.27757E-10</v>
      </c>
      <c r="Q60" s="78">
        <v>-1.38536E-07</v>
      </c>
      <c r="R60" s="78">
        <v>1.38539E-07</v>
      </c>
      <c r="S60" s="78">
        <v>-4.59163E-11</v>
      </c>
      <c r="T60" s="78">
        <v>4.89339E-11</v>
      </c>
      <c r="U60" s="78">
        <v>1.38721E-07</v>
      </c>
      <c r="V60" s="78">
        <v>-1.38718E-07</v>
      </c>
      <c r="W60" s="78">
        <v>2.31528E-10</v>
      </c>
    </row>
    <row r="61" spans="2:23" s="78" customFormat="1" ht="12.75">
      <c r="B61" s="77"/>
      <c r="E61" s="78">
        <v>2</v>
      </c>
      <c r="H61" s="78">
        <v>0.000319438</v>
      </c>
      <c r="I61" s="78">
        <v>-1.45093E-07</v>
      </c>
      <c r="J61" s="78">
        <v>0.000319438</v>
      </c>
      <c r="K61" s="78" t="s">
        <v>26</v>
      </c>
      <c r="L61" s="78">
        <v>0.000319438</v>
      </c>
      <c r="M61" s="78" t="s">
        <v>28</v>
      </c>
      <c r="N61" s="78">
        <v>0.000319438</v>
      </c>
      <c r="O61" s="78">
        <v>-1.45093E-07</v>
      </c>
      <c r="P61" s="78">
        <v>0.000319438</v>
      </c>
      <c r="Q61" s="78">
        <v>-7.24391E-08</v>
      </c>
      <c r="R61" s="78">
        <v>0.000319438</v>
      </c>
      <c r="S61" s="78">
        <v>-7.24392E-08</v>
      </c>
      <c r="T61" s="78">
        <v>0.000319438</v>
      </c>
      <c r="U61" s="78">
        <v>-7.24392E-08</v>
      </c>
      <c r="V61" s="78">
        <v>0.000319438</v>
      </c>
      <c r="W61" s="78">
        <v>-7.24392E-08</v>
      </c>
    </row>
    <row r="62" spans="2:23" s="78" customFormat="1" ht="12.75">
      <c r="B62" s="77"/>
      <c r="E62" s="78">
        <v>3</v>
      </c>
      <c r="H62" s="78">
        <v>-0.011403</v>
      </c>
      <c r="I62" s="78">
        <v>-2.89764</v>
      </c>
      <c r="J62" s="78">
        <v>-2.89736</v>
      </c>
      <c r="K62" s="78">
        <v>0.0128857</v>
      </c>
      <c r="L62" s="78">
        <v>0.0131617</v>
      </c>
      <c r="M62" s="78">
        <v>2.89884</v>
      </c>
      <c r="N62" s="78">
        <v>2.89911</v>
      </c>
      <c r="O62" s="78">
        <v>-0.0116923</v>
      </c>
      <c r="P62" s="78">
        <v>-0.00179958</v>
      </c>
      <c r="Q62" s="78">
        <v>-0.947348</v>
      </c>
      <c r="R62" s="78">
        <v>-0.947072</v>
      </c>
      <c r="S62" s="78">
        <v>0.00328323</v>
      </c>
      <c r="T62" s="78">
        <v>0.00356199</v>
      </c>
      <c r="U62" s="78">
        <v>0.948552</v>
      </c>
      <c r="V62" s="78">
        <v>0.948831</v>
      </c>
      <c r="W62" s="78">
        <v>-0.00207858</v>
      </c>
    </row>
    <row r="63" spans="2:23" s="78" customFormat="1" ht="12.75">
      <c r="B63" s="77"/>
      <c r="E63" s="78">
        <v>4</v>
      </c>
      <c r="H63" s="78">
        <v>-0.00917767</v>
      </c>
      <c r="I63" s="78">
        <v>-1.60206</v>
      </c>
      <c r="J63" s="78">
        <v>0.00937032</v>
      </c>
      <c r="K63" s="78">
        <v>1.60271</v>
      </c>
      <c r="L63" s="78">
        <v>-0.00917927</v>
      </c>
      <c r="M63" s="78">
        <v>-1.60206</v>
      </c>
      <c r="N63" s="78">
        <v>0.00937181</v>
      </c>
      <c r="O63" s="78">
        <v>1.60271</v>
      </c>
      <c r="P63" s="78">
        <v>-0.00127186</v>
      </c>
      <c r="Q63" s="78">
        <v>-0.352768</v>
      </c>
      <c r="R63" s="78">
        <v>0.00145785</v>
      </c>
      <c r="S63" s="78">
        <v>0.353421</v>
      </c>
      <c r="T63" s="78">
        <v>-0.00127293</v>
      </c>
      <c r="U63" s="78">
        <v>-0.352769</v>
      </c>
      <c r="V63" s="78">
        <v>0.00145766</v>
      </c>
      <c r="W63" s="78">
        <v>0.35342</v>
      </c>
    </row>
    <row r="64" spans="2:23" s="78" customFormat="1" ht="12.75">
      <c r="B64" s="77"/>
      <c r="E64" s="78">
        <v>5</v>
      </c>
      <c r="H64" s="78">
        <v>-0.00622924</v>
      </c>
      <c r="I64" s="78">
        <v>-0.791332</v>
      </c>
      <c r="J64" s="78">
        <v>0.791452</v>
      </c>
      <c r="K64" s="78">
        <v>-0.00603168</v>
      </c>
      <c r="L64" s="78">
        <v>0.00615134</v>
      </c>
      <c r="M64" s="78">
        <v>0.791655</v>
      </c>
      <c r="N64" s="78">
        <v>-0.791528</v>
      </c>
      <c r="O64" s="78">
        <v>0.00635333</v>
      </c>
      <c r="P64" s="78">
        <v>-0.000655436</v>
      </c>
      <c r="Q64" s="78">
        <v>-0.118861</v>
      </c>
      <c r="R64" s="78">
        <v>0.118984</v>
      </c>
      <c r="S64" s="78">
        <v>-0.000455118</v>
      </c>
      <c r="T64" s="78">
        <v>0.00057737</v>
      </c>
      <c r="U64" s="78">
        <v>0.119184</v>
      </c>
      <c r="V64" s="78">
        <v>-0.119061</v>
      </c>
      <c r="W64" s="78">
        <v>0.00077752</v>
      </c>
    </row>
    <row r="65" spans="2:23" s="78" customFormat="1" ht="12.75">
      <c r="B65" s="77"/>
      <c r="E65" s="78">
        <v>6</v>
      </c>
      <c r="H65" s="78">
        <v>3.9206</v>
      </c>
      <c r="I65" s="78">
        <v>-0.354214</v>
      </c>
      <c r="J65" s="78">
        <v>3.9206</v>
      </c>
      <c r="K65" s="78">
        <v>-0.354213</v>
      </c>
      <c r="L65" s="78">
        <v>3.9206</v>
      </c>
      <c r="M65" s="78">
        <v>-0.354213</v>
      </c>
      <c r="N65" s="78">
        <v>3.9206</v>
      </c>
      <c r="O65" s="78">
        <v>-0.354211</v>
      </c>
      <c r="P65" s="78">
        <v>3.92413</v>
      </c>
      <c r="Q65" s="78">
        <v>-0.0365762</v>
      </c>
      <c r="R65" s="78">
        <v>3.92413</v>
      </c>
      <c r="S65" s="78">
        <v>-0.0365764</v>
      </c>
      <c r="T65" s="78">
        <v>3.92413</v>
      </c>
      <c r="U65" s="78">
        <v>-0.0365764</v>
      </c>
      <c r="V65" s="78">
        <v>3.92413</v>
      </c>
      <c r="W65" s="78">
        <v>-0.0365761</v>
      </c>
    </row>
    <row r="66" spans="2:23" s="78" customFormat="1" ht="12.75">
      <c r="B66" s="77"/>
      <c r="E66" s="78">
        <v>7</v>
      </c>
      <c r="H66" s="78">
        <v>-0.00219096</v>
      </c>
      <c r="I66" s="78">
        <v>-0.14424</v>
      </c>
      <c r="J66" s="78">
        <v>-0.144224</v>
      </c>
      <c r="K66" s="78">
        <v>0.00213079</v>
      </c>
      <c r="L66" s="78">
        <v>0.00214534</v>
      </c>
      <c r="M66" s="78">
        <v>0.144162</v>
      </c>
      <c r="N66" s="78">
        <v>0.144176</v>
      </c>
      <c r="O66" s="78">
        <v>-0.00220722</v>
      </c>
      <c r="P66" s="78">
        <v>-0.00012212</v>
      </c>
      <c r="Q66" s="78">
        <v>-0.0102932</v>
      </c>
      <c r="R66" s="78">
        <v>-0.0102776</v>
      </c>
      <c r="S66" s="78">
        <v>5.98668E-05</v>
      </c>
      <c r="T66" s="78">
        <v>7.54898E-05</v>
      </c>
      <c r="U66" s="78">
        <v>0.0102154</v>
      </c>
      <c r="V66" s="78">
        <v>0.0102309</v>
      </c>
      <c r="W66" s="78">
        <v>-0.000137705</v>
      </c>
    </row>
    <row r="67" spans="2:23" s="78" customFormat="1" ht="12.75">
      <c r="B67" s="77"/>
      <c r="E67" s="78">
        <v>8</v>
      </c>
      <c r="H67" s="78">
        <v>-0.00117594</v>
      </c>
      <c r="I67" s="78">
        <v>-0.053453</v>
      </c>
      <c r="J67" s="78">
        <v>0.00118647</v>
      </c>
      <c r="K67" s="78">
        <v>0.0534462</v>
      </c>
      <c r="L67" s="78">
        <v>-0.00117641</v>
      </c>
      <c r="M67" s="78">
        <v>-0.0534521</v>
      </c>
      <c r="N67" s="78">
        <v>0.00118535</v>
      </c>
      <c r="O67" s="78">
        <v>0.0534457</v>
      </c>
      <c r="P67" s="78">
        <v>-3.16374E-05</v>
      </c>
      <c r="Q67" s="78">
        <v>-0.00263789</v>
      </c>
      <c r="R67" s="78">
        <v>4.10315E-05</v>
      </c>
      <c r="S67" s="78">
        <v>0.00263202</v>
      </c>
      <c r="T67" s="78">
        <v>-3.16177E-05</v>
      </c>
      <c r="U67" s="78">
        <v>-0.00263795</v>
      </c>
      <c r="V67" s="78">
        <v>4.09906E-05</v>
      </c>
      <c r="W67" s="78">
        <v>0.00263195</v>
      </c>
    </row>
    <row r="68" spans="2:23" s="78" customFormat="1" ht="12.75">
      <c r="B68" s="77"/>
      <c r="E68" s="78">
        <v>9</v>
      </c>
      <c r="H68" s="78">
        <v>-0.000624689</v>
      </c>
      <c r="I68" s="78">
        <v>-0.018155</v>
      </c>
      <c r="J68" s="78">
        <v>0.0181543</v>
      </c>
      <c r="K68" s="78">
        <v>-0.000618031</v>
      </c>
      <c r="L68" s="78">
        <v>0.000617433</v>
      </c>
      <c r="M68" s="78">
        <v>0.0181614</v>
      </c>
      <c r="N68" s="78">
        <v>-0.0181615</v>
      </c>
      <c r="O68" s="78">
        <v>0.000624315</v>
      </c>
      <c r="P68" s="78">
        <v>-1.65541E-05</v>
      </c>
      <c r="Q68" s="78">
        <v>-0.000630447</v>
      </c>
      <c r="R68" s="78">
        <v>0.000630277</v>
      </c>
      <c r="S68" s="78">
        <v>-9.38798E-06</v>
      </c>
      <c r="T68" s="78">
        <v>9.18397E-06</v>
      </c>
      <c r="U68" s="78">
        <v>0.000637445</v>
      </c>
      <c r="V68" s="78">
        <v>-0.000637612</v>
      </c>
      <c r="W68" s="78">
        <v>1.63418E-05</v>
      </c>
    </row>
    <row r="69" spans="2:23" s="78" customFormat="1" ht="12.75">
      <c r="B69" s="77"/>
      <c r="E69" s="78">
        <v>10</v>
      </c>
      <c r="H69" s="78">
        <v>-0.20128</v>
      </c>
      <c r="I69" s="78">
        <v>-0.00585594</v>
      </c>
      <c r="J69" s="78">
        <v>-0.20128</v>
      </c>
      <c r="K69" s="78">
        <v>-0.00585543</v>
      </c>
      <c r="L69" s="78">
        <v>-0.20128</v>
      </c>
      <c r="M69" s="78">
        <v>-0.00585557</v>
      </c>
      <c r="N69" s="78">
        <v>-0.201279</v>
      </c>
      <c r="O69" s="78">
        <v>-0.0058556</v>
      </c>
      <c r="P69" s="78">
        <v>-0.200964</v>
      </c>
      <c r="Q69" s="78">
        <v>-0.000160772</v>
      </c>
      <c r="R69" s="78">
        <v>-0.200964</v>
      </c>
      <c r="S69" s="78">
        <v>-0.000160782</v>
      </c>
      <c r="T69" s="78">
        <v>-0.200964</v>
      </c>
      <c r="U69" s="78">
        <v>-0.000160782</v>
      </c>
      <c r="V69" s="78">
        <v>-0.200964</v>
      </c>
      <c r="W69" s="78">
        <v>-0.000160772</v>
      </c>
    </row>
    <row r="70" spans="2:23" s="78" customFormat="1" ht="12.75">
      <c r="B70" s="77"/>
      <c r="E70" s="78">
        <v>11</v>
      </c>
      <c r="H70" s="78">
        <v>-0.000163346</v>
      </c>
      <c r="I70" s="78">
        <v>-0.00197166</v>
      </c>
      <c r="J70" s="78">
        <v>-0.00197094</v>
      </c>
      <c r="K70" s="78">
        <v>0.000166212</v>
      </c>
      <c r="L70" s="78">
        <v>0.000166592</v>
      </c>
      <c r="M70" s="78">
        <v>0.00197385</v>
      </c>
      <c r="N70" s="78">
        <v>0.00197435</v>
      </c>
      <c r="O70" s="78">
        <v>-0.000163698</v>
      </c>
      <c r="P70" s="78">
        <v>5.33693E-08</v>
      </c>
      <c r="Q70" s="78">
        <v>-4.59129E-05</v>
      </c>
      <c r="R70" s="78">
        <v>-4.55107E-05</v>
      </c>
      <c r="S70" s="78">
        <v>2.72804E-06</v>
      </c>
      <c r="T70" s="78">
        <v>3.13287E-06</v>
      </c>
      <c r="U70" s="78">
        <v>4.82915E-05</v>
      </c>
      <c r="V70" s="78">
        <v>4.8695E-05</v>
      </c>
      <c r="W70" s="78">
        <v>-3.50899E-07</v>
      </c>
    </row>
    <row r="71" spans="2:23" s="78" customFormat="1" ht="12.75">
      <c r="B71" s="77"/>
      <c r="E71" s="78">
        <v>12</v>
      </c>
      <c r="H71" s="78">
        <v>-8.61391E-05</v>
      </c>
      <c r="I71" s="78">
        <v>-0.000800223</v>
      </c>
      <c r="J71" s="78">
        <v>8.62453E-05</v>
      </c>
      <c r="K71" s="78">
        <v>0.000802649</v>
      </c>
      <c r="L71" s="78">
        <v>-8.61505E-05</v>
      </c>
      <c r="M71" s="78">
        <v>-0.000800125</v>
      </c>
      <c r="N71" s="78">
        <v>8.60821E-05</v>
      </c>
      <c r="O71" s="78">
        <v>0.000802883</v>
      </c>
      <c r="P71" s="78">
        <v>-5.16927E-07</v>
      </c>
      <c r="Q71" s="78">
        <v>-1.80765E-05</v>
      </c>
      <c r="R71" s="78">
        <v>5.60128E-07</v>
      </c>
      <c r="S71" s="78">
        <v>2.07509E-05</v>
      </c>
      <c r="T71" s="78">
        <v>-5.16829E-07</v>
      </c>
      <c r="U71" s="78">
        <v>-1.80778E-05</v>
      </c>
      <c r="V71" s="78">
        <v>5.59445E-07</v>
      </c>
      <c r="W71" s="78">
        <v>2.07501E-05</v>
      </c>
    </row>
    <row r="72" spans="2:23" s="78" customFormat="1" ht="12.75">
      <c r="B72" s="77"/>
      <c r="E72" s="78">
        <v>13</v>
      </c>
      <c r="H72" s="78">
        <v>-4.68159E-05</v>
      </c>
      <c r="I72" s="78">
        <v>-0.000398469</v>
      </c>
      <c r="J72" s="78">
        <v>0.000398591</v>
      </c>
      <c r="K72" s="78">
        <v>-4.53929E-05</v>
      </c>
      <c r="L72" s="78">
        <v>4.56192E-05</v>
      </c>
      <c r="M72" s="78">
        <v>0.000400188</v>
      </c>
      <c r="N72" s="78">
        <v>-0.000399962</v>
      </c>
      <c r="O72" s="78">
        <v>4.70152E-05</v>
      </c>
      <c r="P72" s="78">
        <v>-7.97397E-07</v>
      </c>
      <c r="Q72" s="78">
        <v>-8.43508E-06</v>
      </c>
      <c r="R72" s="78">
        <v>8.70718E-06</v>
      </c>
      <c r="S72" s="78">
        <v>6.82503E-07</v>
      </c>
      <c r="T72" s="78">
        <v>-4.10962E-07</v>
      </c>
      <c r="U72" s="78">
        <v>1.01874E-05</v>
      </c>
      <c r="V72" s="78">
        <v>-9.91567E-06</v>
      </c>
      <c r="W72" s="78">
        <v>1.06912E-06</v>
      </c>
    </row>
    <row r="73" spans="2:23" s="78" customFormat="1" ht="12.75">
      <c r="B73" s="77"/>
      <c r="E73" s="78">
        <v>14</v>
      </c>
      <c r="H73" s="78">
        <v>-0.150018</v>
      </c>
      <c r="I73" s="78">
        <v>-0.000216706</v>
      </c>
      <c r="J73" s="78">
        <v>-0.150018</v>
      </c>
      <c r="K73" s="78">
        <v>-0.000216617</v>
      </c>
      <c r="L73" s="78">
        <v>-0.150018</v>
      </c>
      <c r="M73" s="78">
        <v>-0.000216719</v>
      </c>
      <c r="N73" s="78">
        <v>-0.150018</v>
      </c>
      <c r="O73" s="78">
        <v>-0.00021672</v>
      </c>
      <c r="P73" s="78">
        <v>-0.149992</v>
      </c>
      <c r="Q73" s="78">
        <v>-3.70954E-06</v>
      </c>
      <c r="R73" s="78">
        <v>-0.149992</v>
      </c>
      <c r="S73" s="78">
        <v>-3.70964E-06</v>
      </c>
      <c r="T73" s="78">
        <v>-0.149992</v>
      </c>
      <c r="U73" s="78">
        <v>-3.70965E-06</v>
      </c>
      <c r="V73" s="78">
        <v>-0.149992</v>
      </c>
      <c r="W73" s="78">
        <v>-3.70972E-06</v>
      </c>
    </row>
    <row r="74" spans="2:23" s="78" customFormat="1" ht="12.75">
      <c r="B74" s="77"/>
      <c r="E74" s="78">
        <v>15</v>
      </c>
      <c r="H74" s="78">
        <v>-1.45617E-05</v>
      </c>
      <c r="I74" s="78">
        <v>-0.000124111</v>
      </c>
      <c r="J74" s="78">
        <v>-0.000123613</v>
      </c>
      <c r="K74" s="78">
        <v>1.40975E-05</v>
      </c>
      <c r="L74" s="78">
        <v>1.45155E-05</v>
      </c>
      <c r="M74" s="78">
        <v>0.000123186</v>
      </c>
      <c r="N74" s="78">
        <v>0.000123638</v>
      </c>
      <c r="O74" s="78">
        <v>-1.49716E-05</v>
      </c>
      <c r="P74" s="78">
        <v>-4.72185E-08</v>
      </c>
      <c r="Q74" s="78">
        <v>-2.35757E-06</v>
      </c>
      <c r="R74" s="78">
        <v>-1.91167E-06</v>
      </c>
      <c r="S74" s="78">
        <v>-4.39469E-07</v>
      </c>
      <c r="T74" s="78">
        <v>6.45537E-09</v>
      </c>
      <c r="U74" s="78">
        <v>1.42492E-06</v>
      </c>
      <c r="V74" s="78">
        <v>1.87087E-06</v>
      </c>
      <c r="W74" s="78">
        <v>-4.93203E-07</v>
      </c>
    </row>
    <row r="75" spans="2:23" s="78" customFormat="1" ht="12.75">
      <c r="B75" s="77"/>
      <c r="V75" s="79"/>
      <c r="W75" s="79"/>
    </row>
    <row r="76" spans="2:23" s="78" customFormat="1" ht="12.75">
      <c r="B76" s="77"/>
      <c r="E76" s="78" t="s">
        <v>10</v>
      </c>
      <c r="H76" s="78" t="s">
        <v>11</v>
      </c>
      <c r="I76" s="78">
        <v>4195300000</v>
      </c>
      <c r="V76" s="79"/>
      <c r="W76" s="79"/>
    </row>
    <row r="77" spans="2:23" s="78" customFormat="1" ht="12.75">
      <c r="B77" s="77"/>
      <c r="E77" s="78">
        <v>2</v>
      </c>
      <c r="H77" s="78">
        <v>543315</v>
      </c>
      <c r="I77" s="78" t="s">
        <v>12</v>
      </c>
      <c r="V77" s="79"/>
      <c r="W77" s="79"/>
    </row>
    <row r="78" spans="2:23" s="78" customFormat="1" ht="12.75">
      <c r="B78" s="77"/>
      <c r="E78" s="78">
        <v>3</v>
      </c>
      <c r="H78" s="78">
        <v>351526</v>
      </c>
      <c r="I78" s="78" t="s">
        <v>13</v>
      </c>
      <c r="V78" s="79"/>
      <c r="W78" s="79"/>
    </row>
    <row r="79" spans="2:23" s="78" customFormat="1" ht="12.75">
      <c r="B79" s="77"/>
      <c r="E79" s="78">
        <v>4</v>
      </c>
      <c r="H79" s="78">
        <v>389511</v>
      </c>
      <c r="I79" s="78" t="s">
        <v>14</v>
      </c>
      <c r="V79" s="79"/>
      <c r="W79" s="79"/>
    </row>
    <row r="80" spans="2:23" s="78" customFormat="1" ht="12.75">
      <c r="B80" s="77"/>
      <c r="E80" s="78">
        <v>5</v>
      </c>
      <c r="H80" s="78">
        <v>269083</v>
      </c>
      <c r="I80" s="78" t="s">
        <v>15</v>
      </c>
      <c r="V80" s="79"/>
      <c r="W80" s="79"/>
    </row>
    <row r="81" spans="2:23" s="78" customFormat="1" ht="12.75">
      <c r="B81" s="77"/>
      <c r="E81" s="78">
        <v>6</v>
      </c>
      <c r="H81" s="78">
        <v>184730</v>
      </c>
      <c r="I81" s="78" t="s">
        <v>16</v>
      </c>
      <c r="V81" s="79"/>
      <c r="W81" s="79"/>
    </row>
    <row r="82" spans="2:23" s="78" customFormat="1" ht="12.75">
      <c r="B82" s="77"/>
      <c r="E82" s="78">
        <v>7</v>
      </c>
      <c r="H82" s="78">
        <v>49612.3</v>
      </c>
      <c r="I82" s="78" t="s">
        <v>17</v>
      </c>
      <c r="V82" s="79"/>
      <c r="W82" s="79"/>
    </row>
    <row r="83" spans="2:23" s="78" customFormat="1" ht="12.75">
      <c r="B83" s="77"/>
      <c r="E83" s="78">
        <v>8</v>
      </c>
      <c r="H83" s="78">
        <v>543315</v>
      </c>
      <c r="I83" s="78" t="s">
        <v>12</v>
      </c>
      <c r="V83" s="79"/>
      <c r="W83" s="79"/>
    </row>
    <row r="84" spans="2:23" s="78" customFormat="1" ht="12.75">
      <c r="B84" s="77"/>
      <c r="E84" s="78">
        <v>9</v>
      </c>
      <c r="H84" s="78">
        <v>351526</v>
      </c>
      <c r="I84" s="78" t="s">
        <v>13</v>
      </c>
      <c r="V84" s="79"/>
      <c r="W84" s="79"/>
    </row>
    <row r="85" spans="2:23" s="78" customFormat="1" ht="12.75">
      <c r="B85" s="77"/>
      <c r="E85" s="78">
        <v>10</v>
      </c>
      <c r="H85" s="78">
        <v>389511</v>
      </c>
      <c r="I85" s="78" t="s">
        <v>14</v>
      </c>
      <c r="V85" s="79"/>
      <c r="W85" s="79"/>
    </row>
    <row r="86" spans="2:23" s="78" customFormat="1" ht="12.75">
      <c r="B86" s="77"/>
      <c r="E86" s="78">
        <v>11</v>
      </c>
      <c r="H86" s="78">
        <v>269083</v>
      </c>
      <c r="I86" s="78" t="s">
        <v>15</v>
      </c>
      <c r="V86" s="79"/>
      <c r="W86" s="79"/>
    </row>
    <row r="87" spans="2:23" s="78" customFormat="1" ht="12.75">
      <c r="B87" s="77"/>
      <c r="E87" s="78">
        <v>12</v>
      </c>
      <c r="H87" s="78">
        <v>184730</v>
      </c>
      <c r="I87" s="78" t="s">
        <v>18</v>
      </c>
      <c r="V87" s="79"/>
      <c r="W87" s="79"/>
    </row>
    <row r="88" spans="2:23" s="78" customFormat="1" ht="12.75">
      <c r="B88" s="77"/>
      <c r="E88" s="78">
        <v>13</v>
      </c>
      <c r="H88" s="78">
        <v>-49612.2</v>
      </c>
      <c r="I88" s="78" t="s">
        <v>17</v>
      </c>
      <c r="V88" s="79"/>
      <c r="W88" s="79"/>
    </row>
    <row r="89" spans="2:23" s="78" customFormat="1" ht="12.75">
      <c r="B89" s="77"/>
      <c r="E89" s="78">
        <v>14</v>
      </c>
      <c r="H89" s="78">
        <v>-543315</v>
      </c>
      <c r="I89" s="78" t="s">
        <v>19</v>
      </c>
      <c r="V89" s="79"/>
      <c r="W89" s="79"/>
    </row>
    <row r="90" spans="2:23" s="78" customFormat="1" ht="12.75">
      <c r="B90" s="77"/>
      <c r="E90" s="78">
        <v>15</v>
      </c>
      <c r="H90" s="78">
        <v>-351526</v>
      </c>
      <c r="I90" s="78" t="s">
        <v>13</v>
      </c>
      <c r="V90" s="79"/>
      <c r="W90" s="79"/>
    </row>
    <row r="91" spans="2:23" s="78" customFormat="1" ht="12.75">
      <c r="B91" s="77"/>
      <c r="E91" s="78">
        <v>16</v>
      </c>
      <c r="H91" s="78">
        <v>-389511</v>
      </c>
      <c r="I91" s="78" t="s">
        <v>14</v>
      </c>
      <c r="V91" s="79"/>
      <c r="W91" s="79"/>
    </row>
    <row r="92" spans="2:23" s="78" customFormat="1" ht="12.75">
      <c r="B92" s="77"/>
      <c r="E92" s="78">
        <v>17</v>
      </c>
      <c r="H92" s="78">
        <v>-269082</v>
      </c>
      <c r="I92" s="78" t="s">
        <v>15</v>
      </c>
      <c r="V92" s="79"/>
      <c r="W92" s="79"/>
    </row>
    <row r="93" spans="2:23" s="78" customFormat="1" ht="12.75">
      <c r="B93" s="77"/>
      <c r="E93" s="78">
        <v>18</v>
      </c>
      <c r="H93" s="78">
        <v>-184730</v>
      </c>
      <c r="I93" s="78" t="s">
        <v>16</v>
      </c>
      <c r="V93" s="79"/>
      <c r="W93" s="79"/>
    </row>
    <row r="94" spans="2:23" s="78" customFormat="1" ht="12.75">
      <c r="B94" s="77"/>
      <c r="E94" s="78">
        <v>19</v>
      </c>
      <c r="H94" s="78">
        <v>-49612.2</v>
      </c>
      <c r="I94" s="78" t="s">
        <v>17</v>
      </c>
      <c r="V94" s="79"/>
      <c r="W94" s="79"/>
    </row>
    <row r="95" spans="2:23" s="78" customFormat="1" ht="12.75">
      <c r="B95" s="77"/>
      <c r="E95" s="78">
        <v>20</v>
      </c>
      <c r="H95" s="78">
        <v>-543315</v>
      </c>
      <c r="I95" s="78" t="s">
        <v>19</v>
      </c>
      <c r="V95" s="79"/>
      <c r="W95" s="79"/>
    </row>
    <row r="96" spans="2:23" s="78" customFormat="1" ht="12.75">
      <c r="B96" s="77"/>
      <c r="E96" s="78">
        <v>21</v>
      </c>
      <c r="H96" s="78">
        <v>-351526</v>
      </c>
      <c r="I96" s="78" t="s">
        <v>13</v>
      </c>
      <c r="V96" s="79"/>
      <c r="W96" s="79"/>
    </row>
    <row r="97" spans="2:23" s="78" customFormat="1" ht="12.75">
      <c r="B97" s="77"/>
      <c r="E97" s="78">
        <v>22</v>
      </c>
      <c r="H97" s="78">
        <v>-389511</v>
      </c>
      <c r="I97" s="78" t="s">
        <v>20</v>
      </c>
      <c r="V97" s="79"/>
      <c r="W97" s="79"/>
    </row>
    <row r="98" spans="2:23" s="78" customFormat="1" ht="12.75">
      <c r="B98" s="77"/>
      <c r="E98" s="78">
        <v>23</v>
      </c>
      <c r="H98" s="78">
        <v>-269082</v>
      </c>
      <c r="I98" s="78" t="s">
        <v>21</v>
      </c>
      <c r="V98" s="79"/>
      <c r="W98" s="79"/>
    </row>
    <row r="99" spans="2:23" s="78" customFormat="1" ht="12.75">
      <c r="B99" s="77"/>
      <c r="E99" s="78">
        <v>24</v>
      </c>
      <c r="H99" s="78">
        <v>-184730</v>
      </c>
      <c r="I99" s="78" t="s">
        <v>16</v>
      </c>
      <c r="V99" s="79"/>
      <c r="W99" s="79"/>
    </row>
    <row r="100" spans="2:23" s="78" customFormat="1" ht="12.75">
      <c r="B100" s="77"/>
      <c r="V100" s="79"/>
      <c r="W100" s="79"/>
    </row>
    <row r="101" spans="2:23" s="78" customFormat="1" ht="12.75">
      <c r="B101" s="77"/>
      <c r="V101" s="79"/>
      <c r="W101" s="79"/>
    </row>
    <row r="102" spans="2:23" s="78" customFormat="1" ht="12.75">
      <c r="B102" s="77"/>
      <c r="V102" s="79"/>
      <c r="W102" s="79"/>
    </row>
    <row r="103" spans="2:23" s="78" customFormat="1" ht="12.75">
      <c r="B103" s="77"/>
      <c r="M103" s="81"/>
      <c r="O103" s="81"/>
      <c r="P103" s="81"/>
      <c r="Q103" s="80"/>
      <c r="V103" s="79"/>
      <c r="W103" s="79"/>
    </row>
    <row r="104" spans="2:17" ht="12.75"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86"/>
      <c r="N104" s="78"/>
      <c r="O104" s="87"/>
      <c r="P104" s="87"/>
      <c r="Q104" s="88"/>
    </row>
    <row r="105" spans="13:17" ht="12.75">
      <c r="M105" s="91"/>
      <c r="O105" s="87"/>
      <c r="P105" s="92"/>
      <c r="Q105" s="88"/>
    </row>
    <row r="106" spans="13:17" ht="12.75">
      <c r="M106" s="91"/>
      <c r="O106" s="93"/>
      <c r="P106" s="93"/>
      <c r="Q106" s="94"/>
    </row>
    <row r="107" spans="13:17" ht="12.75">
      <c r="M107" s="91"/>
      <c r="O107" s="93"/>
      <c r="P107" s="93"/>
      <c r="Q107" s="94"/>
    </row>
    <row r="108" spans="13:17" ht="12.75">
      <c r="M108" s="91"/>
      <c r="O108" s="93"/>
      <c r="P108" s="93"/>
      <c r="Q108" s="94"/>
    </row>
    <row r="109" spans="13:17" ht="12.75">
      <c r="M109" s="91"/>
      <c r="O109" s="87"/>
      <c r="P109" s="87"/>
      <c r="Q109" s="88"/>
    </row>
    <row r="110" spans="13:17" ht="12.75">
      <c r="M110" s="91"/>
      <c r="O110" s="93"/>
      <c r="P110" s="93"/>
      <c r="Q110" s="94"/>
    </row>
    <row r="111" spans="13:17" ht="12.75">
      <c r="M111" s="91"/>
      <c r="O111" s="93"/>
      <c r="P111" s="93"/>
      <c r="Q111" s="94"/>
    </row>
    <row r="112" spans="15:17" ht="12.75">
      <c r="O112" s="93"/>
      <c r="P112" s="93"/>
      <c r="Q112" s="94"/>
    </row>
    <row r="113" spans="15:17" ht="12.75">
      <c r="O113" s="87"/>
      <c r="P113" s="87"/>
      <c r="Q113" s="88"/>
    </row>
    <row r="114" spans="15:17" ht="12.75">
      <c r="O114" s="93"/>
      <c r="P114" s="93"/>
      <c r="Q114" s="94"/>
    </row>
    <row r="115" spans="15:17" ht="12.75">
      <c r="O115" s="93"/>
      <c r="P115" s="93"/>
      <c r="Q115" s="94"/>
    </row>
    <row r="116" spans="15:17" ht="12.75">
      <c r="O116" s="93"/>
      <c r="P116" s="93"/>
      <c r="Q116" s="94"/>
    </row>
    <row r="117" spans="15:17" ht="12.75">
      <c r="O117" s="87"/>
      <c r="P117" s="87"/>
      <c r="Q117" s="88"/>
    </row>
    <row r="118" spans="15:17" ht="12.75">
      <c r="O118" s="93"/>
      <c r="P118" s="93"/>
      <c r="Q118" s="9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workbookViewId="0" topLeftCell="D1">
      <selection activeCell="G5" sqref="G5"/>
    </sheetView>
  </sheetViews>
  <sheetFormatPr defaultColWidth="11.421875" defaultRowHeight="12.75"/>
  <cols>
    <col min="1" max="1" width="8.7109375" style="24" customWidth="1"/>
    <col min="2" max="2" width="12.00390625" style="24" customWidth="1"/>
    <col min="3" max="4" width="12.57421875" style="24" bestFit="1" customWidth="1"/>
    <col min="5" max="5" width="11.140625" style="24" customWidth="1"/>
    <col min="6" max="6" width="13.140625" style="24" customWidth="1"/>
    <col min="7" max="7" width="9.8515625" style="24" customWidth="1"/>
    <col min="8" max="8" width="13.140625" style="24" customWidth="1"/>
    <col min="9" max="9" width="12.57421875" style="24" bestFit="1" customWidth="1"/>
    <col min="10" max="10" width="11.421875" style="24" customWidth="1"/>
    <col min="11" max="11" width="10.421875" style="24" customWidth="1"/>
    <col min="12" max="12" width="9.28125" style="24" customWidth="1"/>
    <col min="13" max="13" width="12.57421875" style="24" bestFit="1" customWidth="1"/>
    <col min="14" max="14" width="13.00390625" style="24" bestFit="1" customWidth="1"/>
    <col min="15" max="15" width="12.57421875" style="24" bestFit="1" customWidth="1"/>
    <col min="16" max="16" width="13.28125" style="24" bestFit="1" customWidth="1"/>
    <col min="17" max="17" width="13.140625" style="24" bestFit="1" customWidth="1"/>
    <col min="18" max="18" width="13.8515625" style="24" bestFit="1" customWidth="1"/>
    <col min="19" max="19" width="13.7109375" style="24" bestFit="1" customWidth="1"/>
    <col min="20" max="22" width="13.8515625" style="24" bestFit="1" customWidth="1"/>
    <col min="23" max="23" width="13.7109375" style="24" bestFit="1" customWidth="1"/>
    <col min="24" max="24" width="12.57421875" style="24" bestFit="1" customWidth="1"/>
    <col min="25" max="16384" width="11.421875" style="24" customWidth="1"/>
  </cols>
  <sheetData>
    <row r="1" spans="1:9" s="21" customFormat="1" ht="12.75">
      <c r="A1" s="8" t="s">
        <v>116</v>
      </c>
      <c r="B1" s="20"/>
      <c r="C1" s="20"/>
      <c r="D1" s="20"/>
      <c r="E1" s="20"/>
      <c r="F1" s="20"/>
      <c r="H1" s="9" t="s">
        <v>76</v>
      </c>
      <c r="I1" s="22"/>
    </row>
    <row r="2" spans="1:9" s="1" customFormat="1" ht="13.5" thickBot="1">
      <c r="A2" s="20" t="s">
        <v>52</v>
      </c>
      <c r="B2" s="23" t="s">
        <v>53</v>
      </c>
      <c r="C2" s="23" t="s">
        <v>54</v>
      </c>
      <c r="D2" s="23" t="s">
        <v>55</v>
      </c>
      <c r="E2" s="23" t="s">
        <v>115</v>
      </c>
      <c r="F2" s="95" t="s">
        <v>129</v>
      </c>
      <c r="G2" s="21"/>
      <c r="H2" s="105">
        <v>0.9325</v>
      </c>
      <c r="I2" s="55" t="s">
        <v>141</v>
      </c>
    </row>
    <row r="3" spans="1:8" s="2" customFormat="1" ht="13.5" thickBot="1">
      <c r="A3" s="10">
        <v>784</v>
      </c>
      <c r="B3" s="11">
        <v>66.80333333333333</v>
      </c>
      <c r="C3" s="11">
        <v>80.88666666666666</v>
      </c>
      <c r="D3" s="11">
        <v>9.25750416496874</v>
      </c>
      <c r="E3" s="11">
        <v>9.749386466803529</v>
      </c>
      <c r="F3" s="12" t="s">
        <v>69</v>
      </c>
      <c r="H3" s="102">
        <v>0.0625</v>
      </c>
    </row>
    <row r="4" spans="1:9" ht="16.5" customHeight="1">
      <c r="A4" s="13">
        <v>783</v>
      </c>
      <c r="B4" s="14">
        <v>106.43</v>
      </c>
      <c r="C4" s="14">
        <v>109.63</v>
      </c>
      <c r="D4" s="14">
        <v>8.728454843479946</v>
      </c>
      <c r="E4" s="14">
        <v>9.183498081795268</v>
      </c>
      <c r="F4" s="15" t="s">
        <v>70</v>
      </c>
      <c r="G4" s="2"/>
      <c r="H4" s="2"/>
      <c r="I4" s="74" t="s">
        <v>127</v>
      </c>
    </row>
    <row r="5" spans="1:9" s="2" customFormat="1" ht="13.5" thickBot="1">
      <c r="A5" s="25">
        <v>781</v>
      </c>
      <c r="B5" s="26">
        <v>74.93333333333334</v>
      </c>
      <c r="C5" s="26">
        <v>86.56666666666668</v>
      </c>
      <c r="D5" s="26">
        <v>9.230479282192304</v>
      </c>
      <c r="E5" s="26">
        <v>9.55087506806079</v>
      </c>
      <c r="F5" s="15" t="s">
        <v>71</v>
      </c>
      <c r="I5" s="75">
        <v>400</v>
      </c>
    </row>
    <row r="6" spans="1:6" s="2" customFormat="1" ht="13.5" thickBot="1">
      <c r="A6" s="16">
        <v>782</v>
      </c>
      <c r="B6" s="17">
        <v>124.14</v>
      </c>
      <c r="C6" s="17">
        <v>118.59</v>
      </c>
      <c r="D6" s="17">
        <v>8.744529716746468</v>
      </c>
      <c r="E6" s="17">
        <v>9.422598325195152</v>
      </c>
      <c r="F6" s="18" t="s">
        <v>72</v>
      </c>
    </row>
    <row r="7" spans="1:6" s="2" customFormat="1" ht="12.75">
      <c r="A7" s="19" t="s">
        <v>138</v>
      </c>
      <c r="B7" s="19"/>
      <c r="C7" s="19"/>
      <c r="D7" s="19"/>
      <c r="E7" s="19"/>
      <c r="F7" s="19"/>
    </row>
    <row r="8" ht="12.75"/>
    <row r="9" spans="1:3" ht="24" customHeight="1">
      <c r="A9" s="108" t="s">
        <v>75</v>
      </c>
      <c r="B9" s="109"/>
      <c r="C9" s="7" t="s">
        <v>120</v>
      </c>
    </row>
    <row r="10" spans="1:6" ht="12.75">
      <c r="A10" s="27"/>
      <c r="B10" s="27"/>
      <c r="C10" s="27"/>
      <c r="D10" s="27"/>
      <c r="E10" s="27"/>
      <c r="F10" s="27"/>
    </row>
    <row r="11" spans="1:5" s="2" customFormat="1" ht="12.75">
      <c r="A11" s="28"/>
      <c r="B11" s="29"/>
      <c r="C11" s="29"/>
      <c r="D11" s="107" t="s">
        <v>143</v>
      </c>
      <c r="E11" s="107" t="s">
        <v>144</v>
      </c>
    </row>
    <row r="12" spans="1:5" s="2" customFormat="1" ht="12.75">
      <c r="A12" s="30"/>
      <c r="B12" s="31"/>
      <c r="C12" s="31"/>
      <c r="D12" s="31"/>
      <c r="E12" s="31"/>
    </row>
    <row r="13" spans="1:5" s="2" customFormat="1" ht="27" thickBot="1">
      <c r="A13" s="110" t="s">
        <v>142</v>
      </c>
      <c r="B13" s="110"/>
      <c r="C13" s="31"/>
      <c r="D13" s="31"/>
      <c r="E13" s="31"/>
    </row>
    <row r="14" spans="1:11" s="2" customFormat="1" ht="12.75">
      <c r="A14" s="30"/>
      <c r="B14" s="31"/>
      <c r="C14" s="31"/>
      <c r="D14" s="31"/>
      <c r="E14" s="31"/>
      <c r="F14" s="74" t="s">
        <v>127</v>
      </c>
      <c r="K14" s="74" t="s">
        <v>127</v>
      </c>
    </row>
    <row r="15" spans="1:11" s="2" customFormat="1" ht="13.5" thickBot="1">
      <c r="A15" s="103" t="s">
        <v>139</v>
      </c>
      <c r="B15" s="6"/>
      <c r="C15" s="6"/>
      <c r="D15" s="6"/>
      <c r="E15" s="6"/>
      <c r="F15" s="75">
        <v>420</v>
      </c>
      <c r="K15" s="75">
        <v>294</v>
      </c>
    </row>
    <row r="16" ht="12.75">
      <c r="A16" s="104" t="s">
        <v>140</v>
      </c>
    </row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2"/>
    </row>
    <row r="19" spans="1:11" ht="12.75">
      <c r="A19" s="33" t="s">
        <v>56</v>
      </c>
      <c r="B19" s="34">
        <v>-11.312364395722923</v>
      </c>
      <c r="C19" s="34">
        <v>27.61763560427708</v>
      </c>
      <c r="D19" s="35">
        <v>10.135171843748894</v>
      </c>
      <c r="K19" s="97" t="s">
        <v>131</v>
      </c>
    </row>
    <row r="20" spans="1:11" ht="12.75">
      <c r="A20" s="33" t="s">
        <v>57</v>
      </c>
      <c r="B20" s="34">
        <v>17.26701936307252</v>
      </c>
      <c r="C20" s="34">
        <v>24.700352696405858</v>
      </c>
      <c r="D20" s="35">
        <v>9.598650012083437</v>
      </c>
      <c r="F20" s="96" t="s">
        <v>133</v>
      </c>
      <c r="K20" s="98" t="s">
        <v>130</v>
      </c>
    </row>
    <row r="21" spans="1:6" ht="13.5" thickBot="1">
      <c r="A21" s="33" t="s">
        <v>58</v>
      </c>
      <c r="B21" s="34">
        <v>-17.08849038855618</v>
      </c>
      <c r="C21" s="34">
        <v>39.55150961144382</v>
      </c>
      <c r="D21" s="35">
        <v>14.53059897721188</v>
      </c>
      <c r="F21" s="24" t="s">
        <v>134</v>
      </c>
    </row>
    <row r="22" spans="1:11" ht="16.5" thickBot="1">
      <c r="A22" s="36" t="s">
        <v>59</v>
      </c>
      <c r="B22" s="37">
        <v>26.088575925841667</v>
      </c>
      <c r="C22" s="37">
        <v>25.39190925917499</v>
      </c>
      <c r="D22" s="38">
        <v>9.89966951603814</v>
      </c>
      <c r="F22" s="24" t="s">
        <v>132</v>
      </c>
      <c r="I22" s="74" t="s">
        <v>127</v>
      </c>
      <c r="K22" s="101" t="s">
        <v>136</v>
      </c>
    </row>
    <row r="23" spans="1:11" ht="16.5" thickBot="1">
      <c r="A23" s="99" t="s">
        <v>135</v>
      </c>
      <c r="B23" s="39"/>
      <c r="C23" s="39"/>
      <c r="D23" s="52">
        <v>5.04764461517334</v>
      </c>
      <c r="I23" s="75">
        <v>453</v>
      </c>
      <c r="K23" s="101" t="s">
        <v>137</v>
      </c>
    </row>
    <row r="24" ht="12.75"/>
    <row r="25" ht="13.5" thickBot="1"/>
    <row r="26" spans="1:9" ht="12.75">
      <c r="A26" s="40" t="s">
        <v>51</v>
      </c>
      <c r="B26" s="41">
        <v>3</v>
      </c>
      <c r="C26" s="41">
        <v>4</v>
      </c>
      <c r="D26" s="41">
        <v>5</v>
      </c>
      <c r="E26" s="41">
        <v>6</v>
      </c>
      <c r="F26" s="41">
        <v>7</v>
      </c>
      <c r="G26" s="41">
        <v>8</v>
      </c>
      <c r="H26" s="41">
        <v>9</v>
      </c>
      <c r="I26" s="42">
        <v>10</v>
      </c>
    </row>
    <row r="27" spans="1:9" ht="12.75">
      <c r="A27" s="43" t="s">
        <v>60</v>
      </c>
      <c r="B27" s="44">
        <v>0.3384282234925434</v>
      </c>
      <c r="C27" s="44">
        <v>0.007635525284235949</v>
      </c>
      <c r="D27" s="44">
        <v>-0.08071399015823305</v>
      </c>
      <c r="E27" s="44">
        <v>-0.0006046593785376042</v>
      </c>
      <c r="F27" s="44">
        <v>0.013493905184942636</v>
      </c>
      <c r="G27" s="44">
        <v>0.0008735211701887728</v>
      </c>
      <c r="H27" s="44">
        <v>-0.0016943144269656082</v>
      </c>
      <c r="I27" s="45">
        <v>-4.856172309907229E-05</v>
      </c>
    </row>
    <row r="28" spans="1:9" ht="13.5" thickBot="1">
      <c r="A28" s="46" t="s">
        <v>61</v>
      </c>
      <c r="B28" s="47">
        <v>-0.2234828767724154</v>
      </c>
      <c r="C28" s="47">
        <v>1.4031836348467879</v>
      </c>
      <c r="D28" s="47">
        <v>-0.0519920992241254</v>
      </c>
      <c r="E28" s="47">
        <v>-0.05843556296201274</v>
      </c>
      <c r="F28" s="47">
        <v>-0.009121244901827877</v>
      </c>
      <c r="G28" s="47">
        <v>0.040243968388581075</v>
      </c>
      <c r="H28" s="47">
        <v>-0.0010295978854048286</v>
      </c>
      <c r="I28" s="48">
        <v>-0.0008981572824855789</v>
      </c>
    </row>
    <row r="29" ht="12.75">
      <c r="A29" s="76" t="s">
        <v>128</v>
      </c>
    </row>
    <row r="30" ht="12.75"/>
    <row r="31" ht="12.75"/>
    <row r="32" spans="1:10" ht="12.75">
      <c r="A32" s="60"/>
      <c r="B32" s="53"/>
      <c r="C32" s="53"/>
      <c r="D32" s="53"/>
      <c r="E32" s="53"/>
      <c r="I32" s="66" t="s">
        <v>126</v>
      </c>
      <c r="J32" s="67" t="s">
        <v>121</v>
      </c>
    </row>
    <row r="33" spans="1:12" ht="12.75">
      <c r="A33" s="60"/>
      <c r="B33" s="53"/>
      <c r="C33" s="53"/>
      <c r="D33" s="53"/>
      <c r="E33" s="53"/>
      <c r="I33" s="68" t="s">
        <v>123</v>
      </c>
      <c r="J33" s="69">
        <v>-0.28</v>
      </c>
      <c r="K33" s="1"/>
      <c r="L33" s="1"/>
    </row>
    <row r="34" spans="1:12" ht="12.75">
      <c r="A34" s="60"/>
      <c r="B34" s="53"/>
      <c r="C34" s="53"/>
      <c r="D34" s="53"/>
      <c r="E34" s="53"/>
      <c r="I34" s="70" t="s">
        <v>122</v>
      </c>
      <c r="J34" s="71">
        <v>1.28</v>
      </c>
      <c r="K34" s="2"/>
      <c r="L34" s="2"/>
    </row>
    <row r="35" spans="1:10" ht="12.75">
      <c r="A35" s="60"/>
      <c r="B35" s="53"/>
      <c r="C35" s="53"/>
      <c r="D35" s="53"/>
      <c r="E35" s="53"/>
      <c r="I35" s="72" t="s">
        <v>124</v>
      </c>
      <c r="J35" s="73">
        <v>112</v>
      </c>
    </row>
    <row r="36" ht="12.75"/>
    <row r="37" ht="12.75">
      <c r="A37" s="24" t="s">
        <v>74</v>
      </c>
    </row>
    <row r="38" spans="1:24" ht="51">
      <c r="A38" s="49" t="s">
        <v>52</v>
      </c>
      <c r="B38" s="49" t="s">
        <v>53</v>
      </c>
      <c r="C38" s="49" t="s">
        <v>54</v>
      </c>
      <c r="D38" s="49"/>
      <c r="E38" s="49"/>
      <c r="F38" s="56" t="s">
        <v>118</v>
      </c>
      <c r="H38" s="57" t="s">
        <v>63</v>
      </c>
      <c r="I38" s="57" t="s">
        <v>119</v>
      </c>
      <c r="J38" s="24" t="s">
        <v>51</v>
      </c>
      <c r="K38" s="24">
        <v>3</v>
      </c>
      <c r="L38" s="24">
        <v>4</v>
      </c>
      <c r="M38" s="24">
        <v>5</v>
      </c>
      <c r="N38" s="24">
        <v>6</v>
      </c>
      <c r="O38" s="24">
        <v>7</v>
      </c>
      <c r="P38" s="24">
        <v>8</v>
      </c>
      <c r="Q38" s="24">
        <v>9</v>
      </c>
      <c r="R38" s="24">
        <v>10</v>
      </c>
      <c r="S38" s="24">
        <v>11</v>
      </c>
      <c r="T38" s="24">
        <v>12</v>
      </c>
      <c r="U38" s="24">
        <v>13</v>
      </c>
      <c r="V38" s="24">
        <v>14</v>
      </c>
      <c r="W38" s="24">
        <v>15</v>
      </c>
      <c r="X38" s="55" t="s">
        <v>117</v>
      </c>
    </row>
    <row r="39" spans="1:24" ht="12.75">
      <c r="A39" s="49">
        <v>784</v>
      </c>
      <c r="B39" s="50">
        <v>66.80333333333333</v>
      </c>
      <c r="C39" s="50">
        <v>80.88666666666666</v>
      </c>
      <c r="D39" s="50">
        <v>9.25750416496874</v>
      </c>
      <c r="E39" s="50">
        <v>9.749386466803529</v>
      </c>
      <c r="F39" s="54">
        <f>I39*D39/(23678+B39)*1000</f>
        <v>9.89966951603814</v>
      </c>
      <c r="G39" s="59" t="s">
        <v>59</v>
      </c>
      <c r="H39" s="58">
        <f>I39-B39+X39</f>
        <v>26.088575925841667</v>
      </c>
      <c r="I39" s="58">
        <f>(B39+C42-2*X39)*(23678+B39)*E42/((23678+C42)*D39+E42*(23678+B39))</f>
        <v>25.39190925917499</v>
      </c>
      <c r="J39" s="24" t="s">
        <v>73</v>
      </c>
      <c r="K39" s="24">
        <f>(K40*K40+L40*L40+M40*M40+N40*N40+O40*O40+P40*P40+Q40*Q40+R40*R40+S40*S40+T40*T40+U40*U40+V40*V40+W40*W40)</f>
        <v>2.147984642344538</v>
      </c>
      <c r="M39" s="24" t="s">
        <v>68</v>
      </c>
      <c r="N39" s="24">
        <f>(K44*K44+L44*L44+M44*M44+N44*N44+O44*O44+P44*P44+Q44*Q44+R44*R44+S44*S44+T44*T44+U44*U44+V44*V44+W44*W44)</f>
        <v>1.9539831446794298</v>
      </c>
      <c r="X39" s="55">
        <f>(1-$H$2)*1000</f>
        <v>67.5</v>
      </c>
    </row>
    <row r="40" spans="1:24" ht="12.75">
      <c r="A40" s="49">
        <v>783</v>
      </c>
      <c r="B40" s="50">
        <v>106.43</v>
      </c>
      <c r="C40" s="50">
        <v>109.63</v>
      </c>
      <c r="D40" s="50">
        <v>8.728454843479946</v>
      </c>
      <c r="E40" s="50">
        <v>9.183498081795268</v>
      </c>
      <c r="F40" s="54">
        <f>I40*D40/(23678+B40)*1000</f>
        <v>10.135171843748894</v>
      </c>
      <c r="G40" s="59" t="s">
        <v>56</v>
      </c>
      <c r="H40" s="58">
        <f>I40-B40+X40</f>
        <v>-11.312364395722923</v>
      </c>
      <c r="I40" s="58">
        <f>(B40+C39-2*X40)*(23678+B40)*E39/((23678+C39)*D40+E39*(23678+B40))</f>
        <v>27.61763560427708</v>
      </c>
      <c r="J40" s="24" t="s">
        <v>62</v>
      </c>
      <c r="K40" s="52">
        <f aca="true" t="shared" si="0" ref="K40:W40">SQRT(K41*K41+K42*K42)</f>
        <v>0.40555919255614653</v>
      </c>
      <c r="L40" s="52">
        <f t="shared" si="0"/>
        <v>1.403204409324675</v>
      </c>
      <c r="M40" s="52">
        <f t="shared" si="0"/>
        <v>0.09601003379332101</v>
      </c>
      <c r="N40" s="52">
        <f t="shared" si="0"/>
        <v>0.05843869122123979</v>
      </c>
      <c r="O40" s="52">
        <f t="shared" si="0"/>
        <v>0.016287497834208384</v>
      </c>
      <c r="P40" s="52">
        <f t="shared" si="0"/>
        <v>0.04025344744113081</v>
      </c>
      <c r="Q40" s="52">
        <f t="shared" si="0"/>
        <v>0.0019826177601983425</v>
      </c>
      <c r="R40" s="52">
        <f t="shared" si="0"/>
        <v>0.0008994691462369518</v>
      </c>
      <c r="S40" s="52">
        <f t="shared" si="0"/>
        <v>0.0002136923187655622</v>
      </c>
      <c r="T40" s="52">
        <f t="shared" si="0"/>
        <v>0.0005923130010163563</v>
      </c>
      <c r="U40" s="52">
        <f t="shared" si="0"/>
        <v>4.340539243495739E-05</v>
      </c>
      <c r="V40" s="52">
        <f t="shared" si="0"/>
        <v>3.337040361452908E-05</v>
      </c>
      <c r="W40" s="52">
        <f t="shared" si="0"/>
        <v>1.3328751076968623E-05</v>
      </c>
      <c r="X40" s="55">
        <f>(1-$H$2)*1000</f>
        <v>67.5</v>
      </c>
    </row>
    <row r="41" spans="1:24" ht="12.75">
      <c r="A41" s="49">
        <v>781</v>
      </c>
      <c r="B41" s="50">
        <v>74.93333333333334</v>
      </c>
      <c r="C41" s="50">
        <v>86.56666666666668</v>
      </c>
      <c r="D41" s="50">
        <v>9.230479282192304</v>
      </c>
      <c r="E41" s="50">
        <v>9.55087506806079</v>
      </c>
      <c r="F41" s="54">
        <f>I41*D41/(23678+B41)*1000</f>
        <v>9.598650012083437</v>
      </c>
      <c r="G41" s="59" t="s">
        <v>57</v>
      </c>
      <c r="H41" s="58">
        <f>I41-B41+X41</f>
        <v>17.26701936307252</v>
      </c>
      <c r="I41" s="58">
        <f>(B41+C40-2*X41)*(23678+B41)*E40/((23678+C40)*D41+E40*(23678+B41))</f>
        <v>24.700352696405858</v>
      </c>
      <c r="J41" s="24" t="s">
        <v>60</v>
      </c>
      <c r="K41" s="52">
        <f>'calcul config'!C43</f>
        <v>0.3384282234925434</v>
      </c>
      <c r="L41" s="52">
        <f>'calcul config'!C44</f>
        <v>0.007635525284235949</v>
      </c>
      <c r="M41" s="52">
        <f>'calcul config'!C45</f>
        <v>-0.08071399015823305</v>
      </c>
      <c r="N41" s="52">
        <f>'calcul config'!C46</f>
        <v>-0.0006046593785376042</v>
      </c>
      <c r="O41" s="52">
        <f>'calcul config'!C47</f>
        <v>0.013493905184942636</v>
      </c>
      <c r="P41" s="52">
        <f>'calcul config'!C48</f>
        <v>0.0008735211701887728</v>
      </c>
      <c r="Q41" s="52">
        <f>'calcul config'!C49</f>
        <v>-0.0016943144269656082</v>
      </c>
      <c r="R41" s="52">
        <f>'calcul config'!C50</f>
        <v>-4.856172309907229E-05</v>
      </c>
      <c r="S41" s="52">
        <f>'calcul config'!C51</f>
        <v>0.0001685965984079481</v>
      </c>
      <c r="T41" s="52">
        <f>'calcul config'!C52</f>
        <v>6.219883354795209E-05</v>
      </c>
      <c r="U41" s="52">
        <f>'calcul config'!C53</f>
        <v>-3.876142560424486E-05</v>
      </c>
      <c r="V41" s="52">
        <f>'calcul config'!C54</f>
        <v>-3.8266171270731725E-06</v>
      </c>
      <c r="W41" s="52">
        <f>'calcul config'!C55</f>
        <v>1.0246503229353265E-05</v>
      </c>
      <c r="X41" s="55">
        <f>(1-$H$2)*1000</f>
        <v>67.5</v>
      </c>
    </row>
    <row r="42" spans="1:24" ht="12.75">
      <c r="A42" s="49">
        <v>782</v>
      </c>
      <c r="B42" s="50">
        <v>124.14</v>
      </c>
      <c r="C42" s="50">
        <v>118.59</v>
      </c>
      <c r="D42" s="50">
        <v>8.744529716746468</v>
      </c>
      <c r="E42" s="50">
        <v>9.422598325195152</v>
      </c>
      <c r="F42" s="54">
        <f>I42*D42/(23678+B42)*1000</f>
        <v>14.53059897721188</v>
      </c>
      <c r="G42" s="59" t="s">
        <v>58</v>
      </c>
      <c r="H42" s="58">
        <f>I42-B42+X42</f>
        <v>-17.08849038855618</v>
      </c>
      <c r="I42" s="58">
        <f>(B42+C41-2*X42)*(23678+B42)*E41/((23678+C41)*D42+E41*(23678+B42))</f>
        <v>39.55150961144382</v>
      </c>
      <c r="J42" s="24" t="s">
        <v>61</v>
      </c>
      <c r="K42" s="52">
        <f>'calcul config'!D43</f>
        <v>-0.2234828767724154</v>
      </c>
      <c r="L42" s="52">
        <f>'calcul config'!D44</f>
        <v>1.4031836348467879</v>
      </c>
      <c r="M42" s="52">
        <f>'calcul config'!D45</f>
        <v>-0.0519920992241254</v>
      </c>
      <c r="N42" s="52">
        <f>'calcul config'!D46</f>
        <v>-0.05843556296201274</v>
      </c>
      <c r="O42" s="52">
        <f>'calcul config'!D47</f>
        <v>-0.009121244901827877</v>
      </c>
      <c r="P42" s="52">
        <f>'calcul config'!D48</f>
        <v>0.040243968388581075</v>
      </c>
      <c r="Q42" s="52">
        <f>'calcul config'!D49</f>
        <v>-0.0010295978854048286</v>
      </c>
      <c r="R42" s="52">
        <f>'calcul config'!D50</f>
        <v>-0.0008981572824855789</v>
      </c>
      <c r="S42" s="52">
        <f>'calcul config'!D51</f>
        <v>-0.0001312996348230707</v>
      </c>
      <c r="T42" s="52">
        <f>'calcul config'!D52</f>
        <v>0.0005890381959417202</v>
      </c>
      <c r="U42" s="52">
        <f>'calcul config'!D53</f>
        <v>-1.9534072221614393E-05</v>
      </c>
      <c r="V42" s="52">
        <f>'calcul config'!D54</f>
        <v>-3.3150276601551396E-05</v>
      </c>
      <c r="W42" s="52">
        <f>'calcul config'!D55</f>
        <v>-8.52436372069173E-06</v>
      </c>
      <c r="X42" s="55">
        <f>(1-$H$2)*1000</f>
        <v>67.5</v>
      </c>
    </row>
    <row r="43" spans="1:23" ht="12.75">
      <c r="A43" s="60"/>
      <c r="B43" s="53"/>
      <c r="C43" s="53"/>
      <c r="D43" s="53"/>
      <c r="E43" s="53"/>
      <c r="F43" s="51"/>
      <c r="J43" s="24" t="s">
        <v>66</v>
      </c>
      <c r="K43" s="24">
        <v>1</v>
      </c>
      <c r="L43" s="24">
        <v>0.7</v>
      </c>
      <c r="M43" s="24">
        <v>0.6</v>
      </c>
      <c r="N43" s="24">
        <v>0.5</v>
      </c>
      <c r="O43" s="24">
        <v>0.15</v>
      </c>
      <c r="P43" s="24">
        <v>0.1</v>
      </c>
      <c r="Q43" s="24">
        <v>0.1</v>
      </c>
      <c r="R43" s="24">
        <v>0.3</v>
      </c>
      <c r="S43" s="24">
        <v>0.05</v>
      </c>
      <c r="T43" s="24">
        <v>0.05</v>
      </c>
      <c r="U43" s="24">
        <v>0.05</v>
      </c>
      <c r="V43" s="24">
        <v>0.05</v>
      </c>
      <c r="W43" s="24">
        <v>0.05</v>
      </c>
    </row>
    <row r="44" spans="1:25" ht="15" customHeight="1">
      <c r="A44" s="61" t="s">
        <v>125</v>
      </c>
      <c r="B44" s="62"/>
      <c r="C44" s="62"/>
      <c r="D44" s="62"/>
      <c r="E44" s="62"/>
      <c r="F44" s="63"/>
      <c r="G44" s="64"/>
      <c r="H44" s="64"/>
      <c r="I44" s="65">
        <v>90</v>
      </c>
      <c r="J44" s="24" t="s">
        <v>67</v>
      </c>
      <c r="K44" s="52">
        <f>K40/(K43*1.5)</f>
        <v>0.270372795037431</v>
      </c>
      <c r="L44" s="52">
        <f>L40/(L43*1.5)</f>
        <v>1.3363851517377858</v>
      </c>
      <c r="M44" s="52">
        <f aca="true" t="shared" si="1" ref="M44:W44">M40/(M43*1.5)</f>
        <v>0.10667781532591225</v>
      </c>
      <c r="N44" s="52">
        <f t="shared" si="1"/>
        <v>0.07791825496165306</v>
      </c>
      <c r="O44" s="52">
        <f t="shared" si="1"/>
        <v>0.07238887926314838</v>
      </c>
      <c r="P44" s="52">
        <f t="shared" si="1"/>
        <v>0.26835631627420536</v>
      </c>
      <c r="Q44" s="52">
        <f t="shared" si="1"/>
        <v>0.013217451734655616</v>
      </c>
      <c r="R44" s="52">
        <f t="shared" si="1"/>
        <v>0.001998820324971004</v>
      </c>
      <c r="S44" s="52">
        <f t="shared" si="1"/>
        <v>0.0028492309168741624</v>
      </c>
      <c r="T44" s="52">
        <f t="shared" si="1"/>
        <v>0.007897506680218082</v>
      </c>
      <c r="U44" s="52">
        <f t="shared" si="1"/>
        <v>0.0005787385657994318</v>
      </c>
      <c r="V44" s="52">
        <f t="shared" si="1"/>
        <v>0.00044493871486038766</v>
      </c>
      <c r="W44" s="52">
        <f t="shared" si="1"/>
        <v>0.00017771668102624827</v>
      </c>
      <c r="X44" s="52"/>
      <c r="Y44" s="52"/>
    </row>
    <row r="45" ht="12.75" hidden="1"/>
    <row r="46" ht="12.75" hidden="1"/>
    <row r="47" ht="12.75" hidden="1"/>
    <row r="48" ht="12.75" hidden="1"/>
    <row r="49" ht="12.75" hidden="1"/>
    <row r="50" s="100" customFormat="1" ht="12.75">
      <c r="A50" s="100" t="s">
        <v>114</v>
      </c>
    </row>
    <row r="51" spans="1:24" s="100" customFormat="1" ht="12.75">
      <c r="A51" s="100">
        <v>783</v>
      </c>
      <c r="B51" s="100">
        <v>106.4</v>
      </c>
      <c r="C51" s="100">
        <v>126.7</v>
      </c>
      <c r="D51" s="100">
        <v>8.727065390860531</v>
      </c>
      <c r="E51" s="100">
        <v>9.266998824451766</v>
      </c>
      <c r="F51" s="100">
        <v>12.887066627429787</v>
      </c>
      <c r="G51" s="100" t="s">
        <v>59</v>
      </c>
      <c r="H51" s="100">
        <v>-3.778096614878521</v>
      </c>
      <c r="I51" s="100">
        <v>35.121903385121485</v>
      </c>
      <c r="J51" s="100" t="s">
        <v>73</v>
      </c>
      <c r="K51" s="100">
        <v>1.4254146625285011</v>
      </c>
      <c r="M51" s="100" t="s">
        <v>68</v>
      </c>
      <c r="N51" s="100">
        <v>1.2877560126792913</v>
      </c>
      <c r="X51" s="100">
        <v>67.5</v>
      </c>
    </row>
    <row r="52" spans="1:24" s="100" customFormat="1" ht="12.75">
      <c r="A52" s="100">
        <v>781</v>
      </c>
      <c r="B52" s="100">
        <v>92.23999786376953</v>
      </c>
      <c r="C52" s="100">
        <v>109.83999633789062</v>
      </c>
      <c r="D52" s="100">
        <v>8.992593765258789</v>
      </c>
      <c r="E52" s="100">
        <v>9.272807121276855</v>
      </c>
      <c r="F52" s="100">
        <v>16.104914637410573</v>
      </c>
      <c r="G52" s="100" t="s">
        <v>56</v>
      </c>
      <c r="H52" s="100">
        <v>17.83033235122398</v>
      </c>
      <c r="I52" s="100">
        <v>42.57033021499351</v>
      </c>
      <c r="J52" s="100" t="s">
        <v>62</v>
      </c>
      <c r="K52" s="100">
        <v>0.39232749256120647</v>
      </c>
      <c r="L52" s="100">
        <v>1.1161779333087638</v>
      </c>
      <c r="M52" s="100">
        <v>0.09287828154087108</v>
      </c>
      <c r="N52" s="100">
        <v>0.1254314006257911</v>
      </c>
      <c r="O52" s="100">
        <v>0.015756650402066336</v>
      </c>
      <c r="P52" s="100">
        <v>0.03201969653871636</v>
      </c>
      <c r="Q52" s="100">
        <v>0.0019178717984816628</v>
      </c>
      <c r="R52" s="100">
        <v>0.0019307662494170822</v>
      </c>
      <c r="S52" s="100">
        <v>0.00020668587369633757</v>
      </c>
      <c r="T52" s="100">
        <v>0.0004711575130586139</v>
      </c>
      <c r="U52" s="100">
        <v>4.194490426790185E-05</v>
      </c>
      <c r="V52" s="100">
        <v>7.166608707213081E-05</v>
      </c>
      <c r="W52" s="100">
        <v>1.2886274057681491E-05</v>
      </c>
      <c r="X52" s="100">
        <v>67.5</v>
      </c>
    </row>
    <row r="53" spans="1:24" s="100" customFormat="1" ht="12.75">
      <c r="A53" s="100">
        <v>782</v>
      </c>
      <c r="B53" s="100">
        <v>132</v>
      </c>
      <c r="C53" s="100">
        <v>126.19999694824219</v>
      </c>
      <c r="D53" s="100">
        <v>8.493578910827637</v>
      </c>
      <c r="E53" s="100">
        <v>9.27051830291748</v>
      </c>
      <c r="F53" s="100">
        <v>19.900803218018783</v>
      </c>
      <c r="G53" s="100" t="s">
        <v>57</v>
      </c>
      <c r="H53" s="100">
        <v>-8.712194930340019</v>
      </c>
      <c r="I53" s="100">
        <v>55.78780506965999</v>
      </c>
      <c r="J53" s="100" t="s">
        <v>60</v>
      </c>
      <c r="K53" s="100">
        <v>0.19111101174334125</v>
      </c>
      <c r="L53" s="100">
        <v>-0.006071826139808434</v>
      </c>
      <c r="M53" s="100">
        <v>-0.0443179366809607</v>
      </c>
      <c r="N53" s="100">
        <v>-0.0012967551778387896</v>
      </c>
      <c r="O53" s="100">
        <v>0.007823570944416094</v>
      </c>
      <c r="P53" s="100">
        <v>-0.0006948499819878311</v>
      </c>
      <c r="Q53" s="100">
        <v>-0.0008706059758704732</v>
      </c>
      <c r="R53" s="100">
        <v>-0.00010427590661790381</v>
      </c>
      <c r="S53" s="100">
        <v>0.00011452013622987235</v>
      </c>
      <c r="T53" s="100">
        <v>-4.9491270092806964E-05</v>
      </c>
      <c r="U53" s="100">
        <v>-1.60039945259472E-05</v>
      </c>
      <c r="V53" s="100">
        <v>-8.227364016292301E-06</v>
      </c>
      <c r="W53" s="100">
        <v>7.488087414343009E-06</v>
      </c>
      <c r="X53" s="100">
        <v>67.5</v>
      </c>
    </row>
    <row r="54" spans="1:24" s="100" customFormat="1" ht="12.75">
      <c r="A54" s="100">
        <v>784</v>
      </c>
      <c r="B54" s="100">
        <v>73.5199966430664</v>
      </c>
      <c r="C54" s="100">
        <v>95.5199966430664</v>
      </c>
      <c r="D54" s="100">
        <v>9.01413631439209</v>
      </c>
      <c r="E54" s="100">
        <v>9.634883880615234</v>
      </c>
      <c r="F54" s="100">
        <v>12.43981212770586</v>
      </c>
      <c r="G54" s="100" t="s">
        <v>58</v>
      </c>
      <c r="H54" s="100">
        <v>26.75790200418904</v>
      </c>
      <c r="I54" s="100">
        <v>32.77789864725545</v>
      </c>
      <c r="J54" s="100" t="s">
        <v>61</v>
      </c>
      <c r="K54" s="100">
        <v>0.3426331020345232</v>
      </c>
      <c r="L54" s="100">
        <v>-1.1161614183140138</v>
      </c>
      <c r="M54" s="100">
        <v>0.08162288692718281</v>
      </c>
      <c r="N54" s="100">
        <v>-0.12542469728469133</v>
      </c>
      <c r="O54" s="100">
        <v>0.013677125778855199</v>
      </c>
      <c r="P54" s="100">
        <v>-0.03201215628373097</v>
      </c>
      <c r="Q54" s="100">
        <v>0.0017088819357082305</v>
      </c>
      <c r="R54" s="100">
        <v>-0.0019279483512758117</v>
      </c>
      <c r="S54" s="100">
        <v>0.0001720586783150152</v>
      </c>
      <c r="T54" s="100">
        <v>-0.00046855097513096564</v>
      </c>
      <c r="U54" s="100">
        <v>3.8771731367800725E-05</v>
      </c>
      <c r="V54" s="100">
        <v>-7.119226445038572E-05</v>
      </c>
      <c r="W54" s="100">
        <v>1.0487354574192332E-05</v>
      </c>
      <c r="X54" s="100">
        <v>67.5</v>
      </c>
    </row>
    <row r="55" ht="12.75" hidden="1">
      <c r="A55" s="24" t="s">
        <v>108</v>
      </c>
    </row>
    <row r="56" spans="1:24" ht="12.75" hidden="1">
      <c r="A56" s="24">
        <v>783</v>
      </c>
      <c r="B56" s="24">
        <v>106.4</v>
      </c>
      <c r="C56" s="24">
        <v>126.7</v>
      </c>
      <c r="D56" s="24">
        <v>8.727065390860531</v>
      </c>
      <c r="E56" s="24">
        <v>9.266998824451766</v>
      </c>
      <c r="F56" s="24">
        <v>18.43912767513703</v>
      </c>
      <c r="G56" s="24" t="s">
        <v>59</v>
      </c>
      <c r="H56" s="24">
        <v>11.353271705265016</v>
      </c>
      <c r="I56" s="24">
        <v>50.25327170526502</v>
      </c>
      <c r="J56" s="24" t="s">
        <v>73</v>
      </c>
      <c r="K56" s="24">
        <v>2.0973847242211168</v>
      </c>
      <c r="M56" s="24" t="s">
        <v>68</v>
      </c>
      <c r="N56" s="24">
        <v>1.2256450616031944</v>
      </c>
      <c r="X56" s="24">
        <v>67.5</v>
      </c>
    </row>
    <row r="57" spans="1:24" ht="12.75" hidden="1">
      <c r="A57" s="24">
        <v>781</v>
      </c>
      <c r="B57" s="24">
        <v>92.23999786376953</v>
      </c>
      <c r="C57" s="24">
        <v>109.83999633789062</v>
      </c>
      <c r="D57" s="24">
        <v>8.992593765258789</v>
      </c>
      <c r="E57" s="24">
        <v>9.272807121276855</v>
      </c>
      <c r="F57" s="24">
        <v>16.104914637410573</v>
      </c>
      <c r="G57" s="24" t="s">
        <v>56</v>
      </c>
      <c r="H57" s="24">
        <v>17.83033235122398</v>
      </c>
      <c r="I57" s="24">
        <v>42.57033021499351</v>
      </c>
      <c r="J57" s="24" t="s">
        <v>62</v>
      </c>
      <c r="K57" s="24">
        <v>1.3031539429211865</v>
      </c>
      <c r="L57" s="24">
        <v>0.5338309347116851</v>
      </c>
      <c r="M57" s="24">
        <v>0.30850437917457973</v>
      </c>
      <c r="N57" s="24">
        <v>0.1265128827715344</v>
      </c>
      <c r="O57" s="24">
        <v>0.05233697807477969</v>
      </c>
      <c r="P57" s="24">
        <v>0.015313708944958654</v>
      </c>
      <c r="Q57" s="24">
        <v>0.006370788016134926</v>
      </c>
      <c r="R57" s="24">
        <v>0.0019473883317947017</v>
      </c>
      <c r="S57" s="24">
        <v>0.0006866483237463628</v>
      </c>
      <c r="T57" s="24">
        <v>0.00022530079487287407</v>
      </c>
      <c r="U57" s="24">
        <v>0.00013935900771780998</v>
      </c>
      <c r="V57" s="24">
        <v>7.22572361905008E-05</v>
      </c>
      <c r="W57" s="24">
        <v>4.28083172830925E-05</v>
      </c>
      <c r="X57" s="24">
        <v>67.5</v>
      </c>
    </row>
    <row r="58" spans="1:24" ht="12.75" hidden="1">
      <c r="A58" s="24">
        <v>784</v>
      </c>
      <c r="B58" s="24">
        <v>73.5199966430664</v>
      </c>
      <c r="C58" s="24">
        <v>95.5199966430664</v>
      </c>
      <c r="D58" s="24">
        <v>9.01413631439209</v>
      </c>
      <c r="E58" s="24">
        <v>9.634883880615234</v>
      </c>
      <c r="F58" s="24">
        <v>9.299547427044743</v>
      </c>
      <c r="G58" s="24" t="s">
        <v>57</v>
      </c>
      <c r="H58" s="24">
        <v>18.483558547299026</v>
      </c>
      <c r="I58" s="24">
        <v>24.50355519036543</v>
      </c>
      <c r="J58" s="24" t="s">
        <v>60</v>
      </c>
      <c r="K58" s="24">
        <v>-0.2791998585400167</v>
      </c>
      <c r="L58" s="24">
        <v>0.002906278254150227</v>
      </c>
      <c r="M58" s="24">
        <v>0.06266805291404719</v>
      </c>
      <c r="N58" s="24">
        <v>-0.0013084175459653442</v>
      </c>
      <c r="O58" s="24">
        <v>-0.011764022532884515</v>
      </c>
      <c r="P58" s="24">
        <v>0.0003324926332150451</v>
      </c>
      <c r="Q58" s="24">
        <v>0.0011299731345148995</v>
      </c>
      <c r="R58" s="24">
        <v>-0.00010516805062557968</v>
      </c>
      <c r="S58" s="24">
        <v>-0.0001991312441446898</v>
      </c>
      <c r="T58" s="24">
        <v>2.3669875270475645E-05</v>
      </c>
      <c r="U58" s="24">
        <v>1.373704705121011E-05</v>
      </c>
      <c r="V58" s="24">
        <v>-8.301282504768133E-06</v>
      </c>
      <c r="W58" s="24">
        <v>-1.3764229541090685E-05</v>
      </c>
      <c r="X58" s="24">
        <v>67.5</v>
      </c>
    </row>
    <row r="59" spans="1:24" ht="12.75" hidden="1">
      <c r="A59" s="24">
        <v>782</v>
      </c>
      <c r="B59" s="24">
        <v>132</v>
      </c>
      <c r="C59" s="24">
        <v>126.19999694824219</v>
      </c>
      <c r="D59" s="24">
        <v>8.493578910827637</v>
      </c>
      <c r="E59" s="24">
        <v>9.27051830291748</v>
      </c>
      <c r="F59" s="24">
        <v>17.55352364056962</v>
      </c>
      <c r="G59" s="24" t="s">
        <v>58</v>
      </c>
      <c r="H59" s="24">
        <v>-15.292310017964311</v>
      </c>
      <c r="I59" s="24">
        <v>49.20768998203569</v>
      </c>
      <c r="J59" s="24" t="s">
        <v>61</v>
      </c>
      <c r="K59" s="24">
        <v>-1.2728934118543742</v>
      </c>
      <c r="L59" s="24">
        <v>0.533823023484245</v>
      </c>
      <c r="M59" s="24">
        <v>-0.30207228789456186</v>
      </c>
      <c r="N59" s="24">
        <v>-0.12650611665326472</v>
      </c>
      <c r="O59" s="24">
        <v>-0.05099771610421153</v>
      </c>
      <c r="P59" s="24">
        <v>0.015310098964401386</v>
      </c>
      <c r="Q59" s="24">
        <v>-0.00626977676331486</v>
      </c>
      <c r="R59" s="24">
        <v>-0.001944546475643554</v>
      </c>
      <c r="S59" s="24">
        <v>-0.0006571397629949642</v>
      </c>
      <c r="T59" s="24">
        <v>0.00022405397826200053</v>
      </c>
      <c r="U59" s="24">
        <v>-0.0001386803034695463</v>
      </c>
      <c r="V59" s="24">
        <v>-7.177880530258113E-05</v>
      </c>
      <c r="W59" s="24">
        <v>-4.0535145414196835E-05</v>
      </c>
      <c r="X59" s="24">
        <v>67.5</v>
      </c>
    </row>
    <row r="60" ht="12.75" hidden="1">
      <c r="A60" s="24" t="s">
        <v>107</v>
      </c>
    </row>
    <row r="61" spans="1:24" ht="12.75" hidden="1">
      <c r="A61" s="24">
        <v>783</v>
      </c>
      <c r="B61" s="24">
        <v>106.4</v>
      </c>
      <c r="C61" s="24">
        <v>126.7</v>
      </c>
      <c r="D61" s="24">
        <v>8.727065390860531</v>
      </c>
      <c r="E61" s="24">
        <v>9.266998824451766</v>
      </c>
      <c r="F61" s="24">
        <v>12.887066627429787</v>
      </c>
      <c r="G61" s="24" t="s">
        <v>59</v>
      </c>
      <c r="H61" s="24">
        <v>-3.778096614878521</v>
      </c>
      <c r="I61" s="24">
        <v>35.121903385121485</v>
      </c>
      <c r="J61" s="24" t="s">
        <v>73</v>
      </c>
      <c r="K61" s="24">
        <v>1.2702729952265956</v>
      </c>
      <c r="M61" s="24" t="s">
        <v>68</v>
      </c>
      <c r="N61" s="24">
        <v>0.6802783319986261</v>
      </c>
      <c r="X61" s="24">
        <v>67.5</v>
      </c>
    </row>
    <row r="62" spans="1:24" ht="12.75" hidden="1">
      <c r="A62" s="24">
        <v>782</v>
      </c>
      <c r="B62" s="24">
        <v>132</v>
      </c>
      <c r="C62" s="24">
        <v>126.19999694824219</v>
      </c>
      <c r="D62" s="24">
        <v>8.493578910827637</v>
      </c>
      <c r="E62" s="24">
        <v>9.27051830291748</v>
      </c>
      <c r="F62" s="24">
        <v>23.026571690789023</v>
      </c>
      <c r="G62" s="24" t="s">
        <v>56</v>
      </c>
      <c r="H62" s="24">
        <v>0.05025351666067479</v>
      </c>
      <c r="I62" s="24">
        <v>64.55025351666067</v>
      </c>
      <c r="J62" s="24" t="s">
        <v>62</v>
      </c>
      <c r="K62" s="24">
        <v>1.085269075594636</v>
      </c>
      <c r="L62" s="24">
        <v>0.09243274490448879</v>
      </c>
      <c r="M62" s="24">
        <v>0.2569225103111137</v>
      </c>
      <c r="N62" s="24">
        <v>0.1263801394717458</v>
      </c>
      <c r="O62" s="24">
        <v>0.04358657747977277</v>
      </c>
      <c r="P62" s="24">
        <v>0.0026515877511934537</v>
      </c>
      <c r="Q62" s="24">
        <v>0.005305401084661665</v>
      </c>
      <c r="R62" s="24">
        <v>0.0019452778748764265</v>
      </c>
      <c r="S62" s="24">
        <v>0.0005718285465649646</v>
      </c>
      <c r="T62" s="24">
        <v>3.90448250731583E-05</v>
      </c>
      <c r="U62" s="24">
        <v>0.000116022787532341</v>
      </c>
      <c r="V62" s="24">
        <v>7.218526313548838E-05</v>
      </c>
      <c r="W62" s="24">
        <v>3.565743802852059E-05</v>
      </c>
      <c r="X62" s="24">
        <v>67.5</v>
      </c>
    </row>
    <row r="63" spans="1:24" ht="12.75" hidden="1">
      <c r="A63" s="24">
        <v>781</v>
      </c>
      <c r="B63" s="24">
        <v>92.23999786376953</v>
      </c>
      <c r="C63" s="24">
        <v>109.83999633789062</v>
      </c>
      <c r="D63" s="24">
        <v>8.992593765258789</v>
      </c>
      <c r="E63" s="24">
        <v>9.272807121276855</v>
      </c>
      <c r="F63" s="24">
        <v>16.01214460040595</v>
      </c>
      <c r="G63" s="24" t="s">
        <v>57</v>
      </c>
      <c r="H63" s="24">
        <v>17.58511210645657</v>
      </c>
      <c r="I63" s="24">
        <v>42.3251099702261</v>
      </c>
      <c r="J63" s="24" t="s">
        <v>60</v>
      </c>
      <c r="K63" s="24">
        <v>-0.8189091436298129</v>
      </c>
      <c r="L63" s="24">
        <v>-0.0005019740814086683</v>
      </c>
      <c r="M63" s="24">
        <v>0.19576965811848857</v>
      </c>
      <c r="N63" s="24">
        <v>-0.0013073936237438355</v>
      </c>
      <c r="O63" s="24">
        <v>-0.03257838740196245</v>
      </c>
      <c r="P63" s="24">
        <v>-5.740839309695121E-05</v>
      </c>
      <c r="Q63" s="24">
        <v>0.004131419929117071</v>
      </c>
      <c r="R63" s="24">
        <v>-0.00010511654660965831</v>
      </c>
      <c r="S63" s="24">
        <v>-0.0004007688509522661</v>
      </c>
      <c r="T63" s="24">
        <v>-4.085195802001647E-06</v>
      </c>
      <c r="U63" s="24">
        <v>9.583257531774823E-05</v>
      </c>
      <c r="V63" s="24">
        <v>-8.300597952787392E-06</v>
      </c>
      <c r="W63" s="24">
        <v>-2.4125383086015763E-05</v>
      </c>
      <c r="X63" s="24">
        <v>67.5</v>
      </c>
    </row>
    <row r="64" spans="1:24" ht="12.75" hidden="1">
      <c r="A64" s="24">
        <v>784</v>
      </c>
      <c r="B64" s="24">
        <v>73.5199966430664</v>
      </c>
      <c r="C64" s="24">
        <v>95.5199966430664</v>
      </c>
      <c r="D64" s="24">
        <v>9.01413631439209</v>
      </c>
      <c r="E64" s="24">
        <v>9.634883880615234</v>
      </c>
      <c r="F64" s="24">
        <v>9.299547427044743</v>
      </c>
      <c r="G64" s="24" t="s">
        <v>58</v>
      </c>
      <c r="H64" s="24">
        <v>18.483558547299026</v>
      </c>
      <c r="I64" s="24">
        <v>24.50355519036543</v>
      </c>
      <c r="J64" s="24" t="s">
        <v>61</v>
      </c>
      <c r="K64" s="24">
        <v>0.7121774925687571</v>
      </c>
      <c r="L64" s="24">
        <v>-0.09243138186027455</v>
      </c>
      <c r="M64" s="24">
        <v>0.1663833443128681</v>
      </c>
      <c r="N64" s="24">
        <v>-0.12637337684342584</v>
      </c>
      <c r="O64" s="24">
        <v>0.02895580098508569</v>
      </c>
      <c r="P64" s="24">
        <v>-0.002650966216058059</v>
      </c>
      <c r="Q64" s="24">
        <v>0.0033284606109166242</v>
      </c>
      <c r="R64" s="24">
        <v>-0.0019424357189139119</v>
      </c>
      <c r="S64" s="24">
        <v>0.00040788750259477223</v>
      </c>
      <c r="T64" s="24">
        <v>-3.883052330645107E-05</v>
      </c>
      <c r="U64" s="24">
        <v>6.54018710339609E-05</v>
      </c>
      <c r="V64" s="24">
        <v>-7.170643128454991E-05</v>
      </c>
      <c r="W64" s="24">
        <v>2.625678536513506E-05</v>
      </c>
      <c r="X64" s="24">
        <v>67.5</v>
      </c>
    </row>
    <row r="65" ht="12.75" hidden="1">
      <c r="A65" s="24" t="s">
        <v>106</v>
      </c>
    </row>
    <row r="66" spans="1:24" ht="12.75" hidden="1">
      <c r="A66" s="24">
        <v>783</v>
      </c>
      <c r="B66" s="24">
        <v>106.4</v>
      </c>
      <c r="C66" s="24">
        <v>126.7</v>
      </c>
      <c r="D66" s="24">
        <v>8.727065390860531</v>
      </c>
      <c r="E66" s="24">
        <v>9.266998824451766</v>
      </c>
      <c r="F66" s="24">
        <v>15.355263346664861</v>
      </c>
      <c r="G66" s="24" t="s">
        <v>59</v>
      </c>
      <c r="H66" s="24">
        <v>2.948629428729845</v>
      </c>
      <c r="I66" s="24">
        <v>41.84862942872984</v>
      </c>
      <c r="J66" s="24" t="s">
        <v>73</v>
      </c>
      <c r="K66" s="24">
        <v>1.1939264048981582</v>
      </c>
      <c r="M66" s="24" t="s">
        <v>68</v>
      </c>
      <c r="N66" s="24">
        <v>0.7569624906591148</v>
      </c>
      <c r="X66" s="24">
        <v>67.5</v>
      </c>
    </row>
    <row r="67" spans="1:24" ht="12.75" hidden="1">
      <c r="A67" s="24">
        <v>782</v>
      </c>
      <c r="B67" s="24">
        <v>132</v>
      </c>
      <c r="C67" s="24">
        <v>126.19999694824219</v>
      </c>
      <c r="D67" s="24">
        <v>8.493578910827637</v>
      </c>
      <c r="E67" s="24">
        <v>9.27051830291748</v>
      </c>
      <c r="F67" s="24">
        <v>23.026571690789023</v>
      </c>
      <c r="G67" s="24" t="s">
        <v>56</v>
      </c>
      <c r="H67" s="24">
        <v>0.05025351666067479</v>
      </c>
      <c r="I67" s="24">
        <v>64.55025351666067</v>
      </c>
      <c r="J67" s="24" t="s">
        <v>62</v>
      </c>
      <c r="K67" s="24">
        <v>0.9207791413458601</v>
      </c>
      <c r="L67" s="24">
        <v>0.5301100472418913</v>
      </c>
      <c r="M67" s="24">
        <v>0.21798232494523898</v>
      </c>
      <c r="N67" s="24">
        <v>0.12623820739454056</v>
      </c>
      <c r="O67" s="24">
        <v>0.03698027233001063</v>
      </c>
      <c r="P67" s="24">
        <v>0.015207144074972995</v>
      </c>
      <c r="Q67" s="24">
        <v>0.0045013347256723</v>
      </c>
      <c r="R67" s="24">
        <v>0.0019430857282168364</v>
      </c>
      <c r="S67" s="24">
        <v>0.00048513548691281723</v>
      </c>
      <c r="T67" s="24">
        <v>0.00022372888665106778</v>
      </c>
      <c r="U67" s="24">
        <v>9.842092039920948E-05</v>
      </c>
      <c r="V67" s="24">
        <v>7.209510231094443E-05</v>
      </c>
      <c r="W67" s="24">
        <v>3.0242430628478534E-05</v>
      </c>
      <c r="X67" s="24">
        <v>67.5</v>
      </c>
    </row>
    <row r="68" spans="1:24" ht="12.75" hidden="1">
      <c r="A68" s="24">
        <v>784</v>
      </c>
      <c r="B68" s="24">
        <v>73.5199966430664</v>
      </c>
      <c r="C68" s="24">
        <v>95.5199966430664</v>
      </c>
      <c r="D68" s="24">
        <v>9.01413631439209</v>
      </c>
      <c r="E68" s="24">
        <v>9.634883880615234</v>
      </c>
      <c r="F68" s="24">
        <v>12.43981212770586</v>
      </c>
      <c r="G68" s="24" t="s">
        <v>57</v>
      </c>
      <c r="H68" s="24">
        <v>26.75790200418904</v>
      </c>
      <c r="I68" s="24">
        <v>32.77789864725545</v>
      </c>
      <c r="J68" s="24" t="s">
        <v>60</v>
      </c>
      <c r="K68" s="24">
        <v>-0.915373962639373</v>
      </c>
      <c r="L68" s="24">
        <v>0.00288544411764239</v>
      </c>
      <c r="M68" s="24">
        <v>0.21695685719074556</v>
      </c>
      <c r="N68" s="24">
        <v>-0.0013060730431533084</v>
      </c>
      <c r="O68" s="24">
        <v>-0.03671784709027181</v>
      </c>
      <c r="P68" s="24">
        <v>0.000330192299393013</v>
      </c>
      <c r="Q68" s="24">
        <v>0.004490069063235576</v>
      </c>
      <c r="R68" s="24">
        <v>-0.00010499209594036362</v>
      </c>
      <c r="S68" s="24">
        <v>-0.0004766941250972932</v>
      </c>
      <c r="T68" s="24">
        <v>2.3516557375257815E-05</v>
      </c>
      <c r="U68" s="24">
        <v>9.841715723958056E-05</v>
      </c>
      <c r="V68" s="24">
        <v>-8.291387572840972E-06</v>
      </c>
      <c r="W68" s="24">
        <v>-2.9510965051799256E-05</v>
      </c>
      <c r="X68" s="24">
        <v>67.5</v>
      </c>
    </row>
    <row r="69" spans="1:24" ht="12.75" hidden="1">
      <c r="A69" s="24">
        <v>781</v>
      </c>
      <c r="B69" s="24">
        <v>92.23999786376953</v>
      </c>
      <c r="C69" s="24">
        <v>109.83999633789062</v>
      </c>
      <c r="D69" s="24">
        <v>8.992593765258789</v>
      </c>
      <c r="E69" s="24">
        <v>9.272807121276855</v>
      </c>
      <c r="F69" s="24">
        <v>10.323326292394235</v>
      </c>
      <c r="G69" s="24" t="s">
        <v>58</v>
      </c>
      <c r="H69" s="24">
        <v>2.5477847217708813</v>
      </c>
      <c r="I69" s="24">
        <v>27.28778258554042</v>
      </c>
      <c r="J69" s="24" t="s">
        <v>61</v>
      </c>
      <c r="K69" s="24">
        <v>0.09962296753013959</v>
      </c>
      <c r="L69" s="24">
        <v>0.5301021942975186</v>
      </c>
      <c r="M69" s="24">
        <v>0.021119093409665838</v>
      </c>
      <c r="N69" s="24">
        <v>-0.12623145083295598</v>
      </c>
      <c r="O69" s="24">
        <v>0.004397754729082531</v>
      </c>
      <c r="P69" s="24">
        <v>0.015203558924225861</v>
      </c>
      <c r="Q69" s="24">
        <v>0.00031826737174602145</v>
      </c>
      <c r="R69" s="24">
        <v>-0.0019402470994669733</v>
      </c>
      <c r="S69" s="24">
        <v>9.010633584749999E-05</v>
      </c>
      <c r="T69" s="24">
        <v>0.00022248951941910105</v>
      </c>
      <c r="U69" s="24">
        <v>-8.606585311286839E-07</v>
      </c>
      <c r="V69" s="24">
        <v>-7.161673456212928E-05</v>
      </c>
      <c r="W69" s="24">
        <v>6.61116873403027E-06</v>
      </c>
      <c r="X69" s="24">
        <v>67.5</v>
      </c>
    </row>
    <row r="70" ht="12.75" hidden="1">
      <c r="A70" s="24" t="s">
        <v>105</v>
      </c>
    </row>
    <row r="71" spans="1:24" ht="12.75" hidden="1">
      <c r="A71" s="24">
        <v>783</v>
      </c>
      <c r="B71" s="24">
        <v>106.4</v>
      </c>
      <c r="C71" s="24">
        <v>126.7</v>
      </c>
      <c r="D71" s="24">
        <v>8.727065390860531</v>
      </c>
      <c r="E71" s="24">
        <v>9.266998824451766</v>
      </c>
      <c r="F71" s="24">
        <v>18.43912767513703</v>
      </c>
      <c r="G71" s="24" t="s">
        <v>59</v>
      </c>
      <c r="H71" s="24">
        <v>11.353271705265016</v>
      </c>
      <c r="I71" s="24">
        <v>50.25327170526502</v>
      </c>
      <c r="J71" s="24" t="s">
        <v>73</v>
      </c>
      <c r="K71" s="24">
        <v>2.1405662389993023</v>
      </c>
      <c r="M71" s="24" t="s">
        <v>68</v>
      </c>
      <c r="N71" s="24">
        <v>1.1293640118383372</v>
      </c>
      <c r="X71" s="24">
        <v>67.5</v>
      </c>
    </row>
    <row r="72" spans="1:24" ht="12.75" hidden="1">
      <c r="A72" s="24">
        <v>784</v>
      </c>
      <c r="B72" s="24">
        <v>73.5199966430664</v>
      </c>
      <c r="C72" s="24">
        <v>95.5199966430664</v>
      </c>
      <c r="D72" s="24">
        <v>9.01413631439209</v>
      </c>
      <c r="E72" s="24">
        <v>9.634883880615234</v>
      </c>
      <c r="F72" s="24">
        <v>12.533438317941016</v>
      </c>
      <c r="G72" s="24" t="s">
        <v>56</v>
      </c>
      <c r="H72" s="24">
        <v>27.004599441638405</v>
      </c>
      <c r="I72" s="24">
        <v>33.02459608470481</v>
      </c>
      <c r="J72" s="24" t="s">
        <v>62</v>
      </c>
      <c r="K72" s="24">
        <v>1.4148795790455146</v>
      </c>
      <c r="L72" s="24">
        <v>0.08587439288671068</v>
      </c>
      <c r="M72" s="24">
        <v>0.33495318641560473</v>
      </c>
      <c r="N72" s="24">
        <v>0.12580427537453276</v>
      </c>
      <c r="O72" s="24">
        <v>0.05682429323167561</v>
      </c>
      <c r="P72" s="24">
        <v>0.002463722114834289</v>
      </c>
      <c r="Q72" s="24">
        <v>0.006916927210772707</v>
      </c>
      <c r="R72" s="24">
        <v>0.0019365313007787314</v>
      </c>
      <c r="S72" s="24">
        <v>0.0007455572530968786</v>
      </c>
      <c r="T72" s="24">
        <v>3.626913864767585E-05</v>
      </c>
      <c r="U72" s="24">
        <v>0.00015130382267101357</v>
      </c>
      <c r="V72" s="24">
        <v>7.18664636076803E-05</v>
      </c>
      <c r="W72" s="24">
        <v>4.6486450600973636E-05</v>
      </c>
      <c r="X72" s="24">
        <v>67.5</v>
      </c>
    </row>
    <row r="73" spans="1:24" ht="12.75" hidden="1">
      <c r="A73" s="24">
        <v>781</v>
      </c>
      <c r="B73" s="24">
        <v>92.23999786376953</v>
      </c>
      <c r="C73" s="24">
        <v>109.83999633789062</v>
      </c>
      <c r="D73" s="24">
        <v>8.992593765258789</v>
      </c>
      <c r="E73" s="24">
        <v>9.272807121276855</v>
      </c>
      <c r="F73" s="24">
        <v>10.323326292394235</v>
      </c>
      <c r="G73" s="24" t="s">
        <v>57</v>
      </c>
      <c r="H73" s="24">
        <v>2.5477847217708813</v>
      </c>
      <c r="I73" s="24">
        <v>27.28778258554042</v>
      </c>
      <c r="J73" s="24" t="s">
        <v>60</v>
      </c>
      <c r="K73" s="24">
        <v>0.33333097138155293</v>
      </c>
      <c r="L73" s="24">
        <v>-0.00046537237095254616</v>
      </c>
      <c r="M73" s="24">
        <v>-0.08260591811447222</v>
      </c>
      <c r="N73" s="24">
        <v>-0.0013006096995252289</v>
      </c>
      <c r="O73" s="24">
        <v>0.012790734273578842</v>
      </c>
      <c r="P73" s="24">
        <v>-5.337817333807597E-05</v>
      </c>
      <c r="Q73" s="24">
        <v>-0.001881108218580395</v>
      </c>
      <c r="R73" s="24">
        <v>-0.00010454948365497279</v>
      </c>
      <c r="S73" s="24">
        <v>0.00011839811587104332</v>
      </c>
      <c r="T73" s="24">
        <v>-3.816044794066715E-06</v>
      </c>
      <c r="U73" s="24">
        <v>-5.256479076746606E-05</v>
      </c>
      <c r="V73" s="24">
        <v>-8.248134211163377E-06</v>
      </c>
      <c r="W73" s="24">
        <v>5.854228671771533E-06</v>
      </c>
      <c r="X73" s="24">
        <v>67.5</v>
      </c>
    </row>
    <row r="74" spans="1:24" ht="12.75" hidden="1">
      <c r="A74" s="24">
        <v>782</v>
      </c>
      <c r="B74" s="24">
        <v>132</v>
      </c>
      <c r="C74" s="24">
        <v>126.19999694824219</v>
      </c>
      <c r="D74" s="24">
        <v>8.493578910827637</v>
      </c>
      <c r="E74" s="24">
        <v>9.27051830291748</v>
      </c>
      <c r="F74" s="24">
        <v>19.900803218018783</v>
      </c>
      <c r="G74" s="24" t="s">
        <v>58</v>
      </c>
      <c r="H74" s="24">
        <v>-8.712194930340019</v>
      </c>
      <c r="I74" s="24">
        <v>55.78780506965999</v>
      </c>
      <c r="J74" s="24" t="s">
        <v>61</v>
      </c>
      <c r="K74" s="24">
        <v>-1.375054430456425</v>
      </c>
      <c r="L74" s="24">
        <v>-0.08587313189943348</v>
      </c>
      <c r="M74" s="24">
        <v>-0.3246073002605332</v>
      </c>
      <c r="N74" s="24">
        <v>-0.1257975521102091</v>
      </c>
      <c r="O74" s="24">
        <v>-0.05536603126486628</v>
      </c>
      <c r="P74" s="24">
        <v>-0.0024631438102016355</v>
      </c>
      <c r="Q74" s="24">
        <v>-0.006656223697346506</v>
      </c>
      <c r="R74" s="24">
        <v>-0.0019337070316785953</v>
      </c>
      <c r="S74" s="24">
        <v>-0.0007360961240242677</v>
      </c>
      <c r="T74" s="24">
        <v>-3.6067828051797214E-05</v>
      </c>
      <c r="U74" s="24">
        <v>-0.000141879489449441</v>
      </c>
      <c r="V74" s="24">
        <v>-7.139157424730648E-05</v>
      </c>
      <c r="W74" s="24">
        <v>-4.6116353890299806E-05</v>
      </c>
      <c r="X74" s="24">
        <v>67.5</v>
      </c>
    </row>
    <row r="75" ht="12.75" hidden="1">
      <c r="A75" s="24" t="s">
        <v>104</v>
      </c>
    </row>
    <row r="76" spans="1:24" ht="12.75" hidden="1">
      <c r="A76" s="24">
        <v>783</v>
      </c>
      <c r="B76" s="24">
        <v>106.4</v>
      </c>
      <c r="C76" s="24">
        <v>126.7</v>
      </c>
      <c r="D76" s="24">
        <v>8.727065390860531</v>
      </c>
      <c r="E76" s="24">
        <v>9.266998824451766</v>
      </c>
      <c r="F76" s="24">
        <v>15.355263346664861</v>
      </c>
      <c r="G76" s="24" t="s">
        <v>59</v>
      </c>
      <c r="H76" s="24">
        <v>2.948629428729845</v>
      </c>
      <c r="I76" s="24">
        <v>41.84862942872984</v>
      </c>
      <c r="J76" s="24" t="s">
        <v>73</v>
      </c>
      <c r="K76" s="24">
        <v>1.915872657554802</v>
      </c>
      <c r="M76" s="24" t="s">
        <v>68</v>
      </c>
      <c r="N76" s="24">
        <v>1.538711234090825</v>
      </c>
      <c r="X76" s="24">
        <v>67.5</v>
      </c>
    </row>
    <row r="77" spans="1:24" ht="12.75" hidden="1">
      <c r="A77" s="24">
        <v>784</v>
      </c>
      <c r="B77" s="24">
        <v>73.5199966430664</v>
      </c>
      <c r="C77" s="24">
        <v>95.5199966430664</v>
      </c>
      <c r="D77" s="24">
        <v>9.01413631439209</v>
      </c>
      <c r="E77" s="24">
        <v>9.634883880615234</v>
      </c>
      <c r="F77" s="24">
        <v>12.533438317941016</v>
      </c>
      <c r="G77" s="24" t="s">
        <v>56</v>
      </c>
      <c r="H77" s="24">
        <v>27.004599441638405</v>
      </c>
      <c r="I77" s="24">
        <v>33.02459608470481</v>
      </c>
      <c r="J77" s="24" t="s">
        <v>62</v>
      </c>
      <c r="K77" s="24">
        <v>0.7896075489491117</v>
      </c>
      <c r="L77" s="24">
        <v>1.11334046868184</v>
      </c>
      <c r="M77" s="24">
        <v>0.18692841792890266</v>
      </c>
      <c r="N77" s="24">
        <v>0.1260100747975257</v>
      </c>
      <c r="O77" s="24">
        <v>0.03171235919145995</v>
      </c>
      <c r="P77" s="24">
        <v>0.03193839576591941</v>
      </c>
      <c r="Q77" s="24">
        <v>0.0038600911819539215</v>
      </c>
      <c r="R77" s="24">
        <v>0.001939715960382287</v>
      </c>
      <c r="S77" s="24">
        <v>0.00041607969128313645</v>
      </c>
      <c r="T77" s="24">
        <v>0.00046995399906037247</v>
      </c>
      <c r="U77" s="24">
        <v>8.441084233894202E-05</v>
      </c>
      <c r="V77" s="24">
        <v>7.200149980164258E-05</v>
      </c>
      <c r="W77" s="24">
        <v>2.593825334482127E-05</v>
      </c>
      <c r="X77" s="24">
        <v>67.5</v>
      </c>
    </row>
    <row r="78" spans="1:24" ht="12.75" hidden="1">
      <c r="A78" s="24">
        <v>782</v>
      </c>
      <c r="B78" s="24">
        <v>132</v>
      </c>
      <c r="C78" s="24">
        <v>126.19999694824219</v>
      </c>
      <c r="D78" s="24">
        <v>8.493578910827637</v>
      </c>
      <c r="E78" s="24">
        <v>9.27051830291748</v>
      </c>
      <c r="F78" s="24">
        <v>17.55352364056962</v>
      </c>
      <c r="G78" s="24" t="s">
        <v>57</v>
      </c>
      <c r="H78" s="24">
        <v>-15.292310017964311</v>
      </c>
      <c r="I78" s="24">
        <v>49.20768998203569</v>
      </c>
      <c r="J78" s="24" t="s">
        <v>60</v>
      </c>
      <c r="K78" s="24">
        <v>0.7001709222453951</v>
      </c>
      <c r="L78" s="24">
        <v>-0.006056047099983869</v>
      </c>
      <c r="M78" s="24">
        <v>-0.16672721426695408</v>
      </c>
      <c r="N78" s="24">
        <v>-0.0013024111442721071</v>
      </c>
      <c r="O78" s="24">
        <v>0.027960565725755417</v>
      </c>
      <c r="P78" s="24">
        <v>-0.0006931188658923</v>
      </c>
      <c r="Q78" s="24">
        <v>-0.003487514209528677</v>
      </c>
      <c r="R78" s="24">
        <v>-0.00010472151273931456</v>
      </c>
      <c r="S78" s="24">
        <v>0.0003527354858226162</v>
      </c>
      <c r="T78" s="24">
        <v>-4.937534133420039E-05</v>
      </c>
      <c r="U78" s="24">
        <v>-7.888933571218557E-05</v>
      </c>
      <c r="V78" s="24">
        <v>-8.258845161763875E-06</v>
      </c>
      <c r="W78" s="24">
        <v>2.1518124678202546E-05</v>
      </c>
      <c r="X78" s="24">
        <v>67.5</v>
      </c>
    </row>
    <row r="79" spans="1:24" ht="12.75" hidden="1">
      <c r="A79" s="24">
        <v>781</v>
      </c>
      <c r="B79" s="24">
        <v>92.23999786376953</v>
      </c>
      <c r="C79" s="24">
        <v>109.83999633789062</v>
      </c>
      <c r="D79" s="24">
        <v>8.992593765258789</v>
      </c>
      <c r="E79" s="24">
        <v>9.272807121276855</v>
      </c>
      <c r="F79" s="24">
        <v>16.01214460040595</v>
      </c>
      <c r="G79" s="24" t="s">
        <v>58</v>
      </c>
      <c r="H79" s="24">
        <v>17.58511210645657</v>
      </c>
      <c r="I79" s="24">
        <v>42.3251099702261</v>
      </c>
      <c r="J79" s="24" t="s">
        <v>61</v>
      </c>
      <c r="K79" s="24">
        <v>-0.3650215897716964</v>
      </c>
      <c r="L79" s="24">
        <v>-1.1133239975398994</v>
      </c>
      <c r="M79" s="24">
        <v>-0.08452378039453563</v>
      </c>
      <c r="N79" s="24">
        <v>-0.12600334390677614</v>
      </c>
      <c r="O79" s="24">
        <v>-0.014962636458321294</v>
      </c>
      <c r="P79" s="24">
        <v>-0.031930873936336965</v>
      </c>
      <c r="Q79" s="24">
        <v>-0.0016545538889180939</v>
      </c>
      <c r="R79" s="24">
        <v>-0.0019368870415518214</v>
      </c>
      <c r="S79" s="24">
        <v>-0.0002206807344100365</v>
      </c>
      <c r="T79" s="24">
        <v>-0.0004673530110109143</v>
      </c>
      <c r="U79" s="24">
        <v>-3.0027704129017397E-05</v>
      </c>
      <c r="V79" s="24">
        <v>-7.152627104973351E-05</v>
      </c>
      <c r="W79" s="24">
        <v>-1.4483207411117968E-05</v>
      </c>
      <c r="X79" s="24">
        <v>67.5</v>
      </c>
    </row>
    <row r="80" s="100" customFormat="1" ht="12.75">
      <c r="A80" s="100" t="s">
        <v>113</v>
      </c>
    </row>
    <row r="81" spans="1:24" s="100" customFormat="1" ht="12.75">
      <c r="A81" s="100">
        <v>783</v>
      </c>
      <c r="B81" s="100">
        <v>105.76</v>
      </c>
      <c r="C81" s="100">
        <v>111.46</v>
      </c>
      <c r="D81" s="100">
        <v>8.593567949674547</v>
      </c>
      <c r="E81" s="100">
        <v>9.037498076111767</v>
      </c>
      <c r="F81" s="100">
        <v>12.1659760288711</v>
      </c>
      <c r="G81" s="100" t="s">
        <v>59</v>
      </c>
      <c r="H81" s="100">
        <v>-4.589159700496509</v>
      </c>
      <c r="I81" s="100">
        <v>33.67084029950349</v>
      </c>
      <c r="J81" s="100" t="s">
        <v>73</v>
      </c>
      <c r="K81" s="100">
        <v>1.3347617832830836</v>
      </c>
      <c r="M81" s="100" t="s">
        <v>68</v>
      </c>
      <c r="N81" s="100">
        <v>1.2035224554628987</v>
      </c>
      <c r="X81" s="100">
        <v>67.5</v>
      </c>
    </row>
    <row r="82" spans="1:24" s="100" customFormat="1" ht="12.75">
      <c r="A82" s="100">
        <v>781</v>
      </c>
      <c r="B82" s="100">
        <v>77.66000366210938</v>
      </c>
      <c r="C82" s="100">
        <v>108.26000213623047</v>
      </c>
      <c r="D82" s="100">
        <v>9.223299026489258</v>
      </c>
      <c r="E82" s="100">
        <v>9.436817169189453</v>
      </c>
      <c r="F82" s="100">
        <v>10.391865080149298</v>
      </c>
      <c r="G82" s="100" t="s">
        <v>56</v>
      </c>
      <c r="H82" s="100">
        <v>16.605431670623425</v>
      </c>
      <c r="I82" s="100">
        <v>26.7654353327328</v>
      </c>
      <c r="J82" s="100" t="s">
        <v>62</v>
      </c>
      <c r="K82" s="100">
        <v>0.38412551730166955</v>
      </c>
      <c r="L82" s="100">
        <v>1.0788671696674559</v>
      </c>
      <c r="M82" s="100">
        <v>0.09093656387589884</v>
      </c>
      <c r="N82" s="100">
        <v>0.11739946162318264</v>
      </c>
      <c r="O82" s="100">
        <v>0.015427215720844129</v>
      </c>
      <c r="P82" s="100">
        <v>0.03094935808601193</v>
      </c>
      <c r="Q82" s="100">
        <v>0.0018777791066790772</v>
      </c>
      <c r="R82" s="100">
        <v>0.001807129534186555</v>
      </c>
      <c r="S82" s="100">
        <v>0.0002023628803228442</v>
      </c>
      <c r="T82" s="100">
        <v>0.0004554087664445819</v>
      </c>
      <c r="U82" s="100">
        <v>4.1070964843616106E-05</v>
      </c>
      <c r="V82" s="100">
        <v>6.707686494101201E-05</v>
      </c>
      <c r="W82" s="100">
        <v>1.2617545004161692E-05</v>
      </c>
      <c r="X82" s="100">
        <v>67.5</v>
      </c>
    </row>
    <row r="83" spans="1:24" s="100" customFormat="1" ht="12.75">
      <c r="A83" s="100">
        <v>782</v>
      </c>
      <c r="B83" s="100">
        <v>128.13999938964844</v>
      </c>
      <c r="C83" s="100">
        <v>120.23999786376953</v>
      </c>
      <c r="D83" s="100">
        <v>8.739859580993652</v>
      </c>
      <c r="E83" s="100">
        <v>9.388636589050293</v>
      </c>
      <c r="F83" s="100">
        <v>19.33476542655055</v>
      </c>
      <c r="G83" s="100" t="s">
        <v>57</v>
      </c>
      <c r="H83" s="100">
        <v>-7.974836026979148</v>
      </c>
      <c r="I83" s="100">
        <v>52.6651633626693</v>
      </c>
      <c r="J83" s="100" t="s">
        <v>60</v>
      </c>
      <c r="K83" s="100">
        <v>0.1316259086660653</v>
      </c>
      <c r="L83" s="100">
        <v>-0.005868922026089149</v>
      </c>
      <c r="M83" s="100">
        <v>-0.030187505401979377</v>
      </c>
      <c r="N83" s="100">
        <v>-0.0012137323411785935</v>
      </c>
      <c r="O83" s="100">
        <v>0.005442577971317064</v>
      </c>
      <c r="P83" s="100">
        <v>-0.0006716183701736376</v>
      </c>
      <c r="Q83" s="100">
        <v>-0.0005766623963385581</v>
      </c>
      <c r="R83" s="100">
        <v>-9.76015668431472E-05</v>
      </c>
      <c r="S83" s="100">
        <v>8.402472996712214E-05</v>
      </c>
      <c r="T83" s="100">
        <v>-4.783570799669392E-05</v>
      </c>
      <c r="U83" s="100">
        <v>-9.460121682897093E-06</v>
      </c>
      <c r="V83" s="100">
        <v>-7.701187613712954E-06</v>
      </c>
      <c r="W83" s="100">
        <v>5.612770425840241E-06</v>
      </c>
      <c r="X83" s="100">
        <v>67.5</v>
      </c>
    </row>
    <row r="84" spans="1:24" s="100" customFormat="1" ht="12.75">
      <c r="A84" s="100">
        <v>784</v>
      </c>
      <c r="B84" s="100">
        <v>68.9800033569336</v>
      </c>
      <c r="C84" s="100">
        <v>93.37999725341797</v>
      </c>
      <c r="D84" s="100">
        <v>9.115376472473145</v>
      </c>
      <c r="E84" s="100">
        <v>9.491632461547852</v>
      </c>
      <c r="F84" s="100">
        <v>10.548744773038516</v>
      </c>
      <c r="G84" s="100" t="s">
        <v>58</v>
      </c>
      <c r="H84" s="100">
        <v>26.001125035550324</v>
      </c>
      <c r="I84" s="100">
        <v>27.481128392483917</v>
      </c>
      <c r="J84" s="100" t="s">
        <v>61</v>
      </c>
      <c r="K84" s="100">
        <v>0.3608698286226044</v>
      </c>
      <c r="L84" s="100">
        <v>-1.078851206395265</v>
      </c>
      <c r="M84" s="100">
        <v>0.08577979463230777</v>
      </c>
      <c r="N84" s="100">
        <v>-0.11739318737992044</v>
      </c>
      <c r="O84" s="100">
        <v>0.014435280735877444</v>
      </c>
      <c r="P84" s="100">
        <v>-0.030942069980869694</v>
      </c>
      <c r="Q84" s="100">
        <v>0.0017870408093072594</v>
      </c>
      <c r="R84" s="100">
        <v>-0.0018044919194828992</v>
      </c>
      <c r="S84" s="100">
        <v>0.00018409394364429798</v>
      </c>
      <c r="T84" s="100">
        <v>-0.0004528894893845857</v>
      </c>
      <c r="U84" s="100">
        <v>3.9966614203986936E-05</v>
      </c>
      <c r="V84" s="100">
        <v>-6.663330638391854E-05</v>
      </c>
      <c r="W84" s="100">
        <v>1.1300409288112481E-05</v>
      </c>
      <c r="X84" s="100">
        <v>67.5</v>
      </c>
    </row>
    <row r="85" ht="12.75" hidden="1">
      <c r="A85" s="24" t="s">
        <v>103</v>
      </c>
    </row>
    <row r="86" spans="1:24" ht="12.75" hidden="1">
      <c r="A86" s="24">
        <v>783</v>
      </c>
      <c r="B86" s="24">
        <v>105.76</v>
      </c>
      <c r="C86" s="24">
        <v>111.46</v>
      </c>
      <c r="D86" s="24">
        <v>8.593567949674547</v>
      </c>
      <c r="E86" s="24">
        <v>9.037498076111767</v>
      </c>
      <c r="F86" s="24">
        <v>17.161989805317674</v>
      </c>
      <c r="G86" s="24" t="s">
        <v>59</v>
      </c>
      <c r="H86" s="24">
        <v>9.237925080999737</v>
      </c>
      <c r="I86" s="24">
        <v>47.49792508099974</v>
      </c>
      <c r="J86" s="24" t="s">
        <v>73</v>
      </c>
      <c r="K86" s="24">
        <v>2.118167809719512</v>
      </c>
      <c r="M86" s="24" t="s">
        <v>68</v>
      </c>
      <c r="N86" s="24">
        <v>1.2418645660648082</v>
      </c>
      <c r="X86" s="24">
        <v>67.5</v>
      </c>
    </row>
    <row r="87" spans="1:24" ht="12.75" hidden="1">
      <c r="A87" s="24">
        <v>781</v>
      </c>
      <c r="B87" s="24">
        <v>77.66000366210938</v>
      </c>
      <c r="C87" s="24">
        <v>108.26000213623047</v>
      </c>
      <c r="D87" s="24">
        <v>9.223299026489258</v>
      </c>
      <c r="E87" s="24">
        <v>9.436817169189453</v>
      </c>
      <c r="F87" s="24">
        <v>10.391865080149298</v>
      </c>
      <c r="G87" s="24" t="s">
        <v>56</v>
      </c>
      <c r="H87" s="24">
        <v>16.605431670623425</v>
      </c>
      <c r="I87" s="24">
        <v>26.7654353327328</v>
      </c>
      <c r="J87" s="24" t="s">
        <v>62</v>
      </c>
      <c r="K87" s="24">
        <v>1.304592689591907</v>
      </c>
      <c r="L87" s="24">
        <v>0.5511726275646095</v>
      </c>
      <c r="M87" s="24">
        <v>0.3088451447743018</v>
      </c>
      <c r="N87" s="24">
        <v>0.11827674006527453</v>
      </c>
      <c r="O87" s="24">
        <v>0.05239475306493762</v>
      </c>
      <c r="P87" s="24">
        <v>0.015811202514996885</v>
      </c>
      <c r="Q87" s="24">
        <v>0.00637781609478081</v>
      </c>
      <c r="R87" s="24">
        <v>0.0018206068436326275</v>
      </c>
      <c r="S87" s="24">
        <v>0.0006874014191723926</v>
      </c>
      <c r="T87" s="24">
        <v>0.0002326182989783605</v>
      </c>
      <c r="U87" s="24">
        <v>0.00013950815685144266</v>
      </c>
      <c r="V87" s="24">
        <v>6.755066642487602E-05</v>
      </c>
      <c r="W87" s="24">
        <v>4.285482790476862E-05</v>
      </c>
      <c r="X87" s="24">
        <v>67.5</v>
      </c>
    </row>
    <row r="88" spans="1:24" ht="12.75" hidden="1">
      <c r="A88" s="24">
        <v>784</v>
      </c>
      <c r="B88" s="24">
        <v>68.9800033569336</v>
      </c>
      <c r="C88" s="24">
        <v>93.37999725341797</v>
      </c>
      <c r="D88" s="24">
        <v>9.115376472473145</v>
      </c>
      <c r="E88" s="24">
        <v>9.491632461547852</v>
      </c>
      <c r="F88" s="24">
        <v>8.240767174351749</v>
      </c>
      <c r="G88" s="24" t="s">
        <v>57</v>
      </c>
      <c r="H88" s="24">
        <v>19.988482765675947</v>
      </c>
      <c r="I88" s="24">
        <v>21.46848612260954</v>
      </c>
      <c r="J88" s="24" t="s">
        <v>60</v>
      </c>
      <c r="K88" s="24">
        <v>-0.4182995200479028</v>
      </c>
      <c r="L88" s="24">
        <v>0.003000508735238006</v>
      </c>
      <c r="M88" s="24">
        <v>0.09569589614670504</v>
      </c>
      <c r="N88" s="24">
        <v>-0.0012233114156035715</v>
      </c>
      <c r="O88" s="24">
        <v>-0.01733407601863922</v>
      </c>
      <c r="P88" s="24">
        <v>0.0003433037058715659</v>
      </c>
      <c r="Q88" s="24">
        <v>0.0018163260712343039</v>
      </c>
      <c r="R88" s="24">
        <v>-9.832800534821145E-05</v>
      </c>
      <c r="S88" s="24">
        <v>-0.000270666581905766</v>
      </c>
      <c r="T88" s="24">
        <v>2.44418320183426E-05</v>
      </c>
      <c r="U88" s="24">
        <v>2.8971558335311542E-05</v>
      </c>
      <c r="V88" s="24">
        <v>-7.762753107216285E-06</v>
      </c>
      <c r="W88" s="24">
        <v>-1.8169693880077045E-05</v>
      </c>
      <c r="X88" s="24">
        <v>67.5</v>
      </c>
    </row>
    <row r="89" spans="1:24" ht="12.75" hidden="1">
      <c r="A89" s="24">
        <v>782</v>
      </c>
      <c r="B89" s="24">
        <v>128.13999938964844</v>
      </c>
      <c r="C89" s="24">
        <v>120.23999786376953</v>
      </c>
      <c r="D89" s="24">
        <v>8.739859580993652</v>
      </c>
      <c r="E89" s="24">
        <v>9.388636589050293</v>
      </c>
      <c r="F89" s="24">
        <v>16.54835243290043</v>
      </c>
      <c r="G89" s="24" t="s">
        <v>58</v>
      </c>
      <c r="H89" s="24">
        <v>-15.564630486286873</v>
      </c>
      <c r="I89" s="24">
        <v>45.075368903361564</v>
      </c>
      <c r="J89" s="24" t="s">
        <v>61</v>
      </c>
      <c r="K89" s="24">
        <v>-1.2357133960851683</v>
      </c>
      <c r="L89" s="24">
        <v>0.5511644603236002</v>
      </c>
      <c r="M89" s="24">
        <v>-0.29364539654375393</v>
      </c>
      <c r="N89" s="24">
        <v>-0.11827041366989874</v>
      </c>
      <c r="O89" s="24">
        <v>-0.049444311678046714</v>
      </c>
      <c r="P89" s="24">
        <v>0.015807475052511667</v>
      </c>
      <c r="Q89" s="24">
        <v>-0.006113713907421552</v>
      </c>
      <c r="R89" s="24">
        <v>-0.0018179496369388787</v>
      </c>
      <c r="S89" s="24">
        <v>-0.0006318704871408924</v>
      </c>
      <c r="T89" s="24">
        <v>0.000231330650513876</v>
      </c>
      <c r="U89" s="24">
        <v>-0.00013646675285838074</v>
      </c>
      <c r="V89" s="24">
        <v>-6.710314596679709E-05</v>
      </c>
      <c r="W89" s="24">
        <v>-3.88123498264615E-05</v>
      </c>
      <c r="X89" s="24">
        <v>67.5</v>
      </c>
    </row>
    <row r="90" ht="12.75" hidden="1">
      <c r="A90" s="24" t="s">
        <v>102</v>
      </c>
    </row>
    <row r="91" spans="1:24" ht="12.75" hidden="1">
      <c r="A91" s="24">
        <v>783</v>
      </c>
      <c r="B91" s="24">
        <v>105.76</v>
      </c>
      <c r="C91" s="24">
        <v>111.46</v>
      </c>
      <c r="D91" s="24">
        <v>8.593567949674547</v>
      </c>
      <c r="E91" s="24">
        <v>9.037498076111767</v>
      </c>
      <c r="F91" s="24">
        <v>12.1659760288711</v>
      </c>
      <c r="G91" s="24" t="s">
        <v>59</v>
      </c>
      <c r="H91" s="24">
        <v>-4.589159700496509</v>
      </c>
      <c r="I91" s="24">
        <v>33.67084029950349</v>
      </c>
      <c r="J91" s="24" t="s">
        <v>73</v>
      </c>
      <c r="K91" s="24">
        <v>2.2667322468077815</v>
      </c>
      <c r="M91" s="24" t="s">
        <v>68</v>
      </c>
      <c r="N91" s="24">
        <v>1.1913841876745115</v>
      </c>
      <c r="X91" s="24">
        <v>67.5</v>
      </c>
    </row>
    <row r="92" spans="1:24" ht="12.75" hidden="1">
      <c r="A92" s="24">
        <v>782</v>
      </c>
      <c r="B92" s="24">
        <v>128.13999938964844</v>
      </c>
      <c r="C92" s="24">
        <v>120.23999786376953</v>
      </c>
      <c r="D92" s="24">
        <v>8.739859580993652</v>
      </c>
      <c r="E92" s="24">
        <v>9.388636589050293</v>
      </c>
      <c r="F92" s="24">
        <v>19.52890022050657</v>
      </c>
      <c r="G92" s="24" t="s">
        <v>56</v>
      </c>
      <c r="H92" s="24">
        <v>-7.4460403362886325</v>
      </c>
      <c r="I92" s="24">
        <v>53.19395905335981</v>
      </c>
      <c r="J92" s="24" t="s">
        <v>62</v>
      </c>
      <c r="K92" s="24">
        <v>1.4572288742838604</v>
      </c>
      <c r="L92" s="24">
        <v>0.08623116649845702</v>
      </c>
      <c r="M92" s="24">
        <v>0.34497876148594725</v>
      </c>
      <c r="N92" s="24">
        <v>0.11525731155890667</v>
      </c>
      <c r="O92" s="24">
        <v>0.05852529651177477</v>
      </c>
      <c r="P92" s="24">
        <v>0.002473771644766049</v>
      </c>
      <c r="Q92" s="24">
        <v>0.007123767459696865</v>
      </c>
      <c r="R92" s="24">
        <v>0.0017740396096577393</v>
      </c>
      <c r="S92" s="24">
        <v>0.0007678309037854172</v>
      </c>
      <c r="T92" s="24">
        <v>3.6371920483072036E-05</v>
      </c>
      <c r="U92" s="24">
        <v>0.00015579167329649225</v>
      </c>
      <c r="V92" s="24">
        <v>6.582794698394565E-05</v>
      </c>
      <c r="W92" s="24">
        <v>4.787952757226324E-05</v>
      </c>
      <c r="X92" s="24">
        <v>67.5</v>
      </c>
    </row>
    <row r="93" spans="1:24" ht="12.75" hidden="1">
      <c r="A93" s="24">
        <v>781</v>
      </c>
      <c r="B93" s="24">
        <v>77.66000366210938</v>
      </c>
      <c r="C93" s="24">
        <v>108.26000213623047</v>
      </c>
      <c r="D93" s="24">
        <v>9.223299026489258</v>
      </c>
      <c r="E93" s="24">
        <v>9.436817169189453</v>
      </c>
      <c r="F93" s="24">
        <v>12.308219775229706</v>
      </c>
      <c r="G93" s="24" t="s">
        <v>57</v>
      </c>
      <c r="H93" s="24">
        <v>21.541222048015108</v>
      </c>
      <c r="I93" s="24">
        <v>31.701225710124483</v>
      </c>
      <c r="J93" s="24" t="s">
        <v>60</v>
      </c>
      <c r="K93" s="24">
        <v>-1.0009164976184153</v>
      </c>
      <c r="L93" s="24">
        <v>0.000469858031871823</v>
      </c>
      <c r="M93" s="24">
        <v>0.23978807538967</v>
      </c>
      <c r="N93" s="24">
        <v>-0.001192562200285424</v>
      </c>
      <c r="O93" s="24">
        <v>-0.03973745797528495</v>
      </c>
      <c r="P93" s="24">
        <v>5.381773591846725E-05</v>
      </c>
      <c r="Q93" s="24">
        <v>0.005084321746485678</v>
      </c>
      <c r="R93" s="24">
        <v>-9.58835510370284E-05</v>
      </c>
      <c r="S93" s="24">
        <v>-0.0004820640544079388</v>
      </c>
      <c r="T93" s="24">
        <v>3.83914397310129E-06</v>
      </c>
      <c r="U93" s="24">
        <v>0.00011948531840721783</v>
      </c>
      <c r="V93" s="24">
        <v>-7.572991550153948E-06</v>
      </c>
      <c r="W93" s="24">
        <v>-2.8796704336019755E-05</v>
      </c>
      <c r="X93" s="24">
        <v>67.5</v>
      </c>
    </row>
    <row r="94" spans="1:24" ht="12.75" hidden="1">
      <c r="A94" s="24">
        <v>784</v>
      </c>
      <c r="B94" s="24">
        <v>68.9800033569336</v>
      </c>
      <c r="C94" s="24">
        <v>93.37999725341797</v>
      </c>
      <c r="D94" s="24">
        <v>9.115376472473145</v>
      </c>
      <c r="E94" s="24">
        <v>9.491632461547852</v>
      </c>
      <c r="F94" s="24">
        <v>8.240767174351749</v>
      </c>
      <c r="G94" s="24" t="s">
        <v>58</v>
      </c>
      <c r="H94" s="24">
        <v>19.988482765675947</v>
      </c>
      <c r="I94" s="24">
        <v>21.46848612260954</v>
      </c>
      <c r="J94" s="24" t="s">
        <v>61</v>
      </c>
      <c r="K94" s="24">
        <v>1.0590949706432808</v>
      </c>
      <c r="L94" s="24">
        <v>0.0862298864032332</v>
      </c>
      <c r="M94" s="24">
        <v>0.24801617845877721</v>
      </c>
      <c r="N94" s="24">
        <v>-0.11525114170013818</v>
      </c>
      <c r="O94" s="24">
        <v>0.042966786771337924</v>
      </c>
      <c r="P94" s="24">
        <v>0.0024731861639895074</v>
      </c>
      <c r="Q94" s="24">
        <v>0.0049897630402704245</v>
      </c>
      <c r="R94" s="24">
        <v>-0.0017714465504990867</v>
      </c>
      <c r="S94" s="24">
        <v>0.0005976441619021392</v>
      </c>
      <c r="T94" s="24">
        <v>3.616873751156812E-05</v>
      </c>
      <c r="U94" s="24">
        <v>9.997151671174519E-05</v>
      </c>
      <c r="V94" s="24">
        <v>-6.539088929738192E-05</v>
      </c>
      <c r="W94" s="24">
        <v>3.825178400972923E-05</v>
      </c>
      <c r="X94" s="24">
        <v>67.5</v>
      </c>
    </row>
    <row r="95" ht="12.75" hidden="1">
      <c r="A95" s="24" t="s">
        <v>101</v>
      </c>
    </row>
    <row r="96" spans="1:24" ht="12.75" hidden="1">
      <c r="A96" s="24">
        <v>783</v>
      </c>
      <c r="B96" s="24">
        <v>105.76</v>
      </c>
      <c r="C96" s="24">
        <v>111.46</v>
      </c>
      <c r="D96" s="24">
        <v>8.593567949674547</v>
      </c>
      <c r="E96" s="24">
        <v>9.037498076111767</v>
      </c>
      <c r="F96" s="24">
        <v>14.942691124098875</v>
      </c>
      <c r="G96" s="24" t="s">
        <v>59</v>
      </c>
      <c r="H96" s="24">
        <v>3.095742053934316</v>
      </c>
      <c r="I96" s="24">
        <v>41.35574205393432</v>
      </c>
      <c r="J96" s="24" t="s">
        <v>73</v>
      </c>
      <c r="K96" s="24">
        <v>1.5225425463087756</v>
      </c>
      <c r="M96" s="24" t="s">
        <v>68</v>
      </c>
      <c r="N96" s="24">
        <v>0.9357240140192484</v>
      </c>
      <c r="X96" s="24">
        <v>67.5</v>
      </c>
    </row>
    <row r="97" spans="1:24" ht="12.75" hidden="1">
      <c r="A97" s="24">
        <v>782</v>
      </c>
      <c r="B97" s="24">
        <v>128.13999938964844</v>
      </c>
      <c r="C97" s="24">
        <v>120.23999786376953</v>
      </c>
      <c r="D97" s="24">
        <v>8.739859580993652</v>
      </c>
      <c r="E97" s="24">
        <v>9.388636589050293</v>
      </c>
      <c r="F97" s="24">
        <v>19.52890022050657</v>
      </c>
      <c r="G97" s="24" t="s">
        <v>56</v>
      </c>
      <c r="H97" s="24">
        <v>-7.4460403362886325</v>
      </c>
      <c r="I97" s="24">
        <v>53.19395905335981</v>
      </c>
      <c r="J97" s="24" t="s">
        <v>62</v>
      </c>
      <c r="K97" s="24">
        <v>1.0650067711938582</v>
      </c>
      <c r="L97" s="24">
        <v>0.5559619849741815</v>
      </c>
      <c r="M97" s="24">
        <v>0.2521258316454491</v>
      </c>
      <c r="N97" s="24">
        <v>0.11630722022682015</v>
      </c>
      <c r="O97" s="24">
        <v>0.04277296038183452</v>
      </c>
      <c r="P97" s="24">
        <v>0.015948816961470543</v>
      </c>
      <c r="Q97" s="24">
        <v>0.005206357418879049</v>
      </c>
      <c r="R97" s="24">
        <v>0.0017901989026678866</v>
      </c>
      <c r="S97" s="24">
        <v>0.0005611555599660583</v>
      </c>
      <c r="T97" s="24">
        <v>0.00023464959553432034</v>
      </c>
      <c r="U97" s="24">
        <v>0.00011384009698230536</v>
      </c>
      <c r="V97" s="24">
        <v>6.642317933980887E-05</v>
      </c>
      <c r="W97" s="24">
        <v>3.498849721751805E-05</v>
      </c>
      <c r="X97" s="24">
        <v>67.5</v>
      </c>
    </row>
    <row r="98" spans="1:24" ht="12.75" hidden="1">
      <c r="A98" s="24">
        <v>784</v>
      </c>
      <c r="B98" s="24">
        <v>68.9800033569336</v>
      </c>
      <c r="C98" s="24">
        <v>93.37999725341797</v>
      </c>
      <c r="D98" s="24">
        <v>9.115376472473145</v>
      </c>
      <c r="E98" s="24">
        <v>9.491632461547852</v>
      </c>
      <c r="F98" s="24">
        <v>10.548744773038516</v>
      </c>
      <c r="G98" s="24" t="s">
        <v>57</v>
      </c>
      <c r="H98" s="24">
        <v>26.001125035550324</v>
      </c>
      <c r="I98" s="24">
        <v>27.481128392483917</v>
      </c>
      <c r="J98" s="24" t="s">
        <v>60</v>
      </c>
      <c r="K98" s="24">
        <v>-0.8786544529918902</v>
      </c>
      <c r="L98" s="24">
        <v>0.003025831590337827</v>
      </c>
      <c r="M98" s="24">
        <v>0.20961582991146369</v>
      </c>
      <c r="N98" s="24">
        <v>-0.0012034532384407218</v>
      </c>
      <c r="O98" s="24">
        <v>-0.035025676706779404</v>
      </c>
      <c r="P98" s="24">
        <v>0.0003462472138347341</v>
      </c>
      <c r="Q98" s="24">
        <v>0.004403006976565723</v>
      </c>
      <c r="R98" s="24">
        <v>-9.674249278914782E-05</v>
      </c>
      <c r="S98" s="24">
        <v>-0.00043669151446530424</v>
      </c>
      <c r="T98" s="24">
        <v>2.4661465923872814E-05</v>
      </c>
      <c r="U98" s="24">
        <v>0.0001007860175635701</v>
      </c>
      <c r="V98" s="24">
        <v>-7.639472197388859E-06</v>
      </c>
      <c r="W98" s="24">
        <v>-2.6474205455013724E-05</v>
      </c>
      <c r="X98" s="24">
        <v>67.5</v>
      </c>
    </row>
    <row r="99" spans="1:24" ht="12.75" hidden="1">
      <c r="A99" s="24">
        <v>781</v>
      </c>
      <c r="B99" s="24">
        <v>77.66000366210938</v>
      </c>
      <c r="C99" s="24">
        <v>108.26000213623047</v>
      </c>
      <c r="D99" s="24">
        <v>9.223299026489258</v>
      </c>
      <c r="E99" s="24">
        <v>9.436817169189453</v>
      </c>
      <c r="F99" s="24">
        <v>7.094389715906895</v>
      </c>
      <c r="G99" s="24" t="s">
        <v>58</v>
      </c>
      <c r="H99" s="24">
        <v>8.112407276811567</v>
      </c>
      <c r="I99" s="24">
        <v>18.272410938920945</v>
      </c>
      <c r="J99" s="24" t="s">
        <v>61</v>
      </c>
      <c r="K99" s="24">
        <v>0.6018353387150754</v>
      </c>
      <c r="L99" s="24">
        <v>0.5559537508458945</v>
      </c>
      <c r="M99" s="24">
        <v>0.1401022442127094</v>
      </c>
      <c r="N99" s="24">
        <v>-0.11630099387878388</v>
      </c>
      <c r="O99" s="24">
        <v>0.024550521604604577</v>
      </c>
      <c r="P99" s="24">
        <v>0.01594505802239058</v>
      </c>
      <c r="Q99" s="24">
        <v>0.0027784324964681933</v>
      </c>
      <c r="R99" s="24">
        <v>-0.0017875830054020561</v>
      </c>
      <c r="S99" s="24">
        <v>0.00035241464736134243</v>
      </c>
      <c r="T99" s="24">
        <v>0.00023335004774566854</v>
      </c>
      <c r="U99" s="24">
        <v>5.29315250547009E-05</v>
      </c>
      <c r="V99" s="24">
        <v>-6.598240082138369E-05</v>
      </c>
      <c r="W99" s="24">
        <v>2.2876000154441112E-05</v>
      </c>
      <c r="X99" s="24">
        <v>67.5</v>
      </c>
    </row>
    <row r="100" ht="12.75" hidden="1">
      <c r="A100" s="24" t="s">
        <v>100</v>
      </c>
    </row>
    <row r="101" spans="1:24" ht="12.75" hidden="1">
      <c r="A101" s="24">
        <v>783</v>
      </c>
      <c r="B101" s="24">
        <v>105.76</v>
      </c>
      <c r="C101" s="24">
        <v>111.46</v>
      </c>
      <c r="D101" s="24">
        <v>8.593567949674547</v>
      </c>
      <c r="E101" s="24">
        <v>9.037498076111767</v>
      </c>
      <c r="F101" s="24">
        <v>17.161989805317674</v>
      </c>
      <c r="G101" s="24" t="s">
        <v>59</v>
      </c>
      <c r="H101" s="24">
        <v>9.237925080999737</v>
      </c>
      <c r="I101" s="24">
        <v>47.49792508099974</v>
      </c>
      <c r="J101" s="24" t="s">
        <v>73</v>
      </c>
      <c r="K101" s="24">
        <v>1.3476616934575596</v>
      </c>
      <c r="M101" s="24" t="s">
        <v>68</v>
      </c>
      <c r="N101" s="24">
        <v>0.7172777420331502</v>
      </c>
      <c r="X101" s="24">
        <v>67.5</v>
      </c>
    </row>
    <row r="102" spans="1:24" ht="12.75" hidden="1">
      <c r="A102" s="24">
        <v>784</v>
      </c>
      <c r="B102" s="24">
        <v>68.9800033569336</v>
      </c>
      <c r="C102" s="24">
        <v>93.37999725341797</v>
      </c>
      <c r="D102" s="24">
        <v>9.115376472473145</v>
      </c>
      <c r="E102" s="24">
        <v>9.491632461547852</v>
      </c>
      <c r="F102" s="24">
        <v>8.675958234729386</v>
      </c>
      <c r="G102" s="24" t="s">
        <v>56</v>
      </c>
      <c r="H102" s="24">
        <v>21.12222347727856</v>
      </c>
      <c r="I102" s="24">
        <v>22.602226834212154</v>
      </c>
      <c r="J102" s="24" t="s">
        <v>62</v>
      </c>
      <c r="K102" s="24">
        <v>1.1199742973925517</v>
      </c>
      <c r="L102" s="24">
        <v>0.08218837785888009</v>
      </c>
      <c r="M102" s="24">
        <v>0.2651386902641904</v>
      </c>
      <c r="N102" s="24">
        <v>0.11917767260970705</v>
      </c>
      <c r="O102" s="24">
        <v>0.044980250129054426</v>
      </c>
      <c r="P102" s="24">
        <v>0.002357514329311028</v>
      </c>
      <c r="Q102" s="24">
        <v>0.005475259224525132</v>
      </c>
      <c r="R102" s="24">
        <v>0.0018345038964104425</v>
      </c>
      <c r="S102" s="24">
        <v>0.0005901525093145562</v>
      </c>
      <c r="T102" s="24">
        <v>3.466791608018907E-05</v>
      </c>
      <c r="U102" s="24">
        <v>0.00011977134392981047</v>
      </c>
      <c r="V102" s="24">
        <v>6.807616739352107E-05</v>
      </c>
      <c r="W102" s="24">
        <v>3.679502533625992E-05</v>
      </c>
      <c r="X102" s="24">
        <v>67.5</v>
      </c>
    </row>
    <row r="103" spans="1:24" ht="12.75" hidden="1">
      <c r="A103" s="24">
        <v>781</v>
      </c>
      <c r="B103" s="24">
        <v>77.66000366210938</v>
      </c>
      <c r="C103" s="24">
        <v>108.26000213623047</v>
      </c>
      <c r="D103" s="24">
        <v>9.223299026489258</v>
      </c>
      <c r="E103" s="24">
        <v>9.436817169189453</v>
      </c>
      <c r="F103" s="24">
        <v>7.094389715906895</v>
      </c>
      <c r="G103" s="24" t="s">
        <v>57</v>
      </c>
      <c r="H103" s="24">
        <v>8.112407276811567</v>
      </c>
      <c r="I103" s="24">
        <v>18.272410938920945</v>
      </c>
      <c r="J103" s="24" t="s">
        <v>60</v>
      </c>
      <c r="K103" s="24">
        <v>0.03893587755696197</v>
      </c>
      <c r="L103" s="24">
        <v>0.00044883847636205496</v>
      </c>
      <c r="M103" s="24">
        <v>-0.01222822043498302</v>
      </c>
      <c r="N103" s="24">
        <v>-0.0012323019856869094</v>
      </c>
      <c r="O103" s="24">
        <v>0.0010787561290580227</v>
      </c>
      <c r="P103" s="24">
        <v>5.127244784550595E-05</v>
      </c>
      <c r="Q103" s="24">
        <v>-0.0003959344574681178</v>
      </c>
      <c r="R103" s="24">
        <v>-9.905819406965092E-05</v>
      </c>
      <c r="S103" s="24">
        <v>-2.569301385362771E-05</v>
      </c>
      <c r="T103" s="24">
        <v>3.640698522805886E-06</v>
      </c>
      <c r="U103" s="24">
        <v>-1.8116159631720278E-05</v>
      </c>
      <c r="V103" s="24">
        <v>-7.816896449475298E-06</v>
      </c>
      <c r="W103" s="24">
        <v>-2.8199341979204175E-06</v>
      </c>
      <c r="X103" s="24">
        <v>67.5</v>
      </c>
    </row>
    <row r="104" spans="1:24" ht="12.75" hidden="1">
      <c r="A104" s="24">
        <v>782</v>
      </c>
      <c r="B104" s="24">
        <v>128.13999938964844</v>
      </c>
      <c r="C104" s="24">
        <v>120.23999786376953</v>
      </c>
      <c r="D104" s="24">
        <v>8.739859580993652</v>
      </c>
      <c r="E104" s="24">
        <v>9.388636589050293</v>
      </c>
      <c r="F104" s="24">
        <v>19.33476542655055</v>
      </c>
      <c r="G104" s="24" t="s">
        <v>58</v>
      </c>
      <c r="H104" s="24">
        <v>-7.974836026979148</v>
      </c>
      <c r="I104" s="24">
        <v>52.6651633626693</v>
      </c>
      <c r="J104" s="24" t="s">
        <v>61</v>
      </c>
      <c r="K104" s="24">
        <v>-1.1192972903830374</v>
      </c>
      <c r="L104" s="24">
        <v>0.08218715227513475</v>
      </c>
      <c r="M104" s="24">
        <v>-0.2648565568378547</v>
      </c>
      <c r="N104" s="24">
        <v>-0.11917130141306082</v>
      </c>
      <c r="O104" s="24">
        <v>-0.0449673124267653</v>
      </c>
      <c r="P104" s="24">
        <v>0.002356956713433396</v>
      </c>
      <c r="Q104" s="24">
        <v>-0.005460924782592869</v>
      </c>
      <c r="R104" s="24">
        <v>-0.0018318275082913117</v>
      </c>
      <c r="S104" s="24">
        <v>-0.0005895929555968123</v>
      </c>
      <c r="T104" s="24">
        <v>3.447621962467856E-05</v>
      </c>
      <c r="U104" s="24">
        <v>-0.00011839332577029406</v>
      </c>
      <c r="V104" s="24">
        <v>-6.76258877715397E-05</v>
      </c>
      <c r="W104" s="24">
        <v>-3.668680771906175E-05</v>
      </c>
      <c r="X104" s="24">
        <v>67.5</v>
      </c>
    </row>
    <row r="105" ht="12.75" hidden="1">
      <c r="A105" s="24" t="s">
        <v>99</v>
      </c>
    </row>
    <row r="106" spans="1:24" ht="12.75" hidden="1">
      <c r="A106" s="24">
        <v>783</v>
      </c>
      <c r="B106" s="24">
        <v>105.76</v>
      </c>
      <c r="C106" s="24">
        <v>111.46</v>
      </c>
      <c r="D106" s="24">
        <v>8.593567949674547</v>
      </c>
      <c r="E106" s="24">
        <v>9.037498076111767</v>
      </c>
      <c r="F106" s="24">
        <v>14.942691124098875</v>
      </c>
      <c r="G106" s="24" t="s">
        <v>59</v>
      </c>
      <c r="H106" s="24">
        <v>3.095742053934316</v>
      </c>
      <c r="I106" s="24">
        <v>41.35574205393432</v>
      </c>
      <c r="J106" s="24" t="s">
        <v>73</v>
      </c>
      <c r="K106" s="24">
        <v>1.7223328864083454</v>
      </c>
      <c r="M106" s="24" t="s">
        <v>68</v>
      </c>
      <c r="N106" s="24">
        <v>1.4033092381417192</v>
      </c>
      <c r="X106" s="24">
        <v>67.5</v>
      </c>
    </row>
    <row r="107" spans="1:24" ht="12.75" hidden="1">
      <c r="A107" s="24">
        <v>784</v>
      </c>
      <c r="B107" s="24">
        <v>68.9800033569336</v>
      </c>
      <c r="C107" s="24">
        <v>93.37999725341797</v>
      </c>
      <c r="D107" s="24">
        <v>9.115376472473145</v>
      </c>
      <c r="E107" s="24">
        <v>9.491632461547852</v>
      </c>
      <c r="F107" s="24">
        <v>8.675958234729386</v>
      </c>
      <c r="G107" s="24" t="s">
        <v>56</v>
      </c>
      <c r="H107" s="24">
        <v>21.12222347727856</v>
      </c>
      <c r="I107" s="24">
        <v>22.602226834212154</v>
      </c>
      <c r="J107" s="24" t="s">
        <v>62</v>
      </c>
      <c r="K107" s="24">
        <v>0.7178988106842218</v>
      </c>
      <c r="L107" s="24">
        <v>1.0781206009693076</v>
      </c>
      <c r="M107" s="24">
        <v>0.16995264713802502</v>
      </c>
      <c r="N107" s="24">
        <v>0.11799335831122017</v>
      </c>
      <c r="O107" s="24">
        <v>0.028832290616935204</v>
      </c>
      <c r="P107" s="24">
        <v>0.030928000961583844</v>
      </c>
      <c r="Q107" s="24">
        <v>0.0035094974290859984</v>
      </c>
      <c r="R107" s="24">
        <v>0.0018162993803481954</v>
      </c>
      <c r="S107" s="24">
        <v>0.000378267190557454</v>
      </c>
      <c r="T107" s="24">
        <v>0.00045508122239138415</v>
      </c>
      <c r="U107" s="24">
        <v>7.674103645989949E-05</v>
      </c>
      <c r="V107" s="24">
        <v>6.74225328238363E-05</v>
      </c>
      <c r="W107" s="24">
        <v>2.357982365692102E-05</v>
      </c>
      <c r="X107" s="24">
        <v>67.5</v>
      </c>
    </row>
    <row r="108" spans="1:24" ht="12.75" hidden="1">
      <c r="A108" s="24">
        <v>782</v>
      </c>
      <c r="B108" s="24">
        <v>128.13999938964844</v>
      </c>
      <c r="C108" s="24">
        <v>120.23999786376953</v>
      </c>
      <c r="D108" s="24">
        <v>8.739859580993652</v>
      </c>
      <c r="E108" s="24">
        <v>9.388636589050293</v>
      </c>
      <c r="F108" s="24">
        <v>16.54835243290043</v>
      </c>
      <c r="G108" s="24" t="s">
        <v>57</v>
      </c>
      <c r="H108" s="24">
        <v>-15.564630486286873</v>
      </c>
      <c r="I108" s="24">
        <v>45.075368903361564</v>
      </c>
      <c r="J108" s="24" t="s">
        <v>60</v>
      </c>
      <c r="K108" s="24">
        <v>0.7177751832699406</v>
      </c>
      <c r="L108" s="24">
        <v>-0.00586462961259586</v>
      </c>
      <c r="M108" s="24">
        <v>-0.16987653823504187</v>
      </c>
      <c r="N108" s="24">
        <v>-0.0012195771384529758</v>
      </c>
      <c r="O108" s="24">
        <v>0.028831421185130462</v>
      </c>
      <c r="P108" s="24">
        <v>-0.000671221318238342</v>
      </c>
      <c r="Q108" s="24">
        <v>-0.003503965386788774</v>
      </c>
      <c r="R108" s="24">
        <v>-9.806217709125117E-05</v>
      </c>
      <c r="S108" s="24">
        <v>0.00037758822057941133</v>
      </c>
      <c r="T108" s="24">
        <v>-4.781461035095179E-05</v>
      </c>
      <c r="U108" s="24">
        <v>-7.603698889416324E-05</v>
      </c>
      <c r="V108" s="24">
        <v>-7.732716855846884E-06</v>
      </c>
      <c r="W108" s="24">
        <v>2.3477611286719064E-05</v>
      </c>
      <c r="X108" s="24">
        <v>67.5</v>
      </c>
    </row>
    <row r="109" spans="1:24" ht="12.75" hidden="1">
      <c r="A109" s="24">
        <v>781</v>
      </c>
      <c r="B109" s="24">
        <v>77.66000366210938</v>
      </c>
      <c r="C109" s="24">
        <v>108.26000213623047</v>
      </c>
      <c r="D109" s="24">
        <v>9.223299026489258</v>
      </c>
      <c r="E109" s="24">
        <v>9.436817169189453</v>
      </c>
      <c r="F109" s="24">
        <v>12.308219775229706</v>
      </c>
      <c r="G109" s="24" t="s">
        <v>58</v>
      </c>
      <c r="H109" s="24">
        <v>21.541222048015108</v>
      </c>
      <c r="I109" s="24">
        <v>31.701225710124483</v>
      </c>
      <c r="J109" s="24" t="s">
        <v>61</v>
      </c>
      <c r="K109" s="24">
        <v>0.013322487141046455</v>
      </c>
      <c r="L109" s="24">
        <v>-1.0781046500010694</v>
      </c>
      <c r="M109" s="24">
        <v>0.0050856687367935305</v>
      </c>
      <c r="N109" s="24">
        <v>-0.11798705537966167</v>
      </c>
      <c r="O109" s="24">
        <v>0.00022390771540980095</v>
      </c>
      <c r="P109" s="24">
        <v>-0.030920716444184693</v>
      </c>
      <c r="Q109" s="24">
        <v>0.0001969740413034886</v>
      </c>
      <c r="R109" s="24">
        <v>-0.0018136502552800423</v>
      </c>
      <c r="S109" s="24">
        <v>-2.2653987108299964E-05</v>
      </c>
      <c r="T109" s="24">
        <v>-0.00045256235151658726</v>
      </c>
      <c r="U109" s="24">
        <v>1.0371258209519199E-05</v>
      </c>
      <c r="V109" s="24">
        <v>-6.697763076138618E-05</v>
      </c>
      <c r="W109" s="24">
        <v>-2.193137469748257E-06</v>
      </c>
      <c r="X109" s="24">
        <v>67.5</v>
      </c>
    </row>
    <row r="110" s="100" customFormat="1" ht="12.75">
      <c r="A110" s="100" t="s">
        <v>112</v>
      </c>
    </row>
    <row r="111" spans="1:24" s="100" customFormat="1" ht="12.75">
      <c r="A111" s="100">
        <v>783</v>
      </c>
      <c r="B111" s="100">
        <v>98.16</v>
      </c>
      <c r="C111" s="100">
        <v>100.46</v>
      </c>
      <c r="D111" s="100">
        <v>8.704336391695213</v>
      </c>
      <c r="E111" s="100">
        <v>9.150099734345787</v>
      </c>
      <c r="F111" s="100">
        <v>8.658007920045872</v>
      </c>
      <c r="G111" s="100" t="s">
        <v>59</v>
      </c>
      <c r="H111" s="100">
        <v>-7.010387631539274</v>
      </c>
      <c r="I111" s="100">
        <v>23.649612368460723</v>
      </c>
      <c r="J111" s="100" t="s">
        <v>73</v>
      </c>
      <c r="K111" s="100">
        <v>1.6911847209184803</v>
      </c>
      <c r="M111" s="100" t="s">
        <v>68</v>
      </c>
      <c r="N111" s="100">
        <v>1.427132461900894</v>
      </c>
      <c r="X111" s="100">
        <v>67.5</v>
      </c>
    </row>
    <row r="112" spans="1:24" s="100" customFormat="1" ht="12.75">
      <c r="A112" s="100">
        <v>781</v>
      </c>
      <c r="B112" s="100">
        <v>79.0199966430664</v>
      </c>
      <c r="C112" s="100">
        <v>83.72000122070312</v>
      </c>
      <c r="D112" s="100">
        <v>8.988906860351562</v>
      </c>
      <c r="E112" s="100">
        <v>9.490423202514648</v>
      </c>
      <c r="F112" s="100">
        <v>8.485898016665645</v>
      </c>
      <c r="G112" s="100" t="s">
        <v>56</v>
      </c>
      <c r="H112" s="100">
        <v>10.90760795929286</v>
      </c>
      <c r="I112" s="100">
        <v>22.427604602359263</v>
      </c>
      <c r="J112" s="100" t="s">
        <v>62</v>
      </c>
      <c r="K112" s="100">
        <v>0.6103548280675449</v>
      </c>
      <c r="L112" s="100">
        <v>1.1382214892317581</v>
      </c>
      <c r="M112" s="100">
        <v>0.14449358679972335</v>
      </c>
      <c r="N112" s="100">
        <v>0.023425164305964457</v>
      </c>
      <c r="O112" s="100">
        <v>0.024512991646813368</v>
      </c>
      <c r="P112" s="100">
        <v>0.032651987523030786</v>
      </c>
      <c r="Q112" s="100">
        <v>0.0029838074679839448</v>
      </c>
      <c r="R112" s="100">
        <v>0.00036062702697465507</v>
      </c>
      <c r="S112" s="100">
        <v>0.00032156305633765695</v>
      </c>
      <c r="T112" s="100">
        <v>0.0004804433910300562</v>
      </c>
      <c r="U112" s="100">
        <v>6.525113954939205E-05</v>
      </c>
      <c r="V112" s="100">
        <v>1.340012789984491E-05</v>
      </c>
      <c r="W112" s="100">
        <v>2.0041974098674566E-05</v>
      </c>
      <c r="X112" s="100">
        <v>67.5</v>
      </c>
    </row>
    <row r="113" spans="1:24" s="100" customFormat="1" ht="12.75">
      <c r="A113" s="100">
        <v>782</v>
      </c>
      <c r="B113" s="100">
        <v>124.69999694824219</v>
      </c>
      <c r="C113" s="100">
        <v>119.30000305175781</v>
      </c>
      <c r="D113" s="100">
        <v>8.810861587524414</v>
      </c>
      <c r="E113" s="100">
        <v>9.52276611328125</v>
      </c>
      <c r="F113" s="100">
        <v>14.104920571978077</v>
      </c>
      <c r="G113" s="100" t="s">
        <v>57</v>
      </c>
      <c r="H113" s="100">
        <v>-19.095302019092898</v>
      </c>
      <c r="I113" s="100">
        <v>38.10469492914929</v>
      </c>
      <c r="J113" s="100" t="s">
        <v>60</v>
      </c>
      <c r="K113" s="100">
        <v>0.46634720739610125</v>
      </c>
      <c r="L113" s="100">
        <v>-0.006192813639362479</v>
      </c>
      <c r="M113" s="100">
        <v>-0.10933487163443587</v>
      </c>
      <c r="N113" s="100">
        <v>-0.00024173972102296468</v>
      </c>
      <c r="O113" s="100">
        <v>0.018899057999315037</v>
      </c>
      <c r="P113" s="100">
        <v>-0.0007086588798149536</v>
      </c>
      <c r="Q113" s="100">
        <v>-0.0022057933181263926</v>
      </c>
      <c r="R113" s="100">
        <v>-1.9460820073030388E-05</v>
      </c>
      <c r="S113" s="100">
        <v>0.00026118956391261197</v>
      </c>
      <c r="T113" s="100">
        <v>-5.047132850074748E-05</v>
      </c>
      <c r="U113" s="100">
        <v>-4.4581189402036886E-05</v>
      </c>
      <c r="V113" s="100">
        <v>-1.532712558331009E-06</v>
      </c>
      <c r="W113" s="100">
        <v>1.6657028173950118E-05</v>
      </c>
      <c r="X113" s="100">
        <v>67.5</v>
      </c>
    </row>
    <row r="114" spans="1:24" s="100" customFormat="1" ht="12.75">
      <c r="A114" s="100">
        <v>784</v>
      </c>
      <c r="B114" s="100">
        <v>78.04000091552734</v>
      </c>
      <c r="C114" s="100">
        <v>81.54000091552734</v>
      </c>
      <c r="D114" s="100">
        <v>9.169238090515137</v>
      </c>
      <c r="E114" s="100">
        <v>9.772279739379883</v>
      </c>
      <c r="F114" s="100">
        <v>12.247950429497607</v>
      </c>
      <c r="G114" s="100" t="s">
        <v>58</v>
      </c>
      <c r="H114" s="100">
        <v>21.19249391775155</v>
      </c>
      <c r="I114" s="100">
        <v>31.732494833278896</v>
      </c>
      <c r="J114" s="100" t="s">
        <v>61</v>
      </c>
      <c r="K114" s="100">
        <v>0.39376807679041226</v>
      </c>
      <c r="L114" s="100">
        <v>-1.1382046422362673</v>
      </c>
      <c r="M114" s="100">
        <v>0.09446842049558475</v>
      </c>
      <c r="N114" s="100">
        <v>-0.023423916936940993</v>
      </c>
      <c r="O114" s="100">
        <v>0.015611289703777462</v>
      </c>
      <c r="P114" s="100">
        <v>-0.032644296466553195</v>
      </c>
      <c r="Q114" s="100">
        <v>0.0020093737441565515</v>
      </c>
      <c r="R114" s="100">
        <v>-0.00036010155382428405</v>
      </c>
      <c r="S114" s="100">
        <v>0.00018757081570530828</v>
      </c>
      <c r="T114" s="100">
        <v>-0.0004777849903291533</v>
      </c>
      <c r="U114" s="100">
        <v>4.764691767568969E-05</v>
      </c>
      <c r="V114" s="100">
        <v>-1.3312183139730929E-05</v>
      </c>
      <c r="W114" s="100">
        <v>1.1145588283449833E-05</v>
      </c>
      <c r="X114" s="100">
        <v>67.5</v>
      </c>
    </row>
    <row r="115" ht="12.75" hidden="1">
      <c r="A115" s="24" t="s">
        <v>98</v>
      </c>
    </row>
    <row r="116" spans="1:24" ht="12.75" hidden="1">
      <c r="A116" s="24">
        <v>783</v>
      </c>
      <c r="B116" s="24">
        <v>98.16</v>
      </c>
      <c r="C116" s="24">
        <v>100.46</v>
      </c>
      <c r="D116" s="24">
        <v>8.704336391695213</v>
      </c>
      <c r="E116" s="24">
        <v>9.150099734345787</v>
      </c>
      <c r="F116" s="24">
        <v>15.765161262281145</v>
      </c>
      <c r="G116" s="24" t="s">
        <v>59</v>
      </c>
      <c r="H116" s="24">
        <v>12.403018216463657</v>
      </c>
      <c r="I116" s="24">
        <v>43.063018216463654</v>
      </c>
      <c r="J116" s="24" t="s">
        <v>73</v>
      </c>
      <c r="K116" s="24">
        <v>1.8287209577873884</v>
      </c>
      <c r="M116" s="24" t="s">
        <v>68</v>
      </c>
      <c r="N116" s="24">
        <v>1.0419814898601578</v>
      </c>
      <c r="X116" s="24">
        <v>67.5</v>
      </c>
    </row>
    <row r="117" spans="1:24" ht="12.75" hidden="1">
      <c r="A117" s="24">
        <v>781</v>
      </c>
      <c r="B117" s="24">
        <v>79.0199966430664</v>
      </c>
      <c r="C117" s="24">
        <v>83.72000122070312</v>
      </c>
      <c r="D117" s="24">
        <v>8.988906860351562</v>
      </c>
      <c r="E117" s="24">
        <v>9.490423202514648</v>
      </c>
      <c r="F117" s="24">
        <v>8.485898016665645</v>
      </c>
      <c r="G117" s="24" t="s">
        <v>56</v>
      </c>
      <c r="H117" s="24">
        <v>10.90760795929286</v>
      </c>
      <c r="I117" s="24">
        <v>22.427604602359263</v>
      </c>
      <c r="J117" s="24" t="s">
        <v>62</v>
      </c>
      <c r="K117" s="24">
        <v>1.2309451060003742</v>
      </c>
      <c r="L117" s="24">
        <v>0.4745832906857143</v>
      </c>
      <c r="M117" s="24">
        <v>0.29140920107365903</v>
      </c>
      <c r="N117" s="24">
        <v>0.02608176647330028</v>
      </c>
      <c r="O117" s="24">
        <v>0.049437077654509436</v>
      </c>
      <c r="P117" s="24">
        <v>0.013614140816948664</v>
      </c>
      <c r="Q117" s="24">
        <v>0.006017665800745592</v>
      </c>
      <c r="R117" s="24">
        <v>0.0004015022333755449</v>
      </c>
      <c r="S117" s="24">
        <v>0.0006486090152664708</v>
      </c>
      <c r="T117" s="24">
        <v>0.00020032115481990366</v>
      </c>
      <c r="U117" s="24">
        <v>0.00013163419141407686</v>
      </c>
      <c r="V117" s="24">
        <v>1.4895813763451462E-05</v>
      </c>
      <c r="W117" s="24">
        <v>4.044353136530137E-05</v>
      </c>
      <c r="X117" s="24">
        <v>67.5</v>
      </c>
    </row>
    <row r="118" spans="1:24" ht="12.75" hidden="1">
      <c r="A118" s="24">
        <v>784</v>
      </c>
      <c r="B118" s="24">
        <v>78.04000091552734</v>
      </c>
      <c r="C118" s="24">
        <v>81.54000091552734</v>
      </c>
      <c r="D118" s="24">
        <v>9.169238090515137</v>
      </c>
      <c r="E118" s="24">
        <v>9.772279739379883</v>
      </c>
      <c r="F118" s="24">
        <v>5.252621972720286</v>
      </c>
      <c r="G118" s="24" t="s">
        <v>57</v>
      </c>
      <c r="H118" s="24">
        <v>3.0687086044825804</v>
      </c>
      <c r="I118" s="24">
        <v>13.608709520009924</v>
      </c>
      <c r="J118" s="24" t="s">
        <v>60</v>
      </c>
      <c r="K118" s="24">
        <v>0.3544337030738581</v>
      </c>
      <c r="L118" s="24">
        <v>0.0025829307774741734</v>
      </c>
      <c r="M118" s="24">
        <v>-0.08707355666373012</v>
      </c>
      <c r="N118" s="24">
        <v>-0.00026954148177785203</v>
      </c>
      <c r="O118" s="24">
        <v>0.013723090655040838</v>
      </c>
      <c r="P118" s="24">
        <v>0.00029546743057175517</v>
      </c>
      <c r="Q118" s="24">
        <v>-0.0019481377227332343</v>
      </c>
      <c r="R118" s="24">
        <v>-2.164645841656417E-05</v>
      </c>
      <c r="S118" s="24">
        <v>0.0001375720420664901</v>
      </c>
      <c r="T118" s="24">
        <v>2.103274147989567E-05</v>
      </c>
      <c r="U118" s="24">
        <v>-5.2359479694175676E-05</v>
      </c>
      <c r="V118" s="24">
        <v>-1.705490880921917E-06</v>
      </c>
      <c r="W118" s="24">
        <v>7.262694867022423E-06</v>
      </c>
      <c r="X118" s="24">
        <v>67.5</v>
      </c>
    </row>
    <row r="119" spans="1:24" ht="12.75" hidden="1">
      <c r="A119" s="24">
        <v>782</v>
      </c>
      <c r="B119" s="24">
        <v>124.69999694824219</v>
      </c>
      <c r="C119" s="24">
        <v>119.30000305175781</v>
      </c>
      <c r="D119" s="24">
        <v>8.810861587524414</v>
      </c>
      <c r="E119" s="24">
        <v>9.52276611328125</v>
      </c>
      <c r="F119" s="24">
        <v>13.879261053351797</v>
      </c>
      <c r="G119" s="24" t="s">
        <v>58</v>
      </c>
      <c r="H119" s="24">
        <v>-19.704925240381783</v>
      </c>
      <c r="I119" s="24">
        <v>37.495071707860404</v>
      </c>
      <c r="J119" s="24" t="s">
        <v>61</v>
      </c>
      <c r="K119" s="24">
        <v>-1.1788140668110576</v>
      </c>
      <c r="L119" s="24">
        <v>0.4745762618027581</v>
      </c>
      <c r="M119" s="24">
        <v>-0.27809623909775627</v>
      </c>
      <c r="N119" s="24">
        <v>-0.026080373650647175</v>
      </c>
      <c r="O119" s="24">
        <v>-0.047494225226773906</v>
      </c>
      <c r="P119" s="24">
        <v>0.01361093417738764</v>
      </c>
      <c r="Q119" s="24">
        <v>-0.00569359825617569</v>
      </c>
      <c r="R119" s="24">
        <v>-0.0004009182887367081</v>
      </c>
      <c r="S119" s="24">
        <v>-0.0006338513926202236</v>
      </c>
      <c r="T119" s="24">
        <v>0.0001992139273600611</v>
      </c>
      <c r="U119" s="24">
        <v>-0.000120772700704228</v>
      </c>
      <c r="V119" s="24">
        <v>-1.479785688978381E-05</v>
      </c>
      <c r="W119" s="24">
        <v>-3.9786084157210567E-05</v>
      </c>
      <c r="X119" s="24">
        <v>67.5</v>
      </c>
    </row>
    <row r="120" ht="12.75" hidden="1">
      <c r="A120" s="24" t="s">
        <v>97</v>
      </c>
    </row>
    <row r="121" spans="1:24" ht="12.75" hidden="1">
      <c r="A121" s="24">
        <v>783</v>
      </c>
      <c r="B121" s="24">
        <v>98.16</v>
      </c>
      <c r="C121" s="24">
        <v>100.46</v>
      </c>
      <c r="D121" s="24">
        <v>8.704336391695213</v>
      </c>
      <c r="E121" s="24">
        <v>9.150099734345787</v>
      </c>
      <c r="F121" s="24">
        <v>8.658007920045872</v>
      </c>
      <c r="G121" s="24" t="s">
        <v>59</v>
      </c>
      <c r="H121" s="24">
        <v>-7.010387631539274</v>
      </c>
      <c r="I121" s="24">
        <v>23.649612368460723</v>
      </c>
      <c r="J121" s="24" t="s">
        <v>73</v>
      </c>
      <c r="K121" s="24">
        <v>1.7395268832393613</v>
      </c>
      <c r="M121" s="24" t="s">
        <v>68</v>
      </c>
      <c r="N121" s="24">
        <v>0.9799554593538545</v>
      </c>
      <c r="X121" s="24">
        <v>67.5</v>
      </c>
    </row>
    <row r="122" spans="1:24" ht="12.75" hidden="1">
      <c r="A122" s="24">
        <v>782</v>
      </c>
      <c r="B122" s="24">
        <v>124.69999694824219</v>
      </c>
      <c r="C122" s="24">
        <v>119.30000305175781</v>
      </c>
      <c r="D122" s="24">
        <v>8.810861587524414</v>
      </c>
      <c r="E122" s="24">
        <v>9.52276611328125</v>
      </c>
      <c r="F122" s="24">
        <v>17.010587316461326</v>
      </c>
      <c r="G122" s="24" t="s">
        <v>56</v>
      </c>
      <c r="H122" s="24">
        <v>-11.245591395108761</v>
      </c>
      <c r="I122" s="24">
        <v>45.95440555313342</v>
      </c>
      <c r="J122" s="24" t="s">
        <v>62</v>
      </c>
      <c r="K122" s="24">
        <v>1.2107650802230152</v>
      </c>
      <c r="L122" s="24">
        <v>0.43398293296247037</v>
      </c>
      <c r="M122" s="24">
        <v>0.2866318627024673</v>
      </c>
      <c r="N122" s="24">
        <v>0.022817214257228213</v>
      </c>
      <c r="O122" s="24">
        <v>0.04862670877456593</v>
      </c>
      <c r="P122" s="24">
        <v>0.012449689837756524</v>
      </c>
      <c r="Q122" s="24">
        <v>0.005918929386109381</v>
      </c>
      <c r="R122" s="24">
        <v>0.0003511460802819118</v>
      </c>
      <c r="S122" s="24">
        <v>0.0006379651902397044</v>
      </c>
      <c r="T122" s="24">
        <v>0.0001831639661110811</v>
      </c>
      <c r="U122" s="24">
        <v>0.00012943834642263385</v>
      </c>
      <c r="V122" s="24">
        <v>1.301728070513719E-05</v>
      </c>
      <c r="W122" s="24">
        <v>3.9776306677025625E-05</v>
      </c>
      <c r="X122" s="24">
        <v>67.5</v>
      </c>
    </row>
    <row r="123" spans="1:24" ht="12.75" hidden="1">
      <c r="A123" s="24">
        <v>781</v>
      </c>
      <c r="B123" s="24">
        <v>79.0199966430664</v>
      </c>
      <c r="C123" s="24">
        <v>83.72000122070312</v>
      </c>
      <c r="D123" s="24">
        <v>8.988906860351562</v>
      </c>
      <c r="E123" s="24">
        <v>9.490423202514648</v>
      </c>
      <c r="F123" s="24">
        <v>12.314473872145593</v>
      </c>
      <c r="G123" s="24" t="s">
        <v>57</v>
      </c>
      <c r="H123" s="24">
        <v>21.02625248085203</v>
      </c>
      <c r="I123" s="24">
        <v>32.546249123918436</v>
      </c>
      <c r="J123" s="24" t="s">
        <v>60</v>
      </c>
      <c r="K123" s="24">
        <v>-1.0761982153354375</v>
      </c>
      <c r="L123" s="24">
        <v>0.0023611396929967055</v>
      </c>
      <c r="M123" s="24">
        <v>0.25625162417305863</v>
      </c>
      <c r="N123" s="24">
        <v>-0.00023664777245534054</v>
      </c>
      <c r="O123" s="24">
        <v>-0.04297926040010554</v>
      </c>
      <c r="P123" s="24">
        <v>0.0002703058084854111</v>
      </c>
      <c r="Q123" s="24">
        <v>0.005359356383866003</v>
      </c>
      <c r="R123" s="24">
        <v>-1.9027994788227873E-05</v>
      </c>
      <c r="S123" s="24">
        <v>-0.0005424212808715394</v>
      </c>
      <c r="T123" s="24">
        <v>1.92609485375045E-05</v>
      </c>
      <c r="U123" s="24">
        <v>0.00012118599964257164</v>
      </c>
      <c r="V123" s="24">
        <v>-1.5095958721608759E-06</v>
      </c>
      <c r="W123" s="24">
        <v>-3.31008290927248E-05</v>
      </c>
      <c r="X123" s="24">
        <v>67.5</v>
      </c>
    </row>
    <row r="124" spans="1:24" ht="12.75" hidden="1">
      <c r="A124" s="24">
        <v>784</v>
      </c>
      <c r="B124" s="24">
        <v>78.04000091552734</v>
      </c>
      <c r="C124" s="24">
        <v>81.54000091552734</v>
      </c>
      <c r="D124" s="24">
        <v>9.169238090515137</v>
      </c>
      <c r="E124" s="24">
        <v>9.772279739379883</v>
      </c>
      <c r="F124" s="24">
        <v>5.252621972720286</v>
      </c>
      <c r="G124" s="24" t="s">
        <v>58</v>
      </c>
      <c r="H124" s="24">
        <v>3.0687086044825804</v>
      </c>
      <c r="I124" s="24">
        <v>13.608709520009924</v>
      </c>
      <c r="J124" s="24" t="s">
        <v>61</v>
      </c>
      <c r="K124" s="24">
        <v>0.5547517289709549</v>
      </c>
      <c r="L124" s="24">
        <v>0.43397650987358544</v>
      </c>
      <c r="M124" s="24">
        <v>0.1284248022188689</v>
      </c>
      <c r="N124" s="24">
        <v>-0.022815987033044403</v>
      </c>
      <c r="O124" s="24">
        <v>0.022745108962288305</v>
      </c>
      <c r="P124" s="24">
        <v>0.012446755072155839</v>
      </c>
      <c r="Q124" s="24">
        <v>0.002512175198600586</v>
      </c>
      <c r="R124" s="24">
        <v>-0.000350630154310336</v>
      </c>
      <c r="S124" s="24">
        <v>0.0003358254576640382</v>
      </c>
      <c r="T124" s="24">
        <v>0.00018214844040775335</v>
      </c>
      <c r="U124" s="24">
        <v>4.5477895897418086E-05</v>
      </c>
      <c r="V124" s="24">
        <v>-1.292945154517746E-05</v>
      </c>
      <c r="W124" s="24">
        <v>2.2056511198261097E-05</v>
      </c>
      <c r="X124" s="24">
        <v>67.5</v>
      </c>
    </row>
    <row r="125" ht="12.75" hidden="1">
      <c r="A125" s="24" t="s">
        <v>96</v>
      </c>
    </row>
    <row r="126" spans="1:24" ht="12.75" hidden="1">
      <c r="A126" s="24">
        <v>783</v>
      </c>
      <c r="B126" s="24">
        <v>98.16</v>
      </c>
      <c r="C126" s="24">
        <v>100.46</v>
      </c>
      <c r="D126" s="24">
        <v>8.704336391695213</v>
      </c>
      <c r="E126" s="24">
        <v>9.150099734345787</v>
      </c>
      <c r="F126" s="24">
        <v>8.954617192874897</v>
      </c>
      <c r="G126" s="24" t="s">
        <v>59</v>
      </c>
      <c r="H126" s="24">
        <v>-6.200190367679497</v>
      </c>
      <c r="I126" s="24">
        <v>24.459809632320496</v>
      </c>
      <c r="J126" s="24" t="s">
        <v>73</v>
      </c>
      <c r="K126" s="24">
        <v>1.6692251627813977</v>
      </c>
      <c r="M126" s="24" t="s">
        <v>68</v>
      </c>
      <c r="N126" s="24">
        <v>0.9606853420380512</v>
      </c>
      <c r="X126" s="24">
        <v>67.5</v>
      </c>
    </row>
    <row r="127" spans="1:24" ht="12.75" hidden="1">
      <c r="A127" s="24">
        <v>782</v>
      </c>
      <c r="B127" s="24">
        <v>124.69999694824219</v>
      </c>
      <c r="C127" s="24">
        <v>119.30000305175781</v>
      </c>
      <c r="D127" s="24">
        <v>8.810861587524414</v>
      </c>
      <c r="E127" s="24">
        <v>9.52276611328125</v>
      </c>
      <c r="F127" s="24">
        <v>17.010587316461326</v>
      </c>
      <c r="G127" s="24" t="s">
        <v>56</v>
      </c>
      <c r="H127" s="24">
        <v>-11.245591395108761</v>
      </c>
      <c r="I127" s="24">
        <v>45.95440555313342</v>
      </c>
      <c r="J127" s="24" t="s">
        <v>62</v>
      </c>
      <c r="K127" s="24">
        <v>1.1668445443378572</v>
      </c>
      <c r="L127" s="24">
        <v>0.4780247966948107</v>
      </c>
      <c r="M127" s="24">
        <v>0.27623431253195213</v>
      </c>
      <c r="N127" s="24">
        <v>0.021647539191662585</v>
      </c>
      <c r="O127" s="24">
        <v>0.04686278044065156</v>
      </c>
      <c r="P127" s="24">
        <v>0.01371310703334475</v>
      </c>
      <c r="Q127" s="24">
        <v>0.00570422037596568</v>
      </c>
      <c r="R127" s="24">
        <v>0.00033314212601561047</v>
      </c>
      <c r="S127" s="24">
        <v>0.0006148219226006991</v>
      </c>
      <c r="T127" s="24">
        <v>0.00020175486788302836</v>
      </c>
      <c r="U127" s="24">
        <v>0.0001247412169278818</v>
      </c>
      <c r="V127" s="24">
        <v>1.2348843894673267E-05</v>
      </c>
      <c r="W127" s="24">
        <v>3.83328537531211E-05</v>
      </c>
      <c r="X127" s="24">
        <v>67.5</v>
      </c>
    </row>
    <row r="128" spans="1:24" ht="12.75" hidden="1">
      <c r="A128" s="24">
        <v>784</v>
      </c>
      <c r="B128" s="24">
        <v>78.04000091552734</v>
      </c>
      <c r="C128" s="24">
        <v>81.54000091552734</v>
      </c>
      <c r="D128" s="24">
        <v>9.169238090515137</v>
      </c>
      <c r="E128" s="24">
        <v>9.772279739379883</v>
      </c>
      <c r="F128" s="24">
        <v>12.247950429497607</v>
      </c>
      <c r="G128" s="24" t="s">
        <v>57</v>
      </c>
      <c r="H128" s="24">
        <v>21.19249391775155</v>
      </c>
      <c r="I128" s="24">
        <v>31.732494833278896</v>
      </c>
      <c r="J128" s="24" t="s">
        <v>60</v>
      </c>
      <c r="K128" s="24">
        <v>-1.051621424316039</v>
      </c>
      <c r="L128" s="24">
        <v>0.002600778305658532</v>
      </c>
      <c r="M128" s="24">
        <v>0.250301499233349</v>
      </c>
      <c r="N128" s="24">
        <v>-0.00022454821562818507</v>
      </c>
      <c r="O128" s="24">
        <v>-0.04201357887857223</v>
      </c>
      <c r="P128" s="24">
        <v>0.0002977218092297771</v>
      </c>
      <c r="Q128" s="24">
        <v>0.005230258301181738</v>
      </c>
      <c r="R128" s="24">
        <v>-1.805356287815057E-05</v>
      </c>
      <c r="S128" s="24">
        <v>-0.0005315384957834748</v>
      </c>
      <c r="T128" s="24">
        <v>2.1213013651650206E-05</v>
      </c>
      <c r="U128" s="24">
        <v>0.00011796191549277328</v>
      </c>
      <c r="V128" s="24">
        <v>-1.4324796210355118E-06</v>
      </c>
      <c r="W128" s="24">
        <v>-3.2478014519122785E-05</v>
      </c>
      <c r="X128" s="24">
        <v>67.5</v>
      </c>
    </row>
    <row r="129" spans="1:24" ht="12.75" hidden="1">
      <c r="A129" s="24">
        <v>781</v>
      </c>
      <c r="B129" s="24">
        <v>79.0199966430664</v>
      </c>
      <c r="C129" s="24">
        <v>83.72000122070312</v>
      </c>
      <c r="D129" s="24">
        <v>8.988906860351562</v>
      </c>
      <c r="E129" s="24">
        <v>9.490423202514648</v>
      </c>
      <c r="F129" s="24">
        <v>5.037200541549956</v>
      </c>
      <c r="G129" s="24" t="s">
        <v>58</v>
      </c>
      <c r="H129" s="24">
        <v>1.792954069610488</v>
      </c>
      <c r="I129" s="24">
        <v>13.312950712676898</v>
      </c>
      <c r="J129" s="24" t="s">
        <v>61</v>
      </c>
      <c r="K129" s="24">
        <v>0.5055873520674017</v>
      </c>
      <c r="L129" s="24">
        <v>0.4780177216456728</v>
      </c>
      <c r="M129" s="24">
        <v>0.11685270600862442</v>
      </c>
      <c r="N129" s="24">
        <v>-0.021646374549873837</v>
      </c>
      <c r="O129" s="24">
        <v>0.020760042881523718</v>
      </c>
      <c r="P129" s="24">
        <v>0.013709874770845946</v>
      </c>
      <c r="Q129" s="24">
        <v>0.002276516681358071</v>
      </c>
      <c r="R129" s="24">
        <v>-0.0003326525890378813</v>
      </c>
      <c r="S129" s="24">
        <v>0.00030898676996056137</v>
      </c>
      <c r="T129" s="24">
        <v>0.00020063657385011618</v>
      </c>
      <c r="U129" s="24">
        <v>4.056300893578623E-05</v>
      </c>
      <c r="V129" s="24">
        <v>-1.2265477881857159E-05</v>
      </c>
      <c r="W129" s="24">
        <v>2.03613911546785E-05</v>
      </c>
      <c r="X129" s="24">
        <v>67.5</v>
      </c>
    </row>
    <row r="130" ht="12.75" hidden="1">
      <c r="A130" s="24" t="s">
        <v>95</v>
      </c>
    </row>
    <row r="131" spans="1:24" ht="12.75" hidden="1">
      <c r="A131" s="24">
        <v>783</v>
      </c>
      <c r="B131" s="24">
        <v>98.16</v>
      </c>
      <c r="C131" s="24">
        <v>100.46</v>
      </c>
      <c r="D131" s="24">
        <v>8.704336391695213</v>
      </c>
      <c r="E131" s="24">
        <v>9.150099734345787</v>
      </c>
      <c r="F131" s="24">
        <v>15.765161262281145</v>
      </c>
      <c r="G131" s="24" t="s">
        <v>59</v>
      </c>
      <c r="H131" s="24">
        <v>12.403018216463657</v>
      </c>
      <c r="I131" s="24">
        <v>43.063018216463654</v>
      </c>
      <c r="J131" s="24" t="s">
        <v>73</v>
      </c>
      <c r="K131" s="24">
        <v>1.7977926204197228</v>
      </c>
      <c r="M131" s="24" t="s">
        <v>68</v>
      </c>
      <c r="N131" s="24">
        <v>1.0096014379500196</v>
      </c>
      <c r="X131" s="24">
        <v>67.5</v>
      </c>
    </row>
    <row r="132" spans="1:24" ht="12.75" hidden="1">
      <c r="A132" s="24">
        <v>784</v>
      </c>
      <c r="B132" s="24">
        <v>78.04000091552734</v>
      </c>
      <c r="C132" s="24">
        <v>81.54000091552734</v>
      </c>
      <c r="D132" s="24">
        <v>9.169238090515137</v>
      </c>
      <c r="E132" s="24">
        <v>9.772279739379883</v>
      </c>
      <c r="F132" s="24">
        <v>8.38222711647777</v>
      </c>
      <c r="G132" s="24" t="s">
        <v>56</v>
      </c>
      <c r="H132" s="24">
        <v>11.177018613258554</v>
      </c>
      <c r="I132" s="24">
        <v>21.717019528785894</v>
      </c>
      <c r="J132" s="24" t="s">
        <v>62</v>
      </c>
      <c r="K132" s="24">
        <v>1.2337842251120141</v>
      </c>
      <c r="L132" s="24">
        <v>0.4324461054536041</v>
      </c>
      <c r="M132" s="24">
        <v>0.29208128193418864</v>
      </c>
      <c r="N132" s="24">
        <v>0.024531491545169228</v>
      </c>
      <c r="O132" s="24">
        <v>0.04955111128841553</v>
      </c>
      <c r="P132" s="24">
        <v>0.012405358207595491</v>
      </c>
      <c r="Q132" s="24">
        <v>0.0060315394757405865</v>
      </c>
      <c r="R132" s="24">
        <v>0.0003776421306232368</v>
      </c>
      <c r="S132" s="24">
        <v>0.00065010630217842</v>
      </c>
      <c r="T132" s="24">
        <v>0.00018253618378426807</v>
      </c>
      <c r="U132" s="24">
        <v>0.00013193669740386196</v>
      </c>
      <c r="V132" s="24">
        <v>1.4011317734938048E-05</v>
      </c>
      <c r="W132" s="24">
        <v>4.0537105265117113E-05</v>
      </c>
      <c r="X132" s="24">
        <v>67.5</v>
      </c>
    </row>
    <row r="133" spans="1:24" ht="12.75" hidden="1">
      <c r="A133" s="24">
        <v>781</v>
      </c>
      <c r="B133" s="24">
        <v>79.0199966430664</v>
      </c>
      <c r="C133" s="24">
        <v>83.72000122070312</v>
      </c>
      <c r="D133" s="24">
        <v>8.988906860351562</v>
      </c>
      <c r="E133" s="24">
        <v>9.490423202514648</v>
      </c>
      <c r="F133" s="24">
        <v>5.037200541549956</v>
      </c>
      <c r="G133" s="24" t="s">
        <v>57</v>
      </c>
      <c r="H133" s="24">
        <v>1.792954069610488</v>
      </c>
      <c r="I133" s="24">
        <v>13.312950712676898</v>
      </c>
      <c r="J133" s="24" t="s">
        <v>60</v>
      </c>
      <c r="K133" s="24">
        <v>0.4035524540535888</v>
      </c>
      <c r="L133" s="24">
        <v>0.0023536522219466285</v>
      </c>
      <c r="M133" s="24">
        <v>-0.09866631992254245</v>
      </c>
      <c r="N133" s="24">
        <v>-0.0002534770391085395</v>
      </c>
      <c r="O133" s="24">
        <v>0.01570126516298007</v>
      </c>
      <c r="P133" s="24">
        <v>0.0002692270580865824</v>
      </c>
      <c r="Q133" s="24">
        <v>-0.002185719840882341</v>
      </c>
      <c r="R133" s="24">
        <v>-2.0355609309420905E-05</v>
      </c>
      <c r="S133" s="24">
        <v>0.00016390435201259177</v>
      </c>
      <c r="T133" s="24">
        <v>1.9163681671608672E-05</v>
      </c>
      <c r="U133" s="24">
        <v>-5.741308366875432E-05</v>
      </c>
      <c r="V133" s="24">
        <v>-1.6032522735375874E-06</v>
      </c>
      <c r="W133" s="24">
        <v>8.913083181014044E-06</v>
      </c>
      <c r="X133" s="24">
        <v>67.5</v>
      </c>
    </row>
    <row r="134" spans="1:24" ht="12.75" hidden="1">
      <c r="A134" s="24">
        <v>782</v>
      </c>
      <c r="B134" s="24">
        <v>124.69999694824219</v>
      </c>
      <c r="C134" s="24">
        <v>119.30000305175781</v>
      </c>
      <c r="D134" s="24">
        <v>8.810861587524414</v>
      </c>
      <c r="E134" s="24">
        <v>9.52276611328125</v>
      </c>
      <c r="F134" s="24">
        <v>14.104920571978077</v>
      </c>
      <c r="G134" s="24" t="s">
        <v>58</v>
      </c>
      <c r="H134" s="24">
        <v>-19.095302019092898</v>
      </c>
      <c r="I134" s="24">
        <v>38.10469492914929</v>
      </c>
      <c r="J134" s="24" t="s">
        <v>61</v>
      </c>
      <c r="K134" s="24">
        <v>-1.1659197789567597</v>
      </c>
      <c r="L134" s="24">
        <v>0.43243970035509904</v>
      </c>
      <c r="M134" s="24">
        <v>-0.2749116813983384</v>
      </c>
      <c r="N134" s="24">
        <v>-0.02453018195654802</v>
      </c>
      <c r="O134" s="24">
        <v>-0.046997690392174905</v>
      </c>
      <c r="P134" s="24">
        <v>0.012402436415880182</v>
      </c>
      <c r="Q134" s="24">
        <v>-0.005621574265683084</v>
      </c>
      <c r="R134" s="24">
        <v>-0.00037709312906933226</v>
      </c>
      <c r="S134" s="24">
        <v>-0.0006291053707634609</v>
      </c>
      <c r="T134" s="24">
        <v>0.00018152744061246867</v>
      </c>
      <c r="U134" s="24">
        <v>-0.0001187898562398442</v>
      </c>
      <c r="V134" s="24">
        <v>-1.3919289019802198E-05</v>
      </c>
      <c r="W134" s="24">
        <v>-3.954508631275838E-05</v>
      </c>
      <c r="X134" s="24">
        <v>67.5</v>
      </c>
    </row>
    <row r="135" ht="12.75" hidden="1">
      <c r="A135" s="24" t="s">
        <v>94</v>
      </c>
    </row>
    <row r="136" spans="1:24" ht="12.75" hidden="1">
      <c r="A136" s="24">
        <v>783</v>
      </c>
      <c r="B136" s="24">
        <v>98.16</v>
      </c>
      <c r="C136" s="24">
        <v>100.46</v>
      </c>
      <c r="D136" s="24">
        <v>8.704336391695213</v>
      </c>
      <c r="E136" s="24">
        <v>9.150099734345787</v>
      </c>
      <c r="F136" s="24">
        <v>8.954617192874897</v>
      </c>
      <c r="G136" s="24" t="s">
        <v>59</v>
      </c>
      <c r="H136" s="24">
        <v>-6.200190367679497</v>
      </c>
      <c r="I136" s="24">
        <v>24.459809632320496</v>
      </c>
      <c r="J136" s="24" t="s">
        <v>73</v>
      </c>
      <c r="K136" s="24">
        <v>1.7300299003582662</v>
      </c>
      <c r="M136" s="24" t="s">
        <v>68</v>
      </c>
      <c r="N136" s="24">
        <v>1.4454323187939877</v>
      </c>
      <c r="X136" s="24">
        <v>67.5</v>
      </c>
    </row>
    <row r="137" spans="1:24" ht="12.75" hidden="1">
      <c r="A137" s="24">
        <v>784</v>
      </c>
      <c r="B137" s="24">
        <v>78.04000091552734</v>
      </c>
      <c r="C137" s="24">
        <v>81.54000091552734</v>
      </c>
      <c r="D137" s="24">
        <v>9.169238090515137</v>
      </c>
      <c r="E137" s="24">
        <v>9.772279739379883</v>
      </c>
      <c r="F137" s="24">
        <v>8.38222711647777</v>
      </c>
      <c r="G137" s="24" t="s">
        <v>56</v>
      </c>
      <c r="H137" s="24">
        <v>11.177018613258554</v>
      </c>
      <c r="I137" s="24">
        <v>21.717019528785894</v>
      </c>
      <c r="J137" s="24" t="s">
        <v>62</v>
      </c>
      <c r="K137" s="24">
        <v>0.6428881657159696</v>
      </c>
      <c r="L137" s="24">
        <v>1.1363168105610284</v>
      </c>
      <c r="M137" s="24">
        <v>0.15219542148869672</v>
      </c>
      <c r="N137" s="24">
        <v>0.024612109726103087</v>
      </c>
      <c r="O137" s="24">
        <v>0.02581960292720409</v>
      </c>
      <c r="P137" s="24">
        <v>0.032597352913719915</v>
      </c>
      <c r="Q137" s="24">
        <v>0.003142847537829174</v>
      </c>
      <c r="R137" s="24">
        <v>0.00037889908503038923</v>
      </c>
      <c r="S137" s="24">
        <v>0.00033870667241109743</v>
      </c>
      <c r="T137" s="24">
        <v>0.0004796381729414622</v>
      </c>
      <c r="U137" s="24">
        <v>6.872713858006147E-05</v>
      </c>
      <c r="V137" s="24">
        <v>1.4078756164088016E-05</v>
      </c>
      <c r="W137" s="24">
        <v>2.111069872662936E-05</v>
      </c>
      <c r="X137" s="24">
        <v>67.5</v>
      </c>
    </row>
    <row r="138" spans="1:24" ht="12.75" hidden="1">
      <c r="A138" s="24">
        <v>782</v>
      </c>
      <c r="B138" s="24">
        <v>124.69999694824219</v>
      </c>
      <c r="C138" s="24">
        <v>119.30000305175781</v>
      </c>
      <c r="D138" s="24">
        <v>8.810861587524414</v>
      </c>
      <c r="E138" s="24">
        <v>9.52276611328125</v>
      </c>
      <c r="F138" s="24">
        <v>13.879261053351797</v>
      </c>
      <c r="G138" s="24" t="s">
        <v>57</v>
      </c>
      <c r="H138" s="24">
        <v>-19.704925240381783</v>
      </c>
      <c r="I138" s="24">
        <v>37.495071707860404</v>
      </c>
      <c r="J138" s="24" t="s">
        <v>60</v>
      </c>
      <c r="K138" s="24">
        <v>0.5208908880574328</v>
      </c>
      <c r="L138" s="24">
        <v>-0.0061824222391329295</v>
      </c>
      <c r="M138" s="24">
        <v>-0.12229216475232267</v>
      </c>
      <c r="N138" s="24">
        <v>-0.00025399030838894524</v>
      </c>
      <c r="O138" s="24">
        <v>0.021082147346499394</v>
      </c>
      <c r="P138" s="24">
        <v>-0.0007074798887965598</v>
      </c>
      <c r="Q138" s="24">
        <v>-0.0024753652274455908</v>
      </c>
      <c r="R138" s="24">
        <v>-2.0444758468525785E-05</v>
      </c>
      <c r="S138" s="24">
        <v>0.00028914121658821956</v>
      </c>
      <c r="T138" s="24">
        <v>-5.0388061737486576E-05</v>
      </c>
      <c r="U138" s="24">
        <v>-5.0584757224091294E-05</v>
      </c>
      <c r="V138" s="24">
        <v>-1.609878031635855E-06</v>
      </c>
      <c r="W138" s="24">
        <v>1.8375750843847525E-05</v>
      </c>
      <c r="X138" s="24">
        <v>67.5</v>
      </c>
    </row>
    <row r="139" spans="1:24" ht="12.75" hidden="1">
      <c r="A139" s="24">
        <v>781</v>
      </c>
      <c r="B139" s="24">
        <v>79.0199966430664</v>
      </c>
      <c r="C139" s="24">
        <v>83.72000122070312</v>
      </c>
      <c r="D139" s="24">
        <v>8.988906860351562</v>
      </c>
      <c r="E139" s="24">
        <v>9.490423202514648</v>
      </c>
      <c r="F139" s="24">
        <v>12.314473872145593</v>
      </c>
      <c r="G139" s="24" t="s">
        <v>58</v>
      </c>
      <c r="H139" s="24">
        <v>21.02625248085203</v>
      </c>
      <c r="I139" s="24">
        <v>32.546249123918436</v>
      </c>
      <c r="J139" s="24" t="s">
        <v>61</v>
      </c>
      <c r="K139" s="24">
        <v>0.37679951745773654</v>
      </c>
      <c r="L139" s="24">
        <v>-1.136299991911839</v>
      </c>
      <c r="M139" s="24">
        <v>0.09059841478918279</v>
      </c>
      <c r="N139" s="24">
        <v>-0.024610799135602702</v>
      </c>
      <c r="O139" s="24">
        <v>0.01490620537155498</v>
      </c>
      <c r="P139" s="24">
        <v>-0.03258967457935953</v>
      </c>
      <c r="Q139" s="24">
        <v>0.0019365065548022655</v>
      </c>
      <c r="R139" s="24">
        <v>-0.00037834710054132804</v>
      </c>
      <c r="S139" s="24">
        <v>0.0001764073887502527</v>
      </c>
      <c r="T139" s="24">
        <v>-0.0004769840879704094</v>
      </c>
      <c r="U139" s="24">
        <v>4.6525282524480366E-05</v>
      </c>
      <c r="V139" s="24">
        <v>-1.398641011307414E-05</v>
      </c>
      <c r="W139" s="24">
        <v>1.0391986415086746E-05</v>
      </c>
      <c r="X139" s="24">
        <v>67.5</v>
      </c>
    </row>
    <row r="140" s="100" customFormat="1" ht="12.75">
      <c r="A140" s="100" t="s">
        <v>111</v>
      </c>
    </row>
    <row r="141" spans="1:24" s="100" customFormat="1" ht="12.75">
      <c r="A141" s="100">
        <v>783</v>
      </c>
      <c r="B141" s="100">
        <v>108.86</v>
      </c>
      <c r="C141" s="100">
        <v>97.06</v>
      </c>
      <c r="D141" s="100">
        <v>8.741736734646432</v>
      </c>
      <c r="E141" s="100">
        <v>9.212949741811535</v>
      </c>
      <c r="F141" s="100">
        <v>8.018959037099163</v>
      </c>
      <c r="G141" s="100" t="s">
        <v>59</v>
      </c>
      <c r="H141" s="100">
        <v>-19.539867256214336</v>
      </c>
      <c r="I141" s="100">
        <v>21.820132743785663</v>
      </c>
      <c r="J141" s="100" t="s">
        <v>73</v>
      </c>
      <c r="K141" s="100">
        <v>2.7706283316350935</v>
      </c>
      <c r="M141" s="100" t="s">
        <v>68</v>
      </c>
      <c r="N141" s="100">
        <v>2.4383376375257244</v>
      </c>
      <c r="X141" s="100">
        <v>67.5</v>
      </c>
    </row>
    <row r="142" spans="1:24" s="100" customFormat="1" ht="12.75">
      <c r="A142" s="100">
        <v>781</v>
      </c>
      <c r="B142" s="100">
        <v>80.5999984741211</v>
      </c>
      <c r="C142" s="100">
        <v>61.400001525878906</v>
      </c>
      <c r="D142" s="100">
        <v>9.15868854522705</v>
      </c>
      <c r="E142" s="100">
        <v>9.604133605957031</v>
      </c>
      <c r="F142" s="100">
        <v>8.24392678888039</v>
      </c>
      <c r="G142" s="100" t="s">
        <v>56</v>
      </c>
      <c r="H142" s="100">
        <v>8.285613453449784</v>
      </c>
      <c r="I142" s="100">
        <v>21.385611927570878</v>
      </c>
      <c r="J142" s="100" t="s">
        <v>62</v>
      </c>
      <c r="K142" s="100">
        <v>0.6286786967698536</v>
      </c>
      <c r="L142" s="100">
        <v>1.5315741341440425</v>
      </c>
      <c r="M142" s="100">
        <v>0.14883162275581235</v>
      </c>
      <c r="N142" s="100">
        <v>0.07030098661331423</v>
      </c>
      <c r="O142" s="100">
        <v>0.02524875353104502</v>
      </c>
      <c r="P142" s="100">
        <v>0.04393595359089687</v>
      </c>
      <c r="Q142" s="100">
        <v>0.0030734751897557675</v>
      </c>
      <c r="R142" s="100">
        <v>0.0010820524770477004</v>
      </c>
      <c r="S142" s="100">
        <v>0.0003311899951492892</v>
      </c>
      <c r="T142" s="100">
        <v>0.0006464750682240401</v>
      </c>
      <c r="U142" s="100">
        <v>6.722451603475618E-05</v>
      </c>
      <c r="V142" s="100">
        <v>4.0136389719989376E-05</v>
      </c>
      <c r="W142" s="100">
        <v>2.063575753795339E-05</v>
      </c>
      <c r="X142" s="100">
        <v>67.5</v>
      </c>
    </row>
    <row r="143" spans="1:24" s="100" customFormat="1" ht="12.75">
      <c r="A143" s="100">
        <v>782</v>
      </c>
      <c r="B143" s="100">
        <v>120.63999938964844</v>
      </c>
      <c r="C143" s="100">
        <v>117.73999786376953</v>
      </c>
      <c r="D143" s="100">
        <v>8.839564323425293</v>
      </c>
      <c r="E143" s="100">
        <v>9.577296257019043</v>
      </c>
      <c r="F143" s="100">
        <v>9.109083092130028</v>
      </c>
      <c r="G143" s="100" t="s">
        <v>57</v>
      </c>
      <c r="H143" s="100">
        <v>-28.615737638462164</v>
      </c>
      <c r="I143" s="100">
        <v>24.52426175118627</v>
      </c>
      <c r="J143" s="100" t="s">
        <v>60</v>
      </c>
      <c r="K143" s="100">
        <v>0.35110905040320817</v>
      </c>
      <c r="L143" s="100">
        <v>-0.008334084479842057</v>
      </c>
      <c r="M143" s="100">
        <v>-0.0817122408127132</v>
      </c>
      <c r="N143" s="100">
        <v>0.000727604445071238</v>
      </c>
      <c r="O143" s="100">
        <v>0.014326606448086879</v>
      </c>
      <c r="P143" s="100">
        <v>-0.0009535607367565315</v>
      </c>
      <c r="Q143" s="100">
        <v>-0.0016193864392030721</v>
      </c>
      <c r="R143" s="100">
        <v>5.845058738730631E-05</v>
      </c>
      <c r="S143" s="100">
        <v>0.00020589892287556803</v>
      </c>
      <c r="T143" s="100">
        <v>-6.79044882988183E-05</v>
      </c>
      <c r="U143" s="100">
        <v>-3.0733023239377645E-05</v>
      </c>
      <c r="V143" s="100">
        <v>4.613211344972317E-06</v>
      </c>
      <c r="W143" s="100">
        <v>1.3354832310406535E-05</v>
      </c>
      <c r="X143" s="100">
        <v>67.5</v>
      </c>
    </row>
    <row r="144" spans="1:24" s="100" customFormat="1" ht="12.75">
      <c r="A144" s="100">
        <v>784</v>
      </c>
      <c r="B144" s="100">
        <v>74.5999984741211</v>
      </c>
      <c r="C144" s="100">
        <v>67.19999694824219</v>
      </c>
      <c r="D144" s="100">
        <v>9.355607032775879</v>
      </c>
      <c r="E144" s="100">
        <v>9.896732330322266</v>
      </c>
      <c r="F144" s="100">
        <v>11.41443942777698</v>
      </c>
      <c r="G144" s="100" t="s">
        <v>58</v>
      </c>
      <c r="H144" s="100">
        <v>21.879693916224454</v>
      </c>
      <c r="I144" s="100">
        <v>28.979692390345548</v>
      </c>
      <c r="J144" s="100" t="s">
        <v>61</v>
      </c>
      <c r="K144" s="100">
        <v>0.5214972085229209</v>
      </c>
      <c r="L144" s="100">
        <v>-1.5315514589510064</v>
      </c>
      <c r="M144" s="100">
        <v>0.12439437942886973</v>
      </c>
      <c r="N144" s="100">
        <v>0.07029722121518672</v>
      </c>
      <c r="O144" s="100">
        <v>0.020790572444093353</v>
      </c>
      <c r="P144" s="100">
        <v>-0.04392560460440767</v>
      </c>
      <c r="Q144" s="100">
        <v>0.002612247557673171</v>
      </c>
      <c r="R144" s="100">
        <v>0.0010804726243265688</v>
      </c>
      <c r="S144" s="100">
        <v>0.00025940787660683537</v>
      </c>
      <c r="T144" s="100">
        <v>-0.0006428988989756888</v>
      </c>
      <c r="U144" s="100">
        <v>5.9788099473683425E-05</v>
      </c>
      <c r="V144" s="100">
        <v>3.9870390778640325E-05</v>
      </c>
      <c r="W144" s="100">
        <v>1.573159061017422E-05</v>
      </c>
      <c r="X144" s="100">
        <v>67.5</v>
      </c>
    </row>
    <row r="145" ht="12.75" hidden="1">
      <c r="A145" s="24" t="s">
        <v>93</v>
      </c>
    </row>
    <row r="146" spans="1:24" ht="12.75" hidden="1">
      <c r="A146" s="24">
        <v>783</v>
      </c>
      <c r="B146" s="24">
        <v>108.86</v>
      </c>
      <c r="C146" s="24">
        <v>97.06</v>
      </c>
      <c r="D146" s="24">
        <v>8.741736734646432</v>
      </c>
      <c r="E146" s="24">
        <v>9.212949741811535</v>
      </c>
      <c r="F146" s="24">
        <v>17.596208006860717</v>
      </c>
      <c r="G146" s="24" t="s">
        <v>59</v>
      </c>
      <c r="H146" s="24">
        <v>6.5204783414704295</v>
      </c>
      <c r="I146" s="24">
        <v>47.88047834147043</v>
      </c>
      <c r="J146" s="24" t="s">
        <v>73</v>
      </c>
      <c r="K146" s="24">
        <v>2.13644681747895</v>
      </c>
      <c r="M146" s="24" t="s">
        <v>68</v>
      </c>
      <c r="N146" s="24">
        <v>1.1559256074275965</v>
      </c>
      <c r="X146" s="24">
        <v>67.5</v>
      </c>
    </row>
    <row r="147" spans="1:24" ht="12.75" hidden="1">
      <c r="A147" s="24">
        <v>781</v>
      </c>
      <c r="B147" s="24">
        <v>80.5999984741211</v>
      </c>
      <c r="C147" s="24">
        <v>61.400001525878906</v>
      </c>
      <c r="D147" s="24">
        <v>9.15868854522705</v>
      </c>
      <c r="E147" s="24">
        <v>9.604133605957031</v>
      </c>
      <c r="F147" s="24">
        <v>8.24392678888039</v>
      </c>
      <c r="G147" s="24" t="s">
        <v>56</v>
      </c>
      <c r="H147" s="24">
        <v>8.285613453449784</v>
      </c>
      <c r="I147" s="24">
        <v>21.385611927570878</v>
      </c>
      <c r="J147" s="24" t="s">
        <v>62</v>
      </c>
      <c r="K147" s="24">
        <v>1.3831623811906215</v>
      </c>
      <c r="L147" s="24">
        <v>0.32933237670345605</v>
      </c>
      <c r="M147" s="24">
        <v>0.32744459146160565</v>
      </c>
      <c r="N147" s="24">
        <v>0.06638078635769837</v>
      </c>
      <c r="O147" s="24">
        <v>0.05555058058276355</v>
      </c>
      <c r="P147" s="24">
        <v>0.009447397335873641</v>
      </c>
      <c r="Q147" s="24">
        <v>0.006761730924723723</v>
      </c>
      <c r="R147" s="24">
        <v>0.0010217238396227348</v>
      </c>
      <c r="S147" s="24">
        <v>0.0007288145854279544</v>
      </c>
      <c r="T147" s="24">
        <v>0.00013902103664944037</v>
      </c>
      <c r="U147" s="24">
        <v>0.00014789452490276766</v>
      </c>
      <c r="V147" s="24">
        <v>3.7918930077519726E-05</v>
      </c>
      <c r="W147" s="24">
        <v>4.5448621360923654E-05</v>
      </c>
      <c r="X147" s="24">
        <v>67.5</v>
      </c>
    </row>
    <row r="148" spans="1:24" ht="12.75" hidden="1">
      <c r="A148" s="24">
        <v>784</v>
      </c>
      <c r="B148" s="24">
        <v>74.5999984741211</v>
      </c>
      <c r="C148" s="24">
        <v>67.19999694824219</v>
      </c>
      <c r="D148" s="24">
        <v>9.355607032775879</v>
      </c>
      <c r="E148" s="24">
        <v>9.896732330322266</v>
      </c>
      <c r="F148" s="24">
        <v>0.1995748111116831</v>
      </c>
      <c r="G148" s="24" t="s">
        <v>57</v>
      </c>
      <c r="H148" s="24">
        <v>-6.59330546729646</v>
      </c>
      <c r="I148" s="24">
        <v>0.506693006824627</v>
      </c>
      <c r="J148" s="24" t="s">
        <v>60</v>
      </c>
      <c r="K148" s="24">
        <v>0.49936911703377285</v>
      </c>
      <c r="L148" s="24">
        <v>0.001791711678725674</v>
      </c>
      <c r="M148" s="24">
        <v>-0.12168194478178312</v>
      </c>
      <c r="N148" s="24">
        <v>0.0006867958524128631</v>
      </c>
      <c r="O148" s="24">
        <v>0.019495551576336007</v>
      </c>
      <c r="P148" s="24">
        <v>0.00020499128807231228</v>
      </c>
      <c r="Q148" s="24">
        <v>-0.002676603600650644</v>
      </c>
      <c r="R148" s="24">
        <v>5.52308903823954E-05</v>
      </c>
      <c r="S148" s="24">
        <v>0.00020910445973209023</v>
      </c>
      <c r="T148" s="24">
        <v>1.4593301270073744E-05</v>
      </c>
      <c r="U148" s="24">
        <v>-6.912315217477236E-05</v>
      </c>
      <c r="V148" s="24">
        <v>4.361279530729442E-06</v>
      </c>
      <c r="W148" s="24">
        <v>1.1583142430768457E-05</v>
      </c>
      <c r="X148" s="24">
        <v>67.5</v>
      </c>
    </row>
    <row r="149" spans="1:24" ht="12.75" hidden="1">
      <c r="A149" s="24">
        <v>782</v>
      </c>
      <c r="B149" s="24">
        <v>120.63999938964844</v>
      </c>
      <c r="C149" s="24">
        <v>117.73999786376953</v>
      </c>
      <c r="D149" s="24">
        <v>8.839564323425293</v>
      </c>
      <c r="E149" s="24">
        <v>9.577296257019043</v>
      </c>
      <c r="F149" s="24">
        <v>10.377910169114624</v>
      </c>
      <c r="G149" s="24" t="s">
        <v>58</v>
      </c>
      <c r="H149" s="24">
        <v>-25.199691584403553</v>
      </c>
      <c r="I149" s="24">
        <v>27.94030780524488</v>
      </c>
      <c r="J149" s="24" t="s">
        <v>61</v>
      </c>
      <c r="K149" s="24">
        <v>-1.289871566356054</v>
      </c>
      <c r="L149" s="24">
        <v>0.32932750282113915</v>
      </c>
      <c r="M149" s="24">
        <v>-0.3039958302207136</v>
      </c>
      <c r="N149" s="24">
        <v>0.06637723336297997</v>
      </c>
      <c r="O149" s="24">
        <v>-0.05201721322616706</v>
      </c>
      <c r="P149" s="24">
        <v>0.009445173105543743</v>
      </c>
      <c r="Q149" s="24">
        <v>-0.00620941207066733</v>
      </c>
      <c r="R149" s="24">
        <v>0.0010202299511389537</v>
      </c>
      <c r="S149" s="24">
        <v>-0.000698173348712676</v>
      </c>
      <c r="T149" s="24">
        <v>0.0001382529717189685</v>
      </c>
      <c r="U149" s="24">
        <v>-0.0001307470088745384</v>
      </c>
      <c r="V149" s="24">
        <v>3.766728685582054E-05</v>
      </c>
      <c r="W149" s="24">
        <v>-4.39477871460798E-05</v>
      </c>
      <c r="X149" s="24">
        <v>67.5</v>
      </c>
    </row>
    <row r="150" ht="12.75" hidden="1">
      <c r="A150" s="24" t="s">
        <v>92</v>
      </c>
    </row>
    <row r="151" spans="1:24" ht="12.75" hidden="1">
      <c r="A151" s="24">
        <v>783</v>
      </c>
      <c r="B151" s="24">
        <v>108.86</v>
      </c>
      <c r="C151" s="24">
        <v>97.06</v>
      </c>
      <c r="D151" s="24">
        <v>8.741736734646432</v>
      </c>
      <c r="E151" s="24">
        <v>9.212949741811535</v>
      </c>
      <c r="F151" s="24">
        <v>8.018959037099163</v>
      </c>
      <c r="G151" s="24" t="s">
        <v>59</v>
      </c>
      <c r="H151" s="24">
        <v>-19.539867256214336</v>
      </c>
      <c r="I151" s="24">
        <v>21.820132743785663</v>
      </c>
      <c r="J151" s="24" t="s">
        <v>73</v>
      </c>
      <c r="K151" s="24">
        <v>2.5021709520012134</v>
      </c>
      <c r="M151" s="24" t="s">
        <v>68</v>
      </c>
      <c r="N151" s="24">
        <v>1.3475801581652398</v>
      </c>
      <c r="X151" s="24">
        <v>67.5</v>
      </c>
    </row>
    <row r="152" spans="1:24" ht="12.75" hidden="1">
      <c r="A152" s="24">
        <v>782</v>
      </c>
      <c r="B152" s="24">
        <v>120.63999938964844</v>
      </c>
      <c r="C152" s="24">
        <v>117.73999786376953</v>
      </c>
      <c r="D152" s="24">
        <v>8.839564323425293</v>
      </c>
      <c r="E152" s="24">
        <v>9.577296257019043</v>
      </c>
      <c r="F152" s="24">
        <v>15.683969555071862</v>
      </c>
      <c r="G152" s="24" t="s">
        <v>56</v>
      </c>
      <c r="H152" s="24">
        <v>-10.914259347982323</v>
      </c>
      <c r="I152" s="24">
        <v>42.22574004166612</v>
      </c>
      <c r="J152" s="24" t="s">
        <v>62</v>
      </c>
      <c r="K152" s="24">
        <v>1.5012777840956943</v>
      </c>
      <c r="L152" s="24">
        <v>0.33675248792817963</v>
      </c>
      <c r="M152" s="24">
        <v>0.3554068022243123</v>
      </c>
      <c r="N152" s="24">
        <v>0.06953674713920073</v>
      </c>
      <c r="O152" s="24">
        <v>0.06029399094030102</v>
      </c>
      <c r="P152" s="24">
        <v>0.009660491683803639</v>
      </c>
      <c r="Q152" s="24">
        <v>0.007339117238153557</v>
      </c>
      <c r="R152" s="24">
        <v>0.0010704112080588306</v>
      </c>
      <c r="S152" s="24">
        <v>0.0007910434655891731</v>
      </c>
      <c r="T152" s="24">
        <v>0.00014211461120233003</v>
      </c>
      <c r="U152" s="24">
        <v>0.00016050752380014193</v>
      </c>
      <c r="V152" s="24">
        <v>3.974314046300651E-05</v>
      </c>
      <c r="W152" s="24">
        <v>4.932060953444755E-05</v>
      </c>
      <c r="X152" s="24">
        <v>67.5</v>
      </c>
    </row>
    <row r="153" spans="1:24" ht="12.75" hidden="1">
      <c r="A153" s="24">
        <v>781</v>
      </c>
      <c r="B153" s="24">
        <v>80.5999984741211</v>
      </c>
      <c r="C153" s="24">
        <v>61.400001525878906</v>
      </c>
      <c r="D153" s="24">
        <v>9.15868854522705</v>
      </c>
      <c r="E153" s="24">
        <v>9.604133605957031</v>
      </c>
      <c r="F153" s="24">
        <v>12.471685082601768</v>
      </c>
      <c r="G153" s="24" t="s">
        <v>57</v>
      </c>
      <c r="H153" s="24">
        <v>19.252862497321225</v>
      </c>
      <c r="I153" s="24">
        <v>32.35286097144232</v>
      </c>
      <c r="J153" s="24" t="s">
        <v>60</v>
      </c>
      <c r="K153" s="24">
        <v>-1.4913923755150942</v>
      </c>
      <c r="L153" s="24">
        <v>0.0018311927121028803</v>
      </c>
      <c r="M153" s="24">
        <v>0.3535067003393283</v>
      </c>
      <c r="N153" s="24">
        <v>0.000718371792483491</v>
      </c>
      <c r="O153" s="24">
        <v>-0.05981895590994661</v>
      </c>
      <c r="P153" s="24">
        <v>0.0002098237213587961</v>
      </c>
      <c r="Q153" s="24">
        <v>0.007317252416997696</v>
      </c>
      <c r="R153" s="24">
        <v>5.773745887213905E-05</v>
      </c>
      <c r="S153" s="24">
        <v>-0.0007763259170005794</v>
      </c>
      <c r="T153" s="24">
        <v>1.4962653744675575E-05</v>
      </c>
      <c r="U153" s="24">
        <v>0.0001605071665816268</v>
      </c>
      <c r="V153" s="24">
        <v>4.543071688478257E-06</v>
      </c>
      <c r="W153" s="24">
        <v>-4.8061646009831545E-05</v>
      </c>
      <c r="X153" s="24">
        <v>67.5</v>
      </c>
    </row>
    <row r="154" spans="1:24" ht="12.75" hidden="1">
      <c r="A154" s="24">
        <v>784</v>
      </c>
      <c r="B154" s="24">
        <v>74.5999984741211</v>
      </c>
      <c r="C154" s="24">
        <v>67.19999694824219</v>
      </c>
      <c r="D154" s="24">
        <v>9.355607032775879</v>
      </c>
      <c r="E154" s="24">
        <v>9.896732330322266</v>
      </c>
      <c r="F154" s="24">
        <v>0.1995748111116831</v>
      </c>
      <c r="G154" s="24" t="s">
        <v>58</v>
      </c>
      <c r="H154" s="24">
        <v>-6.59330546729646</v>
      </c>
      <c r="I154" s="24">
        <v>0.506693006824627</v>
      </c>
      <c r="J154" s="24" t="s">
        <v>61</v>
      </c>
      <c r="K154" s="24">
        <v>0.1719993234717013</v>
      </c>
      <c r="L154" s="24">
        <v>0.33674750906141815</v>
      </c>
      <c r="M154" s="24">
        <v>0.03670160599363179</v>
      </c>
      <c r="N154" s="24">
        <v>0.06953303635444741</v>
      </c>
      <c r="O154" s="24">
        <v>0.007553665160236124</v>
      </c>
      <c r="P154" s="24">
        <v>0.009658212752823081</v>
      </c>
      <c r="Q154" s="24">
        <v>0.0005660908949135984</v>
      </c>
      <c r="R154" s="24">
        <v>0.0010688529085804807</v>
      </c>
      <c r="S154" s="24">
        <v>0.00015188098974045018</v>
      </c>
      <c r="T154" s="24">
        <v>0.00014132473849297005</v>
      </c>
      <c r="U154" s="24">
        <v>-3.3863312158202434E-07</v>
      </c>
      <c r="V154" s="24">
        <v>3.9482625463558176E-05</v>
      </c>
      <c r="W154" s="24">
        <v>1.1072520384947688E-05</v>
      </c>
      <c r="X154" s="24">
        <v>67.5</v>
      </c>
    </row>
    <row r="155" ht="12.75" hidden="1">
      <c r="A155" s="24" t="s">
        <v>91</v>
      </c>
    </row>
    <row r="156" spans="1:24" ht="12.75" hidden="1">
      <c r="A156" s="24">
        <v>783</v>
      </c>
      <c r="B156" s="24">
        <v>108.86</v>
      </c>
      <c r="C156" s="24">
        <v>97.06</v>
      </c>
      <c r="D156" s="24">
        <v>8.741736734646432</v>
      </c>
      <c r="E156" s="24">
        <v>9.212949741811535</v>
      </c>
      <c r="F156" s="24">
        <v>6.790095664283052</v>
      </c>
      <c r="G156" s="24" t="s">
        <v>59</v>
      </c>
      <c r="H156" s="24">
        <v>-22.883688043272954</v>
      </c>
      <c r="I156" s="24">
        <v>18.47631195672705</v>
      </c>
      <c r="J156" s="24" t="s">
        <v>73</v>
      </c>
      <c r="K156" s="24">
        <v>3.2739874926988946</v>
      </c>
      <c r="M156" s="24" t="s">
        <v>68</v>
      </c>
      <c r="N156" s="24">
        <v>1.742145844651408</v>
      </c>
      <c r="X156" s="24">
        <v>67.5</v>
      </c>
    </row>
    <row r="157" spans="1:24" ht="12.75" hidden="1">
      <c r="A157" s="24">
        <v>782</v>
      </c>
      <c r="B157" s="24">
        <v>120.63999938964844</v>
      </c>
      <c r="C157" s="24">
        <v>117.73999786376953</v>
      </c>
      <c r="D157" s="24">
        <v>8.839564323425293</v>
      </c>
      <c r="E157" s="24">
        <v>9.577296257019043</v>
      </c>
      <c r="F157" s="24">
        <v>15.683969555071862</v>
      </c>
      <c r="G157" s="24" t="s">
        <v>56</v>
      </c>
      <c r="H157" s="24">
        <v>-10.914259347982323</v>
      </c>
      <c r="I157" s="24">
        <v>42.22574004166612</v>
      </c>
      <c r="J157" s="24" t="s">
        <v>62</v>
      </c>
      <c r="K157" s="24">
        <v>1.7302340751447463</v>
      </c>
      <c r="L157" s="24">
        <v>0.31993587025758985</v>
      </c>
      <c r="M157" s="24">
        <v>0.4096090757140626</v>
      </c>
      <c r="N157" s="24">
        <v>0.0717797541797393</v>
      </c>
      <c r="O157" s="24">
        <v>0.06948926381333874</v>
      </c>
      <c r="P157" s="24">
        <v>0.009178086031705779</v>
      </c>
      <c r="Q157" s="24">
        <v>0.008458388759169554</v>
      </c>
      <c r="R157" s="24">
        <v>0.0011049414170209346</v>
      </c>
      <c r="S157" s="24">
        <v>0.0009116827722066922</v>
      </c>
      <c r="T157" s="24">
        <v>0.0001350098367268228</v>
      </c>
      <c r="U157" s="24">
        <v>0.00018498673291825757</v>
      </c>
      <c r="V157" s="24">
        <v>4.1026977782834297E-05</v>
      </c>
      <c r="W157" s="24">
        <v>5.684264659371373E-05</v>
      </c>
      <c r="X157" s="24">
        <v>67.5</v>
      </c>
    </row>
    <row r="158" spans="1:24" ht="12.75" hidden="1">
      <c r="A158" s="24">
        <v>784</v>
      </c>
      <c r="B158" s="24">
        <v>74.5999984741211</v>
      </c>
      <c r="C158" s="24">
        <v>67.19999694824219</v>
      </c>
      <c r="D158" s="24">
        <v>9.355607032775879</v>
      </c>
      <c r="E158" s="24">
        <v>9.896732330322266</v>
      </c>
      <c r="F158" s="24">
        <v>11.41443942777698</v>
      </c>
      <c r="G158" s="24" t="s">
        <v>57</v>
      </c>
      <c r="H158" s="24">
        <v>21.879693916224454</v>
      </c>
      <c r="I158" s="24">
        <v>28.979692390345548</v>
      </c>
      <c r="J158" s="24" t="s">
        <v>60</v>
      </c>
      <c r="K158" s="24">
        <v>-1.721013068137618</v>
      </c>
      <c r="L158" s="24">
        <v>0.0017396274395352087</v>
      </c>
      <c r="M158" s="24">
        <v>0.40787995754728246</v>
      </c>
      <c r="N158" s="24">
        <v>0.0007414801765334071</v>
      </c>
      <c r="O158" s="24">
        <v>-0.0690376060149493</v>
      </c>
      <c r="P158" s="24">
        <v>0.00019938810389678058</v>
      </c>
      <c r="Q158" s="24">
        <v>0.008440153797520115</v>
      </c>
      <c r="R158" s="24">
        <v>5.959133092685708E-05</v>
      </c>
      <c r="S158" s="24">
        <v>-0.0008966807228490654</v>
      </c>
      <c r="T158" s="24">
        <v>1.4222072932824799E-05</v>
      </c>
      <c r="U158" s="24">
        <v>0.0001849695116213004</v>
      </c>
      <c r="V158" s="24">
        <v>4.687272812630055E-06</v>
      </c>
      <c r="W158" s="24">
        <v>-5.553523306066578E-05</v>
      </c>
      <c r="X158" s="24">
        <v>67.5</v>
      </c>
    </row>
    <row r="159" spans="1:24" ht="12.75" hidden="1">
      <c r="A159" s="24">
        <v>781</v>
      </c>
      <c r="B159" s="24">
        <v>80.5999984741211</v>
      </c>
      <c r="C159" s="24">
        <v>61.400001525878906</v>
      </c>
      <c r="D159" s="24">
        <v>9.15868854522705</v>
      </c>
      <c r="E159" s="24">
        <v>9.604133605957031</v>
      </c>
      <c r="F159" s="24">
        <v>2.563381719000484</v>
      </c>
      <c r="G159" s="24" t="s">
        <v>58</v>
      </c>
      <c r="H159" s="24">
        <v>-6.450317070021811</v>
      </c>
      <c r="I159" s="24">
        <v>6.649681404099289</v>
      </c>
      <c r="J159" s="24" t="s">
        <v>61</v>
      </c>
      <c r="K159" s="24">
        <v>0.1783927523514853</v>
      </c>
      <c r="L159" s="24">
        <v>0.319931140675385</v>
      </c>
      <c r="M159" s="24">
        <v>0.037597009702311474</v>
      </c>
      <c r="N159" s="24">
        <v>0.07177592435665046</v>
      </c>
      <c r="O159" s="24">
        <v>0.007909914098422628</v>
      </c>
      <c r="P159" s="24">
        <v>0.00917591998599689</v>
      </c>
      <c r="Q159" s="24">
        <v>0.0005551074449623874</v>
      </c>
      <c r="R159" s="24">
        <v>0.0011033333169657286</v>
      </c>
      <c r="S159" s="24">
        <v>0.00016470931488339385</v>
      </c>
      <c r="T159" s="24">
        <v>0.00013425866323815667</v>
      </c>
      <c r="U159" s="24">
        <v>-2.5241090207003016E-06</v>
      </c>
      <c r="V159" s="24">
        <v>4.075834122695817E-05</v>
      </c>
      <c r="W159" s="24">
        <v>1.212123593844163E-05</v>
      </c>
      <c r="X159" s="24">
        <v>67.5</v>
      </c>
    </row>
    <row r="160" ht="12.75" hidden="1">
      <c r="A160" s="24" t="s">
        <v>90</v>
      </c>
    </row>
    <row r="161" spans="1:24" ht="12.75" hidden="1">
      <c r="A161" s="24">
        <v>783</v>
      </c>
      <c r="B161" s="24">
        <v>108.86</v>
      </c>
      <c r="C161" s="24">
        <v>97.06</v>
      </c>
      <c r="D161" s="24">
        <v>8.741736734646432</v>
      </c>
      <c r="E161" s="24">
        <v>9.212949741811535</v>
      </c>
      <c r="F161" s="24">
        <v>17.596208006860717</v>
      </c>
      <c r="G161" s="24" t="s">
        <v>59</v>
      </c>
      <c r="H161" s="24">
        <v>6.5204783414704295</v>
      </c>
      <c r="I161" s="24">
        <v>47.88047834147043</v>
      </c>
      <c r="J161" s="24" t="s">
        <v>73</v>
      </c>
      <c r="K161" s="24">
        <v>2.8521214311412963</v>
      </c>
      <c r="M161" s="24" t="s">
        <v>68</v>
      </c>
      <c r="N161" s="24">
        <v>1.5303959430856853</v>
      </c>
      <c r="X161" s="24">
        <v>67.5</v>
      </c>
    </row>
    <row r="162" spans="1:24" ht="12.75" hidden="1">
      <c r="A162" s="24">
        <v>784</v>
      </c>
      <c r="B162" s="24">
        <v>74.5999984741211</v>
      </c>
      <c r="C162" s="24">
        <v>67.19999694824219</v>
      </c>
      <c r="D162" s="24">
        <v>9.355607032775879</v>
      </c>
      <c r="E162" s="24">
        <v>9.896732330322266</v>
      </c>
      <c r="F162" s="24">
        <v>7.16088917983058</v>
      </c>
      <c r="G162" s="24" t="s">
        <v>56</v>
      </c>
      <c r="H162" s="24">
        <v>11.080514637004129</v>
      </c>
      <c r="I162" s="24">
        <v>18.180513111125222</v>
      </c>
      <c r="J162" s="24" t="s">
        <v>62</v>
      </c>
      <c r="K162" s="24">
        <v>1.6062442836394994</v>
      </c>
      <c r="L162" s="24">
        <v>0.3442751376017326</v>
      </c>
      <c r="M162" s="24">
        <v>0.3802562112629417</v>
      </c>
      <c r="N162" s="24">
        <v>0.06824928698418649</v>
      </c>
      <c r="O162" s="24">
        <v>0.06451000904568509</v>
      </c>
      <c r="P162" s="24">
        <v>0.009876033054214204</v>
      </c>
      <c r="Q162" s="24">
        <v>0.007852300192889034</v>
      </c>
      <c r="R162" s="24">
        <v>0.0010504752999702523</v>
      </c>
      <c r="S162" s="24">
        <v>0.0008463644720767872</v>
      </c>
      <c r="T162" s="24">
        <v>0.00014532565711537025</v>
      </c>
      <c r="U162" s="24">
        <v>0.00017174845708830785</v>
      </c>
      <c r="V162" s="24">
        <v>3.898693337713715E-05</v>
      </c>
      <c r="W162" s="24">
        <v>5.27789946032308E-05</v>
      </c>
      <c r="X162" s="24">
        <v>67.5</v>
      </c>
    </row>
    <row r="163" spans="1:24" ht="12.75" hidden="1">
      <c r="A163" s="24">
        <v>781</v>
      </c>
      <c r="B163" s="24">
        <v>80.5999984741211</v>
      </c>
      <c r="C163" s="24">
        <v>61.400001525878906</v>
      </c>
      <c r="D163" s="24">
        <v>9.15868854522705</v>
      </c>
      <c r="E163" s="24">
        <v>9.604133605957031</v>
      </c>
      <c r="F163" s="24">
        <v>2.563381719000484</v>
      </c>
      <c r="G163" s="24" t="s">
        <v>57</v>
      </c>
      <c r="H163" s="24">
        <v>-6.450317070021811</v>
      </c>
      <c r="I163" s="24">
        <v>6.649681404099289</v>
      </c>
      <c r="J163" s="24" t="s">
        <v>60</v>
      </c>
      <c r="K163" s="24">
        <v>0.49294016403260327</v>
      </c>
      <c r="L163" s="24">
        <v>0.001873075870326498</v>
      </c>
      <c r="M163" s="24">
        <v>-0.12080277778114866</v>
      </c>
      <c r="N163" s="24">
        <v>0.0007061532579267014</v>
      </c>
      <c r="O163" s="24">
        <v>0.01913389741792038</v>
      </c>
      <c r="P163" s="24">
        <v>0.00021430761284184678</v>
      </c>
      <c r="Q163" s="24">
        <v>-0.0026891066448269173</v>
      </c>
      <c r="R163" s="24">
        <v>5.6787937468368013E-05</v>
      </c>
      <c r="S163" s="24">
        <v>0.0001958746681761433</v>
      </c>
      <c r="T163" s="24">
        <v>1.5256274010167183E-05</v>
      </c>
      <c r="U163" s="24">
        <v>-7.142161970909904E-05</v>
      </c>
      <c r="V163" s="24">
        <v>4.483804086826223E-06</v>
      </c>
      <c r="W163" s="24">
        <v>1.0499080863480595E-05</v>
      </c>
      <c r="X163" s="24">
        <v>67.5</v>
      </c>
    </row>
    <row r="164" spans="1:24" ht="12.75" hidden="1">
      <c r="A164" s="24">
        <v>782</v>
      </c>
      <c r="B164" s="24">
        <v>120.63999938964844</v>
      </c>
      <c r="C164" s="24">
        <v>117.73999786376953</v>
      </c>
      <c r="D164" s="24">
        <v>8.839564323425293</v>
      </c>
      <c r="E164" s="24">
        <v>9.577296257019043</v>
      </c>
      <c r="F164" s="24">
        <v>9.109083092130028</v>
      </c>
      <c r="G164" s="24" t="s">
        <v>58</v>
      </c>
      <c r="H164" s="24">
        <v>-28.615737638462164</v>
      </c>
      <c r="I164" s="24">
        <v>24.52426175118627</v>
      </c>
      <c r="J164" s="24" t="s">
        <v>61</v>
      </c>
      <c r="K164" s="24">
        <v>-1.5287349977704046</v>
      </c>
      <c r="L164" s="24">
        <v>0.3442700422015775</v>
      </c>
      <c r="M164" s="24">
        <v>-0.36055717311461905</v>
      </c>
      <c r="N164" s="24">
        <v>0.06824563371693582</v>
      </c>
      <c r="O164" s="24">
        <v>-0.06160710378418118</v>
      </c>
      <c r="P164" s="24">
        <v>0.009873707567829298</v>
      </c>
      <c r="Q164" s="24">
        <v>-0.007377487632791592</v>
      </c>
      <c r="R164" s="24">
        <v>0.0010489392194048615</v>
      </c>
      <c r="S164" s="24">
        <v>-0.0008233868677363663</v>
      </c>
      <c r="T164" s="24">
        <v>0.00014452263739408045</v>
      </c>
      <c r="U164" s="24">
        <v>-0.0001561937410728841</v>
      </c>
      <c r="V164" s="24">
        <v>3.8728238729179145E-05</v>
      </c>
      <c r="W164" s="24">
        <v>-5.172418749820978E-05</v>
      </c>
      <c r="X164" s="24">
        <v>67.5</v>
      </c>
    </row>
    <row r="165" ht="12.75" hidden="1">
      <c r="A165" s="24" t="s">
        <v>89</v>
      </c>
    </row>
    <row r="166" spans="1:24" ht="12.75" hidden="1">
      <c r="A166" s="24">
        <v>783</v>
      </c>
      <c r="B166" s="24">
        <v>108.86</v>
      </c>
      <c r="C166" s="24">
        <v>97.06</v>
      </c>
      <c r="D166" s="24">
        <v>8.741736734646432</v>
      </c>
      <c r="E166" s="24">
        <v>9.212949741811535</v>
      </c>
      <c r="F166" s="24">
        <v>6.790095664283052</v>
      </c>
      <c r="G166" s="24" t="s">
        <v>59</v>
      </c>
      <c r="H166" s="24">
        <v>-22.883688043272954</v>
      </c>
      <c r="I166" s="24">
        <v>18.47631195672705</v>
      </c>
      <c r="J166" s="24" t="s">
        <v>73</v>
      </c>
      <c r="K166" s="24">
        <v>2.4711043203830036</v>
      </c>
      <c r="M166" s="24" t="s">
        <v>68</v>
      </c>
      <c r="N166" s="24">
        <v>2.2858271114830293</v>
      </c>
      <c r="X166" s="24">
        <v>67.5</v>
      </c>
    </row>
    <row r="167" spans="1:24" ht="12.75" hidden="1">
      <c r="A167" s="24">
        <v>784</v>
      </c>
      <c r="B167" s="24">
        <v>74.5999984741211</v>
      </c>
      <c r="C167" s="24">
        <v>67.19999694824219</v>
      </c>
      <c r="D167" s="24">
        <v>9.355607032775879</v>
      </c>
      <c r="E167" s="24">
        <v>9.896732330322266</v>
      </c>
      <c r="F167" s="24">
        <v>7.16088917983058</v>
      </c>
      <c r="G167" s="24" t="s">
        <v>56</v>
      </c>
      <c r="H167" s="24">
        <v>11.080514637004129</v>
      </c>
      <c r="I167" s="24">
        <v>18.180513111125222</v>
      </c>
      <c r="J167" s="24" t="s">
        <v>62</v>
      </c>
      <c r="K167" s="24">
        <v>0.32670645062158976</v>
      </c>
      <c r="L167" s="24">
        <v>1.533447990696167</v>
      </c>
      <c r="M167" s="24">
        <v>0.0773434318599968</v>
      </c>
      <c r="N167" s="24">
        <v>0.06936190525281614</v>
      </c>
      <c r="O167" s="24">
        <v>0.013120853688731391</v>
      </c>
      <c r="P167" s="24">
        <v>0.04398972349560117</v>
      </c>
      <c r="Q167" s="24">
        <v>0.001597238065657707</v>
      </c>
      <c r="R167" s="24">
        <v>0.001067593952400593</v>
      </c>
      <c r="S167" s="24">
        <v>0.00017207718399933942</v>
      </c>
      <c r="T167" s="24">
        <v>0.0006472761454710613</v>
      </c>
      <c r="U167" s="24">
        <v>3.4952566233178794E-05</v>
      </c>
      <c r="V167" s="24">
        <v>3.9603406424268934E-05</v>
      </c>
      <c r="W167" s="24">
        <v>1.0716698892736426E-05</v>
      </c>
      <c r="X167" s="24">
        <v>67.5</v>
      </c>
    </row>
    <row r="168" spans="1:24" ht="12.75" hidden="1">
      <c r="A168" s="24">
        <v>782</v>
      </c>
      <c r="B168" s="24">
        <v>120.63999938964844</v>
      </c>
      <c r="C168" s="24">
        <v>117.73999786376953</v>
      </c>
      <c r="D168" s="24">
        <v>8.839564323425293</v>
      </c>
      <c r="E168" s="24">
        <v>9.577296257019043</v>
      </c>
      <c r="F168" s="24">
        <v>10.377910169114624</v>
      </c>
      <c r="G168" s="24" t="s">
        <v>57</v>
      </c>
      <c r="H168" s="24">
        <v>-25.199691584403553</v>
      </c>
      <c r="I168" s="24">
        <v>27.94030780524488</v>
      </c>
      <c r="J168" s="24" t="s">
        <v>60</v>
      </c>
      <c r="K168" s="24">
        <v>0.09030108124064895</v>
      </c>
      <c r="L168" s="24">
        <v>-0.008344245042423789</v>
      </c>
      <c r="M168" s="24">
        <v>-0.020531847274034776</v>
      </c>
      <c r="N168" s="24">
        <v>0.0007178247949055737</v>
      </c>
      <c r="O168" s="24">
        <v>0.0037628307964068424</v>
      </c>
      <c r="P168" s="24">
        <v>-0.0009546756822851103</v>
      </c>
      <c r="Q168" s="24">
        <v>-0.0003834526023011977</v>
      </c>
      <c r="R168" s="24">
        <v>5.7661119732692635E-05</v>
      </c>
      <c r="S168" s="24">
        <v>6.03391289640368E-05</v>
      </c>
      <c r="T168" s="24">
        <v>-6.798175837486642E-05</v>
      </c>
      <c r="U168" s="24">
        <v>-5.629305829274963E-06</v>
      </c>
      <c r="V168" s="24">
        <v>4.548323650554937E-06</v>
      </c>
      <c r="W168" s="24">
        <v>4.080386489992119E-06</v>
      </c>
      <c r="X168" s="24">
        <v>67.5</v>
      </c>
    </row>
    <row r="169" spans="1:24" ht="12.75" hidden="1">
      <c r="A169" s="24">
        <v>781</v>
      </c>
      <c r="B169" s="24">
        <v>80.5999984741211</v>
      </c>
      <c r="C169" s="24">
        <v>61.400001525878906</v>
      </c>
      <c r="D169" s="24">
        <v>9.15868854522705</v>
      </c>
      <c r="E169" s="24">
        <v>9.604133605957031</v>
      </c>
      <c r="F169" s="24">
        <v>12.471685082601768</v>
      </c>
      <c r="G169" s="24" t="s">
        <v>58</v>
      </c>
      <c r="H169" s="24">
        <v>19.252862497321225</v>
      </c>
      <c r="I169" s="24">
        <v>32.35286097144232</v>
      </c>
      <c r="J169" s="24" t="s">
        <v>61</v>
      </c>
      <c r="K169" s="24">
        <v>0.31397901140765283</v>
      </c>
      <c r="L169" s="24">
        <v>-1.5334252879566008</v>
      </c>
      <c r="M169" s="24">
        <v>0.07456842293757913</v>
      </c>
      <c r="N169" s="24">
        <v>0.06935819077704135</v>
      </c>
      <c r="O169" s="24">
        <v>0.012569721791619273</v>
      </c>
      <c r="P169" s="24">
        <v>-0.043979362973570905</v>
      </c>
      <c r="Q169" s="24">
        <v>0.0015505268589013264</v>
      </c>
      <c r="R169" s="24">
        <v>0.0010660356666047771</v>
      </c>
      <c r="S169" s="24">
        <v>0.00016115131637378533</v>
      </c>
      <c r="T169" s="24">
        <v>-0.0006436962707862582</v>
      </c>
      <c r="U169" s="24">
        <v>3.449627229376011E-05</v>
      </c>
      <c r="V169" s="24">
        <v>3.934135931021739E-05</v>
      </c>
      <c r="W169" s="24">
        <v>9.909494500218864E-06</v>
      </c>
      <c r="X169" s="24">
        <v>67.5</v>
      </c>
    </row>
    <row r="170" s="100" customFormat="1" ht="12.75">
      <c r="A170" s="100" t="s">
        <v>110</v>
      </c>
    </row>
    <row r="171" spans="1:24" s="100" customFormat="1" ht="12.75">
      <c r="A171" s="100">
        <v>783</v>
      </c>
      <c r="B171" s="100">
        <v>110.5</v>
      </c>
      <c r="C171" s="100">
        <v>105.6</v>
      </c>
      <c r="D171" s="100">
        <v>8.79901330783685</v>
      </c>
      <c r="E171" s="100">
        <v>9.129251837700355</v>
      </c>
      <c r="F171" s="100">
        <v>10.057023297564246</v>
      </c>
      <c r="G171" s="100" t="s">
        <v>59</v>
      </c>
      <c r="H171" s="100">
        <v>-15.810417447485122</v>
      </c>
      <c r="I171" s="100">
        <v>27.18958255251488</v>
      </c>
      <c r="J171" s="100" t="s">
        <v>73</v>
      </c>
      <c r="K171" s="100">
        <v>2.802209126215292</v>
      </c>
      <c r="M171" s="100" t="s">
        <v>68</v>
      </c>
      <c r="N171" s="100">
        <v>2.610084827598359</v>
      </c>
      <c r="X171" s="100">
        <v>67.5</v>
      </c>
    </row>
    <row r="172" spans="1:24" s="100" customFormat="1" ht="12.75">
      <c r="A172" s="100">
        <v>781</v>
      </c>
      <c r="B172" s="100">
        <v>62.31999969482422</v>
      </c>
      <c r="C172" s="100">
        <v>77.0199966430664</v>
      </c>
      <c r="D172" s="100">
        <v>9.454755783081055</v>
      </c>
      <c r="E172" s="100">
        <v>9.773435592651367</v>
      </c>
      <c r="F172" s="100">
        <v>6.434529003605709</v>
      </c>
      <c r="G172" s="100" t="s">
        <v>56</v>
      </c>
      <c r="H172" s="100">
        <v>21.336713508310183</v>
      </c>
      <c r="I172" s="100">
        <v>16.1567132031344</v>
      </c>
      <c r="J172" s="100" t="s">
        <v>62</v>
      </c>
      <c r="K172" s="100">
        <v>0.272889739497286</v>
      </c>
      <c r="L172" s="100">
        <v>1.6490449504988436</v>
      </c>
      <c r="M172" s="100">
        <v>0.0646031365640373</v>
      </c>
      <c r="N172" s="100">
        <v>0.043090684346389116</v>
      </c>
      <c r="O172" s="100">
        <v>0.010959800030057</v>
      </c>
      <c r="P172" s="100">
        <v>0.047305935063561344</v>
      </c>
      <c r="Q172" s="100">
        <v>0.0013340596331861683</v>
      </c>
      <c r="R172" s="100">
        <v>0.0006633607524576427</v>
      </c>
      <c r="S172" s="100">
        <v>0.00014372415042684448</v>
      </c>
      <c r="T172" s="100">
        <v>0.0006960813688616829</v>
      </c>
      <c r="U172" s="100">
        <v>2.9169372946008316E-05</v>
      </c>
      <c r="V172" s="100">
        <v>2.4635819605207803E-05</v>
      </c>
      <c r="W172" s="100">
        <v>8.949915202439924E-06</v>
      </c>
      <c r="X172" s="100">
        <v>67.5</v>
      </c>
    </row>
    <row r="173" spans="1:24" s="100" customFormat="1" ht="12.75">
      <c r="A173" s="100">
        <v>782</v>
      </c>
      <c r="B173" s="100">
        <v>122.4800033569336</v>
      </c>
      <c r="C173" s="100">
        <v>106.58000183105469</v>
      </c>
      <c r="D173" s="100">
        <v>8.708070755004883</v>
      </c>
      <c r="E173" s="100">
        <v>9.42406940460205</v>
      </c>
      <c r="F173" s="100">
        <v>12.490990142655138</v>
      </c>
      <c r="G173" s="100" t="s">
        <v>57</v>
      </c>
      <c r="H173" s="100">
        <v>-20.840230096418153</v>
      </c>
      <c r="I173" s="100">
        <v>34.13977326051544</v>
      </c>
      <c r="J173" s="100" t="s">
        <v>60</v>
      </c>
      <c r="K173" s="100">
        <v>0.1942053255267293</v>
      </c>
      <c r="L173" s="100">
        <v>-0.008971950373289994</v>
      </c>
      <c r="M173" s="100">
        <v>-0.045456845539875106</v>
      </c>
      <c r="N173" s="100">
        <v>-0.0004450094293271994</v>
      </c>
      <c r="O173" s="100">
        <v>0.007882607359622883</v>
      </c>
      <c r="P173" s="100">
        <v>-0.0010266005301074453</v>
      </c>
      <c r="Q173" s="100">
        <v>-0.0009134911820492475</v>
      </c>
      <c r="R173" s="100">
        <v>-3.581986275907651E-05</v>
      </c>
      <c r="S173" s="100">
        <v>0.00010989361301992525</v>
      </c>
      <c r="T173" s="100">
        <v>-7.311192291181746E-05</v>
      </c>
      <c r="U173" s="100">
        <v>-1.81962889883167E-05</v>
      </c>
      <c r="V173" s="100">
        <v>-2.827012761745818E-06</v>
      </c>
      <c r="W173" s="100">
        <v>7.028556528052184E-06</v>
      </c>
      <c r="X173" s="100">
        <v>67.5</v>
      </c>
    </row>
    <row r="174" spans="1:24" s="100" customFormat="1" ht="12.75">
      <c r="A174" s="100">
        <v>784</v>
      </c>
      <c r="B174" s="100">
        <v>54.02000045776367</v>
      </c>
      <c r="C174" s="100">
        <v>75.91999816894531</v>
      </c>
      <c r="D174" s="100">
        <v>9.314488410949707</v>
      </c>
      <c r="E174" s="100">
        <v>9.85925006866455</v>
      </c>
      <c r="F174" s="100">
        <v>5.047644622675726</v>
      </c>
      <c r="G174" s="100" t="s">
        <v>58</v>
      </c>
      <c r="H174" s="100">
        <v>26.340695466203826</v>
      </c>
      <c r="I174" s="100">
        <v>12.860695923967501</v>
      </c>
      <c r="J174" s="100" t="s">
        <v>61</v>
      </c>
      <c r="K174" s="100">
        <v>0.19171098419223068</v>
      </c>
      <c r="L174" s="100">
        <v>-1.649020543496118</v>
      </c>
      <c r="M174" s="100">
        <v>0.04590468873084305</v>
      </c>
      <c r="N174" s="100">
        <v>-0.04308838641731614</v>
      </c>
      <c r="O174" s="100">
        <v>0.00761457273344057</v>
      </c>
      <c r="P174" s="100">
        <v>-0.04729479446608755</v>
      </c>
      <c r="Q174" s="100">
        <v>0.0009722391502172098</v>
      </c>
      <c r="R174" s="100">
        <v>-0.0006623929538673331</v>
      </c>
      <c r="S174" s="100">
        <v>9.262842562272738E-05</v>
      </c>
      <c r="T174" s="100">
        <v>-0.0006922311166109847</v>
      </c>
      <c r="U174" s="100">
        <v>2.2797968881393496E-05</v>
      </c>
      <c r="V174" s="100">
        <v>-2.4473079219118862E-05</v>
      </c>
      <c r="W174" s="100">
        <v>5.5407919346281445E-06</v>
      </c>
      <c r="X174" s="100">
        <v>67.5</v>
      </c>
    </row>
    <row r="175" ht="12.75" hidden="1">
      <c r="A175" s="24" t="s">
        <v>88</v>
      </c>
    </row>
    <row r="176" spans="1:24" ht="12.75" hidden="1">
      <c r="A176" s="24">
        <v>783</v>
      </c>
      <c r="B176" s="24">
        <v>110.5</v>
      </c>
      <c r="C176" s="24">
        <v>105.6</v>
      </c>
      <c r="D176" s="24">
        <v>8.79901330783685</v>
      </c>
      <c r="E176" s="24">
        <v>9.129251837700355</v>
      </c>
      <c r="F176" s="24">
        <v>15.70201760757697</v>
      </c>
      <c r="G176" s="24" t="s">
        <v>59</v>
      </c>
      <c r="H176" s="24">
        <v>-0.5489395469873557</v>
      </c>
      <c r="I176" s="24">
        <v>42.45106045301264</v>
      </c>
      <c r="J176" s="24" t="s">
        <v>73</v>
      </c>
      <c r="K176" s="24">
        <v>-3.114516615484162</v>
      </c>
      <c r="M176" s="24" t="s">
        <v>68</v>
      </c>
      <c r="N176" s="24">
        <v>-1.6310975724342414</v>
      </c>
      <c r="X176" s="24">
        <v>67.5</v>
      </c>
    </row>
    <row r="177" spans="1:24" ht="12.75" hidden="1">
      <c r="A177" s="24">
        <v>781</v>
      </c>
      <c r="B177" s="24">
        <v>62.31999969482422</v>
      </c>
      <c r="C177" s="24">
        <v>77.0199966430664</v>
      </c>
      <c r="D177" s="24">
        <v>9.454755783081055</v>
      </c>
      <c r="E177" s="24">
        <v>9.773435592651367</v>
      </c>
      <c r="F177" s="24">
        <v>6.434529003605709</v>
      </c>
      <c r="G177" s="24" t="s">
        <v>56</v>
      </c>
      <c r="H177" s="24">
        <v>21.336713508310183</v>
      </c>
      <c r="I177" s="24">
        <v>16.1567132031344</v>
      </c>
      <c r="J177" s="24" t="s">
        <v>62</v>
      </c>
      <c r="K177" s="24">
        <v>1.7030331263669456</v>
      </c>
      <c r="L177" s="24">
        <v>0.2122004102485745</v>
      </c>
      <c r="M177" s="24">
        <v>0.4031705382388485</v>
      </c>
      <c r="N177" s="24">
        <v>0.042819149551434274</v>
      </c>
      <c r="O177" s="24">
        <v>0.06839704478160995</v>
      </c>
      <c r="P177" s="24">
        <v>0.006087165486315376</v>
      </c>
      <c r="Q177" s="24">
        <v>0.008325587883398678</v>
      </c>
      <c r="R177" s="24">
        <v>0.0006591505954947971</v>
      </c>
      <c r="S177" s="24">
        <v>0.0008973741987917029</v>
      </c>
      <c r="T177" s="24">
        <v>8.953483657743194E-05</v>
      </c>
      <c r="U177" s="24">
        <v>0.00018210423707998825</v>
      </c>
      <c r="V177" s="24">
        <v>2.4449081424794356E-05</v>
      </c>
      <c r="W177" s="24">
        <v>5.59547848159951E-05</v>
      </c>
      <c r="X177" s="24">
        <v>67.5</v>
      </c>
    </row>
    <row r="178" spans="1:24" s="106" customFormat="1" ht="12.75" hidden="1">
      <c r="A178" s="106">
        <v>784</v>
      </c>
      <c r="B178" s="106">
        <v>54.02000045776367</v>
      </c>
      <c r="C178" s="106">
        <v>75.91999816894531</v>
      </c>
      <c r="D178" s="106">
        <v>9.314488410949707</v>
      </c>
      <c r="E178" s="106">
        <v>9.85925006866455</v>
      </c>
      <c r="F178" s="106">
        <v>-0.7954319335621376</v>
      </c>
      <c r="G178" s="106" t="s">
        <v>57</v>
      </c>
      <c r="H178" s="106">
        <v>11.453349690580687</v>
      </c>
      <c r="I178" s="106">
        <v>-2.026649851655644</v>
      </c>
      <c r="J178" s="106" t="s">
        <v>60</v>
      </c>
      <c r="K178" s="106">
        <v>-0.46800709042362576</v>
      </c>
      <c r="L178" s="106">
        <v>0.001155506873835523</v>
      </c>
      <c r="M178" s="106">
        <v>0.10638146817741</v>
      </c>
      <c r="N178" s="106">
        <v>-0.00044279256281582526</v>
      </c>
      <c r="O178" s="106">
        <v>-0.019504230673091413</v>
      </c>
      <c r="P178" s="106">
        <v>0.00013228352489075615</v>
      </c>
      <c r="Q178" s="106">
        <v>0.0019852804673030373</v>
      </c>
      <c r="R178" s="106">
        <v>-3.5592323760145626E-05</v>
      </c>
      <c r="S178" s="106">
        <v>-0.0003133702398658354</v>
      </c>
      <c r="T178" s="106">
        <v>9.418271409731426E-06</v>
      </c>
      <c r="U178" s="106">
        <v>2.9250687411504932E-05</v>
      </c>
      <c r="V178" s="106">
        <v>-2.8142236004732027E-06</v>
      </c>
      <c r="W178" s="106">
        <v>-2.1269078186729652E-05</v>
      </c>
      <c r="X178" s="106">
        <v>67.5</v>
      </c>
    </row>
    <row r="179" spans="1:24" ht="12.75" hidden="1">
      <c r="A179" s="24">
        <v>782</v>
      </c>
      <c r="B179" s="24">
        <v>122.4800033569336</v>
      </c>
      <c r="C179" s="24">
        <v>106.58000183105469</v>
      </c>
      <c r="D179" s="24">
        <v>8.708070755004883</v>
      </c>
      <c r="E179" s="24">
        <v>9.42406940460205</v>
      </c>
      <c r="F179" s="24">
        <v>12.328742575297769</v>
      </c>
      <c r="G179" s="24" t="s">
        <v>58</v>
      </c>
      <c r="H179" s="24">
        <v>-21.283677341063367</v>
      </c>
      <c r="I179" s="24">
        <v>33.696326015870234</v>
      </c>
      <c r="J179" s="24" t="s">
        <v>61</v>
      </c>
      <c r="K179" s="24">
        <v>-1.6374648676586576</v>
      </c>
      <c r="L179" s="24">
        <v>0.2121972641518449</v>
      </c>
      <c r="M179" s="24">
        <v>-0.3888823294162664</v>
      </c>
      <c r="N179" s="24">
        <v>-0.04281686003263678</v>
      </c>
      <c r="O179" s="24">
        <v>-0.06555715613652256</v>
      </c>
      <c r="P179" s="24">
        <v>0.006085727953731713</v>
      </c>
      <c r="Q179" s="24">
        <v>-0.008085423617247268</v>
      </c>
      <c r="R179" s="24">
        <v>-0.0006581889500975374</v>
      </c>
      <c r="S179" s="24">
        <v>-0.0008408802206161585</v>
      </c>
      <c r="T179" s="24">
        <v>8.903809928676644E-05</v>
      </c>
      <c r="U179" s="24">
        <v>-0.00017973967410796926</v>
      </c>
      <c r="V179" s="24">
        <v>-2.428657505789493E-05</v>
      </c>
      <c r="W179" s="24">
        <v>-5.17548476656158E-05</v>
      </c>
      <c r="X179" s="24">
        <v>67.5</v>
      </c>
    </row>
    <row r="180" ht="12.75" hidden="1">
      <c r="A180" s="24" t="s">
        <v>87</v>
      </c>
    </row>
    <row r="181" spans="1:24" ht="12.75" hidden="1">
      <c r="A181" s="24">
        <v>783</v>
      </c>
      <c r="B181" s="24">
        <v>110.5</v>
      </c>
      <c r="C181" s="24">
        <v>105.6</v>
      </c>
      <c r="D181" s="24">
        <v>8.79901330783685</v>
      </c>
      <c r="E181" s="24">
        <v>9.129251837700355</v>
      </c>
      <c r="F181" s="24">
        <v>10.057023297564246</v>
      </c>
      <c r="G181" s="24" t="s">
        <v>59</v>
      </c>
      <c r="H181" s="24">
        <v>-15.810417447485122</v>
      </c>
      <c r="I181" s="24">
        <v>27.18958255251488</v>
      </c>
      <c r="J181" s="24" t="s">
        <v>73</v>
      </c>
      <c r="K181" s="24">
        <v>-2.802292976775281</v>
      </c>
      <c r="M181" s="24" t="s">
        <v>68</v>
      </c>
      <c r="N181" s="24">
        <v>-1.4510633384747833</v>
      </c>
      <c r="X181" s="24">
        <v>67.5</v>
      </c>
    </row>
    <row r="182" spans="1:24" ht="12.75" hidden="1">
      <c r="A182" s="24">
        <v>782</v>
      </c>
      <c r="B182" s="24">
        <v>122.4800033569336</v>
      </c>
      <c r="C182" s="24">
        <v>106.58000183105469</v>
      </c>
      <c r="D182" s="24">
        <v>8.708070755004883</v>
      </c>
      <c r="E182" s="24">
        <v>9.42406940460205</v>
      </c>
      <c r="F182" s="24">
        <v>17.436067481982086</v>
      </c>
      <c r="G182" s="24" t="s">
        <v>56</v>
      </c>
      <c r="H182" s="24">
        <v>-7.3245826423525955</v>
      </c>
      <c r="I182" s="24">
        <v>47.655420714581</v>
      </c>
      <c r="J182" s="24" t="s">
        <v>62</v>
      </c>
      <c r="K182" s="24">
        <v>1.6267256251485664</v>
      </c>
      <c r="L182" s="24">
        <v>0.04199593418358179</v>
      </c>
      <c r="M182" s="24">
        <v>0.38510469414765586</v>
      </c>
      <c r="N182" s="24">
        <v>0.040660399263076435</v>
      </c>
      <c r="O182" s="24">
        <v>0.0653323271319253</v>
      </c>
      <c r="P182" s="24">
        <v>0.0012048340238402899</v>
      </c>
      <c r="Q182" s="24">
        <v>0.00795238258390284</v>
      </c>
      <c r="R182" s="24">
        <v>0.0006258040977468574</v>
      </c>
      <c r="S182" s="24">
        <v>0.0008571351858357752</v>
      </c>
      <c r="T182" s="24">
        <v>1.769030166591661E-05</v>
      </c>
      <c r="U182" s="24">
        <v>0.00017391930201705373</v>
      </c>
      <c r="V182" s="24">
        <v>2.3210043382502048E-05</v>
      </c>
      <c r="W182" s="24">
        <v>5.344354296500638E-05</v>
      </c>
      <c r="X182" s="24">
        <v>67.5</v>
      </c>
    </row>
    <row r="183" spans="1:24" ht="12.75" hidden="1">
      <c r="A183" s="24">
        <v>781</v>
      </c>
      <c r="B183" s="24">
        <v>62.31999969482422</v>
      </c>
      <c r="C183" s="24">
        <v>77.0199966430664</v>
      </c>
      <c r="D183" s="24">
        <v>9.454755783081055</v>
      </c>
      <c r="E183" s="24">
        <v>9.773435592651367</v>
      </c>
      <c r="F183" s="24">
        <v>6.733202415543239</v>
      </c>
      <c r="G183" s="24" t="s">
        <v>57</v>
      </c>
      <c r="H183" s="24">
        <v>22.08666438356029</v>
      </c>
      <c r="I183" s="24">
        <v>16.90666407838451</v>
      </c>
      <c r="J183" s="24" t="s">
        <v>60</v>
      </c>
      <c r="K183" s="24">
        <v>-1.4547805279334844</v>
      </c>
      <c r="L183" s="24">
        <v>0.00022841901639481142</v>
      </c>
      <c r="M183" s="24">
        <v>0.34633593249305905</v>
      </c>
      <c r="N183" s="24">
        <v>-0.0004212216251185974</v>
      </c>
      <c r="O183" s="24">
        <v>-0.05810779102325489</v>
      </c>
      <c r="P183" s="24">
        <v>2.6336801420524168E-05</v>
      </c>
      <c r="Q183" s="24">
        <v>0.007240608779869146</v>
      </c>
      <c r="R183" s="24">
        <v>-3.3883044390705515E-05</v>
      </c>
      <c r="S183" s="24">
        <v>-0.000734150269253328</v>
      </c>
      <c r="T183" s="24">
        <v>1.8904669972191363E-06</v>
      </c>
      <c r="U183" s="24">
        <v>0.00016355323941541635</v>
      </c>
      <c r="V183" s="24">
        <v>-2.685516914791388E-06</v>
      </c>
      <c r="W183" s="24">
        <v>-4.48301111857992E-05</v>
      </c>
      <c r="X183" s="24">
        <v>67.5</v>
      </c>
    </row>
    <row r="184" spans="1:24" s="106" customFormat="1" ht="12.75" hidden="1">
      <c r="A184" s="106">
        <v>784</v>
      </c>
      <c r="B184" s="106">
        <v>54.02000045776367</v>
      </c>
      <c r="C184" s="106">
        <v>75.91999816894531</v>
      </c>
      <c r="D184" s="106">
        <v>9.314488410949707</v>
      </c>
      <c r="E184" s="106">
        <v>9.85925006866455</v>
      </c>
      <c r="F184" s="106">
        <v>-0.7954319335621376</v>
      </c>
      <c r="G184" s="106" t="s">
        <v>58</v>
      </c>
      <c r="H184" s="106">
        <v>11.453349690580687</v>
      </c>
      <c r="I184" s="106">
        <v>-2.026649851655644</v>
      </c>
      <c r="J184" s="106" t="s">
        <v>61</v>
      </c>
      <c r="K184" s="106">
        <v>0.7279078753939722</v>
      </c>
      <c r="L184" s="106">
        <v>0.0419953129849592</v>
      </c>
      <c r="M184" s="106">
        <v>0.16839550860614666</v>
      </c>
      <c r="N184" s="106">
        <v>-0.040658217380688484</v>
      </c>
      <c r="O184" s="106">
        <v>0.02986298027442407</v>
      </c>
      <c r="P184" s="106">
        <v>0.0012045461377191494</v>
      </c>
      <c r="Q184" s="106">
        <v>0.003288460621269935</v>
      </c>
      <c r="R184" s="106">
        <v>-0.0006248861560793099</v>
      </c>
      <c r="S184" s="106">
        <v>0.0004423845713324493</v>
      </c>
      <c r="T184" s="106">
        <v>1.758899961804415E-05</v>
      </c>
      <c r="U184" s="106">
        <v>5.914610292168578E-05</v>
      </c>
      <c r="V184" s="106">
        <v>-2.305415608340493E-05</v>
      </c>
      <c r="W184" s="106">
        <v>2.9094216190187435E-05</v>
      </c>
      <c r="X184" s="106">
        <v>67.5</v>
      </c>
    </row>
    <row r="185" ht="12.75" hidden="1">
      <c r="A185" s="24" t="s">
        <v>86</v>
      </c>
    </row>
    <row r="186" spans="1:24" ht="12.75" hidden="1">
      <c r="A186" s="24">
        <v>783</v>
      </c>
      <c r="B186" s="24">
        <v>110.5</v>
      </c>
      <c r="C186" s="24">
        <v>105.6</v>
      </c>
      <c r="D186" s="24">
        <v>8.79901330783685</v>
      </c>
      <c r="E186" s="24">
        <v>9.129251837700355</v>
      </c>
      <c r="F186" s="24">
        <v>10.22961679292718</v>
      </c>
      <c r="G186" s="24" t="s">
        <v>59</v>
      </c>
      <c r="H186" s="24">
        <v>-15.343803723786763</v>
      </c>
      <c r="I186" s="24">
        <v>27.656196276213237</v>
      </c>
      <c r="J186" s="24" t="s">
        <v>73</v>
      </c>
      <c r="K186" s="24">
        <v>3.084591379948249</v>
      </c>
      <c r="M186" s="24" t="s">
        <v>68</v>
      </c>
      <c r="N186" s="24">
        <v>1.6177639467353382</v>
      </c>
      <c r="X186" s="24">
        <v>67.5</v>
      </c>
    </row>
    <row r="187" spans="1:24" ht="12.75" hidden="1">
      <c r="A187" s="24">
        <v>782</v>
      </c>
      <c r="B187" s="24">
        <v>122.4800033569336</v>
      </c>
      <c r="C187" s="24">
        <v>106.58000183105469</v>
      </c>
      <c r="D187" s="24">
        <v>8.708070755004883</v>
      </c>
      <c r="E187" s="24">
        <v>9.42406940460205</v>
      </c>
      <c r="F187" s="24">
        <v>17.436067481982086</v>
      </c>
      <c r="G187" s="24" t="s">
        <v>56</v>
      </c>
      <c r="H187" s="24">
        <v>-7.3245826423525955</v>
      </c>
      <c r="I187" s="24">
        <v>47.655420714581</v>
      </c>
      <c r="J187" s="24" t="s">
        <v>62</v>
      </c>
      <c r="K187" s="24">
        <v>1.693228429872647</v>
      </c>
      <c r="L187" s="24">
        <v>0.22465127367801588</v>
      </c>
      <c r="M187" s="24">
        <v>0.40084848516433014</v>
      </c>
      <c r="N187" s="24">
        <v>0.04105408664738842</v>
      </c>
      <c r="O187" s="24">
        <v>0.0680031815993787</v>
      </c>
      <c r="P187" s="24">
        <v>0.006444626837623156</v>
      </c>
      <c r="Q187" s="24">
        <v>0.008277489373799471</v>
      </c>
      <c r="R187" s="24">
        <v>0.0006318590989593469</v>
      </c>
      <c r="S187" s="24">
        <v>0.0008921710935133393</v>
      </c>
      <c r="T187" s="24">
        <v>9.478524172904009E-05</v>
      </c>
      <c r="U187" s="24">
        <v>0.00018102313322301453</v>
      </c>
      <c r="V187" s="24">
        <v>2.3430859856408054E-05</v>
      </c>
      <c r="W187" s="24">
        <v>5.5626115891448055E-05</v>
      </c>
      <c r="X187" s="24">
        <v>67.5</v>
      </c>
    </row>
    <row r="188" spans="1:24" ht="12.75" hidden="1">
      <c r="A188" s="24">
        <v>784</v>
      </c>
      <c r="B188" s="24">
        <v>54.02000045776367</v>
      </c>
      <c r="C188" s="24">
        <v>75.91999816894531</v>
      </c>
      <c r="D188" s="24">
        <v>9.314488410949707</v>
      </c>
      <c r="E188" s="24">
        <v>9.85925006866455</v>
      </c>
      <c r="F188" s="24">
        <v>5.047644622675726</v>
      </c>
      <c r="G188" s="24" t="s">
        <v>57</v>
      </c>
      <c r="H188" s="24">
        <v>26.340695466203826</v>
      </c>
      <c r="I188" s="24">
        <v>12.860695923967501</v>
      </c>
      <c r="J188" s="24" t="s">
        <v>60</v>
      </c>
      <c r="K188" s="24">
        <v>-1.6011428170898339</v>
      </c>
      <c r="L188" s="24">
        <v>0.0012222772022117147</v>
      </c>
      <c r="M188" s="24">
        <v>0.3805064336663777</v>
      </c>
      <c r="N188" s="24">
        <v>-0.0004253842195716383</v>
      </c>
      <c r="O188" s="24">
        <v>-0.06406237850471592</v>
      </c>
      <c r="P188" s="24">
        <v>0.00014007741072232</v>
      </c>
      <c r="Q188" s="24">
        <v>0.007923050618013164</v>
      </c>
      <c r="R188" s="24">
        <v>-3.4214002156991994E-05</v>
      </c>
      <c r="S188" s="24">
        <v>-0.0008183350230718793</v>
      </c>
      <c r="T188" s="24">
        <v>9.991371363043562E-06</v>
      </c>
      <c r="U188" s="24">
        <v>0.00017687996209431612</v>
      </c>
      <c r="V188" s="24">
        <v>-2.712862670591365E-06</v>
      </c>
      <c r="W188" s="24">
        <v>-5.0255156498625615E-05</v>
      </c>
      <c r="X188" s="24">
        <v>67.5</v>
      </c>
    </row>
    <row r="189" spans="1:24" ht="12.75" hidden="1">
      <c r="A189" s="24">
        <v>781</v>
      </c>
      <c r="B189" s="24">
        <v>62.31999969482422</v>
      </c>
      <c r="C189" s="24">
        <v>77.0199966430664</v>
      </c>
      <c r="D189" s="24">
        <v>9.454755783081055</v>
      </c>
      <c r="E189" s="24">
        <v>9.773435592651367</v>
      </c>
      <c r="F189" s="24">
        <v>0.6585037014754527</v>
      </c>
      <c r="G189" s="24" t="s">
        <v>58</v>
      </c>
      <c r="H189" s="24">
        <v>6.833463276899032</v>
      </c>
      <c r="I189" s="24">
        <v>1.6534629717232474</v>
      </c>
      <c r="J189" s="24" t="s">
        <v>61</v>
      </c>
      <c r="K189" s="24">
        <v>0.5507850715212067</v>
      </c>
      <c r="L189" s="24">
        <v>0.22464794858532705</v>
      </c>
      <c r="M189" s="24">
        <v>0.12607284401104268</v>
      </c>
      <c r="N189" s="24">
        <v>-0.041051882767018315</v>
      </c>
      <c r="O189" s="24">
        <v>0.02281324983330057</v>
      </c>
      <c r="P189" s="24">
        <v>0.006443104329065142</v>
      </c>
      <c r="Q189" s="24">
        <v>0.002396267772550552</v>
      </c>
      <c r="R189" s="24">
        <v>-0.0006309321064854119</v>
      </c>
      <c r="S189" s="24">
        <v>0.000355382962611792</v>
      </c>
      <c r="T189" s="24">
        <v>9.425717239509317E-05</v>
      </c>
      <c r="U189" s="24">
        <v>3.850784038855678E-05</v>
      </c>
      <c r="V189" s="24">
        <v>-2.327328016720347E-05</v>
      </c>
      <c r="W189" s="24">
        <v>2.3847096562631213E-05</v>
      </c>
      <c r="X189" s="24">
        <v>67.5</v>
      </c>
    </row>
    <row r="190" ht="12.75" hidden="1">
      <c r="A190" s="24" t="s">
        <v>85</v>
      </c>
    </row>
    <row r="191" spans="1:24" ht="12.75" hidden="1">
      <c r="A191" s="24">
        <v>783</v>
      </c>
      <c r="B191" s="24">
        <v>110.5</v>
      </c>
      <c r="C191" s="24">
        <v>105.6</v>
      </c>
      <c r="D191" s="24">
        <v>8.79901330783685</v>
      </c>
      <c r="E191" s="24">
        <v>9.129251837700355</v>
      </c>
      <c r="F191" s="24">
        <v>15.70201760757697</v>
      </c>
      <c r="G191" s="24" t="s">
        <v>59</v>
      </c>
      <c r="H191" s="24">
        <v>-0.5489395469873557</v>
      </c>
      <c r="I191" s="24">
        <v>42.45106045301264</v>
      </c>
      <c r="J191" s="24" t="s">
        <v>73</v>
      </c>
      <c r="K191" s="24">
        <v>3.470207465785984</v>
      </c>
      <c r="M191" s="24" t="s">
        <v>68</v>
      </c>
      <c r="N191" s="24">
        <v>1.796130698033339</v>
      </c>
      <c r="X191" s="24">
        <v>67.5</v>
      </c>
    </row>
    <row r="192" spans="1:24" ht="12.75" hidden="1">
      <c r="A192" s="24">
        <v>784</v>
      </c>
      <c r="B192" s="24">
        <v>54.02000045776367</v>
      </c>
      <c r="C192" s="24">
        <v>75.91999816894531</v>
      </c>
      <c r="D192" s="24">
        <v>9.314488410949707</v>
      </c>
      <c r="E192" s="24">
        <v>9.85925006866455</v>
      </c>
      <c r="F192" s="24">
        <v>4.777735620817586</v>
      </c>
      <c r="G192" s="24" t="s">
        <v>56</v>
      </c>
      <c r="H192" s="24">
        <v>25.653004897726554</v>
      </c>
      <c r="I192" s="24">
        <v>12.173005355490227</v>
      </c>
      <c r="J192" s="24" t="s">
        <v>62</v>
      </c>
      <c r="K192" s="24">
        <v>1.8106338603283374</v>
      </c>
      <c r="L192" s="24">
        <v>0.028780578048993217</v>
      </c>
      <c r="M192" s="24">
        <v>0.42864339388250783</v>
      </c>
      <c r="N192" s="24">
        <v>0.04336573766581679</v>
      </c>
      <c r="O192" s="24">
        <v>0.0727185785126976</v>
      </c>
      <c r="P192" s="24">
        <v>0.0008254035024481275</v>
      </c>
      <c r="Q192" s="24">
        <v>0.008851606726764868</v>
      </c>
      <c r="R192" s="24">
        <v>0.000667584117259461</v>
      </c>
      <c r="S192" s="24">
        <v>0.0009540842956668965</v>
      </c>
      <c r="T192" s="24">
        <v>1.2113938734276111E-05</v>
      </c>
      <c r="U192" s="24">
        <v>0.00019361017863566248</v>
      </c>
      <c r="V192" s="24">
        <v>2.4765204150601756E-05</v>
      </c>
      <c r="W192" s="24">
        <v>5.94927069779779E-05</v>
      </c>
      <c r="X192" s="24">
        <v>67.5</v>
      </c>
    </row>
    <row r="193" spans="1:24" ht="12.75" hidden="1">
      <c r="A193" s="24">
        <v>781</v>
      </c>
      <c r="B193" s="24">
        <v>62.31999969482422</v>
      </c>
      <c r="C193" s="24">
        <v>77.0199966430664</v>
      </c>
      <c r="D193" s="24">
        <v>9.454755783081055</v>
      </c>
      <c r="E193" s="24">
        <v>9.773435592651367</v>
      </c>
      <c r="F193" s="24">
        <v>0.6585037014754527</v>
      </c>
      <c r="G193" s="24" t="s">
        <v>57</v>
      </c>
      <c r="H193" s="24">
        <v>6.833463276899032</v>
      </c>
      <c r="I193" s="24">
        <v>1.6534629717232474</v>
      </c>
      <c r="J193" s="24" t="s">
        <v>60</v>
      </c>
      <c r="K193" s="24">
        <v>-0.2908973061474872</v>
      </c>
      <c r="L193" s="24">
        <v>0.00015761712050073686</v>
      </c>
      <c r="M193" s="24">
        <v>0.06405316007733373</v>
      </c>
      <c r="N193" s="24">
        <v>-0.0004482838881530695</v>
      </c>
      <c r="O193" s="24">
        <v>-0.01245638978101571</v>
      </c>
      <c r="P193" s="24">
        <v>1.808167772615453E-05</v>
      </c>
      <c r="Q193" s="24">
        <v>0.0010925645503454889</v>
      </c>
      <c r="R193" s="24">
        <v>-3.603623335781826E-05</v>
      </c>
      <c r="S193" s="24">
        <v>-0.0002265126948998768</v>
      </c>
      <c r="T193" s="24">
        <v>1.2832440373337623E-06</v>
      </c>
      <c r="U193" s="24">
        <v>8.580977955227854E-06</v>
      </c>
      <c r="V193" s="24">
        <v>-2.8481507897025183E-06</v>
      </c>
      <c r="W193" s="24">
        <v>-1.6036117866318624E-05</v>
      </c>
      <c r="X193" s="24">
        <v>67.5</v>
      </c>
    </row>
    <row r="194" spans="1:24" ht="12.75" hidden="1">
      <c r="A194" s="24">
        <v>782</v>
      </c>
      <c r="B194" s="24">
        <v>122.4800033569336</v>
      </c>
      <c r="C194" s="24">
        <v>106.58000183105469</v>
      </c>
      <c r="D194" s="24">
        <v>8.708070755004883</v>
      </c>
      <c r="E194" s="24">
        <v>9.42406940460205</v>
      </c>
      <c r="F194" s="24">
        <v>12.490990142655138</v>
      </c>
      <c r="G194" s="24" t="s">
        <v>58</v>
      </c>
      <c r="H194" s="24">
        <v>-20.840230096418153</v>
      </c>
      <c r="I194" s="24">
        <v>34.13977326051544</v>
      </c>
      <c r="J194" s="24" t="s">
        <v>61</v>
      </c>
      <c r="K194" s="24">
        <v>-1.7871132402407053</v>
      </c>
      <c r="L194" s="24">
        <v>0.02878014644989694</v>
      </c>
      <c r="M194" s="24">
        <v>-0.4238305696893774</v>
      </c>
      <c r="N194" s="24">
        <v>-0.04336342058528206</v>
      </c>
      <c r="O194" s="24">
        <v>-0.07164377163808988</v>
      </c>
      <c r="P194" s="24">
        <v>0.0008252054258087761</v>
      </c>
      <c r="Q194" s="24">
        <v>-0.008783919646071305</v>
      </c>
      <c r="R194" s="24">
        <v>-0.0006666107886184221</v>
      </c>
      <c r="S194" s="24">
        <v>-0.0009268057198180173</v>
      </c>
      <c r="T194" s="24">
        <v>1.204577919432539E-05</v>
      </c>
      <c r="U194" s="24">
        <v>-0.000193419926813824</v>
      </c>
      <c r="V194" s="24">
        <v>-2.4600881563474497E-05</v>
      </c>
      <c r="W194" s="24">
        <v>-5.729070698939818E-05</v>
      </c>
      <c r="X194" s="24">
        <v>67.5</v>
      </c>
    </row>
    <row r="195" ht="12.75" hidden="1">
      <c r="A195" s="24" t="s">
        <v>84</v>
      </c>
    </row>
    <row r="196" spans="1:24" ht="12.75" hidden="1">
      <c r="A196" s="24">
        <v>783</v>
      </c>
      <c r="B196" s="24">
        <v>110.5</v>
      </c>
      <c r="C196" s="24">
        <v>105.6</v>
      </c>
      <c r="D196" s="24">
        <v>8.79901330783685</v>
      </c>
      <c r="E196" s="24">
        <v>9.129251837700355</v>
      </c>
      <c r="F196" s="24">
        <v>10.22961679292718</v>
      </c>
      <c r="G196" s="24" t="s">
        <v>59</v>
      </c>
      <c r="H196" s="24">
        <v>-15.343803723786763</v>
      </c>
      <c r="I196" s="24">
        <v>27.656196276213237</v>
      </c>
      <c r="J196" s="24" t="s">
        <v>73</v>
      </c>
      <c r="K196" s="24">
        <v>2.8011032434286522</v>
      </c>
      <c r="M196" s="24" t="s">
        <v>68</v>
      </c>
      <c r="N196" s="24">
        <v>2.610625494831843</v>
      </c>
      <c r="X196" s="24">
        <v>67.5</v>
      </c>
    </row>
    <row r="197" spans="1:24" ht="12.75" hidden="1">
      <c r="A197" s="24">
        <v>784</v>
      </c>
      <c r="B197" s="24">
        <v>54.02000045776367</v>
      </c>
      <c r="C197" s="24">
        <v>75.91999816894531</v>
      </c>
      <c r="D197" s="24">
        <v>9.314488410949707</v>
      </c>
      <c r="E197" s="24">
        <v>9.85925006866455</v>
      </c>
      <c r="F197" s="24">
        <v>4.777735620817586</v>
      </c>
      <c r="G197" s="24" t="s">
        <v>56</v>
      </c>
      <c r="H197" s="24">
        <v>25.653004897726554</v>
      </c>
      <c r="I197" s="24">
        <v>12.173005355490227</v>
      </c>
      <c r="J197" s="24" t="s">
        <v>62</v>
      </c>
      <c r="K197" s="24">
        <v>0.2664761646908384</v>
      </c>
      <c r="L197" s="24">
        <v>1.6498094432465633</v>
      </c>
      <c r="M197" s="24">
        <v>0.06308469849014565</v>
      </c>
      <c r="N197" s="24">
        <v>0.04342453929906947</v>
      </c>
      <c r="O197" s="24">
        <v>0.01070268950004761</v>
      </c>
      <c r="P197" s="24">
        <v>0.047327904240549744</v>
      </c>
      <c r="Q197" s="24">
        <v>0.001302711548691167</v>
      </c>
      <c r="R197" s="24">
        <v>0.0006685150665109403</v>
      </c>
      <c r="S197" s="24">
        <v>0.0001404285107088155</v>
      </c>
      <c r="T197" s="24">
        <v>0.0006964071966419813</v>
      </c>
      <c r="U197" s="24">
        <v>2.8454978819558808E-05</v>
      </c>
      <c r="V197" s="24">
        <v>2.482637915351729E-05</v>
      </c>
      <c r="W197" s="24">
        <v>8.749506587093053E-06</v>
      </c>
      <c r="X197" s="24">
        <v>67.5</v>
      </c>
    </row>
    <row r="198" spans="1:24" ht="12.75" hidden="1">
      <c r="A198" s="24">
        <v>782</v>
      </c>
      <c r="B198" s="24">
        <v>122.4800033569336</v>
      </c>
      <c r="C198" s="24">
        <v>106.58000183105469</v>
      </c>
      <c r="D198" s="24">
        <v>8.708070755004883</v>
      </c>
      <c r="E198" s="24">
        <v>9.42406940460205</v>
      </c>
      <c r="F198" s="24">
        <v>12.328742575297769</v>
      </c>
      <c r="G198" s="24" t="s">
        <v>57</v>
      </c>
      <c r="H198" s="24">
        <v>-21.283677341063367</v>
      </c>
      <c r="I198" s="24">
        <v>33.696326015870234</v>
      </c>
      <c r="J198" s="24" t="s">
        <v>60</v>
      </c>
      <c r="K198" s="24">
        <v>0.22792553451741313</v>
      </c>
      <c r="L198" s="24">
        <v>-0.00897598680582086</v>
      </c>
      <c r="M198" s="24">
        <v>-0.054326419425576145</v>
      </c>
      <c r="N198" s="24">
        <v>-0.00044839027722993016</v>
      </c>
      <c r="O198" s="24">
        <v>0.009093945463368093</v>
      </c>
      <c r="P198" s="24">
        <v>-0.0010270622899310538</v>
      </c>
      <c r="Q198" s="24">
        <v>-0.001138838216962003</v>
      </c>
      <c r="R198" s="24">
        <v>-3.6090392740501506E-05</v>
      </c>
      <c r="S198" s="24">
        <v>0.00011400425728801982</v>
      </c>
      <c r="T198" s="24">
        <v>-7.314608650128928E-05</v>
      </c>
      <c r="U198" s="24">
        <v>-2.5892260201387196E-05</v>
      </c>
      <c r="V198" s="24">
        <v>-2.848469130459021E-06</v>
      </c>
      <c r="W198" s="24">
        <v>6.9225368535298995E-06</v>
      </c>
      <c r="X198" s="24">
        <v>67.5</v>
      </c>
    </row>
    <row r="199" spans="1:24" ht="12.75" hidden="1">
      <c r="A199" s="24">
        <v>781</v>
      </c>
      <c r="B199" s="24">
        <v>62.31999969482422</v>
      </c>
      <c r="C199" s="24">
        <v>77.0199966430664</v>
      </c>
      <c r="D199" s="24">
        <v>9.454755783081055</v>
      </c>
      <c r="E199" s="24">
        <v>9.773435592651367</v>
      </c>
      <c r="F199" s="24">
        <v>6.733202415543239</v>
      </c>
      <c r="G199" s="24" t="s">
        <v>58</v>
      </c>
      <c r="H199" s="24">
        <v>22.08666438356029</v>
      </c>
      <c r="I199" s="24">
        <v>16.90666407838451</v>
      </c>
      <c r="J199" s="24" t="s">
        <v>61</v>
      </c>
      <c r="K199" s="24">
        <v>-0.13805613736190928</v>
      </c>
      <c r="L199" s="24">
        <v>-1.649785025597698</v>
      </c>
      <c r="M199" s="24">
        <v>-0.03206741860501043</v>
      </c>
      <c r="N199" s="24">
        <v>-0.04342222425781197</v>
      </c>
      <c r="O199" s="24">
        <v>-0.005643378282883067</v>
      </c>
      <c r="P199" s="24">
        <v>-0.0473167587949053</v>
      </c>
      <c r="Q199" s="24">
        <v>-0.0006325384531237167</v>
      </c>
      <c r="R199" s="24">
        <v>-0.0006675401693560945</v>
      </c>
      <c r="S199" s="24">
        <v>-8.199509704917049E-05</v>
      </c>
      <c r="T199" s="24">
        <v>-0.0006925551483920173</v>
      </c>
      <c r="U199" s="24">
        <v>-1.1801554189393912E-05</v>
      </c>
      <c r="V199" s="24">
        <v>-2.4662427404597058E-05</v>
      </c>
      <c r="W199" s="24">
        <v>-5.350920390839793E-06</v>
      </c>
      <c r="X199" s="24">
        <v>67.5</v>
      </c>
    </row>
    <row r="200" s="100" customFormat="1" ht="12.75">
      <c r="A200" s="100" t="s">
        <v>109</v>
      </c>
    </row>
    <row r="201" spans="1:24" s="100" customFormat="1" ht="12.75">
      <c r="A201" s="100">
        <v>783</v>
      </c>
      <c r="B201" s="100">
        <v>108.9</v>
      </c>
      <c r="C201" s="100">
        <v>116.5</v>
      </c>
      <c r="D201" s="100">
        <v>8.805009286166115</v>
      </c>
      <c r="E201" s="100">
        <v>9.304190276350392</v>
      </c>
      <c r="F201" s="100">
        <v>8.927149574186581</v>
      </c>
      <c r="G201" s="100" t="s">
        <v>59</v>
      </c>
      <c r="H201" s="100">
        <v>-17.28313568960698</v>
      </c>
      <c r="I201" s="100">
        <v>24.11686431039303</v>
      </c>
      <c r="J201" s="100" t="s">
        <v>73</v>
      </c>
      <c r="K201" s="100">
        <v>3.7712248131816914</v>
      </c>
      <c r="M201" s="100" t="s">
        <v>68</v>
      </c>
      <c r="N201" s="100">
        <v>3.545695449474896</v>
      </c>
      <c r="X201" s="100">
        <v>67.5</v>
      </c>
    </row>
    <row r="202" spans="1:24" s="100" customFormat="1" ht="12.75">
      <c r="A202" s="100">
        <v>781</v>
      </c>
      <c r="B202" s="100">
        <v>57.7599983215332</v>
      </c>
      <c r="C202" s="100">
        <v>79.16000366210938</v>
      </c>
      <c r="D202" s="100">
        <v>9.564632415771484</v>
      </c>
      <c r="E202" s="100">
        <v>9.727633476257324</v>
      </c>
      <c r="F202" s="100">
        <v>7.791206913313679</v>
      </c>
      <c r="G202" s="100" t="s">
        <v>56</v>
      </c>
      <c r="H202" s="100">
        <v>29.07479776396388</v>
      </c>
      <c r="I202" s="100">
        <v>19.334796085497082</v>
      </c>
      <c r="J202" s="100" t="s">
        <v>62</v>
      </c>
      <c r="K202" s="100">
        <v>0.21476558578889782</v>
      </c>
      <c r="L202" s="100">
        <v>1.925236055267029</v>
      </c>
      <c r="M202" s="100">
        <v>0.05084276735864554</v>
      </c>
      <c r="N202" s="100">
        <v>0.1133677040446444</v>
      </c>
      <c r="O202" s="100">
        <v>0.008625136532477621</v>
      </c>
      <c r="P202" s="100">
        <v>0.05522903152552052</v>
      </c>
      <c r="Q202" s="100">
        <v>0.0010498484035305013</v>
      </c>
      <c r="R202" s="100">
        <v>0.0017451181279595732</v>
      </c>
      <c r="S202" s="100">
        <v>0.00011308098684465284</v>
      </c>
      <c r="T202" s="100">
        <v>0.0008126778003623108</v>
      </c>
      <c r="U202" s="100">
        <v>2.2979062624671655E-05</v>
      </c>
      <c r="V202" s="100">
        <v>6.478140030172986E-05</v>
      </c>
      <c r="W202" s="100">
        <v>7.047500520085167E-06</v>
      </c>
      <c r="X202" s="100">
        <v>67.5</v>
      </c>
    </row>
    <row r="203" spans="1:24" s="100" customFormat="1" ht="12.75">
      <c r="A203" s="100">
        <v>782</v>
      </c>
      <c r="B203" s="100">
        <v>116.87999725341797</v>
      </c>
      <c r="C203" s="100">
        <v>121.4800033569336</v>
      </c>
      <c r="D203" s="100">
        <v>8.875242233276367</v>
      </c>
      <c r="E203" s="100">
        <v>9.352303504943848</v>
      </c>
      <c r="F203" s="100">
        <v>11.914255756841037</v>
      </c>
      <c r="G203" s="100" t="s">
        <v>57</v>
      </c>
      <c r="H203" s="100">
        <v>-17.437400247143074</v>
      </c>
      <c r="I203" s="100">
        <v>31.942597006274895</v>
      </c>
      <c r="J203" s="100" t="s">
        <v>60</v>
      </c>
      <c r="K203" s="100">
        <v>0.006769653029325973</v>
      </c>
      <c r="L203" s="100">
        <v>-0.010473989665288777</v>
      </c>
      <c r="M203" s="100">
        <v>-0.0010249641851955448</v>
      </c>
      <c r="N203" s="100">
        <v>-0.0011717688005223313</v>
      </c>
      <c r="O203" s="100">
        <v>0.0003653039098416441</v>
      </c>
      <c r="P203" s="100">
        <v>-0.0011984817824192504</v>
      </c>
      <c r="Q203" s="100">
        <v>6.386241615133868E-06</v>
      </c>
      <c r="R203" s="100">
        <v>-9.425432369329969E-05</v>
      </c>
      <c r="S203" s="100">
        <v>1.2388507113807788E-05</v>
      </c>
      <c r="T203" s="100">
        <v>-8.535434206993108E-05</v>
      </c>
      <c r="U203" s="100">
        <v>1.9921413480995742E-06</v>
      </c>
      <c r="V203" s="100">
        <v>-7.4397647197764E-06</v>
      </c>
      <c r="W203" s="100">
        <v>9.932853344135054E-07</v>
      </c>
      <c r="X203" s="100">
        <v>67.5</v>
      </c>
    </row>
    <row r="204" spans="1:24" s="100" customFormat="1" ht="12.75">
      <c r="A204" s="100">
        <v>784</v>
      </c>
      <c r="B204" s="100">
        <v>51.65999984741211</v>
      </c>
      <c r="C204" s="100">
        <v>71.76000213623047</v>
      </c>
      <c r="D204" s="100">
        <v>9.576177597045898</v>
      </c>
      <c r="E204" s="100">
        <v>9.841540336608887</v>
      </c>
      <c r="F204" s="100">
        <v>7.593434260047751</v>
      </c>
      <c r="G204" s="100" t="s">
        <v>58</v>
      </c>
      <c r="H204" s="100">
        <v>34.656444542436276</v>
      </c>
      <c r="I204" s="100">
        <v>18.81644438984838</v>
      </c>
      <c r="J204" s="100" t="s">
        <v>61</v>
      </c>
      <c r="K204" s="100">
        <v>0.214658865731446</v>
      </c>
      <c r="L204" s="100">
        <v>-1.9252075638851625</v>
      </c>
      <c r="M204" s="100">
        <v>0.05083243493188595</v>
      </c>
      <c r="N204" s="100">
        <v>-0.11336164818064443</v>
      </c>
      <c r="O204" s="100">
        <v>0.008617397127748871</v>
      </c>
      <c r="P204" s="100">
        <v>-0.05521602633895479</v>
      </c>
      <c r="Q204" s="100">
        <v>0.0010498289795550393</v>
      </c>
      <c r="R204" s="100">
        <v>-0.0017425709176381442</v>
      </c>
      <c r="S204" s="100">
        <v>0.00011240033130401209</v>
      </c>
      <c r="T204" s="100">
        <v>-0.0008081830507326499</v>
      </c>
      <c r="U204" s="100">
        <v>2.28925466464038E-05</v>
      </c>
      <c r="V204" s="100">
        <v>-6.435277558868255E-05</v>
      </c>
      <c r="W204" s="100">
        <v>6.977151841907968E-06</v>
      </c>
      <c r="X204" s="100">
        <v>67.5</v>
      </c>
    </row>
    <row r="205" ht="12.75" hidden="1">
      <c r="A205" s="24" t="s">
        <v>83</v>
      </c>
    </row>
    <row r="206" spans="1:24" ht="12.75" hidden="1">
      <c r="A206" s="24">
        <v>783</v>
      </c>
      <c r="B206" s="24">
        <v>108.9</v>
      </c>
      <c r="C206" s="24">
        <v>116.5</v>
      </c>
      <c r="D206" s="24">
        <v>8.805009286166115</v>
      </c>
      <c r="E206" s="24">
        <v>9.304190276350392</v>
      </c>
      <c r="F206" s="24">
        <v>18.180463739183317</v>
      </c>
      <c r="G206" s="24" t="s">
        <v>59</v>
      </c>
      <c r="H206" s="24">
        <v>7.7148684643671075</v>
      </c>
      <c r="I206" s="24">
        <v>49.11486846436711</v>
      </c>
      <c r="J206" s="24" t="s">
        <v>73</v>
      </c>
      <c r="K206" s="24">
        <v>-4.086814915733978</v>
      </c>
      <c r="M206" s="24" t="s">
        <v>68</v>
      </c>
      <c r="N206" s="24">
        <v>-2.158523320403815</v>
      </c>
      <c r="X206" s="24">
        <v>67.5</v>
      </c>
    </row>
    <row r="207" spans="1:24" ht="12.75" hidden="1">
      <c r="A207" s="24">
        <v>781</v>
      </c>
      <c r="B207" s="24">
        <v>57.7599983215332</v>
      </c>
      <c r="C207" s="24">
        <v>79.16000366210938</v>
      </c>
      <c r="D207" s="24">
        <v>9.564632415771484</v>
      </c>
      <c r="E207" s="24">
        <v>9.727633476257324</v>
      </c>
      <c r="F207" s="24">
        <v>7.791206913313679</v>
      </c>
      <c r="G207" s="24" t="s">
        <v>56</v>
      </c>
      <c r="H207" s="24">
        <v>29.07479776396388</v>
      </c>
      <c r="I207" s="24">
        <v>19.334796085497082</v>
      </c>
      <c r="J207" s="24" t="s">
        <v>62</v>
      </c>
      <c r="K207" s="24">
        <v>1.9455815554395817</v>
      </c>
      <c r="L207" s="24">
        <v>0.26447984860843093</v>
      </c>
      <c r="M207" s="24">
        <v>0.4605903757908508</v>
      </c>
      <c r="N207" s="24">
        <v>0.11478848738978116</v>
      </c>
      <c r="O207" s="24">
        <v>0.0781382248961638</v>
      </c>
      <c r="P207" s="24">
        <v>0.007586805952413172</v>
      </c>
      <c r="Q207" s="24">
        <v>0.009511379695308653</v>
      </c>
      <c r="R207" s="24">
        <v>0.0017669631978448697</v>
      </c>
      <c r="S207" s="24">
        <v>0.001025182069946446</v>
      </c>
      <c r="T207" s="24">
        <v>0.00011159822172781688</v>
      </c>
      <c r="U207" s="24">
        <v>0.00020805052156411754</v>
      </c>
      <c r="V207" s="24">
        <v>6.556218309954508E-05</v>
      </c>
      <c r="W207" s="24">
        <v>6.392145538832422E-05</v>
      </c>
      <c r="X207" s="24">
        <v>67.5</v>
      </c>
    </row>
    <row r="208" spans="1:24" s="106" customFormat="1" ht="12.75" hidden="1">
      <c r="A208" s="106">
        <v>784</v>
      </c>
      <c r="B208" s="106">
        <v>51.65999984741211</v>
      </c>
      <c r="C208" s="106">
        <v>71.76000213623047</v>
      </c>
      <c r="D208" s="106">
        <v>9.576177597045898</v>
      </c>
      <c r="E208" s="106">
        <v>9.841540336608887</v>
      </c>
      <c r="F208" s="106">
        <v>-0.8495542764457461</v>
      </c>
      <c r="G208" s="106" t="s">
        <v>57</v>
      </c>
      <c r="H208" s="106">
        <v>13.734814244413748</v>
      </c>
      <c r="I208" s="106">
        <v>-2.105185908174141</v>
      </c>
      <c r="J208" s="106" t="s">
        <v>60</v>
      </c>
      <c r="K208" s="106">
        <v>-0.2390530369510013</v>
      </c>
      <c r="L208" s="106">
        <v>0.0014408612911394724</v>
      </c>
      <c r="M208" s="106">
        <v>0.05139406315054195</v>
      </c>
      <c r="N208" s="106">
        <v>-0.0011869436918254357</v>
      </c>
      <c r="O208" s="106">
        <v>-0.01043668409349031</v>
      </c>
      <c r="P208" s="106">
        <v>0.00016484107714142605</v>
      </c>
      <c r="Q208" s="106">
        <v>0.0008128971724222302</v>
      </c>
      <c r="R208" s="106">
        <v>-9.540857235776274E-05</v>
      </c>
      <c r="S208" s="106">
        <v>-0.00020518967945607175</v>
      </c>
      <c r="T208" s="106">
        <v>1.1729291729408236E-05</v>
      </c>
      <c r="U208" s="106">
        <v>1.2702117810915715E-06</v>
      </c>
      <c r="V208" s="106">
        <v>-7.532132865886595E-06</v>
      </c>
      <c r="W208" s="106">
        <v>-1.4864519066138137E-05</v>
      </c>
      <c r="X208" s="106">
        <v>67.5</v>
      </c>
    </row>
    <row r="209" spans="1:24" ht="12.75" hidden="1">
      <c r="A209" s="24">
        <v>782</v>
      </c>
      <c r="B209" s="24">
        <v>116.87999725341797</v>
      </c>
      <c r="C209" s="24">
        <v>121.4800033569336</v>
      </c>
      <c r="D209" s="24">
        <v>8.875242233276367</v>
      </c>
      <c r="E209" s="24">
        <v>9.352303504943848</v>
      </c>
      <c r="F209" s="24">
        <v>10.52950646961068</v>
      </c>
      <c r="G209" s="24" t="s">
        <v>58</v>
      </c>
      <c r="H209" s="24">
        <v>-21.149968563575925</v>
      </c>
      <c r="I209" s="24">
        <v>28.230028689842047</v>
      </c>
      <c r="J209" s="24" t="s">
        <v>61</v>
      </c>
      <c r="K209" s="24">
        <v>-1.9308395154417173</v>
      </c>
      <c r="L209" s="24">
        <v>0.26447592374104345</v>
      </c>
      <c r="M209" s="24">
        <v>-0.45771404232777835</v>
      </c>
      <c r="N209" s="24">
        <v>-0.11478235056796138</v>
      </c>
      <c r="O209" s="24">
        <v>-0.07743809020796005</v>
      </c>
      <c r="P209" s="24">
        <v>0.007585014962335855</v>
      </c>
      <c r="Q209" s="24">
        <v>-0.009476578596487114</v>
      </c>
      <c r="R209" s="24">
        <v>-0.0017643854870347414</v>
      </c>
      <c r="S209" s="24">
        <v>-0.0010044378885647404</v>
      </c>
      <c r="T209" s="24">
        <v>0.00011098011897784851</v>
      </c>
      <c r="U209" s="24">
        <v>-0.00020804664401314555</v>
      </c>
      <c r="V209" s="24">
        <v>-6.51280801749054E-05</v>
      </c>
      <c r="W209" s="24">
        <v>-6.21691123621203E-05</v>
      </c>
      <c r="X209" s="24">
        <v>67.5</v>
      </c>
    </row>
    <row r="210" ht="12.75" hidden="1">
      <c r="A210" s="24" t="s">
        <v>82</v>
      </c>
    </row>
    <row r="211" spans="1:24" ht="12.75" hidden="1">
      <c r="A211" s="24">
        <v>783</v>
      </c>
      <c r="B211" s="24">
        <v>108.9</v>
      </c>
      <c r="C211" s="24">
        <v>116.5</v>
      </c>
      <c r="D211" s="24">
        <v>8.805009286166115</v>
      </c>
      <c r="E211" s="24">
        <v>9.304190276350392</v>
      </c>
      <c r="F211" s="24">
        <v>8.927149574186581</v>
      </c>
      <c r="G211" s="24" t="s">
        <v>59</v>
      </c>
      <c r="H211" s="24">
        <v>-17.28313568960698</v>
      </c>
      <c r="I211" s="24">
        <v>24.11686431039303</v>
      </c>
      <c r="J211" s="24" t="s">
        <v>73</v>
      </c>
      <c r="K211" s="24">
        <v>-4.003937617623338</v>
      </c>
      <c r="M211" s="24" t="s">
        <v>68</v>
      </c>
      <c r="N211" s="24">
        <v>-2.0854752625871606</v>
      </c>
      <c r="X211" s="24">
        <v>67.5</v>
      </c>
    </row>
    <row r="212" spans="1:24" ht="12.75" hidden="1">
      <c r="A212" s="24">
        <v>782</v>
      </c>
      <c r="B212" s="24">
        <v>116.87999725341797</v>
      </c>
      <c r="C212" s="24">
        <v>121.4800033569336</v>
      </c>
      <c r="D212" s="24">
        <v>8.875242233276367</v>
      </c>
      <c r="E212" s="24">
        <v>9.352303504943848</v>
      </c>
      <c r="F212" s="24">
        <v>18.780413474843545</v>
      </c>
      <c r="G212" s="24" t="s">
        <v>56</v>
      </c>
      <c r="H212" s="24">
        <v>0.9710436744795743</v>
      </c>
      <c r="I212" s="24">
        <v>50.35104092789755</v>
      </c>
      <c r="J212" s="24" t="s">
        <v>62</v>
      </c>
      <c r="K212" s="24">
        <v>1.9425168163048103</v>
      </c>
      <c r="L212" s="24">
        <v>0.007955449178746188</v>
      </c>
      <c r="M212" s="24">
        <v>0.4598643251028968</v>
      </c>
      <c r="N212" s="24">
        <v>0.11334390998833359</v>
      </c>
      <c r="O212" s="24">
        <v>0.07801497099844339</v>
      </c>
      <c r="P212" s="24">
        <v>0.0002281776407205462</v>
      </c>
      <c r="Q212" s="24">
        <v>0.009496158751638614</v>
      </c>
      <c r="R212" s="24">
        <v>0.0017445979369084647</v>
      </c>
      <c r="S212" s="24">
        <v>0.0010235094881602318</v>
      </c>
      <c r="T212" s="24">
        <v>3.417559808640313E-06</v>
      </c>
      <c r="U212" s="24">
        <v>0.00020767285620190018</v>
      </c>
      <c r="V212" s="24">
        <v>6.472454510435837E-05</v>
      </c>
      <c r="W212" s="24">
        <v>6.38152393314266E-05</v>
      </c>
      <c r="X212" s="24">
        <v>67.5</v>
      </c>
    </row>
    <row r="213" spans="1:24" ht="12.75" hidden="1">
      <c r="A213" s="24">
        <v>781</v>
      </c>
      <c r="B213" s="24">
        <v>57.7599983215332</v>
      </c>
      <c r="C213" s="24">
        <v>79.16000366210938</v>
      </c>
      <c r="D213" s="24">
        <v>9.564632415771484</v>
      </c>
      <c r="E213" s="24">
        <v>9.727633476257324</v>
      </c>
      <c r="F213" s="24">
        <v>8.80154652067686</v>
      </c>
      <c r="G213" s="24" t="s">
        <v>57</v>
      </c>
      <c r="H213" s="24">
        <v>31.582074300553764</v>
      </c>
      <c r="I213" s="24">
        <v>21.842072622086967</v>
      </c>
      <c r="J213" s="24" t="s">
        <v>60</v>
      </c>
      <c r="K213" s="24">
        <v>-1.877534298462483</v>
      </c>
      <c r="L213" s="24">
        <v>-4.259003083681871E-05</v>
      </c>
      <c r="M213" s="24">
        <v>0.4457929032050394</v>
      </c>
      <c r="N213" s="24">
        <v>-0.001172996884278388</v>
      </c>
      <c r="O213" s="24">
        <v>-0.07518480694313179</v>
      </c>
      <c r="P213" s="24">
        <v>-4.652748350139023E-06</v>
      </c>
      <c r="Q213" s="24">
        <v>0.009263611051506398</v>
      </c>
      <c r="R213" s="24">
        <v>-9.432466168619569E-05</v>
      </c>
      <c r="S213" s="24">
        <v>-0.0009656807418391558</v>
      </c>
      <c r="T213" s="24">
        <v>-3.169109334712641E-07</v>
      </c>
      <c r="U213" s="24">
        <v>0.0002055706652028762</v>
      </c>
      <c r="V213" s="24">
        <v>-7.4586907448292145E-06</v>
      </c>
      <c r="W213" s="24">
        <v>-5.9470532501629425E-05</v>
      </c>
      <c r="X213" s="24">
        <v>67.5</v>
      </c>
    </row>
    <row r="214" spans="1:24" s="106" customFormat="1" ht="12.75" hidden="1">
      <c r="A214" s="106">
        <v>784</v>
      </c>
      <c r="B214" s="106">
        <v>51.65999984741211</v>
      </c>
      <c r="C214" s="106">
        <v>71.76000213623047</v>
      </c>
      <c r="D214" s="106">
        <v>9.576177597045898</v>
      </c>
      <c r="E214" s="106">
        <v>9.841540336608887</v>
      </c>
      <c r="F214" s="106">
        <v>-0.8495542764457461</v>
      </c>
      <c r="G214" s="106" t="s">
        <v>58</v>
      </c>
      <c r="H214" s="106">
        <v>13.734814244413748</v>
      </c>
      <c r="I214" s="106">
        <v>-2.105185908174141</v>
      </c>
      <c r="J214" s="106" t="s">
        <v>61</v>
      </c>
      <c r="K214" s="106">
        <v>0.4982334189152391</v>
      </c>
      <c r="L214" s="106">
        <v>-0.007955335173635785</v>
      </c>
      <c r="M214" s="106">
        <v>0.11288881678166854</v>
      </c>
      <c r="N214" s="106">
        <v>-0.11333784014949702</v>
      </c>
      <c r="O214" s="106">
        <v>0.020822596015193814</v>
      </c>
      <c r="P214" s="106">
        <v>-0.0002281301989162876</v>
      </c>
      <c r="Q214" s="106">
        <v>0.00208866974956099</v>
      </c>
      <c r="R214" s="106">
        <v>-0.0017420461588784197</v>
      </c>
      <c r="S214" s="106">
        <v>0.00033916423336637026</v>
      </c>
      <c r="T214" s="106">
        <v>-3.4028344811171738E-06</v>
      </c>
      <c r="U214" s="106">
        <v>2.9474002291885915E-05</v>
      </c>
      <c r="V214" s="106">
        <v>-6.429334857774263E-05</v>
      </c>
      <c r="W214" s="106">
        <v>2.3143909239795548E-05</v>
      </c>
      <c r="X214" s="106">
        <v>67.5</v>
      </c>
    </row>
    <row r="215" ht="12.75" hidden="1">
      <c r="A215" s="24" t="s">
        <v>81</v>
      </c>
    </row>
    <row r="216" spans="1:24" ht="12.75" hidden="1">
      <c r="A216" s="24">
        <v>783</v>
      </c>
      <c r="B216" s="24">
        <v>108.9</v>
      </c>
      <c r="C216" s="24">
        <v>116.5</v>
      </c>
      <c r="D216" s="24">
        <v>8.805009286166115</v>
      </c>
      <c r="E216" s="24">
        <v>9.304190276350392</v>
      </c>
      <c r="F216" s="24">
        <v>10.315425442606177</v>
      </c>
      <c r="G216" s="24" t="s">
        <v>59</v>
      </c>
      <c r="H216" s="24">
        <v>-13.532682035186255</v>
      </c>
      <c r="I216" s="24">
        <v>27.867317964813754</v>
      </c>
      <c r="J216" s="24" t="s">
        <v>73</v>
      </c>
      <c r="K216" s="24">
        <v>-3.7690923218672916</v>
      </c>
      <c r="M216" s="24" t="s">
        <v>68</v>
      </c>
      <c r="N216" s="24">
        <v>-1.9925116562569076</v>
      </c>
      <c r="X216" s="24">
        <v>67.5</v>
      </c>
    </row>
    <row r="217" spans="1:24" ht="12.75" hidden="1">
      <c r="A217" s="24">
        <v>782</v>
      </c>
      <c r="B217" s="24">
        <v>116.87999725341797</v>
      </c>
      <c r="C217" s="24">
        <v>121.4800033569336</v>
      </c>
      <c r="D217" s="24">
        <v>8.875242233276367</v>
      </c>
      <c r="E217" s="24">
        <v>9.352303504943848</v>
      </c>
      <c r="F217" s="24">
        <v>18.780413474843545</v>
      </c>
      <c r="G217" s="24" t="s">
        <v>56</v>
      </c>
      <c r="H217" s="24">
        <v>0.9710436744795743</v>
      </c>
      <c r="I217" s="24">
        <v>50.35104092789755</v>
      </c>
      <c r="J217" s="24" t="s">
        <v>62</v>
      </c>
      <c r="K217" s="24">
        <v>1.8677224195688324</v>
      </c>
      <c r="L217" s="24">
        <v>0.25795347418857517</v>
      </c>
      <c r="M217" s="24">
        <v>0.4421580548042545</v>
      </c>
      <c r="N217" s="24">
        <v>0.11354591053393837</v>
      </c>
      <c r="O217" s="24">
        <v>0.07501108994750884</v>
      </c>
      <c r="P217" s="24">
        <v>0.007399884019580688</v>
      </c>
      <c r="Q217" s="24">
        <v>0.009130538927941058</v>
      </c>
      <c r="R217" s="24">
        <v>0.0017477054821385268</v>
      </c>
      <c r="S217" s="24">
        <v>0.0009840939107938602</v>
      </c>
      <c r="T217" s="24">
        <v>0.00010882405646025685</v>
      </c>
      <c r="U217" s="24">
        <v>0.00019966999759798808</v>
      </c>
      <c r="V217" s="24">
        <v>6.483684830587521E-05</v>
      </c>
      <c r="W217" s="24">
        <v>6.135478238652451E-05</v>
      </c>
      <c r="X217" s="24">
        <v>67.5</v>
      </c>
    </row>
    <row r="218" spans="1:24" ht="12.75" hidden="1">
      <c r="A218" s="24">
        <v>784</v>
      </c>
      <c r="B218" s="24">
        <v>51.65999984741211</v>
      </c>
      <c r="C218" s="24">
        <v>71.76000213623047</v>
      </c>
      <c r="D218" s="24">
        <v>9.576177597045898</v>
      </c>
      <c r="E218" s="24">
        <v>9.841540336608887</v>
      </c>
      <c r="F218" s="24">
        <v>7.593434260047751</v>
      </c>
      <c r="G218" s="24" t="s">
        <v>57</v>
      </c>
      <c r="H218" s="24">
        <v>34.656444542436276</v>
      </c>
      <c r="I218" s="24">
        <v>18.81644438984838</v>
      </c>
      <c r="J218" s="24" t="s">
        <v>60</v>
      </c>
      <c r="K218" s="24">
        <v>-1.852544495986867</v>
      </c>
      <c r="L218" s="24">
        <v>0.001404304198249532</v>
      </c>
      <c r="M218" s="24">
        <v>0.4391761329594032</v>
      </c>
      <c r="N218" s="24">
        <v>-0.0011751222704010295</v>
      </c>
      <c r="O218" s="24">
        <v>-0.07429418464958348</v>
      </c>
      <c r="P218" s="24">
        <v>0.0001608946201400728</v>
      </c>
      <c r="Q218" s="24">
        <v>0.009093630223927854</v>
      </c>
      <c r="R218" s="24">
        <v>-9.448676251793565E-05</v>
      </c>
      <c r="S218" s="24">
        <v>-0.0009632975523205189</v>
      </c>
      <c r="T218" s="24">
        <v>1.1471307676196247E-05</v>
      </c>
      <c r="U218" s="24">
        <v>0.00019965888266338993</v>
      </c>
      <c r="V218" s="24">
        <v>-7.47114738618004E-06</v>
      </c>
      <c r="W218" s="24">
        <v>-5.960599845803043E-05</v>
      </c>
      <c r="X218" s="24">
        <v>67.5</v>
      </c>
    </row>
    <row r="219" spans="1:24" s="106" customFormat="1" ht="12.75" hidden="1">
      <c r="A219" s="106">
        <v>781</v>
      </c>
      <c r="B219" s="106">
        <v>57.7599983215332</v>
      </c>
      <c r="C219" s="106">
        <v>79.16000366210938</v>
      </c>
      <c r="D219" s="106">
        <v>9.564632415771484</v>
      </c>
      <c r="E219" s="106">
        <v>9.727633476257324</v>
      </c>
      <c r="F219" s="106">
        <v>-1.119547731912424</v>
      </c>
      <c r="G219" s="106" t="s">
        <v>58</v>
      </c>
      <c r="H219" s="106">
        <v>6.961712339556001</v>
      </c>
      <c r="I219" s="106">
        <v>-2.778289338910795</v>
      </c>
      <c r="J219" s="106" t="s">
        <v>61</v>
      </c>
      <c r="K219" s="106">
        <v>0.2376256024691319</v>
      </c>
      <c r="L219" s="106">
        <v>0.25794965162929506</v>
      </c>
      <c r="M219" s="106">
        <v>0.0512647019605766</v>
      </c>
      <c r="N219" s="106">
        <v>-0.11353982951647737</v>
      </c>
      <c r="O219" s="106">
        <v>0.010345904618101578</v>
      </c>
      <c r="P219" s="106">
        <v>0.0073981346584430065</v>
      </c>
      <c r="Q219" s="106">
        <v>0.0008201405154684694</v>
      </c>
      <c r="R219" s="106">
        <v>-0.0017451494789862384</v>
      </c>
      <c r="S219" s="106">
        <v>0.00020124276621744978</v>
      </c>
      <c r="T219" s="106">
        <v>0.000108217763628081</v>
      </c>
      <c r="U219" s="106">
        <v>2.1067782007744672E-06</v>
      </c>
      <c r="V219" s="106">
        <v>-6.44049598631429E-05</v>
      </c>
      <c r="W219" s="106">
        <v>1.4544217734861245E-05</v>
      </c>
      <c r="X219" s="106">
        <v>67.5</v>
      </c>
    </row>
    <row r="220" ht="12.75" hidden="1">
      <c r="A220" s="24" t="s">
        <v>80</v>
      </c>
    </row>
    <row r="221" spans="1:24" ht="12.75" hidden="1">
      <c r="A221" s="24">
        <v>783</v>
      </c>
      <c r="B221" s="24">
        <v>108.9</v>
      </c>
      <c r="C221" s="24">
        <v>116.5</v>
      </c>
      <c r="D221" s="24">
        <v>8.805009286166115</v>
      </c>
      <c r="E221" s="24">
        <v>9.304190276350392</v>
      </c>
      <c r="F221" s="24">
        <v>18.180463739183317</v>
      </c>
      <c r="G221" s="24" t="s">
        <v>59</v>
      </c>
      <c r="H221" s="24">
        <v>7.7148684643671075</v>
      </c>
      <c r="I221" s="24">
        <v>49.11486846436711</v>
      </c>
      <c r="J221" s="24" t="s">
        <v>73</v>
      </c>
      <c r="K221" s="24">
        <v>-3.86279979563608</v>
      </c>
      <c r="M221" s="24" t="s">
        <v>68</v>
      </c>
      <c r="N221" s="24">
        <v>-2.0129519387649437</v>
      </c>
      <c r="X221" s="24">
        <v>67.5</v>
      </c>
    </row>
    <row r="222" spans="1:24" ht="12.75" hidden="1">
      <c r="A222" s="24">
        <v>784</v>
      </c>
      <c r="B222" s="24">
        <v>51.65999984741211</v>
      </c>
      <c r="C222" s="24">
        <v>71.76000213623047</v>
      </c>
      <c r="D222" s="24">
        <v>9.576177597045898</v>
      </c>
      <c r="E222" s="24">
        <v>9.841540336608887</v>
      </c>
      <c r="F222" s="24">
        <v>6.5853953622840695</v>
      </c>
      <c r="G222" s="24" t="s">
        <v>56</v>
      </c>
      <c r="H222" s="24">
        <v>32.15853553144089</v>
      </c>
      <c r="I222" s="24">
        <v>16.318535378852996</v>
      </c>
      <c r="J222" s="24" t="s">
        <v>62</v>
      </c>
      <c r="K222" s="24">
        <v>1.907788865432083</v>
      </c>
      <c r="L222" s="24">
        <v>0.0008717879385015923</v>
      </c>
      <c r="M222" s="24">
        <v>0.45164318239276663</v>
      </c>
      <c r="N222" s="24">
        <v>0.11487925418525052</v>
      </c>
      <c r="O222" s="24">
        <v>0.07662048955150685</v>
      </c>
      <c r="P222" s="24">
        <v>2.5305802997765336E-05</v>
      </c>
      <c r="Q222" s="24">
        <v>0.009326609212514199</v>
      </c>
      <c r="R222" s="24">
        <v>0.0017683788696849737</v>
      </c>
      <c r="S222" s="24">
        <v>0.001005282947101837</v>
      </c>
      <c r="T222" s="24">
        <v>4.0268533080387536E-07</v>
      </c>
      <c r="U222" s="24">
        <v>0.000204008411664147</v>
      </c>
      <c r="V222" s="24">
        <v>6.562012476133338E-05</v>
      </c>
      <c r="W222" s="24">
        <v>6.268242353300422E-05</v>
      </c>
      <c r="X222" s="24">
        <v>67.5</v>
      </c>
    </row>
    <row r="223" spans="1:24" s="106" customFormat="1" ht="12.75" hidden="1">
      <c r="A223" s="106">
        <v>781</v>
      </c>
      <c r="B223" s="106">
        <v>57.7599983215332</v>
      </c>
      <c r="C223" s="106">
        <v>79.16000366210938</v>
      </c>
      <c r="D223" s="106">
        <v>9.564632415771484</v>
      </c>
      <c r="E223" s="106">
        <v>9.727633476257324</v>
      </c>
      <c r="F223" s="106">
        <v>-1.119547731912424</v>
      </c>
      <c r="G223" s="106" t="s">
        <v>57</v>
      </c>
      <c r="H223" s="106">
        <v>6.961712339556001</v>
      </c>
      <c r="I223" s="106">
        <v>-2.778289338910795</v>
      </c>
      <c r="J223" s="106" t="s">
        <v>60</v>
      </c>
      <c r="K223" s="106">
        <v>0.02154693909441212</v>
      </c>
      <c r="L223" s="106">
        <v>-2.865018827530423E-06</v>
      </c>
      <c r="M223" s="106">
        <v>-0.010233150926632366</v>
      </c>
      <c r="N223" s="106">
        <v>-0.001187689373113925</v>
      </c>
      <c r="O223" s="106">
        <v>3.895163336776461E-05</v>
      </c>
      <c r="P223" s="106">
        <v>-3.884093579008675E-07</v>
      </c>
      <c r="Q223" s="106">
        <v>-0.00045591163382321075</v>
      </c>
      <c r="R223" s="106">
        <v>-9.547259874240819E-05</v>
      </c>
      <c r="S223" s="106">
        <v>-6.734879261276215E-05</v>
      </c>
      <c r="T223" s="106">
        <v>-3.997353635910286E-08</v>
      </c>
      <c r="U223" s="106">
        <v>-2.6106158617356483E-05</v>
      </c>
      <c r="V223" s="106">
        <v>-7.535257299303331E-06</v>
      </c>
      <c r="W223" s="106">
        <v>-6.273999558509129E-06</v>
      </c>
      <c r="X223" s="106">
        <v>67.5</v>
      </c>
    </row>
    <row r="224" spans="1:24" ht="12.75" hidden="1">
      <c r="A224" s="24">
        <v>782</v>
      </c>
      <c r="B224" s="24">
        <v>116.87999725341797</v>
      </c>
      <c r="C224" s="24">
        <v>121.4800033569336</v>
      </c>
      <c r="D224" s="24">
        <v>8.875242233276367</v>
      </c>
      <c r="E224" s="24">
        <v>9.352303504943848</v>
      </c>
      <c r="F224" s="24">
        <v>11.914255756841037</v>
      </c>
      <c r="G224" s="24" t="s">
        <v>58</v>
      </c>
      <c r="H224" s="24">
        <v>-17.437400247143074</v>
      </c>
      <c r="I224" s="24">
        <v>31.942597006274895</v>
      </c>
      <c r="J224" s="24" t="s">
        <v>61</v>
      </c>
      <c r="K224" s="24">
        <v>-1.9076671838877703</v>
      </c>
      <c r="L224" s="24">
        <v>-0.0008717832307311113</v>
      </c>
      <c r="M224" s="24">
        <v>-0.4515272381861128</v>
      </c>
      <c r="N224" s="24">
        <v>-0.11487311450514603</v>
      </c>
      <c r="O224" s="24">
        <v>-0.0766204796505662</v>
      </c>
      <c r="P224" s="24">
        <v>-2.5302822046807428E-05</v>
      </c>
      <c r="Q224" s="24">
        <v>-0.00931545940816122</v>
      </c>
      <c r="R224" s="24">
        <v>-0.0017657997648764358</v>
      </c>
      <c r="S224" s="24">
        <v>-0.0010030243984407148</v>
      </c>
      <c r="T224" s="24">
        <v>-4.006963838563732E-07</v>
      </c>
      <c r="U224" s="24">
        <v>-0.0002023311654490565</v>
      </c>
      <c r="V224" s="24">
        <v>-6.518604659838067E-05</v>
      </c>
      <c r="W224" s="24">
        <v>-6.236764505343094E-05</v>
      </c>
      <c r="X224" s="24">
        <v>67.5</v>
      </c>
    </row>
    <row r="225" ht="12.75" hidden="1">
      <c r="A225" s="24" t="s">
        <v>79</v>
      </c>
    </row>
    <row r="226" spans="1:24" ht="12.75" hidden="1">
      <c r="A226" s="24">
        <v>783</v>
      </c>
      <c r="B226" s="24">
        <v>108.9</v>
      </c>
      <c r="C226" s="24">
        <v>116.5</v>
      </c>
      <c r="D226" s="24">
        <v>8.805009286166115</v>
      </c>
      <c r="E226" s="24">
        <v>9.304190276350392</v>
      </c>
      <c r="F226" s="24">
        <v>10.315425442606177</v>
      </c>
      <c r="G226" s="24" t="s">
        <v>59</v>
      </c>
      <c r="H226" s="24">
        <v>-13.532682035186255</v>
      </c>
      <c r="I226" s="24">
        <v>27.867317964813754</v>
      </c>
      <c r="J226" s="24" t="s">
        <v>73</v>
      </c>
      <c r="K226" s="24">
        <v>3.8116418740945925</v>
      </c>
      <c r="M226" s="24" t="s">
        <v>68</v>
      </c>
      <c r="N226" s="24">
        <v>3.5657214639122476</v>
      </c>
      <c r="X226" s="24">
        <v>67.5</v>
      </c>
    </row>
    <row r="227" spans="1:24" ht="12.75" hidden="1">
      <c r="A227" s="24">
        <v>784</v>
      </c>
      <c r="B227" s="24">
        <v>51.65999984741211</v>
      </c>
      <c r="C227" s="24">
        <v>71.76000213623047</v>
      </c>
      <c r="D227" s="24">
        <v>9.576177597045898</v>
      </c>
      <c r="E227" s="24">
        <v>9.841540336608887</v>
      </c>
      <c r="F227" s="24">
        <v>6.5853953622840695</v>
      </c>
      <c r="G227" s="24" t="s">
        <v>56</v>
      </c>
      <c r="H227" s="24">
        <v>32.15853553144089</v>
      </c>
      <c r="I227" s="24">
        <v>16.318535378852996</v>
      </c>
      <c r="J227" s="24" t="s">
        <v>62</v>
      </c>
      <c r="K227" s="24">
        <v>0.293815727320813</v>
      </c>
      <c r="L227" s="24">
        <v>1.9246787664530864</v>
      </c>
      <c r="M227" s="24">
        <v>0.06955688032610378</v>
      </c>
      <c r="N227" s="24">
        <v>0.11355233085253784</v>
      </c>
      <c r="O227" s="24">
        <v>0.011800627899046703</v>
      </c>
      <c r="P227" s="24">
        <v>0.0552130813102552</v>
      </c>
      <c r="Q227" s="24">
        <v>0.0014363489265026561</v>
      </c>
      <c r="R227" s="24">
        <v>0.001747976813439407</v>
      </c>
      <c r="S227" s="24">
        <v>0.00015480563313563373</v>
      </c>
      <c r="T227" s="24">
        <v>0.0008124373334571412</v>
      </c>
      <c r="U227" s="24">
        <v>3.1381554812615944E-05</v>
      </c>
      <c r="V227" s="24">
        <v>6.488987724089831E-05</v>
      </c>
      <c r="W227" s="24">
        <v>9.640988801093982E-06</v>
      </c>
      <c r="X227" s="24">
        <v>67.5</v>
      </c>
    </row>
    <row r="228" spans="1:24" ht="12.75" hidden="1">
      <c r="A228" s="24">
        <v>782</v>
      </c>
      <c r="B228" s="24">
        <v>116.87999725341797</v>
      </c>
      <c r="C228" s="24">
        <v>121.4800033569336</v>
      </c>
      <c r="D228" s="24">
        <v>8.875242233276367</v>
      </c>
      <c r="E228" s="24">
        <v>9.352303504943848</v>
      </c>
      <c r="F228" s="24">
        <v>10.52950646961068</v>
      </c>
      <c r="G228" s="24" t="s">
        <v>57</v>
      </c>
      <c r="H228" s="24">
        <v>-21.149968563575925</v>
      </c>
      <c r="I228" s="24">
        <v>28.230028689842047</v>
      </c>
      <c r="J228" s="24" t="s">
        <v>60</v>
      </c>
      <c r="K228" s="24">
        <v>0.2928895436425573</v>
      </c>
      <c r="L228" s="24">
        <v>-0.010470822613727601</v>
      </c>
      <c r="M228" s="24">
        <v>-0.06939587504320344</v>
      </c>
      <c r="N228" s="24">
        <v>-0.001173521216288107</v>
      </c>
      <c r="O228" s="24">
        <v>0.011752619497996254</v>
      </c>
      <c r="P228" s="24">
        <v>-0.001198163993507533</v>
      </c>
      <c r="Q228" s="24">
        <v>-0.0014350912917647648</v>
      </c>
      <c r="R228" s="24">
        <v>-9.439051445544088E-05</v>
      </c>
      <c r="S228" s="24">
        <v>0.0001528689900319149</v>
      </c>
      <c r="T228" s="24">
        <v>-8.53353959630158E-05</v>
      </c>
      <c r="U228" s="24">
        <v>-3.135895788263214E-05</v>
      </c>
      <c r="V228" s="24">
        <v>-7.448245464847954E-06</v>
      </c>
      <c r="W228" s="24">
        <v>9.463686567159418E-06</v>
      </c>
      <c r="X228" s="24">
        <v>67.5</v>
      </c>
    </row>
    <row r="229" spans="1:24" ht="12.75" hidden="1">
      <c r="A229" s="24">
        <v>781</v>
      </c>
      <c r="B229" s="24">
        <v>57.7599983215332</v>
      </c>
      <c r="C229" s="24">
        <v>79.16000366210938</v>
      </c>
      <c r="D229" s="24">
        <v>9.564632415771484</v>
      </c>
      <c r="E229" s="24">
        <v>9.727633476257324</v>
      </c>
      <c r="F229" s="24">
        <v>8.80154652067686</v>
      </c>
      <c r="G229" s="24" t="s">
        <v>58</v>
      </c>
      <c r="H229" s="24">
        <v>31.582074300553764</v>
      </c>
      <c r="I229" s="24">
        <v>21.842072622086967</v>
      </c>
      <c r="J229" s="24" t="s">
        <v>61</v>
      </c>
      <c r="K229" s="24">
        <v>-0.023310873984320336</v>
      </c>
      <c r="L229" s="24">
        <v>-1.924650284054006</v>
      </c>
      <c r="M229" s="24">
        <v>-0.004729918359551044</v>
      </c>
      <c r="N229" s="24">
        <v>-0.11354626673739272</v>
      </c>
      <c r="O229" s="24">
        <v>-0.0010633690549746466</v>
      </c>
      <c r="P229" s="24">
        <v>-0.05520007926459449</v>
      </c>
      <c r="Q229" s="24">
        <v>-6.0093451941713297E-05</v>
      </c>
      <c r="R229" s="24">
        <v>-0.0017454264152643676</v>
      </c>
      <c r="S229" s="24">
        <v>-2.441016053094954E-05</v>
      </c>
      <c r="T229" s="24">
        <v>-0.0008079432473823798</v>
      </c>
      <c r="U229" s="24">
        <v>1.1906901244750422E-06</v>
      </c>
      <c r="V229" s="24">
        <v>-6.446099446823812E-05</v>
      </c>
      <c r="W229" s="24">
        <v>-1.8404623390295029E-06</v>
      </c>
      <c r="X229" s="24">
        <v>67.5</v>
      </c>
    </row>
    <row r="230" ht="12.75" hidden="1"/>
    <row r="231" ht="12.75" hidden="1"/>
    <row r="232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2003-11-13T09:53:19Z</cp:lastPrinted>
  <dcterms:created xsi:type="dcterms:W3CDTF">2003-07-09T12:58:06Z</dcterms:created>
  <dcterms:modified xsi:type="dcterms:W3CDTF">2004-03-24T12:02:57Z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1136071150</vt:i4>
  </property>
  <property fmtid="{D5CDD505-2E9C-101B-9397-08002B2CF9AE}" pid="3" name="_EmailSubject">
    <vt:lpwstr>Macro 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</Properties>
</file>