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1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<sst xmlns="http://schemas.openxmlformats.org/spreadsheetml/2006/main" count="625" uniqueCount="145">
  <si>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</si>
  <si>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</si>
  <si>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</si>
  <si>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</si>
  <si>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</si>
  <si>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</si>
  <si>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</si>
  <si>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</si>
  <si>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</si>
  <si>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</si>
  <si>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</si>
  <si>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</si>
  <si>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</si>
  <si>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</si>
  <si>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</si>
  <si>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</si>
  <si>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</si>
  <si>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</si>
  <si>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</si>
  <si>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</si>
  <si>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</si>
  <si>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</si>
  <si>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</si>
  <si>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</si>
  <si>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</si>
  <si>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</si>
  <si>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</si>
  <si>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</si>
  <si>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</si>
  <si>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</si>
  <si>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</si>
  <si>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</si>
  <si>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</si>
  <si>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</si>
  <si>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</si>
  <si>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</si>
  <si>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</si>
  <si>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</si>
  <si>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</si>
  <si>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</si>
  <si>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</si>
  <si>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</si>
  <si>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</si>
  <si>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</si>
  <si>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</si>
  <si>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</si>
  <si>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</si>
  <si>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</si>
  <si>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</si>
  <si>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</si>
  <si>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</si>
  <si>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</si>
  <si>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</si>
  <si>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</si>
  <si>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</si>
  <si>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</si>
  <si>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</si>
  <si>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</si>
  <si>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</si>
  <si>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</si>
  <si>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</si>
  <si>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</si>
  <si>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</si>
  <si>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</si>
  <si>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</si>
  <si>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</si>
  <si>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</si>
  <si>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</si>
  <si>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</si>
  <si>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</si>
  <si>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</si>
  <si>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</si>
  <si>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</si>
  <si>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</si>
  <si>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</si>
  <si>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</si>
  <si>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</si>
  <si>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</si>
  <si>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</si>
  <si>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</si>
  <si>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</si>
  <si>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</si>
  <si>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</si>
  <si>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</si>
  <si>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</si>
  <si>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</si>
  <si>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</si>
  <si>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</si>
  <si>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</si>
  <si>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</si>
  <si>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</si>
  <si>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</si>
  <si>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</si>
  <si>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</si>
  <si>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</si>
  <si>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</si>
  <si>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</si>
  <si>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</si>
  <si>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</si>
  <si>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</si>
  <si>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</si>
  <si>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</si>
  <si>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</si>
  <si>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</si>
  <si>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</si>
  <si>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</si>
  <si>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</si>
  <si>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</si>
  <si>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</si>
  <si>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</si>
  <si>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</si>
  <si>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</si>
  <si>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</si>
  <si>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</si>
  <si>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</si>
  <si>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</si>
  <si>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</si>
  <si>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</si>
  <si>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</si>
  <si>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</si>
  <si>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</si>
  <si>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</si>
  <si>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</si>
  <si>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</si>
  <si>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</si>
  <si>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</si>
  <si>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</si>
  <si>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</si>
  <si>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</si>
  <si>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</si>
  <si>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</si>
  <si>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</si>
  <si>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</si>
  <si>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</si>
  <si>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</si>
  <si>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</si>
  <si>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</si>
  <si>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</si>
  <si>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</si>
  <si>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</si>
  <si>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 X 125µ on the whole length</t>
  </si>
  <si>
    <t>calculation-build with 0.87</t>
  </si>
  <si>
    <t>midplane Lotnr.:</t>
  </si>
  <si>
    <t>AP 228</t>
  </si>
  <si>
    <t>TRO 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</si>
</sst>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18.858969041858103</v>
      </c>
      <c r="C41" s="77">
        <f aca="true" t="shared" si="0" ref="C41:C55">($B$41*H41+$B$42*J41+$B$43*L41+$B$44*N41+$B$45*P41+$B$46*R41+$B$47*T41+$B$48*V41)/100</f>
        <v>2.7233827549191197E-08</v>
      </c>
      <c r="D41" s="77">
        <f aca="true" t="shared" si="1" ref="D41:D55">($B$41*I41+$B$42*K41+$B$43*M41+$B$44*O41+$B$45*Q41+$B$46*S41+$B$47*U41+$B$48*W41)/100</f>
        <v>-1.0940888511417584E-07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12.475318587563741</v>
      </c>
      <c r="C42" s="77">
        <f t="shared" si="0"/>
        <v>-1.1546511271907724E-10</v>
      </c>
      <c r="D42" s="77">
        <f t="shared" si="1"/>
        <v>-4.303694802037143E-08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-15.398108015305084</v>
      </c>
      <c r="C43" s="77">
        <f t="shared" si="0"/>
        <v>-0.3350247876023607</v>
      </c>
      <c r="D43" s="77">
        <f t="shared" si="1"/>
        <v>-1.3163088351977774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3.89800677003673</v>
      </c>
      <c r="C44" s="77">
        <f t="shared" si="0"/>
        <v>0.0013750818197481455</v>
      </c>
      <c r="D44" s="77">
        <f t="shared" si="1"/>
        <v>0.25250106293292895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18.858969041858103</v>
      </c>
      <c r="C45" s="77">
        <f t="shared" si="0"/>
        <v>0.07576598006689647</v>
      </c>
      <c r="D45" s="77">
        <f t="shared" si="1"/>
        <v>-0.3124999336677233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12.475318587563741</v>
      </c>
      <c r="C46" s="77">
        <f t="shared" si="0"/>
        <v>-0.0008015385668357741</v>
      </c>
      <c r="D46" s="77">
        <f t="shared" si="1"/>
        <v>-0.07750305113818247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-15.398108015305084</v>
      </c>
      <c r="C47" s="77">
        <f t="shared" si="0"/>
        <v>-0.014024645427673045</v>
      </c>
      <c r="D47" s="77">
        <f t="shared" si="1"/>
        <v>-0.05271720381864364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3.89800677003673</v>
      </c>
      <c r="C48" s="77">
        <f t="shared" si="0"/>
        <v>0.00015734982718922913</v>
      </c>
      <c r="D48" s="77">
        <f t="shared" si="1"/>
        <v>0.007241669147596482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0.0013946894642068183</v>
      </c>
      <c r="D49" s="77">
        <f t="shared" si="1"/>
        <v>-0.0064920910449121905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-6.442934139518272E-05</v>
      </c>
      <c r="D50" s="77">
        <f t="shared" si="1"/>
        <v>-0.0011913364267067952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-0.00023026148250766365</v>
      </c>
      <c r="D51" s="77">
        <f t="shared" si="1"/>
        <v>-0.0006776549202031179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1.1200736701578631E-05</v>
      </c>
      <c r="D52" s="77">
        <f t="shared" si="1"/>
        <v>0.00010596170396214555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1.9133881561161413E-05</v>
      </c>
      <c r="D53" s="77">
        <f t="shared" si="1"/>
        <v>-0.00014397885402177624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-5.087892394311279E-06</v>
      </c>
      <c r="D54" s="77">
        <f t="shared" si="1"/>
        <v>-4.397244527654616E-05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-1.5750261438218672E-05</v>
      </c>
      <c r="D55" s="77">
        <f t="shared" si="1"/>
        <v>-4.17525116261267E-05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141</v>
      </c>
    </row>
    <row r="3" spans="1:8" s="2" customFormat="1" ht="13.5" thickBot="1">
      <c r="A3" s="10">
        <v>1015</v>
      </c>
      <c r="B3" s="11">
        <v>160.29666666666665</v>
      </c>
      <c r="C3" s="11">
        <v>167.28</v>
      </c>
      <c r="D3" s="11">
        <v>9.386891450427948</v>
      </c>
      <c r="E3" s="11">
        <v>9.331260905509048</v>
      </c>
      <c r="F3" s="12" t="s">
        <v>69</v>
      </c>
      <c r="H3" s="102">
        <v>0.0625</v>
      </c>
    </row>
    <row r="4" spans="1:9" ht="16.5" customHeight="1">
      <c r="A4" s="13">
        <v>1016</v>
      </c>
      <c r="B4" s="14">
        <v>130.54</v>
      </c>
      <c r="C4" s="14">
        <v>135.69</v>
      </c>
      <c r="D4" s="14">
        <v>9.205632698879128</v>
      </c>
      <c r="E4" s="14">
        <v>9.778974640780143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1013</v>
      </c>
      <c r="B5" s="26">
        <v>110.35666666666667</v>
      </c>
      <c r="C5" s="26">
        <v>123.09</v>
      </c>
      <c r="D5" s="26">
        <v>9.836134630545077</v>
      </c>
      <c r="E5" s="26">
        <v>10.136935491261967</v>
      </c>
      <c r="F5" s="15" t="s">
        <v>71</v>
      </c>
      <c r="I5" s="75">
        <v>968</v>
      </c>
    </row>
    <row r="6" spans="1:6" s="2" customFormat="1" ht="13.5" thickBot="1">
      <c r="A6" s="16">
        <v>1014</v>
      </c>
      <c r="B6" s="17">
        <v>163.73</v>
      </c>
      <c r="C6" s="17">
        <v>171.14666666666668</v>
      </c>
      <c r="D6" s="17">
        <v>8.917650733826227</v>
      </c>
      <c r="E6" s="17">
        <v>9.10363634800853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142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975</v>
      </c>
      <c r="K15" s="75">
        <v>495</v>
      </c>
    </row>
    <row r="16" ht="12.75">
      <c r="A16" s="104" t="s">
        <v>140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18.858969041858103</v>
      </c>
      <c r="C19" s="34">
        <v>81.8989690418581</v>
      </c>
      <c r="D19" s="35">
        <v>31.666445208997203</v>
      </c>
      <c r="K19" s="97" t="s">
        <v>131</v>
      </c>
    </row>
    <row r="20" spans="1:11" ht="12.75">
      <c r="A20" s="33" t="s">
        <v>57</v>
      </c>
      <c r="B20" s="34">
        <v>12.475318587563741</v>
      </c>
      <c r="C20" s="34">
        <v>55.33198525423041</v>
      </c>
      <c r="D20" s="35">
        <v>22.87895981896796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-15.398108015305084</v>
      </c>
      <c r="C21" s="34">
        <v>80.8318919846949</v>
      </c>
      <c r="D21" s="35">
        <v>30.233988090372502</v>
      </c>
      <c r="F21" s="24" t="s">
        <v>134</v>
      </c>
    </row>
    <row r="22" spans="1:11" ht="16.5" thickBot="1">
      <c r="A22" s="36" t="s">
        <v>59</v>
      </c>
      <c r="B22" s="37">
        <v>3.89800677003673</v>
      </c>
      <c r="C22" s="37">
        <v>96.69467343670338</v>
      </c>
      <c r="D22" s="38">
        <v>38.07580785141025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20.697391510009766</v>
      </c>
      <c r="I23" s="75">
        <v>1092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-0.3350247876023607</v>
      </c>
      <c r="C27" s="44">
        <v>0.0013750818197481455</v>
      </c>
      <c r="D27" s="44">
        <v>0.07576598006689647</v>
      </c>
      <c r="E27" s="44">
        <v>-0.0008015385668357741</v>
      </c>
      <c r="F27" s="44">
        <v>-0.014024645427673045</v>
      </c>
      <c r="G27" s="44">
        <v>0.00015734982718922913</v>
      </c>
      <c r="H27" s="44">
        <v>0.0013946894642068183</v>
      </c>
      <c r="I27" s="45">
        <v>-6.442934139518272E-05</v>
      </c>
    </row>
    <row r="28" spans="1:9" ht="13.5" thickBot="1">
      <c r="A28" s="46" t="s">
        <v>61</v>
      </c>
      <c r="B28" s="47">
        <v>-1.3163088351977774</v>
      </c>
      <c r="C28" s="47">
        <v>0.25250106293292895</v>
      </c>
      <c r="D28" s="47">
        <v>-0.3124999336677233</v>
      </c>
      <c r="E28" s="47">
        <v>-0.07750305113818247</v>
      </c>
      <c r="F28" s="47">
        <v>-0.05271720381864364</v>
      </c>
      <c r="G28" s="47">
        <v>0.007241669147596482</v>
      </c>
      <c r="H28" s="47">
        <v>-0.0064920910449121905</v>
      </c>
      <c r="I28" s="48">
        <v>-0.0011913364267067952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1015</v>
      </c>
      <c r="B39" s="50">
        <v>160.29666666666665</v>
      </c>
      <c r="C39" s="50">
        <v>167.28</v>
      </c>
      <c r="D39" s="50">
        <v>9.386891450427948</v>
      </c>
      <c r="E39" s="50">
        <v>9.331260905509048</v>
      </c>
      <c r="F39" s="54">
        <f>I39*D39/(23678+B39)*1000</f>
        <v>38.07580785141025</v>
      </c>
      <c r="G39" s="59" t="s">
        <v>59</v>
      </c>
      <c r="H39" s="58">
        <f>I39-B39+X39</f>
        <v>3.89800677003673</v>
      </c>
      <c r="I39" s="58">
        <f>(B39+C42-2*X39)*(23678+B39)*E42/((23678+C42)*D39+E42*(23678+B39))</f>
        <v>96.69467343670338</v>
      </c>
      <c r="J39" s="24" t="s">
        <v>73</v>
      </c>
      <c r="K39" s="24">
        <f>(K40*K40+L40*L40+M40*M40+N40*N40+O40*O40+P40*P40+Q40*Q40+R40*R40+S40*S40+T40*T40+U40*U40+V40*V40+W40*W40)</f>
        <v>2.0211476185016384</v>
      </c>
      <c r="M39" s="24" t="s">
        <v>68</v>
      </c>
      <c r="N39" s="24">
        <f>(K44*K44+L44*L44+M44*M44+N44*N44+O44*O44+P44*P44+Q44*Q44+R44*R44+S44*S44+T44*T44+U44*U44+V44*V44+W44*W44)</f>
        <v>1.0792984402963541</v>
      </c>
      <c r="X39" s="55">
        <f>(1-$H$2)*1000</f>
        <v>67.5</v>
      </c>
    </row>
    <row r="40" spans="1:24" ht="12.75">
      <c r="A40" s="49">
        <v>1016</v>
      </c>
      <c r="B40" s="50">
        <v>130.54</v>
      </c>
      <c r="C40" s="50">
        <v>135.69</v>
      </c>
      <c r="D40" s="50">
        <v>9.205632698879128</v>
      </c>
      <c r="E40" s="50">
        <v>9.778974640780143</v>
      </c>
      <c r="F40" s="54">
        <f>I40*D40/(23678+B40)*1000</f>
        <v>31.666445208997203</v>
      </c>
      <c r="G40" s="59" t="s">
        <v>56</v>
      </c>
      <c r="H40" s="58">
        <f>I40-B40+X40</f>
        <v>18.858969041858103</v>
      </c>
      <c r="I40" s="58">
        <f>(B40+C39-2*X40)*(23678+B40)*E39/((23678+C39)*D40+E39*(23678+B40))</f>
        <v>81.8989690418581</v>
      </c>
      <c r="J40" s="24" t="s">
        <v>62</v>
      </c>
      <c r="K40" s="52">
        <f aca="true" t="shared" si="0" ref="K40:W40">SQRT(K41*K41+K42*K42)</f>
        <v>1.3582748462397942</v>
      </c>
      <c r="L40" s="52">
        <f t="shared" si="0"/>
        <v>0.252504807146854</v>
      </c>
      <c r="M40" s="52">
        <f t="shared" si="0"/>
        <v>0.32155356051182016</v>
      </c>
      <c r="N40" s="52">
        <f t="shared" si="0"/>
        <v>0.07750719579369293</v>
      </c>
      <c r="O40" s="52">
        <f t="shared" si="0"/>
        <v>0.054550841036856305</v>
      </c>
      <c r="P40" s="52">
        <f t="shared" si="0"/>
        <v>0.007243378425249314</v>
      </c>
      <c r="Q40" s="52">
        <f t="shared" si="0"/>
        <v>0.006640211204246334</v>
      </c>
      <c r="R40" s="52">
        <f t="shared" si="0"/>
        <v>0.001193077374536594</v>
      </c>
      <c r="S40" s="52">
        <f t="shared" si="0"/>
        <v>0.0007157070219036007</v>
      </c>
      <c r="T40" s="52">
        <f t="shared" si="0"/>
        <v>0.00010655204929619825</v>
      </c>
      <c r="U40" s="52">
        <f t="shared" si="0"/>
        <v>0.00014524467573381306</v>
      </c>
      <c r="V40" s="52">
        <f t="shared" si="0"/>
        <v>4.426581742851856E-05</v>
      </c>
      <c r="W40" s="52">
        <f t="shared" si="0"/>
        <v>4.462446596276625E-05</v>
      </c>
      <c r="X40" s="55">
        <f>(1-$H$2)*1000</f>
        <v>67.5</v>
      </c>
    </row>
    <row r="41" spans="1:24" ht="12.75">
      <c r="A41" s="49">
        <v>1013</v>
      </c>
      <c r="B41" s="50">
        <v>110.35666666666667</v>
      </c>
      <c r="C41" s="50">
        <v>123.09</v>
      </c>
      <c r="D41" s="50">
        <v>9.836134630545077</v>
      </c>
      <c r="E41" s="50">
        <v>10.136935491261967</v>
      </c>
      <c r="F41" s="54">
        <f>I41*D41/(23678+B41)*1000</f>
        <v>22.87895981896796</v>
      </c>
      <c r="G41" s="59" t="s">
        <v>57</v>
      </c>
      <c r="H41" s="58">
        <f>I41-B41+X41</f>
        <v>12.475318587563741</v>
      </c>
      <c r="I41" s="58">
        <f>(B41+C40-2*X41)*(23678+B41)*E40/((23678+C40)*D41+E40*(23678+B41))</f>
        <v>55.33198525423041</v>
      </c>
      <c r="J41" s="24" t="s">
        <v>60</v>
      </c>
      <c r="K41" s="52">
        <f>'calcul config'!C43</f>
        <v>-0.3350247876023607</v>
      </c>
      <c r="L41" s="52">
        <f>'calcul config'!C44</f>
        <v>0.0013750818197481455</v>
      </c>
      <c r="M41" s="52">
        <f>'calcul config'!C45</f>
        <v>0.07576598006689647</v>
      </c>
      <c r="N41" s="52">
        <f>'calcul config'!C46</f>
        <v>-0.0008015385668357741</v>
      </c>
      <c r="O41" s="52">
        <f>'calcul config'!C47</f>
        <v>-0.014024645427673045</v>
      </c>
      <c r="P41" s="52">
        <f>'calcul config'!C48</f>
        <v>0.00015734982718922913</v>
      </c>
      <c r="Q41" s="52">
        <f>'calcul config'!C49</f>
        <v>0.0013946894642068183</v>
      </c>
      <c r="R41" s="52">
        <f>'calcul config'!C50</f>
        <v>-6.442934139518272E-05</v>
      </c>
      <c r="S41" s="52">
        <f>'calcul config'!C51</f>
        <v>-0.00023026148250766365</v>
      </c>
      <c r="T41" s="52">
        <f>'calcul config'!C52</f>
        <v>1.1200736701578631E-05</v>
      </c>
      <c r="U41" s="52">
        <f>'calcul config'!C53</f>
        <v>1.9133881561161413E-05</v>
      </c>
      <c r="V41" s="52">
        <f>'calcul config'!C54</f>
        <v>-5.087892394311279E-06</v>
      </c>
      <c r="W41" s="52">
        <f>'calcul config'!C55</f>
        <v>-1.5750261438218672E-05</v>
      </c>
      <c r="X41" s="55">
        <f>(1-$H$2)*1000</f>
        <v>67.5</v>
      </c>
    </row>
    <row r="42" spans="1:24" ht="12.75">
      <c r="A42" s="49">
        <v>1014</v>
      </c>
      <c r="B42" s="50">
        <v>163.73</v>
      </c>
      <c r="C42" s="50">
        <v>171.14666666666668</v>
      </c>
      <c r="D42" s="50">
        <v>8.917650733826227</v>
      </c>
      <c r="E42" s="50">
        <v>9.10363634800853</v>
      </c>
      <c r="F42" s="54">
        <f>I42*D42/(23678+B42)*1000</f>
        <v>30.233988090372502</v>
      </c>
      <c r="G42" s="59" t="s">
        <v>58</v>
      </c>
      <c r="H42" s="58">
        <f>I42-B42+X42</f>
        <v>-15.398108015305084</v>
      </c>
      <c r="I42" s="58">
        <f>(B42+C41-2*X42)*(23678+B42)*E41/((23678+C41)*D42+E41*(23678+B42))</f>
        <v>80.8318919846949</v>
      </c>
      <c r="J42" s="24" t="s">
        <v>61</v>
      </c>
      <c r="K42" s="52">
        <f>'calcul config'!D43</f>
        <v>-1.3163088351977774</v>
      </c>
      <c r="L42" s="52">
        <f>'calcul config'!D44</f>
        <v>0.25250106293292895</v>
      </c>
      <c r="M42" s="52">
        <f>'calcul config'!D45</f>
        <v>-0.3124999336677233</v>
      </c>
      <c r="N42" s="52">
        <f>'calcul config'!D46</f>
        <v>-0.07750305113818247</v>
      </c>
      <c r="O42" s="52">
        <f>'calcul config'!D47</f>
        <v>-0.05271720381864364</v>
      </c>
      <c r="P42" s="52">
        <f>'calcul config'!D48</f>
        <v>0.007241669147596482</v>
      </c>
      <c r="Q42" s="52">
        <f>'calcul config'!D49</f>
        <v>-0.0064920910449121905</v>
      </c>
      <c r="R42" s="52">
        <f>'calcul config'!D50</f>
        <v>-0.0011913364267067952</v>
      </c>
      <c r="S42" s="52">
        <f>'calcul config'!D51</f>
        <v>-0.0006776549202031179</v>
      </c>
      <c r="T42" s="52">
        <f>'calcul config'!D52</f>
        <v>0.00010596170396214555</v>
      </c>
      <c r="U42" s="52">
        <f>'calcul config'!D53</f>
        <v>-0.00014397885402177624</v>
      </c>
      <c r="V42" s="52">
        <f>'calcul config'!D54</f>
        <v>-4.397244527654616E-05</v>
      </c>
      <c r="W42" s="52">
        <f>'calcul config'!D55</f>
        <v>-4.17525116261267E-05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0.9055165641598628</v>
      </c>
      <c r="L44" s="52">
        <f>L40/(L43*1.5)</f>
        <v>0.2404807687112896</v>
      </c>
      <c r="M44" s="52">
        <f aca="true" t="shared" si="1" ref="M44:W44">M40/(M43*1.5)</f>
        <v>0.35728173390202245</v>
      </c>
      <c r="N44" s="52">
        <f t="shared" si="1"/>
        <v>0.10334292772492391</v>
      </c>
      <c r="O44" s="52">
        <f t="shared" si="1"/>
        <v>0.24244818238602805</v>
      </c>
      <c r="P44" s="52">
        <f t="shared" si="1"/>
        <v>0.04828918950166208</v>
      </c>
      <c r="Q44" s="52">
        <f t="shared" si="1"/>
        <v>0.044268074694975554</v>
      </c>
      <c r="R44" s="52">
        <f t="shared" si="1"/>
        <v>0.002651283054525765</v>
      </c>
      <c r="S44" s="52">
        <f t="shared" si="1"/>
        <v>0.009542760292048008</v>
      </c>
      <c r="T44" s="52">
        <f t="shared" si="1"/>
        <v>0.0014206939906159764</v>
      </c>
      <c r="U44" s="52">
        <f t="shared" si="1"/>
        <v>0.0019365956764508404</v>
      </c>
      <c r="V44" s="52">
        <f t="shared" si="1"/>
        <v>0.000590210899046914</v>
      </c>
      <c r="W44" s="52">
        <f t="shared" si="1"/>
        <v>0.0005949928795035499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1016</v>
      </c>
      <c r="B51" s="100">
        <v>134.34</v>
      </c>
      <c r="C51" s="100">
        <v>144.04</v>
      </c>
      <c r="D51" s="100">
        <v>8.988452229773518</v>
      </c>
      <c r="E51" s="100">
        <v>9.673093430079907</v>
      </c>
      <c r="F51" s="100">
        <v>32.36331541110384</v>
      </c>
      <c r="G51" s="100" t="s">
        <v>59</v>
      </c>
      <c r="H51" s="100">
        <v>18.897371729444288</v>
      </c>
      <c r="I51" s="100">
        <v>85.73737172944429</v>
      </c>
      <c r="J51" s="100" t="s">
        <v>73</v>
      </c>
      <c r="K51" s="100">
        <v>2.3403564005733974</v>
      </c>
      <c r="M51" s="100" t="s">
        <v>68</v>
      </c>
      <c r="N51" s="100">
        <v>1.338719037004512</v>
      </c>
      <c r="X51" s="100">
        <v>67.5</v>
      </c>
    </row>
    <row r="52" spans="1:24" s="100" customFormat="1" ht="12.75">
      <c r="A52" s="100">
        <v>1013</v>
      </c>
      <c r="B52" s="100">
        <v>116.62000274658203</v>
      </c>
      <c r="C52" s="100">
        <v>125.72000122070312</v>
      </c>
      <c r="D52" s="100">
        <v>9.579707145690918</v>
      </c>
      <c r="E52" s="100">
        <v>9.979427337646484</v>
      </c>
      <c r="F52" s="100">
        <v>25.403470234027413</v>
      </c>
      <c r="G52" s="100" t="s">
        <v>56</v>
      </c>
      <c r="H52" s="100">
        <v>13.97857759380583</v>
      </c>
      <c r="I52" s="100">
        <v>63.09858034038786</v>
      </c>
      <c r="J52" s="100" t="s">
        <v>62</v>
      </c>
      <c r="K52" s="100">
        <v>1.3965051062310618</v>
      </c>
      <c r="L52" s="100">
        <v>0.5141396537283759</v>
      </c>
      <c r="M52" s="100">
        <v>0.33060334777979133</v>
      </c>
      <c r="N52" s="100">
        <v>0.11436002081380942</v>
      </c>
      <c r="O52" s="100">
        <v>0.05608614880165059</v>
      </c>
      <c r="P52" s="100">
        <v>0.014749183195044887</v>
      </c>
      <c r="Q52" s="100">
        <v>0.006826918017647467</v>
      </c>
      <c r="R52" s="100">
        <v>0.0017603593183127863</v>
      </c>
      <c r="S52" s="100">
        <v>0.0007358411184565813</v>
      </c>
      <c r="T52" s="100">
        <v>0.0002169975744469706</v>
      </c>
      <c r="U52" s="100">
        <v>0.00014930506315341768</v>
      </c>
      <c r="V52" s="100">
        <v>6.534888193237701E-05</v>
      </c>
      <c r="W52" s="100">
        <v>4.587859399005645E-05</v>
      </c>
      <c r="X52" s="100">
        <v>67.5</v>
      </c>
    </row>
    <row r="53" spans="1:24" s="100" customFormat="1" ht="12.75">
      <c r="A53" s="100">
        <v>1014</v>
      </c>
      <c r="B53" s="100">
        <v>170.6999969482422</v>
      </c>
      <c r="C53" s="100">
        <v>191.60000610351562</v>
      </c>
      <c r="D53" s="100">
        <v>8.814371109008789</v>
      </c>
      <c r="E53" s="100">
        <v>8.963998794555664</v>
      </c>
      <c r="F53" s="100">
        <v>31.70730627767992</v>
      </c>
      <c r="G53" s="100" t="s">
        <v>57</v>
      </c>
      <c r="H53" s="100">
        <v>-17.410775485251477</v>
      </c>
      <c r="I53" s="100">
        <v>85.78922146299071</v>
      </c>
      <c r="J53" s="100" t="s">
        <v>60</v>
      </c>
      <c r="K53" s="100">
        <v>1.396450806886659</v>
      </c>
      <c r="L53" s="100">
        <v>-0.0027959448115339237</v>
      </c>
      <c r="M53" s="100">
        <v>-0.33060227160436517</v>
      </c>
      <c r="N53" s="100">
        <v>-0.0011819201395390148</v>
      </c>
      <c r="O53" s="100">
        <v>0.0560753679852923</v>
      </c>
      <c r="P53" s="100">
        <v>-0.0003202289306034946</v>
      </c>
      <c r="Q53" s="100">
        <v>-0.0068240892213189165</v>
      </c>
      <c r="R53" s="100">
        <v>-9.500869677716161E-05</v>
      </c>
      <c r="S53" s="100">
        <v>0.0007330448697437649</v>
      </c>
      <c r="T53" s="100">
        <v>-2.282623089289641E-05</v>
      </c>
      <c r="U53" s="100">
        <v>-0.00014843342629793587</v>
      </c>
      <c r="V53" s="100">
        <v>-7.4848229337407735E-06</v>
      </c>
      <c r="W53" s="100">
        <v>4.554652032863544E-05</v>
      </c>
      <c r="X53" s="100">
        <v>67.5</v>
      </c>
    </row>
    <row r="54" spans="1:24" s="100" customFormat="1" ht="12.75">
      <c r="A54" s="100">
        <v>1015</v>
      </c>
      <c r="B54" s="100">
        <v>159.25999450683594</v>
      </c>
      <c r="C54" s="100">
        <v>169.75999450683594</v>
      </c>
      <c r="D54" s="100">
        <v>9.353873252868652</v>
      </c>
      <c r="E54" s="100">
        <v>9.258256912231445</v>
      </c>
      <c r="F54" s="100">
        <v>41.42221513819575</v>
      </c>
      <c r="G54" s="100" t="s">
        <v>58</v>
      </c>
      <c r="H54" s="100">
        <v>13.799711628240772</v>
      </c>
      <c r="I54" s="100">
        <v>105.55970613507671</v>
      </c>
      <c r="J54" s="100" t="s">
        <v>61</v>
      </c>
      <c r="K54" s="100">
        <v>-0.012314855867128764</v>
      </c>
      <c r="L54" s="100">
        <v>-0.5141320513530985</v>
      </c>
      <c r="M54" s="100">
        <v>0.0008435480064582304</v>
      </c>
      <c r="N54" s="100">
        <v>-0.11435391303020058</v>
      </c>
      <c r="O54" s="100">
        <v>-0.0010996329910232174</v>
      </c>
      <c r="P54" s="100">
        <v>-0.014745706437909276</v>
      </c>
      <c r="Q54" s="100">
        <v>0.00019650933605967421</v>
      </c>
      <c r="R54" s="100">
        <v>-0.0017577935820531838</v>
      </c>
      <c r="S54" s="100">
        <v>-6.408877088678893E-05</v>
      </c>
      <c r="T54" s="100">
        <v>-0.00021579367576250405</v>
      </c>
      <c r="U54" s="100">
        <v>1.61096195082714E-05</v>
      </c>
      <c r="V54" s="100">
        <v>-6.491882466174429E-05</v>
      </c>
      <c r="W54" s="100">
        <v>-5.509979351834511E-06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1016</v>
      </c>
      <c r="B56" s="24">
        <v>134.34</v>
      </c>
      <c r="C56" s="24">
        <v>144.04</v>
      </c>
      <c r="D56" s="24">
        <v>8.988452229773518</v>
      </c>
      <c r="E56" s="24">
        <v>9.673093430079907</v>
      </c>
      <c r="F56" s="24">
        <v>35.94473233211955</v>
      </c>
      <c r="G56" s="24" t="s">
        <v>59</v>
      </c>
      <c r="H56" s="24">
        <v>28.385314172136432</v>
      </c>
      <c r="I56" s="24">
        <v>95.22531417213644</v>
      </c>
      <c r="J56" s="24" t="s">
        <v>73</v>
      </c>
      <c r="K56" s="24">
        <v>3.0874041014033935</v>
      </c>
      <c r="M56" s="24" t="s">
        <v>68</v>
      </c>
      <c r="N56" s="24">
        <v>1.613676815665019</v>
      </c>
      <c r="X56" s="24">
        <v>67.5</v>
      </c>
    </row>
    <row r="57" spans="1:24" ht="12.75" hidden="1">
      <c r="A57" s="24">
        <v>1013</v>
      </c>
      <c r="B57" s="24">
        <v>116.62000274658203</v>
      </c>
      <c r="C57" s="24">
        <v>125.72000122070312</v>
      </c>
      <c r="D57" s="24">
        <v>9.579707145690918</v>
      </c>
      <c r="E57" s="24">
        <v>9.979427337646484</v>
      </c>
      <c r="F57" s="24">
        <v>25.403470234027413</v>
      </c>
      <c r="G57" s="24" t="s">
        <v>56</v>
      </c>
      <c r="H57" s="24">
        <v>13.97857759380583</v>
      </c>
      <c r="I57" s="24">
        <v>63.09858034038786</v>
      </c>
      <c r="J57" s="24" t="s">
        <v>62</v>
      </c>
      <c r="K57" s="24">
        <v>1.7042774981050046</v>
      </c>
      <c r="L57" s="24">
        <v>0.03792664149871413</v>
      </c>
      <c r="M57" s="24">
        <v>0.40346376914654364</v>
      </c>
      <c r="N57" s="24">
        <v>0.11773350725129736</v>
      </c>
      <c r="O57" s="24">
        <v>0.06844676028916562</v>
      </c>
      <c r="P57" s="24">
        <v>0.0010881894532659639</v>
      </c>
      <c r="Q57" s="24">
        <v>0.00833149929634042</v>
      </c>
      <c r="R57" s="24">
        <v>0.0018122866880487813</v>
      </c>
      <c r="S57" s="24">
        <v>0.0008980205397049952</v>
      </c>
      <c r="T57" s="24">
        <v>1.5980450666588018E-05</v>
      </c>
      <c r="U57" s="24">
        <v>0.0001822259619279701</v>
      </c>
      <c r="V57" s="24">
        <v>6.727280859230874E-05</v>
      </c>
      <c r="W57" s="24">
        <v>5.599295067597501E-05</v>
      </c>
      <c r="X57" s="24">
        <v>67.5</v>
      </c>
    </row>
    <row r="58" spans="1:24" ht="12.75" hidden="1">
      <c r="A58" s="24">
        <v>1015</v>
      </c>
      <c r="B58" s="24">
        <v>159.25999450683594</v>
      </c>
      <c r="C58" s="24">
        <v>169.75999450683594</v>
      </c>
      <c r="D58" s="24">
        <v>9.353873252868652</v>
      </c>
      <c r="E58" s="24">
        <v>9.258256912231445</v>
      </c>
      <c r="F58" s="24">
        <v>30.399318740019492</v>
      </c>
      <c r="G58" s="24" t="s">
        <v>57</v>
      </c>
      <c r="H58" s="24">
        <v>-14.29086007747037</v>
      </c>
      <c r="I58" s="24">
        <v>77.46913442936557</v>
      </c>
      <c r="J58" s="24" t="s">
        <v>60</v>
      </c>
      <c r="K58" s="24">
        <v>1.6396190954469154</v>
      </c>
      <c r="L58" s="24">
        <v>-0.0002046573762824009</v>
      </c>
      <c r="M58" s="24">
        <v>-0.3893832200294111</v>
      </c>
      <c r="N58" s="24">
        <v>-0.0012167949603233508</v>
      </c>
      <c r="O58" s="24">
        <v>0.06564465478344136</v>
      </c>
      <c r="P58" s="24">
        <v>-2.3781579609610776E-05</v>
      </c>
      <c r="Q58" s="24">
        <v>-0.0080952023872055</v>
      </c>
      <c r="R58" s="24">
        <v>-9.779376794891613E-05</v>
      </c>
      <c r="S58" s="24">
        <v>0.0008421182791766851</v>
      </c>
      <c r="T58" s="24">
        <v>-1.7191849314110709E-06</v>
      </c>
      <c r="U58" s="24">
        <v>-0.00017991408579701024</v>
      </c>
      <c r="V58" s="24">
        <v>-7.702182319600188E-06</v>
      </c>
      <c r="W58" s="24">
        <v>5.1833360791650655E-05</v>
      </c>
      <c r="X58" s="24">
        <v>67.5</v>
      </c>
    </row>
    <row r="59" spans="1:24" ht="12.75" hidden="1">
      <c r="A59" s="24">
        <v>1014</v>
      </c>
      <c r="B59" s="24">
        <v>170.6999969482422</v>
      </c>
      <c r="C59" s="24">
        <v>191.60000610351562</v>
      </c>
      <c r="D59" s="24">
        <v>8.814371109008789</v>
      </c>
      <c r="E59" s="24">
        <v>8.963998794555664</v>
      </c>
      <c r="F59" s="24">
        <v>38.90184094236905</v>
      </c>
      <c r="G59" s="24" t="s">
        <v>58</v>
      </c>
      <c r="H59" s="24">
        <v>2.055196245896866</v>
      </c>
      <c r="I59" s="24">
        <v>105.25519319413905</v>
      </c>
      <c r="J59" s="24" t="s">
        <v>61</v>
      </c>
      <c r="K59" s="24">
        <v>-0.46498495931900075</v>
      </c>
      <c r="L59" s="24">
        <v>-0.037926089315012665</v>
      </c>
      <c r="M59" s="24">
        <v>-0.10565851112647126</v>
      </c>
      <c r="N59" s="24">
        <v>-0.11772721919639409</v>
      </c>
      <c r="O59" s="24">
        <v>-0.019383969986700552</v>
      </c>
      <c r="P59" s="24">
        <v>-0.0010879295577704234</v>
      </c>
      <c r="Q59" s="24">
        <v>-0.001970172285639836</v>
      </c>
      <c r="R59" s="24">
        <v>-0.0018096462136641997</v>
      </c>
      <c r="S59" s="24">
        <v>-0.0003118937216561909</v>
      </c>
      <c r="T59" s="24">
        <v>-1.5887706149059483E-05</v>
      </c>
      <c r="U59" s="24">
        <v>-2.893480486196603E-05</v>
      </c>
      <c r="V59" s="24">
        <v>-6.683043590620254E-05</v>
      </c>
      <c r="W59" s="24">
        <v>-2.117813104229792E-05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1016</v>
      </c>
      <c r="B61" s="24">
        <v>134.34</v>
      </c>
      <c r="C61" s="24">
        <v>144.04</v>
      </c>
      <c r="D61" s="24">
        <v>8.988452229773518</v>
      </c>
      <c r="E61" s="24">
        <v>9.673093430079907</v>
      </c>
      <c r="F61" s="24">
        <v>32.36331541110384</v>
      </c>
      <c r="G61" s="24" t="s">
        <v>59</v>
      </c>
      <c r="H61" s="24">
        <v>18.897371729444288</v>
      </c>
      <c r="I61" s="24">
        <v>85.73737172944429</v>
      </c>
      <c r="J61" s="24" t="s">
        <v>73</v>
      </c>
      <c r="K61" s="24">
        <v>2.691347112651073</v>
      </c>
      <c r="M61" s="24" t="s">
        <v>68</v>
      </c>
      <c r="N61" s="24">
        <v>2.3692757385523517</v>
      </c>
      <c r="X61" s="24">
        <v>67.5</v>
      </c>
    </row>
    <row r="62" spans="1:24" ht="12.75" hidden="1">
      <c r="A62" s="24">
        <v>1014</v>
      </c>
      <c r="B62" s="24">
        <v>170.6999969482422</v>
      </c>
      <c r="C62" s="24">
        <v>191.60000610351562</v>
      </c>
      <c r="D62" s="24">
        <v>8.814371109008789</v>
      </c>
      <c r="E62" s="24">
        <v>8.963998794555664</v>
      </c>
      <c r="F62" s="24">
        <v>34.7769035431043</v>
      </c>
      <c r="G62" s="24" t="s">
        <v>56</v>
      </c>
      <c r="H62" s="24">
        <v>-9.105485931497824</v>
      </c>
      <c r="I62" s="24">
        <v>94.09451101674436</v>
      </c>
      <c r="J62" s="24" t="s">
        <v>62</v>
      </c>
      <c r="K62" s="24">
        <v>0.6315880099078548</v>
      </c>
      <c r="L62" s="24">
        <v>1.5012832773797302</v>
      </c>
      <c r="M62" s="24">
        <v>0.1495206079173033</v>
      </c>
      <c r="N62" s="24">
        <v>0.11715077999007924</v>
      </c>
      <c r="O62" s="24">
        <v>0.025365869533358447</v>
      </c>
      <c r="P62" s="24">
        <v>0.043067015350927156</v>
      </c>
      <c r="Q62" s="24">
        <v>0.003087668849459592</v>
      </c>
      <c r="R62" s="24">
        <v>0.0018031756954311011</v>
      </c>
      <c r="S62" s="24">
        <v>0.0003327237730793529</v>
      </c>
      <c r="T62" s="24">
        <v>0.0006336809199286327</v>
      </c>
      <c r="U62" s="24">
        <v>6.749859707416985E-05</v>
      </c>
      <c r="V62" s="24">
        <v>6.689656530730678E-05</v>
      </c>
      <c r="W62" s="24">
        <v>2.0728712053411468E-05</v>
      </c>
      <c r="X62" s="24">
        <v>67.5</v>
      </c>
    </row>
    <row r="63" spans="1:24" ht="12.75" hidden="1">
      <c r="A63" s="24">
        <v>1013</v>
      </c>
      <c r="B63" s="24">
        <v>116.62000274658203</v>
      </c>
      <c r="C63" s="24">
        <v>125.72000122070312</v>
      </c>
      <c r="D63" s="24">
        <v>9.579707145690918</v>
      </c>
      <c r="E63" s="24">
        <v>9.979427337646484</v>
      </c>
      <c r="F63" s="24">
        <v>33.656609887053044</v>
      </c>
      <c r="G63" s="24" t="s">
        <v>57</v>
      </c>
      <c r="H63" s="24">
        <v>34.478194010752276</v>
      </c>
      <c r="I63" s="24">
        <v>83.5981967573343</v>
      </c>
      <c r="J63" s="24" t="s">
        <v>60</v>
      </c>
      <c r="K63" s="24">
        <v>-0.6000429484019623</v>
      </c>
      <c r="L63" s="24">
        <v>0.00816961375942491</v>
      </c>
      <c r="M63" s="24">
        <v>0.141513098472772</v>
      </c>
      <c r="N63" s="24">
        <v>-0.001212252200794046</v>
      </c>
      <c r="O63" s="24">
        <v>-0.02418312254978078</v>
      </c>
      <c r="P63" s="24">
        <v>0.0009347416468190486</v>
      </c>
      <c r="Q63" s="24">
        <v>0.0028951014255569345</v>
      </c>
      <c r="R63" s="24">
        <v>-9.741629222954547E-05</v>
      </c>
      <c r="S63" s="24">
        <v>-0.00032327343411613465</v>
      </c>
      <c r="T63" s="24">
        <v>6.656503677894233E-05</v>
      </c>
      <c r="U63" s="24">
        <v>6.121023076964107E-05</v>
      </c>
      <c r="V63" s="24">
        <v>-7.689593325169615E-06</v>
      </c>
      <c r="W63" s="24">
        <v>-2.0293303354464165E-05</v>
      </c>
      <c r="X63" s="24">
        <v>67.5</v>
      </c>
    </row>
    <row r="64" spans="1:24" ht="12.75" hidden="1">
      <c r="A64" s="24">
        <v>1015</v>
      </c>
      <c r="B64" s="24">
        <v>159.25999450683594</v>
      </c>
      <c r="C64" s="24">
        <v>169.75999450683594</v>
      </c>
      <c r="D64" s="24">
        <v>9.353873252868652</v>
      </c>
      <c r="E64" s="24">
        <v>9.258256912231445</v>
      </c>
      <c r="F64" s="24">
        <v>30.399318740019492</v>
      </c>
      <c r="G64" s="24" t="s">
        <v>58</v>
      </c>
      <c r="H64" s="24">
        <v>-14.29086007747037</v>
      </c>
      <c r="I64" s="24">
        <v>77.46913442936557</v>
      </c>
      <c r="J64" s="24" t="s">
        <v>61</v>
      </c>
      <c r="K64" s="24">
        <v>-0.19710878806497834</v>
      </c>
      <c r="L64" s="24">
        <v>1.5012610487024052</v>
      </c>
      <c r="M64" s="24">
        <v>-0.04827478796012958</v>
      </c>
      <c r="N64" s="24">
        <v>-0.11714450775382353</v>
      </c>
      <c r="O64" s="24">
        <v>-0.007655319779450537</v>
      </c>
      <c r="P64" s="24">
        <v>0.043056870175277456</v>
      </c>
      <c r="Q64" s="24">
        <v>-0.001073352998626885</v>
      </c>
      <c r="R64" s="24">
        <v>-0.0018005423223578176</v>
      </c>
      <c r="S64" s="24">
        <v>-7.873624303281096E-05</v>
      </c>
      <c r="T64" s="24">
        <v>0.0006301750583450731</v>
      </c>
      <c r="U64" s="24">
        <v>-2.8449398167771765E-05</v>
      </c>
      <c r="V64" s="24">
        <v>-6.645314593311792E-05</v>
      </c>
      <c r="W64" s="24">
        <v>-4.2262681359491815E-06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1016</v>
      </c>
      <c r="B66" s="24">
        <v>134.34</v>
      </c>
      <c r="C66" s="24">
        <v>144.04</v>
      </c>
      <c r="D66" s="24">
        <v>8.988452229773518</v>
      </c>
      <c r="E66" s="24">
        <v>9.673093430079907</v>
      </c>
      <c r="F66" s="24">
        <v>24.84063030415947</v>
      </c>
      <c r="G66" s="24" t="s">
        <v>59</v>
      </c>
      <c r="H66" s="24">
        <v>-1.031836425674257</v>
      </c>
      <c r="I66" s="24">
        <v>65.80816357432575</v>
      </c>
      <c r="J66" s="24" t="s">
        <v>73</v>
      </c>
      <c r="K66" s="24">
        <v>2.201893199532196</v>
      </c>
      <c r="M66" s="24" t="s">
        <v>68</v>
      </c>
      <c r="N66" s="24">
        <v>1.1557853123187882</v>
      </c>
      <c r="X66" s="24">
        <v>67.5</v>
      </c>
    </row>
    <row r="67" spans="1:24" ht="12.75" hidden="1">
      <c r="A67" s="24">
        <v>1014</v>
      </c>
      <c r="B67" s="24">
        <v>170.6999969482422</v>
      </c>
      <c r="C67" s="24">
        <v>191.60000610351562</v>
      </c>
      <c r="D67" s="24">
        <v>8.814371109008789</v>
      </c>
      <c r="E67" s="24">
        <v>8.963998794555664</v>
      </c>
      <c r="F67" s="24">
        <v>34.7769035431043</v>
      </c>
      <c r="G67" s="24" t="s">
        <v>56</v>
      </c>
      <c r="H67" s="24">
        <v>-9.105485931497824</v>
      </c>
      <c r="I67" s="24">
        <v>94.09451101674436</v>
      </c>
      <c r="J67" s="24" t="s">
        <v>62</v>
      </c>
      <c r="K67" s="24">
        <v>1.437287952285041</v>
      </c>
      <c r="L67" s="24">
        <v>0.06493605758144148</v>
      </c>
      <c r="M67" s="24">
        <v>0.3402581415342973</v>
      </c>
      <c r="N67" s="24">
        <v>0.112763794518886</v>
      </c>
      <c r="O67" s="24">
        <v>0.05772450519034677</v>
      </c>
      <c r="P67" s="24">
        <v>0.0018627250578001169</v>
      </c>
      <c r="Q67" s="24">
        <v>0.00702629770278348</v>
      </c>
      <c r="R67" s="24">
        <v>0.0017356636180282708</v>
      </c>
      <c r="S67" s="24">
        <v>0.0007573389085136202</v>
      </c>
      <c r="T67" s="24">
        <v>2.7421952270437184E-05</v>
      </c>
      <c r="U67" s="24">
        <v>0.00015366952004004493</v>
      </c>
      <c r="V67" s="24">
        <v>6.441089165269196E-05</v>
      </c>
      <c r="W67" s="24">
        <v>4.7229157420442775E-05</v>
      </c>
      <c r="X67" s="24">
        <v>67.5</v>
      </c>
    </row>
    <row r="68" spans="1:24" ht="12.75" hidden="1">
      <c r="A68" s="24">
        <v>1015</v>
      </c>
      <c r="B68" s="24">
        <v>159.25999450683594</v>
      </c>
      <c r="C68" s="24">
        <v>169.75999450683594</v>
      </c>
      <c r="D68" s="24">
        <v>9.353873252868652</v>
      </c>
      <c r="E68" s="24">
        <v>9.258256912231445</v>
      </c>
      <c r="F68" s="24">
        <v>41.42221513819575</v>
      </c>
      <c r="G68" s="24" t="s">
        <v>57</v>
      </c>
      <c r="H68" s="24">
        <v>13.799711628240772</v>
      </c>
      <c r="I68" s="24">
        <v>105.55970613507671</v>
      </c>
      <c r="J68" s="24" t="s">
        <v>60</v>
      </c>
      <c r="K68" s="24">
        <v>-0.5653156236713989</v>
      </c>
      <c r="L68" s="24">
        <v>-0.0003526749230307785</v>
      </c>
      <c r="M68" s="24">
        <v>0.13737801104600408</v>
      </c>
      <c r="N68" s="24">
        <v>-0.0011665933241741836</v>
      </c>
      <c r="O68" s="24">
        <v>-0.022130319007872223</v>
      </c>
      <c r="P68" s="24">
        <v>-4.0369868652834144E-05</v>
      </c>
      <c r="Q68" s="24">
        <v>0.00300457870122003</v>
      </c>
      <c r="R68" s="24">
        <v>-9.379474670364224E-05</v>
      </c>
      <c r="S68" s="24">
        <v>-0.00024242903544828873</v>
      </c>
      <c r="T68" s="24">
        <v>-2.8720176281292604E-06</v>
      </c>
      <c r="U68" s="24">
        <v>7.650928850235719E-05</v>
      </c>
      <c r="V68" s="24">
        <v>-7.4041997684734255E-06</v>
      </c>
      <c r="W68" s="24">
        <v>-1.361635435224496E-05</v>
      </c>
      <c r="X68" s="24">
        <v>67.5</v>
      </c>
    </row>
    <row r="69" spans="1:24" ht="12.75" hidden="1">
      <c r="A69" s="24">
        <v>1013</v>
      </c>
      <c r="B69" s="24">
        <v>116.62000274658203</v>
      </c>
      <c r="C69" s="24">
        <v>125.72000122070312</v>
      </c>
      <c r="D69" s="24">
        <v>9.579707145690918</v>
      </c>
      <c r="E69" s="24">
        <v>9.979427337646484</v>
      </c>
      <c r="F69" s="24">
        <v>29.91880691579171</v>
      </c>
      <c r="G69" s="24" t="s">
        <v>58</v>
      </c>
      <c r="H69" s="24">
        <v>25.1940269695597</v>
      </c>
      <c r="I69" s="24">
        <v>74.31402971614173</v>
      </c>
      <c r="J69" s="24" t="s">
        <v>61</v>
      </c>
      <c r="K69" s="24">
        <v>1.3214442490762688</v>
      </c>
      <c r="L69" s="24">
        <v>-0.06493509986608897</v>
      </c>
      <c r="M69" s="24">
        <v>0.3112922822066391</v>
      </c>
      <c r="N69" s="24">
        <v>-0.11275775988513402</v>
      </c>
      <c r="O69" s="24">
        <v>0.053313858236674075</v>
      </c>
      <c r="P69" s="24">
        <v>-0.001862287548866018</v>
      </c>
      <c r="Q69" s="24">
        <v>0.006351485356695343</v>
      </c>
      <c r="R69" s="24">
        <v>-0.0017331274449496744</v>
      </c>
      <c r="S69" s="24">
        <v>0.0007174889442494666</v>
      </c>
      <c r="T69" s="24">
        <v>-2.7271138242945598E-05</v>
      </c>
      <c r="U69" s="24">
        <v>0.00013326908929755935</v>
      </c>
      <c r="V69" s="24">
        <v>-6.398391039381197E-05</v>
      </c>
      <c r="W69" s="24">
        <v>4.522375708407103E-05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1016</v>
      </c>
      <c r="B71" s="24">
        <v>134.34</v>
      </c>
      <c r="C71" s="24">
        <v>144.04</v>
      </c>
      <c r="D71" s="24">
        <v>8.988452229773518</v>
      </c>
      <c r="E71" s="24">
        <v>9.673093430079907</v>
      </c>
      <c r="F71" s="24">
        <v>35.94473233211955</v>
      </c>
      <c r="G71" s="24" t="s">
        <v>59</v>
      </c>
      <c r="H71" s="24">
        <v>28.385314172136432</v>
      </c>
      <c r="I71" s="24">
        <v>95.22531417213644</v>
      </c>
      <c r="J71" s="24" t="s">
        <v>73</v>
      </c>
      <c r="K71" s="24">
        <v>2.505990138938904</v>
      </c>
      <c r="M71" s="24" t="s">
        <v>68</v>
      </c>
      <c r="N71" s="24">
        <v>2.2832792880777366</v>
      </c>
      <c r="X71" s="24">
        <v>67.5</v>
      </c>
    </row>
    <row r="72" spans="1:24" ht="12.75" hidden="1">
      <c r="A72" s="24">
        <v>1015</v>
      </c>
      <c r="B72" s="24">
        <v>159.25999450683594</v>
      </c>
      <c r="C72" s="24">
        <v>169.75999450683594</v>
      </c>
      <c r="D72" s="24">
        <v>9.353873252868652</v>
      </c>
      <c r="E72" s="24">
        <v>9.258256912231445</v>
      </c>
      <c r="F72" s="24">
        <v>33.58546897335684</v>
      </c>
      <c r="G72" s="24" t="s">
        <v>56</v>
      </c>
      <c r="H72" s="24">
        <v>-6.17132612180886</v>
      </c>
      <c r="I72" s="24">
        <v>85.58866838502708</v>
      </c>
      <c r="J72" s="24" t="s">
        <v>62</v>
      </c>
      <c r="K72" s="24">
        <v>0.44938366311342537</v>
      </c>
      <c r="L72" s="24">
        <v>1.5088995971969539</v>
      </c>
      <c r="M72" s="24">
        <v>0.1063850899284019</v>
      </c>
      <c r="N72" s="24">
        <v>0.11722109175270651</v>
      </c>
      <c r="O72" s="24">
        <v>0.018047574101343857</v>
      </c>
      <c r="P72" s="24">
        <v>0.04328545226586218</v>
      </c>
      <c r="Q72" s="24">
        <v>0.0021969671945542505</v>
      </c>
      <c r="R72" s="24">
        <v>0.0018042838251323783</v>
      </c>
      <c r="S72" s="24">
        <v>0.00023674563081336423</v>
      </c>
      <c r="T72" s="24">
        <v>0.0006369135654234172</v>
      </c>
      <c r="U72" s="24">
        <v>4.809670161086112E-05</v>
      </c>
      <c r="V72" s="24">
        <v>6.694487125751998E-05</v>
      </c>
      <c r="W72" s="24">
        <v>1.4754388032179542E-05</v>
      </c>
      <c r="X72" s="24">
        <v>67.5</v>
      </c>
    </row>
    <row r="73" spans="1:24" ht="12.75" hidden="1">
      <c r="A73" s="24">
        <v>1013</v>
      </c>
      <c r="B73" s="24">
        <v>116.62000274658203</v>
      </c>
      <c r="C73" s="24">
        <v>125.72000122070312</v>
      </c>
      <c r="D73" s="24">
        <v>9.579707145690918</v>
      </c>
      <c r="E73" s="24">
        <v>9.979427337646484</v>
      </c>
      <c r="F73" s="24">
        <v>29.91880691579171</v>
      </c>
      <c r="G73" s="24" t="s">
        <v>57</v>
      </c>
      <c r="H73" s="24">
        <v>25.1940269695597</v>
      </c>
      <c r="I73" s="24">
        <v>74.31402971614173</v>
      </c>
      <c r="J73" s="24" t="s">
        <v>60</v>
      </c>
      <c r="K73" s="24">
        <v>0.12106048033045677</v>
      </c>
      <c r="L73" s="24">
        <v>0.008211264100456753</v>
      </c>
      <c r="M73" s="24">
        <v>-0.029821384847156896</v>
      </c>
      <c r="N73" s="24">
        <v>-0.0012126499192778527</v>
      </c>
      <c r="O73" s="24">
        <v>0.004673859301754757</v>
      </c>
      <c r="P73" s="24">
        <v>0.0009393883481744424</v>
      </c>
      <c r="Q73" s="24">
        <v>-0.0006709026593483538</v>
      </c>
      <c r="R73" s="24">
        <v>-9.743715244066087E-05</v>
      </c>
      <c r="S73" s="24">
        <v>4.579545702396417E-05</v>
      </c>
      <c r="T73" s="24">
        <v>6.688767977442329E-05</v>
      </c>
      <c r="U73" s="24">
        <v>-1.830035470727746E-05</v>
      </c>
      <c r="V73" s="24">
        <v>-7.685066238638027E-06</v>
      </c>
      <c r="W73" s="24">
        <v>2.3871128691290565E-06</v>
      </c>
      <c r="X73" s="24">
        <v>67.5</v>
      </c>
    </row>
    <row r="74" spans="1:24" ht="12.75" hidden="1">
      <c r="A74" s="24">
        <v>1014</v>
      </c>
      <c r="B74" s="24">
        <v>170.6999969482422</v>
      </c>
      <c r="C74" s="24">
        <v>191.60000610351562</v>
      </c>
      <c r="D74" s="24">
        <v>8.814371109008789</v>
      </c>
      <c r="E74" s="24">
        <v>8.963998794555664</v>
      </c>
      <c r="F74" s="24">
        <v>31.70730627767992</v>
      </c>
      <c r="G74" s="24" t="s">
        <v>58</v>
      </c>
      <c r="H74" s="24">
        <v>-17.410775485251477</v>
      </c>
      <c r="I74" s="24">
        <v>85.78922146299071</v>
      </c>
      <c r="J74" s="24" t="s">
        <v>61</v>
      </c>
      <c r="K74" s="24">
        <v>-0.4327701893330913</v>
      </c>
      <c r="L74" s="24">
        <v>1.5088772546377</v>
      </c>
      <c r="M74" s="24">
        <v>-0.10211989211153683</v>
      </c>
      <c r="N74" s="24">
        <v>-0.11721481916494055</v>
      </c>
      <c r="O74" s="24">
        <v>-0.017431866514257675</v>
      </c>
      <c r="P74" s="24">
        <v>0.04327525768139975</v>
      </c>
      <c r="Q74" s="24">
        <v>-0.002092021624082046</v>
      </c>
      <c r="R74" s="24">
        <v>-0.0018016509437065165</v>
      </c>
      <c r="S74" s="24">
        <v>-0.00023227412646522643</v>
      </c>
      <c r="T74" s="24">
        <v>0.0006333916072342322</v>
      </c>
      <c r="U74" s="24">
        <v>-4.447909310487387E-05</v>
      </c>
      <c r="V74" s="24">
        <v>-6.650229728809126E-05</v>
      </c>
      <c r="W74" s="24">
        <v>-1.4560002003920238E-05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1016</v>
      </c>
      <c r="B76" s="24">
        <v>134.34</v>
      </c>
      <c r="C76" s="24">
        <v>144.04</v>
      </c>
      <c r="D76" s="24">
        <v>8.988452229773518</v>
      </c>
      <c r="E76" s="24">
        <v>9.673093430079907</v>
      </c>
      <c r="F76" s="24">
        <v>24.84063030415947</v>
      </c>
      <c r="G76" s="24" t="s">
        <v>59</v>
      </c>
      <c r="H76" s="24">
        <v>-1.031836425674257</v>
      </c>
      <c r="I76" s="24">
        <v>65.80816357432575</v>
      </c>
      <c r="J76" s="24" t="s">
        <v>73</v>
      </c>
      <c r="K76" s="24">
        <v>2.8983782356852483</v>
      </c>
      <c r="M76" s="24" t="s">
        <v>68</v>
      </c>
      <c r="N76" s="24">
        <v>1.6358429048953278</v>
      </c>
      <c r="X76" s="24">
        <v>67.5</v>
      </c>
    </row>
    <row r="77" spans="1:24" ht="12.75" hidden="1">
      <c r="A77" s="24">
        <v>1015</v>
      </c>
      <c r="B77" s="24">
        <v>159.25999450683594</v>
      </c>
      <c r="C77" s="24">
        <v>169.75999450683594</v>
      </c>
      <c r="D77" s="24">
        <v>9.353873252868652</v>
      </c>
      <c r="E77" s="24">
        <v>9.258256912231445</v>
      </c>
      <c r="F77" s="24">
        <v>33.58546897335684</v>
      </c>
      <c r="G77" s="24" t="s">
        <v>56</v>
      </c>
      <c r="H77" s="24">
        <v>-6.17132612180886</v>
      </c>
      <c r="I77" s="24">
        <v>85.58866838502708</v>
      </c>
      <c r="J77" s="24" t="s">
        <v>62</v>
      </c>
      <c r="K77" s="24">
        <v>1.5679717329567366</v>
      </c>
      <c r="L77" s="24">
        <v>0.5335327498023071</v>
      </c>
      <c r="M77" s="24">
        <v>0.3711960416484041</v>
      </c>
      <c r="N77" s="24">
        <v>0.11461547428031324</v>
      </c>
      <c r="O77" s="24">
        <v>0.06297292687051864</v>
      </c>
      <c r="P77" s="24">
        <v>0.015305281865303734</v>
      </c>
      <c r="Q77" s="24">
        <v>0.007665183742213421</v>
      </c>
      <c r="R77" s="24">
        <v>0.0017641894562320378</v>
      </c>
      <c r="S77" s="24">
        <v>0.0008261936031439761</v>
      </c>
      <c r="T77" s="24">
        <v>0.00022520741948014783</v>
      </c>
      <c r="U77" s="24">
        <v>0.00016765446863106014</v>
      </c>
      <c r="V77" s="24">
        <v>6.547964893948067E-05</v>
      </c>
      <c r="W77" s="24">
        <v>5.1523083635944146E-05</v>
      </c>
      <c r="X77" s="24">
        <v>67.5</v>
      </c>
    </row>
    <row r="78" spans="1:24" ht="12.75" hidden="1">
      <c r="A78" s="24">
        <v>1014</v>
      </c>
      <c r="B78" s="24">
        <v>170.6999969482422</v>
      </c>
      <c r="C78" s="24">
        <v>191.60000610351562</v>
      </c>
      <c r="D78" s="24">
        <v>8.814371109008789</v>
      </c>
      <c r="E78" s="24">
        <v>8.963998794555664</v>
      </c>
      <c r="F78" s="24">
        <v>38.90184094236905</v>
      </c>
      <c r="G78" s="24" t="s">
        <v>57</v>
      </c>
      <c r="H78" s="24">
        <v>2.055196245896866</v>
      </c>
      <c r="I78" s="24">
        <v>105.25519319413905</v>
      </c>
      <c r="J78" s="24" t="s">
        <v>60</v>
      </c>
      <c r="K78" s="24">
        <v>-0.11264992301434053</v>
      </c>
      <c r="L78" s="24">
        <v>-0.0029022706623953788</v>
      </c>
      <c r="M78" s="24">
        <v>0.030874823711970617</v>
      </c>
      <c r="N78" s="24">
        <v>-0.0011854402273181303</v>
      </c>
      <c r="O78" s="24">
        <v>-0.0038463983304649267</v>
      </c>
      <c r="P78" s="24">
        <v>-0.0003321660813836669</v>
      </c>
      <c r="Q78" s="24">
        <v>0.0008378148637184378</v>
      </c>
      <c r="R78" s="24">
        <v>-9.531763619620484E-05</v>
      </c>
      <c r="S78" s="24">
        <v>5.344031306497352E-06</v>
      </c>
      <c r="T78" s="24">
        <v>-2.3656075620770762E-05</v>
      </c>
      <c r="U78" s="24">
        <v>3.147989309519956E-05</v>
      </c>
      <c r="V78" s="24">
        <v>-7.520772566168565E-06</v>
      </c>
      <c r="W78" s="24">
        <v>2.045626495636822E-06</v>
      </c>
      <c r="X78" s="24">
        <v>67.5</v>
      </c>
    </row>
    <row r="79" spans="1:24" ht="12.75" hidden="1">
      <c r="A79" s="24">
        <v>1013</v>
      </c>
      <c r="B79" s="24">
        <v>116.62000274658203</v>
      </c>
      <c r="C79" s="24">
        <v>125.72000122070312</v>
      </c>
      <c r="D79" s="24">
        <v>9.579707145690918</v>
      </c>
      <c r="E79" s="24">
        <v>9.979427337646484</v>
      </c>
      <c r="F79" s="24">
        <v>33.656609887053044</v>
      </c>
      <c r="G79" s="24" t="s">
        <v>58</v>
      </c>
      <c r="H79" s="24">
        <v>34.478194010752276</v>
      </c>
      <c r="I79" s="24">
        <v>83.5981967573343</v>
      </c>
      <c r="J79" s="24" t="s">
        <v>61</v>
      </c>
      <c r="K79" s="24">
        <v>1.563919866935712</v>
      </c>
      <c r="L79" s="24">
        <v>-0.5335248559688794</v>
      </c>
      <c r="M79" s="24">
        <v>0.3699097816984548</v>
      </c>
      <c r="N79" s="24">
        <v>-0.11460934375507349</v>
      </c>
      <c r="O79" s="24">
        <v>0.06285534773209903</v>
      </c>
      <c r="P79" s="24">
        <v>-0.015301676988839281</v>
      </c>
      <c r="Q79" s="24">
        <v>0.007619259022767594</v>
      </c>
      <c r="R79" s="24">
        <v>-0.0017616126094321253</v>
      </c>
      <c r="S79" s="24">
        <v>0.0008261763196832871</v>
      </c>
      <c r="T79" s="24">
        <v>-0.00022396154106259325</v>
      </c>
      <c r="U79" s="24">
        <v>0.0001646725149582587</v>
      </c>
      <c r="V79" s="24">
        <v>-6.504630969736561E-05</v>
      </c>
      <c r="W79" s="24">
        <v>5.148245875632635E-05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1016</v>
      </c>
      <c r="B81" s="100">
        <v>133.74</v>
      </c>
      <c r="C81" s="100">
        <v>136.34</v>
      </c>
      <c r="D81" s="100">
        <v>9.118217903954067</v>
      </c>
      <c r="E81" s="100">
        <v>9.811243554075945</v>
      </c>
      <c r="F81" s="100">
        <v>32.63408677761935</v>
      </c>
      <c r="G81" s="100" t="s">
        <v>59</v>
      </c>
      <c r="H81" s="100">
        <v>18.982178025503814</v>
      </c>
      <c r="I81" s="100">
        <v>85.22217802550382</v>
      </c>
      <c r="J81" s="100" t="s">
        <v>73</v>
      </c>
      <c r="K81" s="100">
        <v>1.9504416214657594</v>
      </c>
      <c r="M81" s="100" t="s">
        <v>68</v>
      </c>
      <c r="N81" s="100">
        <v>1.0742785844713116</v>
      </c>
      <c r="X81" s="100">
        <v>67.5</v>
      </c>
    </row>
    <row r="82" spans="1:24" s="100" customFormat="1" ht="12.75">
      <c r="A82" s="100">
        <v>1013</v>
      </c>
      <c r="B82" s="100">
        <v>112.66000366210938</v>
      </c>
      <c r="C82" s="100">
        <v>118.95999908447266</v>
      </c>
      <c r="D82" s="100">
        <v>9.844935417175293</v>
      </c>
      <c r="E82" s="100">
        <v>10.210732460021973</v>
      </c>
      <c r="F82" s="100">
        <v>23.535300708997035</v>
      </c>
      <c r="G82" s="100" t="s">
        <v>56</v>
      </c>
      <c r="H82" s="100">
        <v>11.71394355290937</v>
      </c>
      <c r="I82" s="100">
        <v>56.873947215018745</v>
      </c>
      <c r="J82" s="100" t="s">
        <v>62</v>
      </c>
      <c r="K82" s="100">
        <v>1.3099790132142133</v>
      </c>
      <c r="L82" s="100">
        <v>0.3535871789565048</v>
      </c>
      <c r="M82" s="100">
        <v>0.3101194341636965</v>
      </c>
      <c r="N82" s="100">
        <v>0.10140938944273402</v>
      </c>
      <c r="O82" s="100">
        <v>0.05261108058037785</v>
      </c>
      <c r="P82" s="100">
        <v>0.010143430029402926</v>
      </c>
      <c r="Q82" s="100">
        <v>0.00640392943064588</v>
      </c>
      <c r="R82" s="100">
        <v>0.0015610068401752369</v>
      </c>
      <c r="S82" s="100">
        <v>0.0006902509482914482</v>
      </c>
      <c r="T82" s="100">
        <v>0.00014922789158450963</v>
      </c>
      <c r="U82" s="100">
        <v>0.0001400567989298453</v>
      </c>
      <c r="V82" s="100">
        <v>5.794811453294208E-05</v>
      </c>
      <c r="W82" s="100">
        <v>4.303680306143992E-05</v>
      </c>
      <c r="X82" s="100">
        <v>67.5</v>
      </c>
    </row>
    <row r="83" spans="1:24" s="100" customFormat="1" ht="12.75">
      <c r="A83" s="100">
        <v>1014</v>
      </c>
      <c r="B83" s="100">
        <v>159.3000030517578</v>
      </c>
      <c r="C83" s="100">
        <v>182.10000610351562</v>
      </c>
      <c r="D83" s="100">
        <v>8.86279010772705</v>
      </c>
      <c r="E83" s="100">
        <v>9.039196014404297</v>
      </c>
      <c r="F83" s="100">
        <v>28.536847117492712</v>
      </c>
      <c r="G83" s="100" t="s">
        <v>57</v>
      </c>
      <c r="H83" s="100">
        <v>-15.047493107081806</v>
      </c>
      <c r="I83" s="100">
        <v>76.752509944676</v>
      </c>
      <c r="J83" s="100" t="s">
        <v>60</v>
      </c>
      <c r="K83" s="100">
        <v>1.30863190848422</v>
      </c>
      <c r="L83" s="100">
        <v>-0.0019225230478161902</v>
      </c>
      <c r="M83" s="100">
        <v>-0.3099403650598099</v>
      </c>
      <c r="N83" s="100">
        <v>-0.0010480729323607647</v>
      </c>
      <c r="O83" s="100">
        <v>0.0525281855004549</v>
      </c>
      <c r="P83" s="100">
        <v>-0.00022026978719947608</v>
      </c>
      <c r="Q83" s="100">
        <v>-0.0064037372255145285</v>
      </c>
      <c r="R83" s="100">
        <v>-8.424526940978409E-05</v>
      </c>
      <c r="S83" s="100">
        <v>0.0006849736580813362</v>
      </c>
      <c r="T83" s="100">
        <v>-1.570621834891756E-05</v>
      </c>
      <c r="U83" s="100">
        <v>-0.00013969836045539056</v>
      </c>
      <c r="V83" s="100">
        <v>-6.636138958696146E-06</v>
      </c>
      <c r="W83" s="100">
        <v>4.250804891774558E-05</v>
      </c>
      <c r="X83" s="100">
        <v>67.5</v>
      </c>
    </row>
    <row r="84" spans="1:24" s="100" customFormat="1" ht="12.75">
      <c r="A84" s="100">
        <v>1015</v>
      </c>
      <c r="B84" s="100">
        <v>156.1999969482422</v>
      </c>
      <c r="C84" s="100">
        <v>171</v>
      </c>
      <c r="D84" s="100">
        <v>9.51236629486084</v>
      </c>
      <c r="E84" s="100">
        <v>9.20859432220459</v>
      </c>
      <c r="F84" s="100">
        <v>39.51234149417132</v>
      </c>
      <c r="G84" s="100" t="s">
        <v>58</v>
      </c>
      <c r="H84" s="100">
        <v>10.302188241849137</v>
      </c>
      <c r="I84" s="100">
        <v>99.00218519009132</v>
      </c>
      <c r="J84" s="100" t="s">
        <v>61</v>
      </c>
      <c r="K84" s="100">
        <v>-0.059393123832916714</v>
      </c>
      <c r="L84" s="100">
        <v>-0.353581952349876</v>
      </c>
      <c r="M84" s="100">
        <v>-0.010537245968613718</v>
      </c>
      <c r="N84" s="100">
        <v>-0.10140397334560686</v>
      </c>
      <c r="O84" s="100">
        <v>-0.0029522072868976073</v>
      </c>
      <c r="P84" s="100">
        <v>-0.010141038111664906</v>
      </c>
      <c r="Q84" s="100">
        <v>-4.961551422651926E-05</v>
      </c>
      <c r="R84" s="100">
        <v>-0.0015587318851091583</v>
      </c>
      <c r="S84" s="100">
        <v>-8.519072339120085E-05</v>
      </c>
      <c r="T84" s="100">
        <v>-0.00014839905098057158</v>
      </c>
      <c r="U84" s="100">
        <v>1.0013741186533888E-05</v>
      </c>
      <c r="V84" s="100">
        <v>-5.756687969348215E-05</v>
      </c>
      <c r="W84" s="100">
        <v>-6.725488454804814E-06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1016</v>
      </c>
      <c r="B86" s="24">
        <v>133.74</v>
      </c>
      <c r="C86" s="24">
        <v>136.34</v>
      </c>
      <c r="D86" s="24">
        <v>9.118217903954067</v>
      </c>
      <c r="E86" s="24">
        <v>9.811243554075945</v>
      </c>
      <c r="F86" s="24">
        <v>34.43867653330155</v>
      </c>
      <c r="G86" s="24" t="s">
        <v>59</v>
      </c>
      <c r="H86" s="24">
        <v>23.694767976916822</v>
      </c>
      <c r="I86" s="24">
        <v>89.93476797691683</v>
      </c>
      <c r="J86" s="24" t="s">
        <v>73</v>
      </c>
      <c r="K86" s="24">
        <v>2.565525656539603</v>
      </c>
      <c r="M86" s="24" t="s">
        <v>68</v>
      </c>
      <c r="N86" s="24">
        <v>1.3626292130953157</v>
      </c>
      <c r="X86" s="24">
        <v>67.5</v>
      </c>
    </row>
    <row r="87" spans="1:24" ht="12.75" hidden="1">
      <c r="A87" s="24">
        <v>1013</v>
      </c>
      <c r="B87" s="24">
        <v>112.66000366210938</v>
      </c>
      <c r="C87" s="24">
        <v>118.95999908447266</v>
      </c>
      <c r="D87" s="24">
        <v>9.844935417175293</v>
      </c>
      <c r="E87" s="24">
        <v>10.210732460021973</v>
      </c>
      <c r="F87" s="24">
        <v>23.535300708997035</v>
      </c>
      <c r="G87" s="24" t="s">
        <v>56</v>
      </c>
      <c r="H87" s="24">
        <v>11.71394355290937</v>
      </c>
      <c r="I87" s="24">
        <v>56.873947215018745</v>
      </c>
      <c r="J87" s="24" t="s">
        <v>62</v>
      </c>
      <c r="K87" s="24">
        <v>1.5377601111284582</v>
      </c>
      <c r="L87" s="24">
        <v>0.2307071454933076</v>
      </c>
      <c r="M87" s="24">
        <v>0.3640433810158413</v>
      </c>
      <c r="N87" s="24">
        <v>0.10558541129172797</v>
      </c>
      <c r="O87" s="24">
        <v>0.06175914122350752</v>
      </c>
      <c r="P87" s="24">
        <v>0.006618409870960716</v>
      </c>
      <c r="Q87" s="24">
        <v>0.007517456620512936</v>
      </c>
      <c r="R87" s="24">
        <v>0.0016252897000217676</v>
      </c>
      <c r="S87" s="24">
        <v>0.0008102741624928045</v>
      </c>
      <c r="T87" s="24">
        <v>9.73538933558298E-05</v>
      </c>
      <c r="U87" s="24">
        <v>0.00016441365806514038</v>
      </c>
      <c r="V87" s="24">
        <v>6.033471672824579E-05</v>
      </c>
      <c r="W87" s="24">
        <v>5.052101897098632E-05</v>
      </c>
      <c r="X87" s="24">
        <v>67.5</v>
      </c>
    </row>
    <row r="88" spans="1:24" ht="12.75" hidden="1">
      <c r="A88" s="24">
        <v>1015</v>
      </c>
      <c r="B88" s="24">
        <v>156.1999969482422</v>
      </c>
      <c r="C88" s="24">
        <v>171</v>
      </c>
      <c r="D88" s="24">
        <v>9.51236629486084</v>
      </c>
      <c r="E88" s="24">
        <v>9.20859432220459</v>
      </c>
      <c r="F88" s="24">
        <v>28.981523002277683</v>
      </c>
      <c r="G88" s="24" t="s">
        <v>57</v>
      </c>
      <c r="H88" s="24">
        <v>-16.08384718689119</v>
      </c>
      <c r="I88" s="24">
        <v>72.616149761351</v>
      </c>
      <c r="J88" s="24" t="s">
        <v>60</v>
      </c>
      <c r="K88" s="24">
        <v>1.52935648188897</v>
      </c>
      <c r="L88" s="24">
        <v>-0.0012538202076406491</v>
      </c>
      <c r="M88" s="24">
        <v>-0.36246266209206257</v>
      </c>
      <c r="N88" s="24">
        <v>-0.0010911954759323975</v>
      </c>
      <c r="O88" s="24">
        <v>0.06134849988248478</v>
      </c>
      <c r="P88" s="24">
        <v>-0.00014379902733532103</v>
      </c>
      <c r="Q88" s="24">
        <v>-0.007500597068439352</v>
      </c>
      <c r="R88" s="24">
        <v>-8.770486405180887E-05</v>
      </c>
      <c r="S88" s="24">
        <v>0.000796749444322972</v>
      </c>
      <c r="T88" s="24">
        <v>-1.0263324539840475E-05</v>
      </c>
      <c r="U88" s="24">
        <v>-0.00016440120433193698</v>
      </c>
      <c r="V88" s="24">
        <v>-6.907060649113045E-06</v>
      </c>
      <c r="W88" s="24">
        <v>4.9345436564377655E-05</v>
      </c>
      <c r="X88" s="24">
        <v>67.5</v>
      </c>
    </row>
    <row r="89" spans="1:24" ht="12.75" hidden="1">
      <c r="A89" s="24">
        <v>1014</v>
      </c>
      <c r="B89" s="24">
        <v>159.3000030517578</v>
      </c>
      <c r="C89" s="24">
        <v>182.10000610351562</v>
      </c>
      <c r="D89" s="24">
        <v>8.86279010772705</v>
      </c>
      <c r="E89" s="24">
        <v>9.039196014404297</v>
      </c>
      <c r="F89" s="24">
        <v>36.99244514926393</v>
      </c>
      <c r="G89" s="24" t="s">
        <v>58</v>
      </c>
      <c r="H89" s="24">
        <v>7.694625857556076</v>
      </c>
      <c r="I89" s="24">
        <v>99.49462890931389</v>
      </c>
      <c r="J89" s="24" t="s">
        <v>61</v>
      </c>
      <c r="K89" s="24">
        <v>-0.16054566541018947</v>
      </c>
      <c r="L89" s="24">
        <v>-0.2307037384104495</v>
      </c>
      <c r="M89" s="24">
        <v>-0.03388807829577032</v>
      </c>
      <c r="N89" s="24">
        <v>-0.10557977254226616</v>
      </c>
      <c r="O89" s="24">
        <v>-0.007110069397264039</v>
      </c>
      <c r="P89" s="24">
        <v>-0.00661684751673844</v>
      </c>
      <c r="Q89" s="24">
        <v>-0.0005031874980688435</v>
      </c>
      <c r="R89" s="24">
        <v>-0.0016229215833855008</v>
      </c>
      <c r="S89" s="24">
        <v>-0.0001474263930727844</v>
      </c>
      <c r="T89" s="24">
        <v>-9.681138735153108E-05</v>
      </c>
      <c r="U89" s="24">
        <v>2.023603856887094E-06</v>
      </c>
      <c r="V89" s="24">
        <v>-5.993805599005641E-05</v>
      </c>
      <c r="W89" s="24">
        <v>-1.0835185653127512E-05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1016</v>
      </c>
      <c r="B91" s="24">
        <v>133.74</v>
      </c>
      <c r="C91" s="24">
        <v>136.34</v>
      </c>
      <c r="D91" s="24">
        <v>9.118217903954067</v>
      </c>
      <c r="E91" s="24">
        <v>9.811243554075945</v>
      </c>
      <c r="F91" s="24">
        <v>32.63408677761935</v>
      </c>
      <c r="G91" s="24" t="s">
        <v>59</v>
      </c>
      <c r="H91" s="24">
        <v>18.982178025503814</v>
      </c>
      <c r="I91" s="24">
        <v>85.22217802550382</v>
      </c>
      <c r="J91" s="24" t="s">
        <v>73</v>
      </c>
      <c r="K91" s="24">
        <v>2.43782495637403</v>
      </c>
      <c r="M91" s="24" t="s">
        <v>68</v>
      </c>
      <c r="N91" s="24">
        <v>2.157495960156532</v>
      </c>
      <c r="X91" s="24">
        <v>67.5</v>
      </c>
    </row>
    <row r="92" spans="1:24" ht="12.75" hidden="1">
      <c r="A92" s="24">
        <v>1014</v>
      </c>
      <c r="B92" s="24">
        <v>159.3000030517578</v>
      </c>
      <c r="C92" s="24">
        <v>182.10000610351562</v>
      </c>
      <c r="D92" s="24">
        <v>8.86279010772705</v>
      </c>
      <c r="E92" s="24">
        <v>9.039196014404297</v>
      </c>
      <c r="F92" s="24">
        <v>31.394357755186995</v>
      </c>
      <c r="G92" s="24" t="s">
        <v>56</v>
      </c>
      <c r="H92" s="24">
        <v>-7.361951928210416</v>
      </c>
      <c r="I92" s="24">
        <v>84.4380511235474</v>
      </c>
      <c r="J92" s="24" t="s">
        <v>62</v>
      </c>
      <c r="K92" s="24">
        <v>0.5772371894570058</v>
      </c>
      <c r="L92" s="24">
        <v>1.4397158035439654</v>
      </c>
      <c r="M92" s="24">
        <v>0.13665372866719427</v>
      </c>
      <c r="N92" s="24">
        <v>0.10446111124511369</v>
      </c>
      <c r="O92" s="24">
        <v>0.02318289223928404</v>
      </c>
      <c r="P92" s="24">
        <v>0.04130082732442919</v>
      </c>
      <c r="Q92" s="24">
        <v>0.002821994977925343</v>
      </c>
      <c r="R92" s="24">
        <v>0.0016078604304980743</v>
      </c>
      <c r="S92" s="24">
        <v>0.0003040834174016485</v>
      </c>
      <c r="T92" s="24">
        <v>0.0006076957473846714</v>
      </c>
      <c r="U92" s="24">
        <v>6.170481768347115E-05</v>
      </c>
      <c r="V92" s="24">
        <v>5.964976729774128E-05</v>
      </c>
      <c r="W92" s="24">
        <v>1.894317328478239E-05</v>
      </c>
      <c r="X92" s="24">
        <v>67.5</v>
      </c>
    </row>
    <row r="93" spans="1:24" ht="12.75" hidden="1">
      <c r="A93" s="24">
        <v>1013</v>
      </c>
      <c r="B93" s="24">
        <v>112.66000366210938</v>
      </c>
      <c r="C93" s="24">
        <v>118.95999908447266</v>
      </c>
      <c r="D93" s="24">
        <v>9.844935417175293</v>
      </c>
      <c r="E93" s="24">
        <v>10.210732460021973</v>
      </c>
      <c r="F93" s="24">
        <v>31.59707643094484</v>
      </c>
      <c r="G93" s="24" t="s">
        <v>57</v>
      </c>
      <c r="H93" s="24">
        <v>31.195530490700335</v>
      </c>
      <c r="I93" s="24">
        <v>76.35553415280971</v>
      </c>
      <c r="J93" s="24" t="s">
        <v>60</v>
      </c>
      <c r="K93" s="24">
        <v>-0.47105313754719647</v>
      </c>
      <c r="L93" s="24">
        <v>0.007834563571492852</v>
      </c>
      <c r="M93" s="24">
        <v>0.11061109656500298</v>
      </c>
      <c r="N93" s="24">
        <v>-0.001080923644472713</v>
      </c>
      <c r="O93" s="24">
        <v>-0.019062093140155747</v>
      </c>
      <c r="P93" s="24">
        <v>0.0008963974404651817</v>
      </c>
      <c r="Q93" s="24">
        <v>0.002239869010394442</v>
      </c>
      <c r="R93" s="24">
        <v>-8.685851114982764E-05</v>
      </c>
      <c r="S93" s="24">
        <v>-0.0002611513037794959</v>
      </c>
      <c r="T93" s="24">
        <v>6.38334322583081E-05</v>
      </c>
      <c r="U93" s="24">
        <v>4.581239877309474E-05</v>
      </c>
      <c r="V93" s="24">
        <v>-6.855669736887314E-06</v>
      </c>
      <c r="W93" s="24">
        <v>-1.6582744369566848E-05</v>
      </c>
      <c r="X93" s="24">
        <v>67.5</v>
      </c>
    </row>
    <row r="94" spans="1:24" ht="12.75" hidden="1">
      <c r="A94" s="24">
        <v>1015</v>
      </c>
      <c r="B94" s="24">
        <v>156.1999969482422</v>
      </c>
      <c r="C94" s="24">
        <v>171</v>
      </c>
      <c r="D94" s="24">
        <v>9.51236629486084</v>
      </c>
      <c r="E94" s="24">
        <v>9.20859432220459</v>
      </c>
      <c r="F94" s="24">
        <v>28.981523002277683</v>
      </c>
      <c r="G94" s="24" t="s">
        <v>58</v>
      </c>
      <c r="H94" s="24">
        <v>-16.08384718689119</v>
      </c>
      <c r="I94" s="24">
        <v>72.616149761351</v>
      </c>
      <c r="J94" s="24" t="s">
        <v>61</v>
      </c>
      <c r="K94" s="24">
        <v>-0.3336341027220765</v>
      </c>
      <c r="L94" s="24">
        <v>1.439694486544937</v>
      </c>
      <c r="M94" s="24">
        <v>-0.08024603962398852</v>
      </c>
      <c r="N94" s="24">
        <v>-0.10445551860308212</v>
      </c>
      <c r="O94" s="24">
        <v>-0.013194055392269786</v>
      </c>
      <c r="P94" s="24">
        <v>0.04129109842703442</v>
      </c>
      <c r="Q94" s="24">
        <v>-0.0017165787111899297</v>
      </c>
      <c r="R94" s="24">
        <v>-0.0016055126168929</v>
      </c>
      <c r="S94" s="24">
        <v>-0.0001557777945438137</v>
      </c>
      <c r="T94" s="24">
        <v>0.0006043338599776934</v>
      </c>
      <c r="U94" s="24">
        <v>-4.1336529172214753E-05</v>
      </c>
      <c r="V94" s="24">
        <v>-5.925448954411313E-05</v>
      </c>
      <c r="W94" s="24">
        <v>-9.157314195269929E-06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1016</v>
      </c>
      <c r="B96" s="24">
        <v>133.74</v>
      </c>
      <c r="C96" s="24">
        <v>136.34</v>
      </c>
      <c r="D96" s="24">
        <v>9.118217903954067</v>
      </c>
      <c r="E96" s="24">
        <v>9.811243554075945</v>
      </c>
      <c r="F96" s="24">
        <v>23.816125192147048</v>
      </c>
      <c r="G96" s="24" t="s">
        <v>59</v>
      </c>
      <c r="H96" s="24">
        <v>-4.045458604259267</v>
      </c>
      <c r="I96" s="24">
        <v>62.19454139574074</v>
      </c>
      <c r="J96" s="24" t="s">
        <v>73</v>
      </c>
      <c r="K96" s="24">
        <v>2.2008363920866416</v>
      </c>
      <c r="M96" s="24" t="s">
        <v>68</v>
      </c>
      <c r="N96" s="24">
        <v>1.1773801479481258</v>
      </c>
      <c r="X96" s="24">
        <v>67.5</v>
      </c>
    </row>
    <row r="97" spans="1:24" ht="12.75" hidden="1">
      <c r="A97" s="24">
        <v>1014</v>
      </c>
      <c r="B97" s="24">
        <v>159.3000030517578</v>
      </c>
      <c r="C97" s="24">
        <v>182.10000610351562</v>
      </c>
      <c r="D97" s="24">
        <v>8.86279010772705</v>
      </c>
      <c r="E97" s="24">
        <v>9.039196014404297</v>
      </c>
      <c r="F97" s="24">
        <v>31.394357755186995</v>
      </c>
      <c r="G97" s="24" t="s">
        <v>56</v>
      </c>
      <c r="H97" s="24">
        <v>-7.361951928210416</v>
      </c>
      <c r="I97" s="24">
        <v>84.4380511235474</v>
      </c>
      <c r="J97" s="24" t="s">
        <v>62</v>
      </c>
      <c r="K97" s="24">
        <v>1.4179153174501187</v>
      </c>
      <c r="L97" s="24">
        <v>0.2537853868839899</v>
      </c>
      <c r="M97" s="24">
        <v>0.3356719011017829</v>
      </c>
      <c r="N97" s="24">
        <v>0.09961429686056014</v>
      </c>
      <c r="O97" s="24">
        <v>0.056946388253276914</v>
      </c>
      <c r="P97" s="24">
        <v>0.007280211692214802</v>
      </c>
      <c r="Q97" s="24">
        <v>0.006931601788520548</v>
      </c>
      <c r="R97" s="24">
        <v>0.00153326913278892</v>
      </c>
      <c r="S97" s="24">
        <v>0.0007471260247858393</v>
      </c>
      <c r="T97" s="24">
        <v>0.00010713615705081335</v>
      </c>
      <c r="U97" s="24">
        <v>0.00015160409671006032</v>
      </c>
      <c r="V97" s="24">
        <v>5.690172010584689E-05</v>
      </c>
      <c r="W97" s="24">
        <v>4.65916350384758E-05</v>
      </c>
      <c r="X97" s="24">
        <v>67.5</v>
      </c>
    </row>
    <row r="98" spans="1:24" ht="12.75" hidden="1">
      <c r="A98" s="24">
        <v>1015</v>
      </c>
      <c r="B98" s="24">
        <v>156.1999969482422</v>
      </c>
      <c r="C98" s="24">
        <v>171</v>
      </c>
      <c r="D98" s="24">
        <v>9.51236629486084</v>
      </c>
      <c r="E98" s="24">
        <v>9.20859432220459</v>
      </c>
      <c r="F98" s="24">
        <v>39.51234149417132</v>
      </c>
      <c r="G98" s="24" t="s">
        <v>57</v>
      </c>
      <c r="H98" s="24">
        <v>10.302188241849137</v>
      </c>
      <c r="I98" s="24">
        <v>99.00218519009132</v>
      </c>
      <c r="J98" s="24" t="s">
        <v>60</v>
      </c>
      <c r="K98" s="24">
        <v>-0.54675486194586</v>
      </c>
      <c r="L98" s="24">
        <v>-0.001380326683146691</v>
      </c>
      <c r="M98" s="24">
        <v>0.13294873816822977</v>
      </c>
      <c r="N98" s="24">
        <v>-0.001030531443129388</v>
      </c>
      <c r="O98" s="24">
        <v>-0.021390592782281094</v>
      </c>
      <c r="P98" s="24">
        <v>-0.00015794142802594006</v>
      </c>
      <c r="Q98" s="24">
        <v>0.002911477673383842</v>
      </c>
      <c r="R98" s="24">
        <v>-8.28620551672199E-05</v>
      </c>
      <c r="S98" s="24">
        <v>-0.0002332296188988834</v>
      </c>
      <c r="T98" s="24">
        <v>-1.1244148279777872E-05</v>
      </c>
      <c r="U98" s="24">
        <v>7.437936190144357E-05</v>
      </c>
      <c r="V98" s="24">
        <v>-6.541737439794505E-06</v>
      </c>
      <c r="W98" s="24">
        <v>-1.3060900243821894E-05</v>
      </c>
      <c r="X98" s="24">
        <v>67.5</v>
      </c>
    </row>
    <row r="99" spans="1:24" ht="12.75" hidden="1">
      <c r="A99" s="24">
        <v>1013</v>
      </c>
      <c r="B99" s="24">
        <v>112.66000366210938</v>
      </c>
      <c r="C99" s="24">
        <v>118.95999908447266</v>
      </c>
      <c r="D99" s="24">
        <v>9.844935417175293</v>
      </c>
      <c r="E99" s="24">
        <v>10.210732460021973</v>
      </c>
      <c r="F99" s="24">
        <v>29.6939853455264</v>
      </c>
      <c r="G99" s="24" t="s">
        <v>58</v>
      </c>
      <c r="H99" s="24">
        <v>26.596638669612005</v>
      </c>
      <c r="I99" s="24">
        <v>71.75664233172138</v>
      </c>
      <c r="J99" s="24" t="s">
        <v>61</v>
      </c>
      <c r="K99" s="24">
        <v>1.3082595187493324</v>
      </c>
      <c r="L99" s="24">
        <v>-0.2537816330905454</v>
      </c>
      <c r="M99" s="24">
        <v>0.30822111901808513</v>
      </c>
      <c r="N99" s="24">
        <v>-0.0996089661826109</v>
      </c>
      <c r="O99" s="24">
        <v>0.052776260529859245</v>
      </c>
      <c r="P99" s="24">
        <v>-0.007278498250928844</v>
      </c>
      <c r="Q99" s="24">
        <v>0.006290500863366022</v>
      </c>
      <c r="R99" s="24">
        <v>-0.0015310284495647856</v>
      </c>
      <c r="S99" s="24">
        <v>0.0007097895757057665</v>
      </c>
      <c r="T99" s="24">
        <v>-0.00010654447558216668</v>
      </c>
      <c r="U99" s="24">
        <v>0.00013210417352380434</v>
      </c>
      <c r="V99" s="24">
        <v>-5.652443208271031E-05</v>
      </c>
      <c r="W99" s="24">
        <v>4.472352110891381E-05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1016</v>
      </c>
      <c r="B101" s="24">
        <v>133.74</v>
      </c>
      <c r="C101" s="24">
        <v>136.34</v>
      </c>
      <c r="D101" s="24">
        <v>9.118217903954067</v>
      </c>
      <c r="E101" s="24">
        <v>9.811243554075945</v>
      </c>
      <c r="F101" s="24">
        <v>34.43867653330155</v>
      </c>
      <c r="G101" s="24" t="s">
        <v>59</v>
      </c>
      <c r="H101" s="24">
        <v>23.694767976916822</v>
      </c>
      <c r="I101" s="24">
        <v>89.93476797691683</v>
      </c>
      <c r="J101" s="24" t="s">
        <v>73</v>
      </c>
      <c r="K101" s="24">
        <v>2.1841806133641004</v>
      </c>
      <c r="M101" s="24" t="s">
        <v>68</v>
      </c>
      <c r="N101" s="24">
        <v>2.0357313311206653</v>
      </c>
      <c r="X101" s="24">
        <v>67.5</v>
      </c>
    </row>
    <row r="102" spans="1:24" ht="12.75" hidden="1">
      <c r="A102" s="24">
        <v>1015</v>
      </c>
      <c r="B102" s="24">
        <v>156.1999969482422</v>
      </c>
      <c r="C102" s="24">
        <v>171</v>
      </c>
      <c r="D102" s="24">
        <v>9.51236629486084</v>
      </c>
      <c r="E102" s="24">
        <v>9.20859432220459</v>
      </c>
      <c r="F102" s="24">
        <v>31.936902509132928</v>
      </c>
      <c r="G102" s="24" t="s">
        <v>56</v>
      </c>
      <c r="H102" s="24">
        <v>-8.678843631537603</v>
      </c>
      <c r="I102" s="24">
        <v>80.02115331670458</v>
      </c>
      <c r="J102" s="24" t="s">
        <v>62</v>
      </c>
      <c r="K102" s="24">
        <v>0.26918339429876276</v>
      </c>
      <c r="L102" s="24">
        <v>1.4474246072702674</v>
      </c>
      <c r="M102" s="24">
        <v>0.06372574391105197</v>
      </c>
      <c r="N102" s="24">
        <v>0.10380906813978162</v>
      </c>
      <c r="O102" s="24">
        <v>0.010810653807361039</v>
      </c>
      <c r="P102" s="24">
        <v>0.04152196670382719</v>
      </c>
      <c r="Q102" s="24">
        <v>0.0013160556098731635</v>
      </c>
      <c r="R102" s="24">
        <v>0.0015978272662555385</v>
      </c>
      <c r="S102" s="24">
        <v>0.00014176520673373475</v>
      </c>
      <c r="T102" s="24">
        <v>0.0006109611418390328</v>
      </c>
      <c r="U102" s="24">
        <v>2.8796481978710357E-05</v>
      </c>
      <c r="V102" s="24">
        <v>5.9281652700759384E-05</v>
      </c>
      <c r="W102" s="24">
        <v>8.823945104846504E-06</v>
      </c>
      <c r="X102" s="24">
        <v>67.5</v>
      </c>
    </row>
    <row r="103" spans="1:24" ht="12.75" hidden="1">
      <c r="A103" s="24">
        <v>1013</v>
      </c>
      <c r="B103" s="24">
        <v>112.66000366210938</v>
      </c>
      <c r="C103" s="24">
        <v>118.95999908447266</v>
      </c>
      <c r="D103" s="24">
        <v>9.844935417175293</v>
      </c>
      <c r="E103" s="24">
        <v>10.210732460021973</v>
      </c>
      <c r="F103" s="24">
        <v>29.6939853455264</v>
      </c>
      <c r="G103" s="24" t="s">
        <v>57</v>
      </c>
      <c r="H103" s="24">
        <v>26.596638669612005</v>
      </c>
      <c r="I103" s="24">
        <v>71.75664233172138</v>
      </c>
      <c r="J103" s="24" t="s">
        <v>60</v>
      </c>
      <c r="K103" s="24">
        <v>-0.11256458190755161</v>
      </c>
      <c r="L103" s="24">
        <v>0.007876533023753369</v>
      </c>
      <c r="M103" s="24">
        <v>0.025989070015855674</v>
      </c>
      <c r="N103" s="24">
        <v>-0.0010740542874698412</v>
      </c>
      <c r="O103" s="24">
        <v>-0.004626815334760718</v>
      </c>
      <c r="P103" s="24">
        <v>0.0009011371032115233</v>
      </c>
      <c r="Q103" s="24">
        <v>0.0005049877595150931</v>
      </c>
      <c r="R103" s="24">
        <v>-8.630114607389706E-05</v>
      </c>
      <c r="S103" s="24">
        <v>-6.916444203321959E-05</v>
      </c>
      <c r="T103" s="24">
        <v>6.416745795855072E-05</v>
      </c>
      <c r="U103" s="24">
        <v>8.858812476459067E-06</v>
      </c>
      <c r="V103" s="24">
        <v>-6.808359434734892E-06</v>
      </c>
      <c r="W103" s="24">
        <v>-4.5524671038671735E-06</v>
      </c>
      <c r="X103" s="24">
        <v>67.5</v>
      </c>
    </row>
    <row r="104" spans="1:24" ht="12.75" hidden="1">
      <c r="A104" s="24">
        <v>1014</v>
      </c>
      <c r="B104" s="24">
        <v>159.3000030517578</v>
      </c>
      <c r="C104" s="24">
        <v>182.10000610351562</v>
      </c>
      <c r="D104" s="24">
        <v>8.86279010772705</v>
      </c>
      <c r="E104" s="24">
        <v>9.039196014404297</v>
      </c>
      <c r="F104" s="24">
        <v>28.536847117492712</v>
      </c>
      <c r="G104" s="24" t="s">
        <v>58</v>
      </c>
      <c r="H104" s="24">
        <v>-15.047493107081806</v>
      </c>
      <c r="I104" s="24">
        <v>76.752509944676</v>
      </c>
      <c r="J104" s="24" t="s">
        <v>61</v>
      </c>
      <c r="K104" s="24">
        <v>-0.24451771851172932</v>
      </c>
      <c r="L104" s="24">
        <v>1.4474031760221522</v>
      </c>
      <c r="M104" s="24">
        <v>-0.05818538198489316</v>
      </c>
      <c r="N104" s="24">
        <v>-0.10380351167199206</v>
      </c>
      <c r="O104" s="24">
        <v>-0.009770507438236398</v>
      </c>
      <c r="P104" s="24">
        <v>0.04151218701628414</v>
      </c>
      <c r="Q104" s="24">
        <v>-0.0012153146633767532</v>
      </c>
      <c r="R104" s="24">
        <v>-0.0015954949341743393</v>
      </c>
      <c r="S104" s="24">
        <v>-0.00012374834866975788</v>
      </c>
      <c r="T104" s="24">
        <v>0.000607582137802283</v>
      </c>
      <c r="U104" s="24">
        <v>-2.739997839154483E-05</v>
      </c>
      <c r="V104" s="24">
        <v>-5.888939283725813E-05</v>
      </c>
      <c r="W104" s="24">
        <v>-7.558905375882926E-06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1016</v>
      </c>
      <c r="B106" s="24">
        <v>133.74</v>
      </c>
      <c r="C106" s="24">
        <v>136.34</v>
      </c>
      <c r="D106" s="24">
        <v>9.118217903954067</v>
      </c>
      <c r="E106" s="24">
        <v>9.811243554075945</v>
      </c>
      <c r="F106" s="24">
        <v>23.816125192147048</v>
      </c>
      <c r="G106" s="24" t="s">
        <v>59</v>
      </c>
      <c r="H106" s="24">
        <v>-4.045458604259267</v>
      </c>
      <c r="I106" s="24">
        <v>62.19454139574074</v>
      </c>
      <c r="J106" s="24" t="s">
        <v>73</v>
      </c>
      <c r="K106" s="24">
        <v>2.8501293379105803</v>
      </c>
      <c r="M106" s="24" t="s">
        <v>68</v>
      </c>
      <c r="N106" s="24">
        <v>1.5441893153661568</v>
      </c>
      <c r="X106" s="24">
        <v>67.5</v>
      </c>
    </row>
    <row r="107" spans="1:24" ht="12.75" hidden="1">
      <c r="A107" s="24">
        <v>1015</v>
      </c>
      <c r="B107" s="24">
        <v>156.1999969482422</v>
      </c>
      <c r="C107" s="24">
        <v>171</v>
      </c>
      <c r="D107" s="24">
        <v>9.51236629486084</v>
      </c>
      <c r="E107" s="24">
        <v>9.20859432220459</v>
      </c>
      <c r="F107" s="24">
        <v>31.936902509132928</v>
      </c>
      <c r="G107" s="24" t="s">
        <v>56</v>
      </c>
      <c r="H107" s="24">
        <v>-8.678843631537603</v>
      </c>
      <c r="I107" s="24">
        <v>80.02115331670458</v>
      </c>
      <c r="J107" s="24" t="s">
        <v>62</v>
      </c>
      <c r="K107" s="24">
        <v>1.5987487842585943</v>
      </c>
      <c r="L107" s="24">
        <v>0.36895661629695503</v>
      </c>
      <c r="M107" s="24">
        <v>0.37848182836424177</v>
      </c>
      <c r="N107" s="24">
        <v>0.10224985343063495</v>
      </c>
      <c r="O107" s="24">
        <v>0.06420901531902687</v>
      </c>
      <c r="P107" s="24">
        <v>0.010584092428242913</v>
      </c>
      <c r="Q107" s="24">
        <v>0.007815636672769318</v>
      </c>
      <c r="R107" s="24">
        <v>0.001573835427890097</v>
      </c>
      <c r="S107" s="24">
        <v>0.0008424126695069261</v>
      </c>
      <c r="T107" s="24">
        <v>0.00015574612613499907</v>
      </c>
      <c r="U107" s="24">
        <v>0.00017094320459670536</v>
      </c>
      <c r="V107" s="24">
        <v>5.84101151245826E-05</v>
      </c>
      <c r="W107" s="24">
        <v>5.253395868331314E-05</v>
      </c>
      <c r="X107" s="24">
        <v>67.5</v>
      </c>
    </row>
    <row r="108" spans="1:24" ht="12.75" hidden="1">
      <c r="A108" s="24">
        <v>1014</v>
      </c>
      <c r="B108" s="24">
        <v>159.3000030517578</v>
      </c>
      <c r="C108" s="24">
        <v>182.10000610351562</v>
      </c>
      <c r="D108" s="24">
        <v>8.86279010772705</v>
      </c>
      <c r="E108" s="24">
        <v>9.039196014404297</v>
      </c>
      <c r="F108" s="24">
        <v>36.99244514926393</v>
      </c>
      <c r="G108" s="24" t="s">
        <v>57</v>
      </c>
      <c r="H108" s="24">
        <v>7.694625857556076</v>
      </c>
      <c r="I108" s="24">
        <v>99.49462890931389</v>
      </c>
      <c r="J108" s="24" t="s">
        <v>60</v>
      </c>
      <c r="K108" s="24">
        <v>-0.44557804914784604</v>
      </c>
      <c r="L108" s="24">
        <v>-0.002007000194106831</v>
      </c>
      <c r="M108" s="24">
        <v>0.10960919865192853</v>
      </c>
      <c r="N108" s="24">
        <v>-0.0010577464161416143</v>
      </c>
      <c r="O108" s="24">
        <v>-0.017228976321692773</v>
      </c>
      <c r="P108" s="24">
        <v>-0.00022966610102452686</v>
      </c>
      <c r="Q108" s="24">
        <v>0.0024589691747329678</v>
      </c>
      <c r="R108" s="24">
        <v>-8.505231150486656E-05</v>
      </c>
      <c r="S108" s="24">
        <v>-0.00017071515936088364</v>
      </c>
      <c r="T108" s="24">
        <v>-1.6352516907851377E-05</v>
      </c>
      <c r="U108" s="24">
        <v>6.647303401910569E-05</v>
      </c>
      <c r="V108" s="24">
        <v>-6.713554569791704E-06</v>
      </c>
      <c r="W108" s="24">
        <v>-8.927273811576373E-06</v>
      </c>
      <c r="X108" s="24">
        <v>67.5</v>
      </c>
    </row>
    <row r="109" spans="1:24" ht="12.75" hidden="1">
      <c r="A109" s="24">
        <v>1013</v>
      </c>
      <c r="B109" s="24">
        <v>112.66000366210938</v>
      </c>
      <c r="C109" s="24">
        <v>118.95999908447266</v>
      </c>
      <c r="D109" s="24">
        <v>9.844935417175293</v>
      </c>
      <c r="E109" s="24">
        <v>10.210732460021973</v>
      </c>
      <c r="F109" s="24">
        <v>31.59707643094484</v>
      </c>
      <c r="G109" s="24" t="s">
        <v>58</v>
      </c>
      <c r="H109" s="24">
        <v>31.195530490700335</v>
      </c>
      <c r="I109" s="24">
        <v>76.35553415280971</v>
      </c>
      <c r="J109" s="24" t="s">
        <v>61</v>
      </c>
      <c r="K109" s="24">
        <v>1.535401536174148</v>
      </c>
      <c r="L109" s="24">
        <v>-0.36895115755275704</v>
      </c>
      <c r="M109" s="24">
        <v>0.36226277475448876</v>
      </c>
      <c r="N109" s="24">
        <v>-0.10224438223738978</v>
      </c>
      <c r="O109" s="24">
        <v>0.0618543452244511</v>
      </c>
      <c r="P109" s="24">
        <v>-0.010581600352103133</v>
      </c>
      <c r="Q109" s="24">
        <v>0.007418736226504466</v>
      </c>
      <c r="R109" s="24">
        <v>-0.0015715355733770977</v>
      </c>
      <c r="S109" s="24">
        <v>0.0008249335973944652</v>
      </c>
      <c r="T109" s="24">
        <v>-0.00015488528334492427</v>
      </c>
      <c r="U109" s="24">
        <v>0.00015748941217137705</v>
      </c>
      <c r="V109" s="24">
        <v>-5.802301038299738E-05</v>
      </c>
      <c r="W109" s="24">
        <v>5.1769881178472825E-05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1016</v>
      </c>
      <c r="B111" s="100">
        <v>130.7</v>
      </c>
      <c r="C111" s="100">
        <v>139</v>
      </c>
      <c r="D111" s="100">
        <v>9.228961154724562</v>
      </c>
      <c r="E111" s="100">
        <v>9.655916987673338</v>
      </c>
      <c r="F111" s="100">
        <v>30.56190749046061</v>
      </c>
      <c r="G111" s="100" t="s">
        <v>59</v>
      </c>
      <c r="H111" s="100">
        <v>15.643032782257492</v>
      </c>
      <c r="I111" s="100">
        <v>78.84303278225748</v>
      </c>
      <c r="J111" s="100" t="s">
        <v>73</v>
      </c>
      <c r="K111" s="100">
        <v>1.8517788645102942</v>
      </c>
      <c r="M111" s="100" t="s">
        <v>68</v>
      </c>
      <c r="N111" s="100">
        <v>0.9999233336680141</v>
      </c>
      <c r="X111" s="100">
        <v>67.5</v>
      </c>
    </row>
    <row r="112" spans="1:24" s="100" customFormat="1" ht="12.75">
      <c r="A112" s="100">
        <v>1013</v>
      </c>
      <c r="B112" s="100">
        <v>103.94000244140625</v>
      </c>
      <c r="C112" s="100">
        <v>127.83999633789062</v>
      </c>
      <c r="D112" s="100">
        <v>9.80454158782959</v>
      </c>
      <c r="E112" s="100">
        <v>10.04643726348877</v>
      </c>
      <c r="F112" s="100">
        <v>22.063806560268905</v>
      </c>
      <c r="G112" s="100" t="s">
        <v>56</v>
      </c>
      <c r="H112" s="100">
        <v>17.07806560301156</v>
      </c>
      <c r="I112" s="100">
        <v>53.51806804441781</v>
      </c>
      <c r="J112" s="100" t="s">
        <v>62</v>
      </c>
      <c r="K112" s="100">
        <v>1.2908547450135723</v>
      </c>
      <c r="L112" s="100">
        <v>0.28893626954233975</v>
      </c>
      <c r="M112" s="100">
        <v>0.3055916388230879</v>
      </c>
      <c r="N112" s="100">
        <v>0.0761863416637389</v>
      </c>
      <c r="O112" s="100">
        <v>0.05184315703675496</v>
      </c>
      <c r="P112" s="100">
        <v>0.008288840617225405</v>
      </c>
      <c r="Q112" s="100">
        <v>0.006310473412851054</v>
      </c>
      <c r="R112" s="100">
        <v>0.0011727767042615876</v>
      </c>
      <c r="S112" s="100">
        <v>0.0006801837024787332</v>
      </c>
      <c r="T112" s="100">
        <v>0.00012194828265092548</v>
      </c>
      <c r="U112" s="100">
        <v>0.00013801861860758416</v>
      </c>
      <c r="V112" s="100">
        <v>4.353569976320679E-05</v>
      </c>
      <c r="W112" s="100">
        <v>4.240936460803901E-05</v>
      </c>
      <c r="X112" s="100">
        <v>67.5</v>
      </c>
    </row>
    <row r="113" spans="1:24" s="100" customFormat="1" ht="12.75">
      <c r="A113" s="100">
        <v>1014</v>
      </c>
      <c r="B113" s="100">
        <v>163.4600067138672</v>
      </c>
      <c r="C113" s="100">
        <v>160.4600067138672</v>
      </c>
      <c r="D113" s="100">
        <v>8.95954704284668</v>
      </c>
      <c r="E113" s="100">
        <v>9.18393611907959</v>
      </c>
      <c r="F113" s="100">
        <v>31.069902069313265</v>
      </c>
      <c r="G113" s="100" t="s">
        <v>57</v>
      </c>
      <c r="H113" s="100">
        <v>-13.28263205914439</v>
      </c>
      <c r="I113" s="100">
        <v>82.6773746547228</v>
      </c>
      <c r="J113" s="100" t="s">
        <v>60</v>
      </c>
      <c r="K113" s="100">
        <v>1.1099869727335538</v>
      </c>
      <c r="L113" s="100">
        <v>-0.0015708566243152337</v>
      </c>
      <c r="M113" s="100">
        <v>-0.2645302197875866</v>
      </c>
      <c r="N113" s="100">
        <v>-0.0007872239763348513</v>
      </c>
      <c r="O113" s="100">
        <v>0.044291001415796026</v>
      </c>
      <c r="P113" s="100">
        <v>-0.00017996852787731176</v>
      </c>
      <c r="Q113" s="100">
        <v>-0.005543552005556744</v>
      </c>
      <c r="R113" s="100">
        <v>-6.327532533250312E-05</v>
      </c>
      <c r="S113" s="100">
        <v>0.0005558927400309649</v>
      </c>
      <c r="T113" s="100">
        <v>-1.2834264987216007E-05</v>
      </c>
      <c r="U113" s="100">
        <v>-0.0001260870676698051</v>
      </c>
      <c r="V113" s="100">
        <v>-4.983968768870701E-06</v>
      </c>
      <c r="W113" s="100">
        <v>3.3827807944235915E-05</v>
      </c>
      <c r="X113" s="100">
        <v>67.5</v>
      </c>
    </row>
    <row r="114" spans="1:24" s="100" customFormat="1" ht="12.75">
      <c r="A114" s="100">
        <v>1015</v>
      </c>
      <c r="B114" s="100">
        <v>158.8000030517578</v>
      </c>
      <c r="C114" s="100">
        <v>161.5</v>
      </c>
      <c r="D114" s="100">
        <v>9.338556289672852</v>
      </c>
      <c r="E114" s="100">
        <v>9.298223495483398</v>
      </c>
      <c r="F114" s="100">
        <v>35.791265857305646</v>
      </c>
      <c r="G114" s="100" t="s">
        <v>58</v>
      </c>
      <c r="H114" s="100">
        <v>0.05772073688758894</v>
      </c>
      <c r="I114" s="100">
        <v>91.3577237886454</v>
      </c>
      <c r="J114" s="100" t="s">
        <v>61</v>
      </c>
      <c r="K114" s="100">
        <v>-0.6589650165872659</v>
      </c>
      <c r="L114" s="100">
        <v>-0.28893199938135866</v>
      </c>
      <c r="M114" s="100">
        <v>-0.1530033089109896</v>
      </c>
      <c r="N114" s="100">
        <v>-0.07618227441153907</v>
      </c>
      <c r="O114" s="100">
        <v>-0.026944760624722387</v>
      </c>
      <c r="P114" s="100">
        <v>-0.008286886635325676</v>
      </c>
      <c r="Q114" s="100">
        <v>-0.0030151460753979785</v>
      </c>
      <c r="R114" s="100">
        <v>-0.001171068499816615</v>
      </c>
      <c r="S114" s="100">
        <v>-0.00039196062391335155</v>
      </c>
      <c r="T114" s="100">
        <v>-0.00012127104058161592</v>
      </c>
      <c r="U114" s="100">
        <v>-5.6135465160411434E-05</v>
      </c>
      <c r="V114" s="100">
        <v>-4.3249476403570536E-05</v>
      </c>
      <c r="W114" s="100">
        <v>-2.5577990854355256E-05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1016</v>
      </c>
      <c r="B116" s="24">
        <v>130.7</v>
      </c>
      <c r="C116" s="24">
        <v>139</v>
      </c>
      <c r="D116" s="24">
        <v>9.228961154724562</v>
      </c>
      <c r="E116" s="24">
        <v>9.655916987673338</v>
      </c>
      <c r="F116" s="24">
        <v>30.17322099356464</v>
      </c>
      <c r="G116" s="24" t="s">
        <v>59</v>
      </c>
      <c r="H116" s="24">
        <v>14.640306685191888</v>
      </c>
      <c r="I116" s="24">
        <v>77.84030668519188</v>
      </c>
      <c r="J116" s="24" t="s">
        <v>73</v>
      </c>
      <c r="K116" s="24">
        <v>1.684254412806035</v>
      </c>
      <c r="M116" s="24" t="s">
        <v>68</v>
      </c>
      <c r="N116" s="24">
        <v>0.9191595644173957</v>
      </c>
      <c r="X116" s="24">
        <v>67.5</v>
      </c>
    </row>
    <row r="117" spans="1:24" ht="12.75" hidden="1">
      <c r="A117" s="24">
        <v>1013</v>
      </c>
      <c r="B117" s="24">
        <v>103.94000244140625</v>
      </c>
      <c r="C117" s="24">
        <v>127.83999633789062</v>
      </c>
      <c r="D117" s="24">
        <v>9.80454158782959</v>
      </c>
      <c r="E117" s="24">
        <v>10.04643726348877</v>
      </c>
      <c r="F117" s="24">
        <v>22.063806560268905</v>
      </c>
      <c r="G117" s="24" t="s">
        <v>56</v>
      </c>
      <c r="H117" s="24">
        <v>17.07806560301156</v>
      </c>
      <c r="I117" s="24">
        <v>53.51806804441781</v>
      </c>
      <c r="J117" s="24" t="s">
        <v>62</v>
      </c>
      <c r="K117" s="24">
        <v>1.2228670284865983</v>
      </c>
      <c r="L117" s="24">
        <v>0.3106464473018303</v>
      </c>
      <c r="M117" s="24">
        <v>0.28949649677522943</v>
      </c>
      <c r="N117" s="24">
        <v>0.07753786984015179</v>
      </c>
      <c r="O117" s="24">
        <v>0.04911265231132694</v>
      </c>
      <c r="P117" s="24">
        <v>0.008911633063878393</v>
      </c>
      <c r="Q117" s="24">
        <v>0.005978110517188772</v>
      </c>
      <c r="R117" s="24">
        <v>0.001193578791308615</v>
      </c>
      <c r="S117" s="24">
        <v>0.0006443606096607606</v>
      </c>
      <c r="T117" s="24">
        <v>0.00013111402266734507</v>
      </c>
      <c r="U117" s="24">
        <v>0.0001307492234606166</v>
      </c>
      <c r="V117" s="24">
        <v>4.4307282891121404E-05</v>
      </c>
      <c r="W117" s="24">
        <v>4.0175649685659425E-05</v>
      </c>
      <c r="X117" s="24">
        <v>67.5</v>
      </c>
    </row>
    <row r="118" spans="1:24" ht="12.75" hidden="1">
      <c r="A118" s="24">
        <v>1015</v>
      </c>
      <c r="B118" s="24">
        <v>158.8000030517578</v>
      </c>
      <c r="C118" s="24">
        <v>161.5</v>
      </c>
      <c r="D118" s="24">
        <v>9.338556289672852</v>
      </c>
      <c r="E118" s="24">
        <v>9.298223495483398</v>
      </c>
      <c r="F118" s="24">
        <v>30.80802100153856</v>
      </c>
      <c r="G118" s="24" t="s">
        <v>57</v>
      </c>
      <c r="H118" s="24">
        <v>-12.662083835529671</v>
      </c>
      <c r="I118" s="24">
        <v>78.63791921622814</v>
      </c>
      <c r="J118" s="24" t="s">
        <v>60</v>
      </c>
      <c r="K118" s="24">
        <v>1.047661853480285</v>
      </c>
      <c r="L118" s="24">
        <v>-0.001688987177619868</v>
      </c>
      <c r="M118" s="24">
        <v>-0.24970055246974185</v>
      </c>
      <c r="N118" s="24">
        <v>-0.0008012234702329237</v>
      </c>
      <c r="O118" s="24">
        <v>0.04180030315694486</v>
      </c>
      <c r="P118" s="24">
        <v>-0.0001934754543327681</v>
      </c>
      <c r="Q118" s="24">
        <v>-0.005233893691408761</v>
      </c>
      <c r="R118" s="24">
        <v>-6.440232903830394E-05</v>
      </c>
      <c r="S118" s="24">
        <v>0.0005243187015534213</v>
      </c>
      <c r="T118" s="24">
        <v>-1.3795485708250808E-05</v>
      </c>
      <c r="U118" s="24">
        <v>-0.00011911631851543831</v>
      </c>
      <c r="V118" s="24">
        <v>-5.073450828501844E-06</v>
      </c>
      <c r="W118" s="24">
        <v>3.189621986092733E-05</v>
      </c>
      <c r="X118" s="24">
        <v>67.5</v>
      </c>
    </row>
    <row r="119" spans="1:24" ht="12.75" hidden="1">
      <c r="A119" s="24">
        <v>1014</v>
      </c>
      <c r="B119" s="24">
        <v>163.4600067138672</v>
      </c>
      <c r="C119" s="24">
        <v>160.4600067138672</v>
      </c>
      <c r="D119" s="24">
        <v>8.95954704284668</v>
      </c>
      <c r="E119" s="24">
        <v>9.18393611907959</v>
      </c>
      <c r="F119" s="24">
        <v>36.35675722821218</v>
      </c>
      <c r="G119" s="24" t="s">
        <v>58</v>
      </c>
      <c r="H119" s="24">
        <v>0.7857516693402999</v>
      </c>
      <c r="I119" s="24">
        <v>96.74575838320749</v>
      </c>
      <c r="J119" s="24" t="s">
        <v>61</v>
      </c>
      <c r="K119" s="24">
        <v>-0.630720548358698</v>
      </c>
      <c r="L119" s="24">
        <v>-0.31064185574961184</v>
      </c>
      <c r="M119" s="24">
        <v>-0.14648500176276102</v>
      </c>
      <c r="N119" s="24">
        <v>-0.07753373008116576</v>
      </c>
      <c r="O119" s="24">
        <v>-0.02578346898772145</v>
      </c>
      <c r="P119" s="24">
        <v>-0.00890953259794145</v>
      </c>
      <c r="Q119" s="24">
        <v>-0.0028886263487607</v>
      </c>
      <c r="R119" s="24">
        <v>-0.0011918400358589135</v>
      </c>
      <c r="S119" s="24">
        <v>-0.0003745537270989589</v>
      </c>
      <c r="T119" s="24">
        <v>-0.00013038623974210824</v>
      </c>
      <c r="U119" s="24">
        <v>-5.3913468622255256E-05</v>
      </c>
      <c r="V119" s="24">
        <v>-4.401585411967639E-05</v>
      </c>
      <c r="W119" s="24">
        <v>-2.4427729862764798E-05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1016</v>
      </c>
      <c r="B121" s="24">
        <v>130.7</v>
      </c>
      <c r="C121" s="24">
        <v>139</v>
      </c>
      <c r="D121" s="24">
        <v>9.228961154724562</v>
      </c>
      <c r="E121" s="24">
        <v>9.655916987673338</v>
      </c>
      <c r="F121" s="24">
        <v>30.56190749046061</v>
      </c>
      <c r="G121" s="24" t="s">
        <v>59</v>
      </c>
      <c r="H121" s="24">
        <v>15.643032782257492</v>
      </c>
      <c r="I121" s="24">
        <v>78.84303278225748</v>
      </c>
      <c r="J121" s="24" t="s">
        <v>73</v>
      </c>
      <c r="K121" s="24">
        <v>1.7362841348265325</v>
      </c>
      <c r="M121" s="24" t="s">
        <v>68</v>
      </c>
      <c r="N121" s="24">
        <v>1.5610416017065523</v>
      </c>
      <c r="X121" s="24">
        <v>67.5</v>
      </c>
    </row>
    <row r="122" spans="1:24" ht="12.75" hidden="1">
      <c r="A122" s="24">
        <v>1014</v>
      </c>
      <c r="B122" s="24">
        <v>163.4600067138672</v>
      </c>
      <c r="C122" s="24">
        <v>160.4600067138672</v>
      </c>
      <c r="D122" s="24">
        <v>8.95954704284668</v>
      </c>
      <c r="E122" s="24">
        <v>9.18393611907959</v>
      </c>
      <c r="F122" s="24">
        <v>32.65866803046522</v>
      </c>
      <c r="G122" s="24" t="s">
        <v>56</v>
      </c>
      <c r="H122" s="24">
        <v>-9.054907159471597</v>
      </c>
      <c r="I122" s="24">
        <v>86.90509955439559</v>
      </c>
      <c r="J122" s="24" t="s">
        <v>62</v>
      </c>
      <c r="K122" s="24">
        <v>0.42431635054948924</v>
      </c>
      <c r="L122" s="24">
        <v>1.240355499848696</v>
      </c>
      <c r="M122" s="24">
        <v>0.1004516546439818</v>
      </c>
      <c r="N122" s="24">
        <v>0.07813393806708373</v>
      </c>
      <c r="O122" s="24">
        <v>0.017041447892035707</v>
      </c>
      <c r="P122" s="24">
        <v>0.03558184498900864</v>
      </c>
      <c r="Q122" s="24">
        <v>0.0020743767752955007</v>
      </c>
      <c r="R122" s="24">
        <v>0.0012026192413244544</v>
      </c>
      <c r="S122" s="24">
        <v>0.0002235244509285104</v>
      </c>
      <c r="T122" s="24">
        <v>0.0005235501050394148</v>
      </c>
      <c r="U122" s="24">
        <v>4.534422197522903E-05</v>
      </c>
      <c r="V122" s="24">
        <v>4.461412289257041E-05</v>
      </c>
      <c r="W122" s="24">
        <v>1.392360077452812E-05</v>
      </c>
      <c r="X122" s="24">
        <v>67.5</v>
      </c>
    </row>
    <row r="123" spans="1:24" ht="12.75" hidden="1">
      <c r="A123" s="24">
        <v>1013</v>
      </c>
      <c r="B123" s="24">
        <v>103.94000244140625</v>
      </c>
      <c r="C123" s="24">
        <v>127.83999633789062</v>
      </c>
      <c r="D123" s="24">
        <v>9.80454158782959</v>
      </c>
      <c r="E123" s="24">
        <v>10.04643726348877</v>
      </c>
      <c r="F123" s="24">
        <v>25.770355832017945</v>
      </c>
      <c r="G123" s="24" t="s">
        <v>57</v>
      </c>
      <c r="H123" s="24">
        <v>26.068688122910714</v>
      </c>
      <c r="I123" s="24">
        <v>62.508690564316964</v>
      </c>
      <c r="J123" s="24" t="s">
        <v>60</v>
      </c>
      <c r="K123" s="24">
        <v>-0.4015297191621036</v>
      </c>
      <c r="L123" s="24">
        <v>0.006749519314199542</v>
      </c>
      <c r="M123" s="24">
        <v>0.09468191322645338</v>
      </c>
      <c r="N123" s="24">
        <v>-0.0008085963623564356</v>
      </c>
      <c r="O123" s="24">
        <v>-0.01618492448657005</v>
      </c>
      <c r="P123" s="24">
        <v>0.0007722573004752447</v>
      </c>
      <c r="Q123" s="24">
        <v>0.0019363427185854923</v>
      </c>
      <c r="R123" s="24">
        <v>-6.497162677025435E-05</v>
      </c>
      <c r="S123" s="24">
        <v>-0.00021653700876553177</v>
      </c>
      <c r="T123" s="24">
        <v>5.499435296749946E-05</v>
      </c>
      <c r="U123" s="24">
        <v>4.088881512535966E-05</v>
      </c>
      <c r="V123" s="24">
        <v>-5.128188872527625E-06</v>
      </c>
      <c r="W123" s="24">
        <v>-1.3596787362529418E-05</v>
      </c>
      <c r="X123" s="24">
        <v>67.5</v>
      </c>
    </row>
    <row r="124" spans="1:24" ht="12.75" hidden="1">
      <c r="A124" s="24">
        <v>1015</v>
      </c>
      <c r="B124" s="24">
        <v>158.8000030517578</v>
      </c>
      <c r="C124" s="24">
        <v>161.5</v>
      </c>
      <c r="D124" s="24">
        <v>9.338556289672852</v>
      </c>
      <c r="E124" s="24">
        <v>9.298223495483398</v>
      </c>
      <c r="F124" s="24">
        <v>30.80802100153856</v>
      </c>
      <c r="G124" s="24" t="s">
        <v>58</v>
      </c>
      <c r="H124" s="24">
        <v>-12.662083835529671</v>
      </c>
      <c r="I124" s="24">
        <v>78.63791921622814</v>
      </c>
      <c r="J124" s="24" t="s">
        <v>61</v>
      </c>
      <c r="K124" s="24">
        <v>-0.1371796266697035</v>
      </c>
      <c r="L124" s="24">
        <v>1.2403371356183512</v>
      </c>
      <c r="M124" s="24">
        <v>-0.033553989755201144</v>
      </c>
      <c r="N124" s="24">
        <v>-0.07812975393404013</v>
      </c>
      <c r="O124" s="24">
        <v>-0.005334713265114952</v>
      </c>
      <c r="P124" s="24">
        <v>0.03557346358570813</v>
      </c>
      <c r="Q124" s="24">
        <v>-0.0007440536822476623</v>
      </c>
      <c r="R124" s="24">
        <v>-0.0012008629094607897</v>
      </c>
      <c r="S124" s="24">
        <v>-5.545181690231682E-05</v>
      </c>
      <c r="T124" s="24">
        <v>0.0005206537559918955</v>
      </c>
      <c r="U124" s="24">
        <v>-1.9601103647065446E-05</v>
      </c>
      <c r="V124" s="24">
        <v>-4.431841197923341E-05</v>
      </c>
      <c r="W124" s="24">
        <v>-2.9990051594821174E-06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1016</v>
      </c>
      <c r="B126" s="24">
        <v>130.7</v>
      </c>
      <c r="C126" s="24">
        <v>139</v>
      </c>
      <c r="D126" s="24">
        <v>9.228961154724562</v>
      </c>
      <c r="E126" s="24">
        <v>9.655916987673338</v>
      </c>
      <c r="F126" s="24">
        <v>24.96079488566701</v>
      </c>
      <c r="G126" s="24" t="s">
        <v>59</v>
      </c>
      <c r="H126" s="24">
        <v>1.1933880781532764</v>
      </c>
      <c r="I126" s="24">
        <v>64.39338807815327</v>
      </c>
      <c r="J126" s="24" t="s">
        <v>73</v>
      </c>
      <c r="K126" s="24">
        <v>2.144849197657592</v>
      </c>
      <c r="M126" s="24" t="s">
        <v>68</v>
      </c>
      <c r="N126" s="24">
        <v>1.1608343220406487</v>
      </c>
      <c r="X126" s="24">
        <v>67.5</v>
      </c>
    </row>
    <row r="127" spans="1:24" ht="12.75" hidden="1">
      <c r="A127" s="24">
        <v>1014</v>
      </c>
      <c r="B127" s="24">
        <v>163.4600067138672</v>
      </c>
      <c r="C127" s="24">
        <v>160.4600067138672</v>
      </c>
      <c r="D127" s="24">
        <v>8.95954704284668</v>
      </c>
      <c r="E127" s="24">
        <v>9.18393611907959</v>
      </c>
      <c r="F127" s="24">
        <v>32.65866803046522</v>
      </c>
      <c r="G127" s="24" t="s">
        <v>56</v>
      </c>
      <c r="H127" s="24">
        <v>-9.054907159471597</v>
      </c>
      <c r="I127" s="24">
        <v>86.90509955439559</v>
      </c>
      <c r="J127" s="24" t="s">
        <v>62</v>
      </c>
      <c r="K127" s="24">
        <v>1.386383936270265</v>
      </c>
      <c r="L127" s="24">
        <v>0.32591703884999856</v>
      </c>
      <c r="M127" s="24">
        <v>0.3282077190421128</v>
      </c>
      <c r="N127" s="24">
        <v>0.07490688449368108</v>
      </c>
      <c r="O127" s="24">
        <v>0.055679980918561627</v>
      </c>
      <c r="P127" s="24">
        <v>0.009349436437120212</v>
      </c>
      <c r="Q127" s="24">
        <v>0.0067774974025526374</v>
      </c>
      <c r="R127" s="24">
        <v>0.0011529704896345969</v>
      </c>
      <c r="S127" s="24">
        <v>0.0007305197826462282</v>
      </c>
      <c r="T127" s="24">
        <v>0.00013756341542344784</v>
      </c>
      <c r="U127" s="24">
        <v>0.00014823884257491568</v>
      </c>
      <c r="V127" s="24">
        <v>4.279602667690174E-05</v>
      </c>
      <c r="W127" s="24">
        <v>4.555607122921528E-05</v>
      </c>
      <c r="X127" s="24">
        <v>67.5</v>
      </c>
    </row>
    <row r="128" spans="1:24" ht="12.75" hidden="1">
      <c r="A128" s="24">
        <v>1015</v>
      </c>
      <c r="B128" s="24">
        <v>158.8000030517578</v>
      </c>
      <c r="C128" s="24">
        <v>161.5</v>
      </c>
      <c r="D128" s="24">
        <v>9.338556289672852</v>
      </c>
      <c r="E128" s="24">
        <v>9.298223495483398</v>
      </c>
      <c r="F128" s="24">
        <v>35.791265857305646</v>
      </c>
      <c r="G128" s="24" t="s">
        <v>57</v>
      </c>
      <c r="H128" s="24">
        <v>0.05772073688758894</v>
      </c>
      <c r="I128" s="24">
        <v>91.3577237886454</v>
      </c>
      <c r="J128" s="24" t="s">
        <v>60</v>
      </c>
      <c r="K128" s="24">
        <v>0.049070971651171684</v>
      </c>
      <c r="L128" s="24">
        <v>-0.0017729739423315088</v>
      </c>
      <c r="M128" s="24">
        <v>-0.007888029867610452</v>
      </c>
      <c r="N128" s="24">
        <v>-0.000774766076963112</v>
      </c>
      <c r="O128" s="24">
        <v>0.0025708884510803735</v>
      </c>
      <c r="P128" s="24">
        <v>-0.0002029495855008016</v>
      </c>
      <c r="Q128" s="24">
        <v>1.4986327939133746E-05</v>
      </c>
      <c r="R128" s="24">
        <v>-6.229503138748721E-05</v>
      </c>
      <c r="S128" s="24">
        <v>8.293309385818655E-05</v>
      </c>
      <c r="T128" s="24">
        <v>-1.4453942488607122E-05</v>
      </c>
      <c r="U128" s="24">
        <v>1.2080492955741463E-05</v>
      </c>
      <c r="V128" s="24">
        <v>-4.913627153916016E-06</v>
      </c>
      <c r="W128" s="24">
        <v>6.672955361743131E-06</v>
      </c>
      <c r="X128" s="24">
        <v>67.5</v>
      </c>
    </row>
    <row r="129" spans="1:24" ht="12.75" hidden="1">
      <c r="A129" s="24">
        <v>1013</v>
      </c>
      <c r="B129" s="24">
        <v>103.94000244140625</v>
      </c>
      <c r="C129" s="24">
        <v>127.83999633789062</v>
      </c>
      <c r="D129" s="24">
        <v>9.80454158782959</v>
      </c>
      <c r="E129" s="24">
        <v>10.04643726348877</v>
      </c>
      <c r="F129" s="24">
        <v>26.142998382415303</v>
      </c>
      <c r="G129" s="24" t="s">
        <v>58</v>
      </c>
      <c r="H129" s="24">
        <v>26.972571562694114</v>
      </c>
      <c r="I129" s="24">
        <v>63.412574004100364</v>
      </c>
      <c r="J129" s="24" t="s">
        <v>61</v>
      </c>
      <c r="K129" s="24">
        <v>1.3855152321390927</v>
      </c>
      <c r="L129" s="24">
        <v>-0.3259122163653141</v>
      </c>
      <c r="M129" s="24">
        <v>0.3281129162706554</v>
      </c>
      <c r="N129" s="24">
        <v>-0.07490287766218108</v>
      </c>
      <c r="O129" s="24">
        <v>0.055620596973275004</v>
      </c>
      <c r="P129" s="24">
        <v>-0.009347233449395396</v>
      </c>
      <c r="Q129" s="24">
        <v>0.00677748083373038</v>
      </c>
      <c r="R129" s="24">
        <v>-0.0011512863583977159</v>
      </c>
      <c r="S129" s="24">
        <v>0.0007257969790379412</v>
      </c>
      <c r="T129" s="24">
        <v>-0.00013680196200895704</v>
      </c>
      <c r="U129" s="24">
        <v>0.0001477457821323401</v>
      </c>
      <c r="V129" s="24">
        <v>-4.251301174372835E-05</v>
      </c>
      <c r="W129" s="24">
        <v>4.50647011815403E-05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1016</v>
      </c>
      <c r="B131" s="24">
        <v>130.7</v>
      </c>
      <c r="C131" s="24">
        <v>139</v>
      </c>
      <c r="D131" s="24">
        <v>9.228961154724562</v>
      </c>
      <c r="E131" s="24">
        <v>9.655916987673338</v>
      </c>
      <c r="F131" s="24">
        <v>30.17322099356464</v>
      </c>
      <c r="G131" s="24" t="s">
        <v>59</v>
      </c>
      <c r="H131" s="24">
        <v>14.640306685191888</v>
      </c>
      <c r="I131" s="24">
        <v>77.84030668519188</v>
      </c>
      <c r="J131" s="24" t="s">
        <v>73</v>
      </c>
      <c r="K131" s="24">
        <v>1.818097817246557</v>
      </c>
      <c r="M131" s="24" t="s">
        <v>68</v>
      </c>
      <c r="N131" s="24">
        <v>1.6026327263197278</v>
      </c>
      <c r="X131" s="24">
        <v>67.5</v>
      </c>
    </row>
    <row r="132" spans="1:24" ht="12.75" hidden="1">
      <c r="A132" s="24">
        <v>1015</v>
      </c>
      <c r="B132" s="24">
        <v>158.8000030517578</v>
      </c>
      <c r="C132" s="24">
        <v>161.5</v>
      </c>
      <c r="D132" s="24">
        <v>9.338556289672852</v>
      </c>
      <c r="E132" s="24">
        <v>9.298223495483398</v>
      </c>
      <c r="F132" s="24">
        <v>32.43619189367875</v>
      </c>
      <c r="G132" s="24" t="s">
        <v>56</v>
      </c>
      <c r="H132" s="24">
        <v>-8.506154083341414</v>
      </c>
      <c r="I132" s="24">
        <v>82.7938489684164</v>
      </c>
      <c r="J132" s="24" t="s">
        <v>62</v>
      </c>
      <c r="K132" s="24">
        <v>0.5086604003255453</v>
      </c>
      <c r="L132" s="24">
        <v>1.2398266977858574</v>
      </c>
      <c r="M132" s="24">
        <v>0.12041899169897366</v>
      </c>
      <c r="N132" s="24">
        <v>0.0774671449521502</v>
      </c>
      <c r="O132" s="24">
        <v>0.020428832681918467</v>
      </c>
      <c r="P132" s="24">
        <v>0.035566673345978524</v>
      </c>
      <c r="Q132" s="24">
        <v>0.002486704863823383</v>
      </c>
      <c r="R132" s="24">
        <v>0.0011923559431718657</v>
      </c>
      <c r="S132" s="24">
        <v>0.00026796541854513746</v>
      </c>
      <c r="T132" s="24">
        <v>0.0005233243105022547</v>
      </c>
      <c r="U132" s="24">
        <v>5.436336865502087E-05</v>
      </c>
      <c r="V132" s="24">
        <v>4.423227729826804E-05</v>
      </c>
      <c r="W132" s="24">
        <v>1.669443775156935E-05</v>
      </c>
      <c r="X132" s="24">
        <v>67.5</v>
      </c>
    </row>
    <row r="133" spans="1:24" ht="12.75" hidden="1">
      <c r="A133" s="24">
        <v>1013</v>
      </c>
      <c r="B133" s="24">
        <v>103.94000244140625</v>
      </c>
      <c r="C133" s="24">
        <v>127.83999633789062</v>
      </c>
      <c r="D133" s="24">
        <v>9.80454158782959</v>
      </c>
      <c r="E133" s="24">
        <v>10.04643726348877</v>
      </c>
      <c r="F133" s="24">
        <v>26.142998382415303</v>
      </c>
      <c r="G133" s="24" t="s">
        <v>57</v>
      </c>
      <c r="H133" s="24">
        <v>26.972571562694114</v>
      </c>
      <c r="I133" s="24">
        <v>63.412574004100364</v>
      </c>
      <c r="J133" s="24" t="s">
        <v>60</v>
      </c>
      <c r="K133" s="24">
        <v>-0.4750363377225306</v>
      </c>
      <c r="L133" s="24">
        <v>0.006746637368300784</v>
      </c>
      <c r="M133" s="24">
        <v>0.11196223888934707</v>
      </c>
      <c r="N133" s="24">
        <v>-0.0008017222718204068</v>
      </c>
      <c r="O133" s="24">
        <v>-0.019156261758106675</v>
      </c>
      <c r="P133" s="24">
        <v>0.0007719414637530826</v>
      </c>
      <c r="Q133" s="24">
        <v>0.0022872171184716537</v>
      </c>
      <c r="R133" s="24">
        <v>-6.441998385058949E-05</v>
      </c>
      <c r="S133" s="24">
        <v>-0.0002569928359393215</v>
      </c>
      <c r="T133" s="24">
        <v>5.497255461956566E-05</v>
      </c>
      <c r="U133" s="24">
        <v>4.813639499776346E-05</v>
      </c>
      <c r="V133" s="24">
        <v>-5.0853771765414165E-06</v>
      </c>
      <c r="W133" s="24">
        <v>-1.6160247135320632E-05</v>
      </c>
      <c r="X133" s="24">
        <v>67.5</v>
      </c>
    </row>
    <row r="134" spans="1:24" ht="12.75" hidden="1">
      <c r="A134" s="24">
        <v>1014</v>
      </c>
      <c r="B134" s="24">
        <v>163.4600067138672</v>
      </c>
      <c r="C134" s="24">
        <v>160.4600067138672</v>
      </c>
      <c r="D134" s="24">
        <v>8.95954704284668</v>
      </c>
      <c r="E134" s="24">
        <v>9.18393611907959</v>
      </c>
      <c r="F134" s="24">
        <v>31.069902069313265</v>
      </c>
      <c r="G134" s="24" t="s">
        <v>58</v>
      </c>
      <c r="H134" s="24">
        <v>-13.28263205914439</v>
      </c>
      <c r="I134" s="24">
        <v>82.6773746547228</v>
      </c>
      <c r="J134" s="24" t="s">
        <v>61</v>
      </c>
      <c r="K134" s="24">
        <v>-0.1818677560825717</v>
      </c>
      <c r="L134" s="24">
        <v>1.239808341408786</v>
      </c>
      <c r="M134" s="24">
        <v>-0.04433047061200983</v>
      </c>
      <c r="N134" s="24">
        <v>-0.0774629962526387</v>
      </c>
      <c r="O134" s="24">
        <v>-0.007097523525901112</v>
      </c>
      <c r="P134" s="24">
        <v>0.03555829522454751</v>
      </c>
      <c r="Q134" s="24">
        <v>-0.0009758785440479227</v>
      </c>
      <c r="R134" s="24">
        <v>-0.0011906144467870188</v>
      </c>
      <c r="S134" s="24">
        <v>-7.589563763442316E-05</v>
      </c>
      <c r="T134" s="24">
        <v>0.0005204290078399351</v>
      </c>
      <c r="U134" s="24">
        <v>-2.5263873973343805E-05</v>
      </c>
      <c r="V134" s="24">
        <v>-4.3938972381738624E-05</v>
      </c>
      <c r="W134" s="24">
        <v>-4.189351306155322E-06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1016</v>
      </c>
      <c r="B136" s="24">
        <v>130.7</v>
      </c>
      <c r="C136" s="24">
        <v>139</v>
      </c>
      <c r="D136" s="24">
        <v>9.228961154724562</v>
      </c>
      <c r="E136" s="24">
        <v>9.655916987673338</v>
      </c>
      <c r="F136" s="24">
        <v>24.96079488566701</v>
      </c>
      <c r="G136" s="24" t="s">
        <v>59</v>
      </c>
      <c r="H136" s="24">
        <v>1.1933880781532764</v>
      </c>
      <c r="I136" s="24">
        <v>64.39338807815327</v>
      </c>
      <c r="J136" s="24" t="s">
        <v>73</v>
      </c>
      <c r="K136" s="24">
        <v>1.9694707944705099</v>
      </c>
      <c r="M136" s="24" t="s">
        <v>68</v>
      </c>
      <c r="N136" s="24">
        <v>1.0647809084120288</v>
      </c>
      <c r="X136" s="24">
        <v>67.5</v>
      </c>
    </row>
    <row r="137" spans="1:24" ht="12.75" hidden="1">
      <c r="A137" s="24">
        <v>1015</v>
      </c>
      <c r="B137" s="24">
        <v>158.8000030517578</v>
      </c>
      <c r="C137" s="24">
        <v>161.5</v>
      </c>
      <c r="D137" s="24">
        <v>9.338556289672852</v>
      </c>
      <c r="E137" s="24">
        <v>9.298223495483398</v>
      </c>
      <c r="F137" s="24">
        <v>32.43619189367875</v>
      </c>
      <c r="G137" s="24" t="s">
        <v>56</v>
      </c>
      <c r="H137" s="24">
        <v>-8.506154083341414</v>
      </c>
      <c r="I137" s="24">
        <v>82.7938489684164</v>
      </c>
      <c r="J137" s="24" t="s">
        <v>62</v>
      </c>
      <c r="K137" s="24">
        <v>1.3299165159876043</v>
      </c>
      <c r="L137" s="24">
        <v>0.30473566300147203</v>
      </c>
      <c r="M137" s="24">
        <v>0.3148397974624939</v>
      </c>
      <c r="N137" s="24">
        <v>0.07636408798401122</v>
      </c>
      <c r="O137" s="24">
        <v>0.0534121457664031</v>
      </c>
      <c r="P137" s="24">
        <v>0.00874181561292184</v>
      </c>
      <c r="Q137" s="24">
        <v>0.006501445526696391</v>
      </c>
      <c r="R137" s="24">
        <v>0.0011754014322236783</v>
      </c>
      <c r="S137" s="24">
        <v>0.0007007658396971216</v>
      </c>
      <c r="T137" s="24">
        <v>0.00012862410352612594</v>
      </c>
      <c r="U137" s="24">
        <v>0.00014220052232603853</v>
      </c>
      <c r="V137" s="24">
        <v>4.3627766073504716E-05</v>
      </c>
      <c r="W137" s="24">
        <v>4.370084681944043E-05</v>
      </c>
      <c r="X137" s="24">
        <v>67.5</v>
      </c>
    </row>
    <row r="138" spans="1:24" ht="12.75" hidden="1">
      <c r="A138" s="24">
        <v>1014</v>
      </c>
      <c r="B138" s="24">
        <v>163.4600067138672</v>
      </c>
      <c r="C138" s="24">
        <v>160.4600067138672</v>
      </c>
      <c r="D138" s="24">
        <v>8.95954704284668</v>
      </c>
      <c r="E138" s="24">
        <v>9.18393611907959</v>
      </c>
      <c r="F138" s="24">
        <v>36.35675722821218</v>
      </c>
      <c r="G138" s="24" t="s">
        <v>57</v>
      </c>
      <c r="H138" s="24">
        <v>0.7857516693402999</v>
      </c>
      <c r="I138" s="24">
        <v>96.74575838320749</v>
      </c>
      <c r="J138" s="24" t="s">
        <v>60</v>
      </c>
      <c r="K138" s="24">
        <v>0.02085221855466863</v>
      </c>
      <c r="L138" s="24">
        <v>-0.001657697452504221</v>
      </c>
      <c r="M138" s="24">
        <v>-0.0013580840952989476</v>
      </c>
      <c r="N138" s="24">
        <v>-0.0007898447982095117</v>
      </c>
      <c r="O138" s="24">
        <v>0.0014134810130178263</v>
      </c>
      <c r="P138" s="24">
        <v>-0.0001897555042994238</v>
      </c>
      <c r="Q138" s="24">
        <v>0.00014258872247495407</v>
      </c>
      <c r="R138" s="24">
        <v>-6.350684928530289E-05</v>
      </c>
      <c r="S138" s="24">
        <v>6.581066391866589E-05</v>
      </c>
      <c r="T138" s="24">
        <v>-1.3514287526305614E-05</v>
      </c>
      <c r="U138" s="24">
        <v>1.4380352352547494E-05</v>
      </c>
      <c r="V138" s="24">
        <v>-5.009530643368832E-06</v>
      </c>
      <c r="W138" s="24">
        <v>5.547825078568723E-06</v>
      </c>
      <c r="X138" s="24">
        <v>67.5</v>
      </c>
    </row>
    <row r="139" spans="1:24" ht="12.75" hidden="1">
      <c r="A139" s="24">
        <v>1013</v>
      </c>
      <c r="B139" s="24">
        <v>103.94000244140625</v>
      </c>
      <c r="C139" s="24">
        <v>127.83999633789062</v>
      </c>
      <c r="D139" s="24">
        <v>9.80454158782959</v>
      </c>
      <c r="E139" s="24">
        <v>10.04643726348877</v>
      </c>
      <c r="F139" s="24">
        <v>25.770355832017945</v>
      </c>
      <c r="G139" s="24" t="s">
        <v>58</v>
      </c>
      <c r="H139" s="24">
        <v>26.068688122910714</v>
      </c>
      <c r="I139" s="24">
        <v>62.508690564316964</v>
      </c>
      <c r="J139" s="24" t="s">
        <v>61</v>
      </c>
      <c r="K139" s="24">
        <v>1.3297530313851351</v>
      </c>
      <c r="L139" s="24">
        <v>-0.3047311542066264</v>
      </c>
      <c r="M139" s="24">
        <v>0.3148368683521901</v>
      </c>
      <c r="N139" s="24">
        <v>-0.07636000313530997</v>
      </c>
      <c r="O139" s="24">
        <v>0.05339343954829404</v>
      </c>
      <c r="P139" s="24">
        <v>-0.008739755892409816</v>
      </c>
      <c r="Q139" s="24">
        <v>0.0064998817214487435</v>
      </c>
      <c r="R139" s="24">
        <v>-0.0011736845432088335</v>
      </c>
      <c r="S139" s="24">
        <v>0.0006976687742768744</v>
      </c>
      <c r="T139" s="24">
        <v>-0.00012791217315234662</v>
      </c>
      <c r="U139" s="24">
        <v>0.00014147153076154496</v>
      </c>
      <c r="V139" s="24">
        <v>-4.333920367632057E-05</v>
      </c>
      <c r="W139" s="24">
        <v>4.334726807578305E-05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1016</v>
      </c>
      <c r="B141" s="100">
        <v>125</v>
      </c>
      <c r="C141" s="100">
        <v>141.4</v>
      </c>
      <c r="D141" s="100">
        <v>9.020219564824957</v>
      </c>
      <c r="E141" s="100">
        <v>9.383230643311713</v>
      </c>
      <c r="F141" s="100">
        <v>29.068856022225273</v>
      </c>
      <c r="G141" s="100" t="s">
        <v>59</v>
      </c>
      <c r="H141" s="100">
        <v>19.20833009378697</v>
      </c>
      <c r="I141" s="100">
        <v>76.70833009378697</v>
      </c>
      <c r="J141" s="100" t="s">
        <v>73</v>
      </c>
      <c r="K141" s="100">
        <v>1.7836441823744174</v>
      </c>
      <c r="M141" s="100" t="s">
        <v>68</v>
      </c>
      <c r="N141" s="100">
        <v>0.941682691491982</v>
      </c>
      <c r="X141" s="100">
        <v>67.5</v>
      </c>
    </row>
    <row r="142" spans="1:24" s="100" customFormat="1" ht="12.75">
      <c r="A142" s="100">
        <v>1013</v>
      </c>
      <c r="B142" s="100">
        <v>110.66000366210938</v>
      </c>
      <c r="C142" s="100">
        <v>128.66000366210938</v>
      </c>
      <c r="D142" s="100">
        <v>9.92796802520752</v>
      </c>
      <c r="E142" s="100">
        <v>10.039104461669922</v>
      </c>
      <c r="F142" s="100">
        <v>23.722129034023638</v>
      </c>
      <c r="G142" s="100" t="s">
        <v>56</v>
      </c>
      <c r="H142" s="100">
        <v>13.681200975190428</v>
      </c>
      <c r="I142" s="100">
        <v>56.8412046372998</v>
      </c>
      <c r="J142" s="100" t="s">
        <v>62</v>
      </c>
      <c r="K142" s="100">
        <v>1.287036884136182</v>
      </c>
      <c r="L142" s="100">
        <v>0.15470775521409294</v>
      </c>
      <c r="M142" s="100">
        <v>0.30468785188517683</v>
      </c>
      <c r="N142" s="100">
        <v>0.08762218020035242</v>
      </c>
      <c r="O142" s="100">
        <v>0.05168971766029782</v>
      </c>
      <c r="P142" s="100">
        <v>0.004438236739396331</v>
      </c>
      <c r="Q142" s="100">
        <v>0.0062917941401056604</v>
      </c>
      <c r="R142" s="100">
        <v>0.0013487909936942416</v>
      </c>
      <c r="S142" s="100">
        <v>0.0006781687145428621</v>
      </c>
      <c r="T142" s="100">
        <v>6.528498922707057E-05</v>
      </c>
      <c r="U142" s="100">
        <v>0.00013761212772283752</v>
      </c>
      <c r="V142" s="100">
        <v>5.0068125312508074E-05</v>
      </c>
      <c r="W142" s="100">
        <v>4.228407584979822E-05</v>
      </c>
      <c r="X142" s="100">
        <v>67.5</v>
      </c>
    </row>
    <row r="143" spans="1:24" s="100" customFormat="1" ht="12.75">
      <c r="A143" s="100">
        <v>1014</v>
      </c>
      <c r="B143" s="100">
        <v>160.47999572753906</v>
      </c>
      <c r="C143" s="100">
        <v>170.17999267578125</v>
      </c>
      <c r="D143" s="100">
        <v>9.070594787597656</v>
      </c>
      <c r="E143" s="100">
        <v>9.218042373657227</v>
      </c>
      <c r="F143" s="100">
        <v>30.83109352806184</v>
      </c>
      <c r="G143" s="100" t="s">
        <v>57</v>
      </c>
      <c r="H143" s="100">
        <v>-11.952629438391611</v>
      </c>
      <c r="I143" s="100">
        <v>81.02736628914745</v>
      </c>
      <c r="J143" s="100" t="s">
        <v>60</v>
      </c>
      <c r="K143" s="100">
        <v>1.1966823703300717</v>
      </c>
      <c r="L143" s="100">
        <v>-0.0008404528216437058</v>
      </c>
      <c r="M143" s="100">
        <v>-0.28455437463191563</v>
      </c>
      <c r="N143" s="100">
        <v>-0.0009055327416104689</v>
      </c>
      <c r="O143" s="100">
        <v>0.0478528397153386</v>
      </c>
      <c r="P143" s="100">
        <v>-9.642647441493662E-05</v>
      </c>
      <c r="Q143" s="100">
        <v>-0.005933014000057251</v>
      </c>
      <c r="R143" s="100">
        <v>-7.278136088498751E-05</v>
      </c>
      <c r="S143" s="100">
        <v>0.0006090789451317067</v>
      </c>
      <c r="T143" s="100">
        <v>-6.886032373623717E-06</v>
      </c>
      <c r="U143" s="100">
        <v>-0.00013298503127117493</v>
      </c>
      <c r="V143" s="100">
        <v>-5.7327963414827196E-06</v>
      </c>
      <c r="W143" s="100">
        <v>3.7337939162117655E-05</v>
      </c>
      <c r="X143" s="100">
        <v>67.5</v>
      </c>
    </row>
    <row r="144" spans="1:24" s="100" customFormat="1" ht="12.75">
      <c r="A144" s="100">
        <v>1015</v>
      </c>
      <c r="B144" s="100">
        <v>166.77999877929688</v>
      </c>
      <c r="C144" s="100">
        <v>160.5800018310547</v>
      </c>
      <c r="D144" s="100">
        <v>9.255919456481934</v>
      </c>
      <c r="E144" s="100">
        <v>9.380595207214355</v>
      </c>
      <c r="F144" s="100">
        <v>39.11462975494182</v>
      </c>
      <c r="G144" s="100" t="s">
        <v>58</v>
      </c>
      <c r="H144" s="100">
        <v>1.4857593526126607</v>
      </c>
      <c r="I144" s="100">
        <v>100.76575813190954</v>
      </c>
      <c r="J144" s="100" t="s">
        <v>61</v>
      </c>
      <c r="K144" s="100">
        <v>-0.4737248628351407</v>
      </c>
      <c r="L144" s="100">
        <v>-0.1547054723092829</v>
      </c>
      <c r="M144" s="100">
        <v>-0.10891967207186617</v>
      </c>
      <c r="N144" s="100">
        <v>-0.08761750095452908</v>
      </c>
      <c r="O144" s="100">
        <v>-0.019543097067236215</v>
      </c>
      <c r="P144" s="100">
        <v>-0.004437189120373311</v>
      </c>
      <c r="Q144" s="100">
        <v>-0.0020942823058490907</v>
      </c>
      <c r="R144" s="100">
        <v>-0.0013468259049255137</v>
      </c>
      <c r="S144" s="100">
        <v>-0.00029822079736659097</v>
      </c>
      <c r="T144" s="100">
        <v>-6.492081620349614E-05</v>
      </c>
      <c r="U144" s="100">
        <v>-3.538473052336523E-05</v>
      </c>
      <c r="V144" s="100">
        <v>-4.9738840139433226E-05</v>
      </c>
      <c r="W144" s="100">
        <v>-1.9844933096321843E-05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1016</v>
      </c>
      <c r="B146" s="24">
        <v>125</v>
      </c>
      <c r="C146" s="24">
        <v>141.4</v>
      </c>
      <c r="D146" s="24">
        <v>9.020219564824957</v>
      </c>
      <c r="E146" s="24">
        <v>9.383230643311713</v>
      </c>
      <c r="F146" s="24">
        <v>30.65077303935527</v>
      </c>
      <c r="G146" s="24" t="s">
        <v>59</v>
      </c>
      <c r="H146" s="24">
        <v>23.38277069228208</v>
      </c>
      <c r="I146" s="24">
        <v>80.88277069228208</v>
      </c>
      <c r="J146" s="24" t="s">
        <v>73</v>
      </c>
      <c r="K146" s="24">
        <v>2.653166682711506</v>
      </c>
      <c r="M146" s="24" t="s">
        <v>68</v>
      </c>
      <c r="N146" s="24">
        <v>1.390841033694636</v>
      </c>
      <c r="X146" s="24">
        <v>67.5</v>
      </c>
    </row>
    <row r="147" spans="1:24" ht="12.75" hidden="1">
      <c r="A147" s="24">
        <v>1013</v>
      </c>
      <c r="B147" s="24">
        <v>110.66000366210938</v>
      </c>
      <c r="C147" s="24">
        <v>128.66000366210938</v>
      </c>
      <c r="D147" s="24">
        <v>9.92796802520752</v>
      </c>
      <c r="E147" s="24">
        <v>10.039104461669922</v>
      </c>
      <c r="F147" s="24">
        <v>23.722129034023638</v>
      </c>
      <c r="G147" s="24" t="s">
        <v>56</v>
      </c>
      <c r="H147" s="24">
        <v>13.681200975190428</v>
      </c>
      <c r="I147" s="24">
        <v>56.8412046372998</v>
      </c>
      <c r="J147" s="24" t="s">
        <v>62</v>
      </c>
      <c r="K147" s="24">
        <v>1.5747047037801805</v>
      </c>
      <c r="L147" s="24">
        <v>0.149619714182225</v>
      </c>
      <c r="M147" s="24">
        <v>0.37278927632695985</v>
      </c>
      <c r="N147" s="24">
        <v>0.08963197644199158</v>
      </c>
      <c r="O147" s="24">
        <v>0.06324294509690781</v>
      </c>
      <c r="P147" s="24">
        <v>0.004292288461892155</v>
      </c>
      <c r="Q147" s="24">
        <v>0.007698075919736845</v>
      </c>
      <c r="R147" s="24">
        <v>0.0013797333177824065</v>
      </c>
      <c r="S147" s="24">
        <v>0.0008297423727917619</v>
      </c>
      <c r="T147" s="24">
        <v>6.312867622693828E-05</v>
      </c>
      <c r="U147" s="24">
        <v>0.0001683673612748999</v>
      </c>
      <c r="V147" s="24">
        <v>5.1219807887655346E-05</v>
      </c>
      <c r="W147" s="24">
        <v>5.1734859779501077E-05</v>
      </c>
      <c r="X147" s="24">
        <v>67.5</v>
      </c>
    </row>
    <row r="148" spans="1:24" ht="12.75" hidden="1">
      <c r="A148" s="24">
        <v>1015</v>
      </c>
      <c r="B148" s="24">
        <v>166.77999877929688</v>
      </c>
      <c r="C148" s="24">
        <v>160.5800018310547</v>
      </c>
      <c r="D148" s="24">
        <v>9.255919456481934</v>
      </c>
      <c r="E148" s="24">
        <v>9.380595207214355</v>
      </c>
      <c r="F148" s="24">
        <v>32.42811790042977</v>
      </c>
      <c r="G148" s="24" t="s">
        <v>57</v>
      </c>
      <c r="H148" s="24">
        <v>-15.739801530851423</v>
      </c>
      <c r="I148" s="24">
        <v>83.54019724844545</v>
      </c>
      <c r="J148" s="24" t="s">
        <v>60</v>
      </c>
      <c r="K148" s="24">
        <v>1.5029194187108679</v>
      </c>
      <c r="L148" s="24">
        <v>-0.0008126944855418833</v>
      </c>
      <c r="M148" s="24">
        <v>-0.35703719883413176</v>
      </c>
      <c r="N148" s="24">
        <v>-0.0009261961754716688</v>
      </c>
      <c r="O148" s="24">
        <v>0.06015272786255869</v>
      </c>
      <c r="P148" s="24">
        <v>-9.330442468494207E-05</v>
      </c>
      <c r="Q148" s="24">
        <v>-0.007428341931566487</v>
      </c>
      <c r="R148" s="24">
        <v>-7.443795556302287E-05</v>
      </c>
      <c r="S148" s="24">
        <v>0.000770095481994351</v>
      </c>
      <c r="T148" s="24">
        <v>-6.667043854957996E-06</v>
      </c>
      <c r="U148" s="24">
        <v>-0.0001654565976127675</v>
      </c>
      <c r="V148" s="24">
        <v>-5.860752518012577E-06</v>
      </c>
      <c r="W148" s="24">
        <v>4.7349730886139036E-05</v>
      </c>
      <c r="X148" s="24">
        <v>67.5</v>
      </c>
    </row>
    <row r="149" spans="1:24" ht="12.75" hidden="1">
      <c r="A149" s="24">
        <v>1014</v>
      </c>
      <c r="B149" s="24">
        <v>160.47999572753906</v>
      </c>
      <c r="C149" s="24">
        <v>170.17999267578125</v>
      </c>
      <c r="D149" s="24">
        <v>9.070594787597656</v>
      </c>
      <c r="E149" s="24">
        <v>9.218042373657227</v>
      </c>
      <c r="F149" s="24">
        <v>35.99277536071312</v>
      </c>
      <c r="G149" s="24" t="s">
        <v>58</v>
      </c>
      <c r="H149" s="24">
        <v>1.6128149446174262</v>
      </c>
      <c r="I149" s="24">
        <v>94.59281067215649</v>
      </c>
      <c r="J149" s="24" t="s">
        <v>61</v>
      </c>
      <c r="K149" s="24">
        <v>-0.4700299192277152</v>
      </c>
      <c r="L149" s="24">
        <v>-0.14961750699581874</v>
      </c>
      <c r="M149" s="24">
        <v>-0.10722072184543009</v>
      </c>
      <c r="N149" s="24">
        <v>-0.0896271909720609</v>
      </c>
      <c r="O149" s="24">
        <v>-0.019527402162690537</v>
      </c>
      <c r="P149" s="24">
        <v>-0.004291274230858095</v>
      </c>
      <c r="Q149" s="24">
        <v>-0.002019927972419647</v>
      </c>
      <c r="R149" s="24">
        <v>-0.0013777238543955187</v>
      </c>
      <c r="S149" s="24">
        <v>-0.0003089099445113274</v>
      </c>
      <c r="T149" s="24">
        <v>-6.27756345121391E-05</v>
      </c>
      <c r="U149" s="24">
        <v>-3.117182460298727E-05</v>
      </c>
      <c r="V149" s="24">
        <v>-5.088339906070476E-05</v>
      </c>
      <c r="W149" s="24">
        <v>-2.0844632436549452E-05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1016</v>
      </c>
      <c r="B151" s="24">
        <v>125</v>
      </c>
      <c r="C151" s="24">
        <v>141.4</v>
      </c>
      <c r="D151" s="24">
        <v>9.020219564824957</v>
      </c>
      <c r="E151" s="24">
        <v>9.383230643311713</v>
      </c>
      <c r="F151" s="24">
        <v>29.068856022225273</v>
      </c>
      <c r="G151" s="24" t="s">
        <v>59</v>
      </c>
      <c r="H151" s="24">
        <v>19.20833009378697</v>
      </c>
      <c r="I151" s="24">
        <v>76.70833009378697</v>
      </c>
      <c r="J151" s="24" t="s">
        <v>73</v>
      </c>
      <c r="K151" s="24">
        <v>2.0689110602524234</v>
      </c>
      <c r="M151" s="24" t="s">
        <v>68</v>
      </c>
      <c r="N151" s="24">
        <v>1.8779719506220969</v>
      </c>
      <c r="X151" s="24">
        <v>67.5</v>
      </c>
    </row>
    <row r="152" spans="1:24" ht="12.75" hidden="1">
      <c r="A152" s="24">
        <v>1014</v>
      </c>
      <c r="B152" s="24">
        <v>160.47999572753906</v>
      </c>
      <c r="C152" s="24">
        <v>170.17999267578125</v>
      </c>
      <c r="D152" s="24">
        <v>9.070594787597656</v>
      </c>
      <c r="E152" s="24">
        <v>9.218042373657227</v>
      </c>
      <c r="F152" s="24">
        <v>32.29969045650521</v>
      </c>
      <c r="G152" s="24" t="s">
        <v>56</v>
      </c>
      <c r="H152" s="24">
        <v>-8.09300178218183</v>
      </c>
      <c r="I152" s="24">
        <v>84.88699394535723</v>
      </c>
      <c r="J152" s="24" t="s">
        <v>62</v>
      </c>
      <c r="K152" s="24">
        <v>0.4189422146945613</v>
      </c>
      <c r="L152" s="24">
        <v>1.3689808842864089</v>
      </c>
      <c r="M152" s="24">
        <v>0.09917937264789924</v>
      </c>
      <c r="N152" s="24">
        <v>0.08730134168614492</v>
      </c>
      <c r="O152" s="24">
        <v>0.016825424879826963</v>
      </c>
      <c r="P152" s="24">
        <v>0.039271675638610004</v>
      </c>
      <c r="Q152" s="24">
        <v>0.002048147696309806</v>
      </c>
      <c r="R152" s="24">
        <v>0.001343732111976108</v>
      </c>
      <c r="S152" s="24">
        <v>0.00022067903594948101</v>
      </c>
      <c r="T152" s="24">
        <v>0.0005778447238984181</v>
      </c>
      <c r="U152" s="24">
        <v>4.4789001818399E-05</v>
      </c>
      <c r="V152" s="24">
        <v>4.985040186764219E-05</v>
      </c>
      <c r="W152" s="24">
        <v>1.3744278398304812E-05</v>
      </c>
      <c r="X152" s="24">
        <v>67.5</v>
      </c>
    </row>
    <row r="153" spans="1:24" ht="12.75" hidden="1">
      <c r="A153" s="24">
        <v>1013</v>
      </c>
      <c r="B153" s="24">
        <v>110.66000366210938</v>
      </c>
      <c r="C153" s="24">
        <v>128.66000366210938</v>
      </c>
      <c r="D153" s="24">
        <v>9.92796802520752</v>
      </c>
      <c r="E153" s="24">
        <v>10.039104461669922</v>
      </c>
      <c r="F153" s="24">
        <v>29.26606650290155</v>
      </c>
      <c r="G153" s="24" t="s">
        <v>57</v>
      </c>
      <c r="H153" s="24">
        <v>26.965172397524142</v>
      </c>
      <c r="I153" s="24">
        <v>70.12517605963352</v>
      </c>
      <c r="J153" s="24" t="s">
        <v>60</v>
      </c>
      <c r="K153" s="24">
        <v>-0.2994868301737157</v>
      </c>
      <c r="L153" s="24">
        <v>0.007449532914946647</v>
      </c>
      <c r="M153" s="24">
        <v>0.07010713148297365</v>
      </c>
      <c r="N153" s="24">
        <v>-0.0009033779371606184</v>
      </c>
      <c r="O153" s="24">
        <v>-0.012154454015839028</v>
      </c>
      <c r="P153" s="24">
        <v>0.0008523277474138041</v>
      </c>
      <c r="Q153" s="24">
        <v>0.0014092191707920788</v>
      </c>
      <c r="R153" s="24">
        <v>-7.258545233240685E-05</v>
      </c>
      <c r="S153" s="24">
        <v>-0.00016935557352272315</v>
      </c>
      <c r="T153" s="24">
        <v>6.0694398740422996E-05</v>
      </c>
      <c r="U153" s="24">
        <v>2.810579320855741E-05</v>
      </c>
      <c r="V153" s="24">
        <v>-5.728012652813478E-06</v>
      </c>
      <c r="W153" s="24">
        <v>-1.0833816315711695E-05</v>
      </c>
      <c r="X153" s="24">
        <v>67.5</v>
      </c>
    </row>
    <row r="154" spans="1:24" ht="12.75" hidden="1">
      <c r="A154" s="24">
        <v>1015</v>
      </c>
      <c r="B154" s="24">
        <v>166.77999877929688</v>
      </c>
      <c r="C154" s="24">
        <v>160.5800018310547</v>
      </c>
      <c r="D154" s="24">
        <v>9.255919456481934</v>
      </c>
      <c r="E154" s="24">
        <v>9.380595207214355</v>
      </c>
      <c r="F154" s="24">
        <v>32.42811790042977</v>
      </c>
      <c r="G154" s="24" t="s">
        <v>58</v>
      </c>
      <c r="H154" s="24">
        <v>-15.739801530851423</v>
      </c>
      <c r="I154" s="24">
        <v>83.54019724844545</v>
      </c>
      <c r="J154" s="24" t="s">
        <v>61</v>
      </c>
      <c r="K154" s="24">
        <v>-0.29295087951000226</v>
      </c>
      <c r="L154" s="24">
        <v>1.368960615211755</v>
      </c>
      <c r="M154" s="24">
        <v>-0.07015367470104404</v>
      </c>
      <c r="N154" s="24">
        <v>-0.08729666756814762</v>
      </c>
      <c r="O154" s="24">
        <v>-0.011634610864294286</v>
      </c>
      <c r="P154" s="24">
        <v>0.03926242535650572</v>
      </c>
      <c r="Q154" s="24">
        <v>-0.0014862739702259642</v>
      </c>
      <c r="R154" s="24">
        <v>-0.001341770226553515</v>
      </c>
      <c r="S154" s="24">
        <v>-0.00014148472222958158</v>
      </c>
      <c r="T154" s="24">
        <v>0.0005746483402036219</v>
      </c>
      <c r="U154" s="24">
        <v>-3.4872898818514606E-05</v>
      </c>
      <c r="V154" s="24">
        <v>-4.952022250974477E-05</v>
      </c>
      <c r="W154" s="24">
        <v>-8.4577545913515E-06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1016</v>
      </c>
      <c r="B156" s="24">
        <v>125</v>
      </c>
      <c r="C156" s="24">
        <v>141.4</v>
      </c>
      <c r="D156" s="24">
        <v>9.020219564824957</v>
      </c>
      <c r="E156" s="24">
        <v>9.383230643311713</v>
      </c>
      <c r="F156" s="24">
        <v>23.68348706481656</v>
      </c>
      <c r="G156" s="24" t="s">
        <v>59</v>
      </c>
      <c r="H156" s="24">
        <v>4.997153040727376</v>
      </c>
      <c r="I156" s="24">
        <v>62.497153040727376</v>
      </c>
      <c r="J156" s="24" t="s">
        <v>73</v>
      </c>
      <c r="K156" s="24">
        <v>1.5616944282782266</v>
      </c>
      <c r="M156" s="24" t="s">
        <v>68</v>
      </c>
      <c r="N156" s="24">
        <v>0.8273224018148645</v>
      </c>
      <c r="X156" s="24">
        <v>67.5</v>
      </c>
    </row>
    <row r="157" spans="1:24" ht="12.75" hidden="1">
      <c r="A157" s="24">
        <v>1014</v>
      </c>
      <c r="B157" s="24">
        <v>160.47999572753906</v>
      </c>
      <c r="C157" s="24">
        <v>170.17999267578125</v>
      </c>
      <c r="D157" s="24">
        <v>9.070594787597656</v>
      </c>
      <c r="E157" s="24">
        <v>9.218042373657227</v>
      </c>
      <c r="F157" s="24">
        <v>32.29969045650521</v>
      </c>
      <c r="G157" s="24" t="s">
        <v>56</v>
      </c>
      <c r="H157" s="24">
        <v>-8.09300178218183</v>
      </c>
      <c r="I157" s="24">
        <v>84.88699394535723</v>
      </c>
      <c r="J157" s="24" t="s">
        <v>62</v>
      </c>
      <c r="K157" s="24">
        <v>1.2018838356509411</v>
      </c>
      <c r="L157" s="24">
        <v>0.1639045925117558</v>
      </c>
      <c r="M157" s="24">
        <v>0.2845298932027687</v>
      </c>
      <c r="N157" s="24">
        <v>0.08342056128019794</v>
      </c>
      <c r="O157" s="24">
        <v>0.04827011670212223</v>
      </c>
      <c r="P157" s="24">
        <v>0.004701839035233226</v>
      </c>
      <c r="Q157" s="24">
        <v>0.00587553294102204</v>
      </c>
      <c r="R157" s="24">
        <v>0.0012840203901956706</v>
      </c>
      <c r="S157" s="24">
        <v>0.0006333082176804581</v>
      </c>
      <c r="T157" s="24">
        <v>6.917635443383817E-05</v>
      </c>
      <c r="U157" s="24">
        <v>0.0001285074539536851</v>
      </c>
      <c r="V157" s="24">
        <v>4.765830663815955E-05</v>
      </c>
      <c r="W157" s="24">
        <v>3.94953302235311E-05</v>
      </c>
      <c r="X157" s="24">
        <v>67.5</v>
      </c>
    </row>
    <row r="158" spans="1:24" ht="12.75" hidden="1">
      <c r="A158" s="24">
        <v>1015</v>
      </c>
      <c r="B158" s="24">
        <v>166.77999877929688</v>
      </c>
      <c r="C158" s="24">
        <v>160.5800018310547</v>
      </c>
      <c r="D158" s="24">
        <v>9.255919456481934</v>
      </c>
      <c r="E158" s="24">
        <v>9.380595207214355</v>
      </c>
      <c r="F158" s="24">
        <v>39.11462975494182</v>
      </c>
      <c r="G158" s="24" t="s">
        <v>57</v>
      </c>
      <c r="H158" s="24">
        <v>1.4857593526126607</v>
      </c>
      <c r="I158" s="24">
        <v>100.76575813190954</v>
      </c>
      <c r="J158" s="24" t="s">
        <v>60</v>
      </c>
      <c r="K158" s="24">
        <v>0.1397009485683451</v>
      </c>
      <c r="L158" s="24">
        <v>-0.0008912994738595762</v>
      </c>
      <c r="M158" s="24">
        <v>-0.029858012206033166</v>
      </c>
      <c r="N158" s="24">
        <v>-0.0008627969392033529</v>
      </c>
      <c r="O158" s="24">
        <v>0.006127418346752027</v>
      </c>
      <c r="P158" s="24">
        <v>-0.00010209120101404709</v>
      </c>
      <c r="Q158" s="24">
        <v>-0.0004630022887388665</v>
      </c>
      <c r="R158" s="24">
        <v>-6.936527296713666E-05</v>
      </c>
      <c r="S158" s="24">
        <v>0.00012263482263943755</v>
      </c>
      <c r="T158" s="24">
        <v>-7.27345391906495E-06</v>
      </c>
      <c r="U158" s="24">
        <v>5.929708320028943E-08</v>
      </c>
      <c r="V158" s="24">
        <v>-5.47065301031341E-06</v>
      </c>
      <c r="W158" s="24">
        <v>8.931813413663816E-06</v>
      </c>
      <c r="X158" s="24">
        <v>67.5</v>
      </c>
    </row>
    <row r="159" spans="1:24" ht="12.75" hidden="1">
      <c r="A159" s="24">
        <v>1013</v>
      </c>
      <c r="B159" s="24">
        <v>110.66000366210938</v>
      </c>
      <c r="C159" s="24">
        <v>128.66000366210938</v>
      </c>
      <c r="D159" s="24">
        <v>9.92796802520752</v>
      </c>
      <c r="E159" s="24">
        <v>10.039104461669922</v>
      </c>
      <c r="F159" s="24">
        <v>27.593521931499627</v>
      </c>
      <c r="G159" s="24" t="s">
        <v>58</v>
      </c>
      <c r="H159" s="24">
        <v>22.957545252772192</v>
      </c>
      <c r="I159" s="24">
        <v>66.11754891488157</v>
      </c>
      <c r="J159" s="24" t="s">
        <v>61</v>
      </c>
      <c r="K159" s="24">
        <v>1.1937371567343136</v>
      </c>
      <c r="L159" s="24">
        <v>-0.16390216908782082</v>
      </c>
      <c r="M159" s="24">
        <v>0.2829589355950495</v>
      </c>
      <c r="N159" s="24">
        <v>-0.08341609931988525</v>
      </c>
      <c r="O159" s="24">
        <v>0.04787962939330657</v>
      </c>
      <c r="P159" s="24">
        <v>-0.004700730549597416</v>
      </c>
      <c r="Q159" s="24">
        <v>0.00585726183652888</v>
      </c>
      <c r="R159" s="24">
        <v>-0.0012821453978954325</v>
      </c>
      <c r="S159" s="24">
        <v>0.000621321172066261</v>
      </c>
      <c r="T159" s="24">
        <v>-6.879291301321118E-05</v>
      </c>
      <c r="U159" s="24">
        <v>0.00012850744027298347</v>
      </c>
      <c r="V159" s="24">
        <v>-4.7343279853191324E-05</v>
      </c>
      <c r="W159" s="24">
        <v>3.847211741780356E-05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1016</v>
      </c>
      <c r="B161" s="24">
        <v>125</v>
      </c>
      <c r="C161" s="24">
        <v>141.4</v>
      </c>
      <c r="D161" s="24">
        <v>9.020219564824957</v>
      </c>
      <c r="E161" s="24">
        <v>9.383230643311713</v>
      </c>
      <c r="F161" s="24">
        <v>30.65077303935527</v>
      </c>
      <c r="G161" s="24" t="s">
        <v>59</v>
      </c>
      <c r="H161" s="24">
        <v>23.38277069228208</v>
      </c>
      <c r="I161" s="24">
        <v>80.88277069228208</v>
      </c>
      <c r="J161" s="24" t="s">
        <v>73</v>
      </c>
      <c r="K161" s="24">
        <v>1.9017826043096628</v>
      </c>
      <c r="M161" s="24" t="s">
        <v>68</v>
      </c>
      <c r="N161" s="24">
        <v>1.7993552167997937</v>
      </c>
      <c r="X161" s="24">
        <v>67.5</v>
      </c>
    </row>
    <row r="162" spans="1:24" ht="12.75" hidden="1">
      <c r="A162" s="24">
        <v>1015</v>
      </c>
      <c r="B162" s="24">
        <v>166.77999877929688</v>
      </c>
      <c r="C162" s="24">
        <v>160.5800018310547</v>
      </c>
      <c r="D162" s="24">
        <v>9.255919456481934</v>
      </c>
      <c r="E162" s="24">
        <v>9.380595207214355</v>
      </c>
      <c r="F162" s="24">
        <v>33.85944811521022</v>
      </c>
      <c r="G162" s="24" t="s">
        <v>56</v>
      </c>
      <c r="H162" s="24">
        <v>-12.052458070538123</v>
      </c>
      <c r="I162" s="24">
        <v>87.22754070875875</v>
      </c>
      <c r="J162" s="24" t="s">
        <v>62</v>
      </c>
      <c r="K162" s="24">
        <v>0.016798925409822748</v>
      </c>
      <c r="L162" s="24">
        <v>1.3756114870727845</v>
      </c>
      <c r="M162" s="24">
        <v>0.003976454727615374</v>
      </c>
      <c r="N162" s="24">
        <v>0.08727987496238776</v>
      </c>
      <c r="O162" s="24">
        <v>0.0006744199779308044</v>
      </c>
      <c r="P162" s="24">
        <v>0.03946190905910815</v>
      </c>
      <c r="Q162" s="24">
        <v>8.206285806778493E-05</v>
      </c>
      <c r="R162" s="24">
        <v>0.0013433950880896671</v>
      </c>
      <c r="S162" s="24">
        <v>8.905548906883568E-06</v>
      </c>
      <c r="T162" s="24">
        <v>0.0005806562639775269</v>
      </c>
      <c r="U162" s="24">
        <v>1.8244074189788493E-06</v>
      </c>
      <c r="V162" s="24">
        <v>4.984235084835159E-05</v>
      </c>
      <c r="W162" s="24">
        <v>5.695349887128595E-07</v>
      </c>
      <c r="X162" s="24">
        <v>67.5</v>
      </c>
    </row>
    <row r="163" spans="1:24" ht="12.75" hidden="1">
      <c r="A163" s="24">
        <v>1013</v>
      </c>
      <c r="B163" s="24">
        <v>110.66000366210938</v>
      </c>
      <c r="C163" s="24">
        <v>128.66000366210938</v>
      </c>
      <c r="D163" s="24">
        <v>9.92796802520752</v>
      </c>
      <c r="E163" s="24">
        <v>10.039104461669922</v>
      </c>
      <c r="F163" s="24">
        <v>27.593521931499627</v>
      </c>
      <c r="G163" s="24" t="s">
        <v>57</v>
      </c>
      <c r="H163" s="24">
        <v>22.957545252772192</v>
      </c>
      <c r="I163" s="24">
        <v>66.11754891488157</v>
      </c>
      <c r="J163" s="24" t="s">
        <v>60</v>
      </c>
      <c r="K163" s="24">
        <v>0.01636943580607646</v>
      </c>
      <c r="L163" s="24">
        <v>0.0074855635038056844</v>
      </c>
      <c r="M163" s="24">
        <v>-0.0038643269444524277</v>
      </c>
      <c r="N163" s="24">
        <v>-0.0009030829898306466</v>
      </c>
      <c r="O163" s="24">
        <v>0.000658667270940847</v>
      </c>
      <c r="P163" s="24">
        <v>0.000856390845847225</v>
      </c>
      <c r="Q163" s="24">
        <v>-7.923396589102193E-05</v>
      </c>
      <c r="R163" s="24">
        <v>-7.255774056390808E-05</v>
      </c>
      <c r="S163" s="24">
        <v>8.80051812692072E-06</v>
      </c>
      <c r="T163" s="24">
        <v>6.098122562949039E-05</v>
      </c>
      <c r="U163" s="24">
        <v>-1.7300643096745597E-06</v>
      </c>
      <c r="V163" s="24">
        <v>-5.722617958225997E-06</v>
      </c>
      <c r="W163" s="24">
        <v>5.644416066147895E-07</v>
      </c>
      <c r="X163" s="24">
        <v>67.5</v>
      </c>
    </row>
    <row r="164" spans="1:24" ht="12.75" hidden="1">
      <c r="A164" s="24">
        <v>1014</v>
      </c>
      <c r="B164" s="24">
        <v>160.47999572753906</v>
      </c>
      <c r="C164" s="24">
        <v>170.17999267578125</v>
      </c>
      <c r="D164" s="24">
        <v>9.070594787597656</v>
      </c>
      <c r="E164" s="24">
        <v>9.218042373657227</v>
      </c>
      <c r="F164" s="24">
        <v>30.83109352806184</v>
      </c>
      <c r="G164" s="24" t="s">
        <v>58</v>
      </c>
      <c r="H164" s="24">
        <v>-11.952629438391611</v>
      </c>
      <c r="I164" s="24">
        <v>81.02736628914745</v>
      </c>
      <c r="J164" s="24" t="s">
        <v>61</v>
      </c>
      <c r="K164" s="24">
        <v>0.0037743166686872377</v>
      </c>
      <c r="L164" s="24">
        <v>1.3755911201027826</v>
      </c>
      <c r="M164" s="24">
        <v>0.0009376403719729793</v>
      </c>
      <c r="N164" s="24">
        <v>-0.08727520274719229</v>
      </c>
      <c r="O164" s="24">
        <v>0.00014491284561253916</v>
      </c>
      <c r="P164" s="24">
        <v>0.03945261539249928</v>
      </c>
      <c r="Q164" s="24">
        <v>2.136097664981138E-05</v>
      </c>
      <c r="R164" s="24">
        <v>-0.0013414342089672923</v>
      </c>
      <c r="S164" s="24">
        <v>1.363701591490946E-06</v>
      </c>
      <c r="T164" s="24">
        <v>0.0005774452242568681</v>
      </c>
      <c r="U164" s="24">
        <v>5.79085412366221E-07</v>
      </c>
      <c r="V164" s="24">
        <v>-4.9512741610562866E-05</v>
      </c>
      <c r="W164" s="24">
        <v>7.599852689540894E-08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1016</v>
      </c>
      <c r="B166" s="24">
        <v>125</v>
      </c>
      <c r="C166" s="24">
        <v>141.4</v>
      </c>
      <c r="D166" s="24">
        <v>9.020219564824957</v>
      </c>
      <c r="E166" s="24">
        <v>9.383230643311713</v>
      </c>
      <c r="F166" s="24">
        <v>23.68348706481656</v>
      </c>
      <c r="G166" s="24" t="s">
        <v>59</v>
      </c>
      <c r="H166" s="24">
        <v>4.997153040727376</v>
      </c>
      <c r="I166" s="24">
        <v>62.497153040727376</v>
      </c>
      <c r="J166" s="24" t="s">
        <v>73</v>
      </c>
      <c r="K166" s="24">
        <v>2.433394428518327</v>
      </c>
      <c r="M166" s="24" t="s">
        <v>68</v>
      </c>
      <c r="N166" s="24">
        <v>1.2777473830536308</v>
      </c>
      <c r="X166" s="24">
        <v>67.5</v>
      </c>
    </row>
    <row r="167" spans="1:24" ht="12.75" hidden="1">
      <c r="A167" s="24">
        <v>1015</v>
      </c>
      <c r="B167" s="24">
        <v>166.77999877929688</v>
      </c>
      <c r="C167" s="24">
        <v>160.5800018310547</v>
      </c>
      <c r="D167" s="24">
        <v>9.255919456481934</v>
      </c>
      <c r="E167" s="24">
        <v>9.380595207214355</v>
      </c>
      <c r="F167" s="24">
        <v>33.85944811521022</v>
      </c>
      <c r="G167" s="24" t="s">
        <v>56</v>
      </c>
      <c r="H167" s="24">
        <v>-12.052458070538123</v>
      </c>
      <c r="I167" s="24">
        <v>87.22754070875875</v>
      </c>
      <c r="J167" s="24" t="s">
        <v>62</v>
      </c>
      <c r="K167" s="24">
        <v>1.506337863518559</v>
      </c>
      <c r="L167" s="24">
        <v>0.16236203063925223</v>
      </c>
      <c r="M167" s="24">
        <v>0.3566052753146391</v>
      </c>
      <c r="N167" s="24">
        <v>0.08410527198550764</v>
      </c>
      <c r="O167" s="24">
        <v>0.060497604564085504</v>
      </c>
      <c r="P167" s="24">
        <v>0.004657553877870883</v>
      </c>
      <c r="Q167" s="24">
        <v>0.007363903191162893</v>
      </c>
      <c r="R167" s="24">
        <v>0.001294546130818679</v>
      </c>
      <c r="S167" s="24">
        <v>0.0007937356371528932</v>
      </c>
      <c r="T167" s="24">
        <v>6.852162712481848E-05</v>
      </c>
      <c r="U167" s="24">
        <v>0.0001610618365533947</v>
      </c>
      <c r="V167" s="24">
        <v>4.804989888662692E-05</v>
      </c>
      <c r="W167" s="24">
        <v>4.949938038469969E-05</v>
      </c>
      <c r="X167" s="24">
        <v>67.5</v>
      </c>
    </row>
    <row r="168" spans="1:24" ht="12.75" hidden="1">
      <c r="A168" s="24">
        <v>1014</v>
      </c>
      <c r="B168" s="24">
        <v>160.47999572753906</v>
      </c>
      <c r="C168" s="24">
        <v>170.17999267578125</v>
      </c>
      <c r="D168" s="24">
        <v>9.070594787597656</v>
      </c>
      <c r="E168" s="24">
        <v>9.218042373657227</v>
      </c>
      <c r="F168" s="24">
        <v>35.99277536071312</v>
      </c>
      <c r="G168" s="24" t="s">
        <v>57</v>
      </c>
      <c r="H168" s="24">
        <v>1.6128149446174262</v>
      </c>
      <c r="I168" s="24">
        <v>94.59281067215649</v>
      </c>
      <c r="J168" s="24" t="s">
        <v>60</v>
      </c>
      <c r="K168" s="24">
        <v>0.13600628248332677</v>
      </c>
      <c r="L168" s="24">
        <v>-0.0008830054321849636</v>
      </c>
      <c r="M168" s="24">
        <v>-0.028158858129691714</v>
      </c>
      <c r="N168" s="24">
        <v>-0.0008699337441214401</v>
      </c>
      <c r="O168" s="24">
        <v>0.006111785965618626</v>
      </c>
      <c r="P168" s="24">
        <v>-0.00010114781460651694</v>
      </c>
      <c r="Q168" s="24">
        <v>-0.0003886202957783423</v>
      </c>
      <c r="R168" s="24">
        <v>-6.993974067115286E-05</v>
      </c>
      <c r="S168" s="24">
        <v>0.00013333466945758218</v>
      </c>
      <c r="T168" s="24">
        <v>-7.205433790170999E-06</v>
      </c>
      <c r="U168" s="24">
        <v>4.275916119649414E-06</v>
      </c>
      <c r="V168" s="24">
        <v>-5.51562850654624E-06</v>
      </c>
      <c r="W168" s="24">
        <v>9.932819160199392E-06</v>
      </c>
      <c r="X168" s="24">
        <v>67.5</v>
      </c>
    </row>
    <row r="169" spans="1:24" ht="12.75" hidden="1">
      <c r="A169" s="24">
        <v>1013</v>
      </c>
      <c r="B169" s="24">
        <v>110.66000366210938</v>
      </c>
      <c r="C169" s="24">
        <v>128.66000366210938</v>
      </c>
      <c r="D169" s="24">
        <v>9.92796802520752</v>
      </c>
      <c r="E169" s="24">
        <v>10.039104461669922</v>
      </c>
      <c r="F169" s="24">
        <v>29.26606650290155</v>
      </c>
      <c r="G169" s="24" t="s">
        <v>58</v>
      </c>
      <c r="H169" s="24">
        <v>26.965172397524142</v>
      </c>
      <c r="I169" s="24">
        <v>70.12517605963352</v>
      </c>
      <c r="J169" s="24" t="s">
        <v>61</v>
      </c>
      <c r="K169" s="24">
        <v>1.5001853386147734</v>
      </c>
      <c r="L169" s="24">
        <v>-0.1623596295102579</v>
      </c>
      <c r="M169" s="24">
        <v>0.35549177359126255</v>
      </c>
      <c r="N169" s="24">
        <v>-0.08410077283257898</v>
      </c>
      <c r="O169" s="24">
        <v>0.06018809043575753</v>
      </c>
      <c r="P169" s="24">
        <v>-0.004656455437870143</v>
      </c>
      <c r="Q169" s="24">
        <v>0.007353641579144866</v>
      </c>
      <c r="R169" s="24">
        <v>-0.0012926554519640816</v>
      </c>
      <c r="S169" s="24">
        <v>0.0007824564701037028</v>
      </c>
      <c r="T169" s="24">
        <v>-6.814172809467134E-05</v>
      </c>
      <c r="U169" s="24">
        <v>0.00016100506742115338</v>
      </c>
      <c r="V169" s="24">
        <v>-4.773228074576833E-05</v>
      </c>
      <c r="W169" s="24">
        <v>4.8492553675796125E-05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1016</v>
      </c>
      <c r="B171" s="100">
        <v>130.32</v>
      </c>
      <c r="C171" s="100">
        <v>126.52</v>
      </c>
      <c r="D171" s="100">
        <v>9.443188904998786</v>
      </c>
      <c r="E171" s="100">
        <v>10.073065667512646</v>
      </c>
      <c r="F171" s="100">
        <v>32.376419108606555</v>
      </c>
      <c r="G171" s="100" t="s">
        <v>59</v>
      </c>
      <c r="H171" s="100">
        <v>18.80794945082367</v>
      </c>
      <c r="I171" s="100">
        <v>81.62794945082366</v>
      </c>
      <c r="J171" s="100" t="s">
        <v>73</v>
      </c>
      <c r="K171" s="100">
        <v>2.2642528083164812</v>
      </c>
      <c r="M171" s="100" t="s">
        <v>68</v>
      </c>
      <c r="N171" s="100">
        <v>1.1776236046327866</v>
      </c>
      <c r="X171" s="100">
        <v>67.5</v>
      </c>
    </row>
    <row r="172" spans="1:24" s="100" customFormat="1" ht="12.75">
      <c r="A172" s="100">
        <v>1013</v>
      </c>
      <c r="B172" s="100">
        <v>106.62000274658203</v>
      </c>
      <c r="C172" s="100">
        <v>120.0199966430664</v>
      </c>
      <c r="D172" s="100">
        <v>9.999944686889648</v>
      </c>
      <c r="E172" s="100">
        <v>10.533256530761719</v>
      </c>
      <c r="F172" s="100">
        <v>20.69739179166</v>
      </c>
      <c r="G172" s="100" t="s">
        <v>56</v>
      </c>
      <c r="H172" s="100">
        <v>10.10822943134179</v>
      </c>
      <c r="I172" s="100">
        <v>49.22823217792382</v>
      </c>
      <c r="J172" s="100" t="s">
        <v>62</v>
      </c>
      <c r="K172" s="100">
        <v>1.4583553144263417</v>
      </c>
      <c r="L172" s="100">
        <v>0.11564729063437097</v>
      </c>
      <c r="M172" s="100">
        <v>0.34524527933177146</v>
      </c>
      <c r="N172" s="100">
        <v>0.03729258849545377</v>
      </c>
      <c r="O172" s="100">
        <v>0.05857017963701502</v>
      </c>
      <c r="P172" s="100">
        <v>0.003317686128886703</v>
      </c>
      <c r="Q172" s="100">
        <v>0.007129293504794462</v>
      </c>
      <c r="R172" s="100">
        <v>0.000574088671263103</v>
      </c>
      <c r="S172" s="100">
        <v>0.0007684285001322396</v>
      </c>
      <c r="T172" s="100">
        <v>4.878688597462995E-05</v>
      </c>
      <c r="U172" s="100">
        <v>0.00015592325155029086</v>
      </c>
      <c r="V172" s="100">
        <v>2.1319763553646543E-05</v>
      </c>
      <c r="W172" s="100">
        <v>4.791176648058479E-05</v>
      </c>
      <c r="X172" s="100">
        <v>67.5</v>
      </c>
    </row>
    <row r="173" spans="1:24" s="100" customFormat="1" ht="12.75">
      <c r="A173" s="100">
        <v>1014</v>
      </c>
      <c r="B173" s="100">
        <v>167.6999969482422</v>
      </c>
      <c r="C173" s="100">
        <v>157.60000610351562</v>
      </c>
      <c r="D173" s="100">
        <v>8.817401885986328</v>
      </c>
      <c r="E173" s="100">
        <v>9.057563781738281</v>
      </c>
      <c r="F173" s="100">
        <v>30.767289814476122</v>
      </c>
      <c r="G173" s="100" t="s">
        <v>57</v>
      </c>
      <c r="H173" s="100">
        <v>-16.993223329225074</v>
      </c>
      <c r="I173" s="100">
        <v>83.20677361901711</v>
      </c>
      <c r="J173" s="100" t="s">
        <v>60</v>
      </c>
      <c r="K173" s="100">
        <v>1.3751094691799155</v>
      </c>
      <c r="L173" s="100">
        <v>-0.0006284241356523979</v>
      </c>
      <c r="M173" s="100">
        <v>-0.32682411311071513</v>
      </c>
      <c r="N173" s="100">
        <v>-0.0003849846717940383</v>
      </c>
      <c r="O173" s="100">
        <v>0.05501318610419451</v>
      </c>
      <c r="P173" s="100">
        <v>-7.2156970489119E-05</v>
      </c>
      <c r="Q173" s="100">
        <v>-0.0068068596023849745</v>
      </c>
      <c r="R173" s="100">
        <v>-3.093116108605797E-05</v>
      </c>
      <c r="S173" s="100">
        <v>0.0007023042144405457</v>
      </c>
      <c r="T173" s="100">
        <v>-5.156628974884531E-06</v>
      </c>
      <c r="U173" s="100">
        <v>-0.00015207619280523205</v>
      </c>
      <c r="V173" s="100">
        <v>-2.4290462419080306E-06</v>
      </c>
      <c r="W173" s="100">
        <v>4.311795748474301E-05</v>
      </c>
      <c r="X173" s="100">
        <v>67.5</v>
      </c>
    </row>
    <row r="174" spans="1:24" s="100" customFormat="1" ht="12.75">
      <c r="A174" s="100">
        <v>1015</v>
      </c>
      <c r="B174" s="100">
        <v>159.47999572753906</v>
      </c>
      <c r="C174" s="100">
        <v>170.5800018310547</v>
      </c>
      <c r="D174" s="100">
        <v>9.34937572479248</v>
      </c>
      <c r="E174" s="100">
        <v>9.162368774414062</v>
      </c>
      <c r="F174" s="100">
        <v>35.1424256093634</v>
      </c>
      <c r="G174" s="100" t="s">
        <v>58</v>
      </c>
      <c r="H174" s="100">
        <v>-2.3796959724303406</v>
      </c>
      <c r="I174" s="100">
        <v>89.60029975510872</v>
      </c>
      <c r="J174" s="100" t="s">
        <v>61</v>
      </c>
      <c r="K174" s="100">
        <v>-0.4856687872277615</v>
      </c>
      <c r="L174" s="100">
        <v>-0.11564558320219756</v>
      </c>
      <c r="M174" s="100">
        <v>-0.11126680542851665</v>
      </c>
      <c r="N174" s="100">
        <v>-0.03729060127557257</v>
      </c>
      <c r="O174" s="100">
        <v>-0.020100131775126963</v>
      </c>
      <c r="P174" s="100">
        <v>-0.0033169013584092412</v>
      </c>
      <c r="Q174" s="100">
        <v>-0.0021197849492163067</v>
      </c>
      <c r="R174" s="100">
        <v>-0.0005732548000204652</v>
      </c>
      <c r="S174" s="100">
        <v>-0.0003118511667358828</v>
      </c>
      <c r="T174" s="100">
        <v>-4.851360036852476E-05</v>
      </c>
      <c r="U174" s="100">
        <v>-3.4422259598712715E-05</v>
      </c>
      <c r="V174" s="100">
        <v>-2.1180936059061884E-05</v>
      </c>
      <c r="W174" s="100">
        <v>-2.0889689074612433E-05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1016</v>
      </c>
      <c r="B176" s="24">
        <v>130.32</v>
      </c>
      <c r="C176" s="24">
        <v>126.52</v>
      </c>
      <c r="D176" s="24">
        <v>9.443188904998786</v>
      </c>
      <c r="E176" s="24">
        <v>10.073065667512646</v>
      </c>
      <c r="F176" s="24">
        <v>29.677158298669003</v>
      </c>
      <c r="G176" s="24" t="s">
        <v>59</v>
      </c>
      <c r="H176" s="24">
        <v>12.002529610875982</v>
      </c>
      <c r="I176" s="24">
        <v>74.82252961087597</v>
      </c>
      <c r="J176" s="24" t="s">
        <v>73</v>
      </c>
      <c r="K176" s="24">
        <v>1.3532726665000345</v>
      </c>
      <c r="M176" s="24" t="s">
        <v>68</v>
      </c>
      <c r="N176" s="24">
        <v>0.7476886311959912</v>
      </c>
      <c r="X176" s="24">
        <v>67.5</v>
      </c>
    </row>
    <row r="177" spans="1:24" ht="12.75" hidden="1">
      <c r="A177" s="24">
        <v>1013</v>
      </c>
      <c r="B177" s="24">
        <v>106.62000274658203</v>
      </c>
      <c r="C177" s="24">
        <v>120.0199966430664</v>
      </c>
      <c r="D177" s="24">
        <v>9.999944686889648</v>
      </c>
      <c r="E177" s="24">
        <v>10.533256530761719</v>
      </c>
      <c r="F177" s="24">
        <v>20.69739179166</v>
      </c>
      <c r="G177" s="24" t="s">
        <v>56</v>
      </c>
      <c r="H177" s="24">
        <v>10.10822943134179</v>
      </c>
      <c r="I177" s="24">
        <v>49.22823217792382</v>
      </c>
      <c r="J177" s="24" t="s">
        <v>62</v>
      </c>
      <c r="K177" s="24">
        <v>1.084045877392392</v>
      </c>
      <c r="L177" s="24">
        <v>0.32966217212386845</v>
      </c>
      <c r="M177" s="24">
        <v>0.2566328306324365</v>
      </c>
      <c r="N177" s="24">
        <v>0.03957142999404446</v>
      </c>
      <c r="O177" s="24">
        <v>0.043537276719455974</v>
      </c>
      <c r="P177" s="24">
        <v>0.009457066216851953</v>
      </c>
      <c r="Q177" s="24">
        <v>0.005299449958752113</v>
      </c>
      <c r="R177" s="24">
        <v>0.0006091602320490838</v>
      </c>
      <c r="S177" s="24">
        <v>0.0005711981650323758</v>
      </c>
      <c r="T177" s="24">
        <v>0.00013913226812611363</v>
      </c>
      <c r="U177" s="24">
        <v>0.00011589759120023226</v>
      </c>
      <c r="V177" s="24">
        <v>2.2620392887169735E-05</v>
      </c>
      <c r="W177" s="24">
        <v>3.56129243345271E-05</v>
      </c>
      <c r="X177" s="24">
        <v>67.5</v>
      </c>
    </row>
    <row r="178" spans="1:24" ht="12.75" hidden="1">
      <c r="A178" s="24">
        <v>1015</v>
      </c>
      <c r="B178" s="24">
        <v>159.47999572753906</v>
      </c>
      <c r="C178" s="24">
        <v>170.5800018310547</v>
      </c>
      <c r="D178" s="24">
        <v>9.34937572479248</v>
      </c>
      <c r="E178" s="24">
        <v>9.162368774414062</v>
      </c>
      <c r="F178" s="24">
        <v>30.048103435392537</v>
      </c>
      <c r="G178" s="24" t="s">
        <v>57</v>
      </c>
      <c r="H178" s="24">
        <v>-15.368349598982178</v>
      </c>
      <c r="I178" s="24">
        <v>76.61164612855688</v>
      </c>
      <c r="J178" s="24" t="s">
        <v>60</v>
      </c>
      <c r="K178" s="24">
        <v>1.0517276479162556</v>
      </c>
      <c r="L178" s="24">
        <v>-0.0017929792000439477</v>
      </c>
      <c r="M178" s="24">
        <v>-0.24967297815287282</v>
      </c>
      <c r="N178" s="24">
        <v>-0.00040864678723641053</v>
      </c>
      <c r="O178" s="24">
        <v>0.0421229980339012</v>
      </c>
      <c r="P178" s="24">
        <v>-0.00020535077340740868</v>
      </c>
      <c r="Q178" s="24">
        <v>-0.005186117391666343</v>
      </c>
      <c r="R178" s="24">
        <v>-3.2844762361304096E-05</v>
      </c>
      <c r="S178" s="24">
        <v>0.0005416263161438921</v>
      </c>
      <c r="T178" s="24">
        <v>-1.4637937031863969E-05</v>
      </c>
      <c r="U178" s="24">
        <v>-0.00011495148362961021</v>
      </c>
      <c r="V178" s="24">
        <v>-2.5830015718579795E-06</v>
      </c>
      <c r="W178" s="24">
        <v>3.337413884239138E-05</v>
      </c>
      <c r="X178" s="24">
        <v>67.5</v>
      </c>
    </row>
    <row r="179" spans="1:24" ht="12.75" hidden="1">
      <c r="A179" s="24">
        <v>1014</v>
      </c>
      <c r="B179" s="24">
        <v>167.6999969482422</v>
      </c>
      <c r="C179" s="24">
        <v>157.60000610351562</v>
      </c>
      <c r="D179" s="24">
        <v>8.817401885986328</v>
      </c>
      <c r="E179" s="24">
        <v>9.057563781738281</v>
      </c>
      <c r="F179" s="24">
        <v>38.30214595798817</v>
      </c>
      <c r="G179" s="24" t="s">
        <v>58</v>
      </c>
      <c r="H179" s="24">
        <v>3.383971840239738</v>
      </c>
      <c r="I179" s="24">
        <v>103.58396878848193</v>
      </c>
      <c r="J179" s="24" t="s">
        <v>61</v>
      </c>
      <c r="K179" s="24">
        <v>-0.2627249872014113</v>
      </c>
      <c r="L179" s="24">
        <v>-0.32965729622596746</v>
      </c>
      <c r="M179" s="24">
        <v>-0.05936171947216441</v>
      </c>
      <c r="N179" s="24">
        <v>-0.039569319928157</v>
      </c>
      <c r="O179" s="24">
        <v>-0.011006702539018592</v>
      </c>
      <c r="P179" s="24">
        <v>-0.009454836460234704</v>
      </c>
      <c r="Q179" s="24">
        <v>-0.0010901175464937954</v>
      </c>
      <c r="R179" s="24">
        <v>-0.0006082741239733309</v>
      </c>
      <c r="S179" s="24">
        <v>-0.00018140638741993023</v>
      </c>
      <c r="T179" s="24">
        <v>-0.00013836010564237063</v>
      </c>
      <c r="U179" s="24">
        <v>-1.4778635165928174E-05</v>
      </c>
      <c r="V179" s="24">
        <v>-2.247243371888542E-05</v>
      </c>
      <c r="W179" s="24">
        <v>-1.2427680241522775E-05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1016</v>
      </c>
      <c r="B181" s="24">
        <v>130.32</v>
      </c>
      <c r="C181" s="24">
        <v>126.52</v>
      </c>
      <c r="D181" s="24">
        <v>9.443188904998786</v>
      </c>
      <c r="E181" s="24">
        <v>10.073065667512646</v>
      </c>
      <c r="F181" s="24">
        <v>32.376419108606555</v>
      </c>
      <c r="G181" s="24" t="s">
        <v>59</v>
      </c>
      <c r="H181" s="24">
        <v>18.80794945082367</v>
      </c>
      <c r="I181" s="24">
        <v>81.62794945082366</v>
      </c>
      <c r="J181" s="24" t="s">
        <v>73</v>
      </c>
      <c r="K181" s="24">
        <v>1.9837589983483688</v>
      </c>
      <c r="M181" s="24" t="s">
        <v>68</v>
      </c>
      <c r="N181" s="24">
        <v>1.8639954883946208</v>
      </c>
      <c r="X181" s="24">
        <v>67.5</v>
      </c>
    </row>
    <row r="182" spans="1:24" ht="12.75" hidden="1">
      <c r="A182" s="24">
        <v>1014</v>
      </c>
      <c r="B182" s="24">
        <v>167.6999969482422</v>
      </c>
      <c r="C182" s="24">
        <v>157.60000610351562</v>
      </c>
      <c r="D182" s="24">
        <v>8.817401885986328</v>
      </c>
      <c r="E182" s="24">
        <v>9.057563781738281</v>
      </c>
      <c r="F182" s="24">
        <v>31.41936064928106</v>
      </c>
      <c r="G182" s="24" t="s">
        <v>56</v>
      </c>
      <c r="H182" s="24">
        <v>-15.229769002817363</v>
      </c>
      <c r="I182" s="24">
        <v>84.97022794542482</v>
      </c>
      <c r="J182" s="24" t="s">
        <v>62</v>
      </c>
      <c r="K182" s="24">
        <v>0.13157728487394157</v>
      </c>
      <c r="L182" s="24">
        <v>1.400774522815004</v>
      </c>
      <c r="M182" s="24">
        <v>0.03114950916951414</v>
      </c>
      <c r="N182" s="24">
        <v>0.04078029332989506</v>
      </c>
      <c r="O182" s="24">
        <v>0.0052847112319125596</v>
      </c>
      <c r="P182" s="24">
        <v>0.040183795024972116</v>
      </c>
      <c r="Q182" s="24">
        <v>0.0006432602074729121</v>
      </c>
      <c r="R182" s="24">
        <v>0.0006276401183875044</v>
      </c>
      <c r="S182" s="24">
        <v>6.929338884664014E-05</v>
      </c>
      <c r="T182" s="24">
        <v>0.0005912784007038809</v>
      </c>
      <c r="U182" s="24">
        <v>1.4036075479651982E-05</v>
      </c>
      <c r="V182" s="24">
        <v>2.327807648307478E-05</v>
      </c>
      <c r="W182" s="24">
        <v>4.30895492970654E-06</v>
      </c>
      <c r="X182" s="24">
        <v>67.5</v>
      </c>
    </row>
    <row r="183" spans="1:24" ht="12.75" hidden="1">
      <c r="A183" s="24">
        <v>1013</v>
      </c>
      <c r="B183" s="24">
        <v>106.62000274658203</v>
      </c>
      <c r="C183" s="24">
        <v>120.0199966430664</v>
      </c>
      <c r="D183" s="24">
        <v>9.999944686889648</v>
      </c>
      <c r="E183" s="24">
        <v>10.533256530761719</v>
      </c>
      <c r="F183" s="24">
        <v>25.7921919190991</v>
      </c>
      <c r="G183" s="24" t="s">
        <v>57</v>
      </c>
      <c r="H183" s="24">
        <v>22.226084961078193</v>
      </c>
      <c r="I183" s="24">
        <v>61.346087707660224</v>
      </c>
      <c r="J183" s="24" t="s">
        <v>60</v>
      </c>
      <c r="K183" s="24">
        <v>-0.13148897748051339</v>
      </c>
      <c r="L183" s="24">
        <v>0.007621958278940426</v>
      </c>
      <c r="M183" s="24">
        <v>0.0311136238416546</v>
      </c>
      <c r="N183" s="24">
        <v>-0.00042227058480148765</v>
      </c>
      <c r="O183" s="24">
        <v>-0.005282955577106519</v>
      </c>
      <c r="P183" s="24">
        <v>0.0008720592022728292</v>
      </c>
      <c r="Q183" s="24">
        <v>0.0006414838628899924</v>
      </c>
      <c r="R183" s="24">
        <v>-3.3906946494146693E-05</v>
      </c>
      <c r="S183" s="24">
        <v>-6.923058498201148E-05</v>
      </c>
      <c r="T183" s="24">
        <v>6.210133722202215E-05</v>
      </c>
      <c r="U183" s="24">
        <v>1.3866714750671705E-05</v>
      </c>
      <c r="V183" s="24">
        <v>-2.6742494910216305E-06</v>
      </c>
      <c r="W183" s="24">
        <v>-4.295949530670721E-06</v>
      </c>
      <c r="X183" s="24">
        <v>67.5</v>
      </c>
    </row>
    <row r="184" spans="1:24" ht="12.75" hidden="1">
      <c r="A184" s="24">
        <v>1015</v>
      </c>
      <c r="B184" s="24">
        <v>159.47999572753906</v>
      </c>
      <c r="C184" s="24">
        <v>170.5800018310547</v>
      </c>
      <c r="D184" s="24">
        <v>9.34937572479248</v>
      </c>
      <c r="E184" s="24">
        <v>9.162368774414062</v>
      </c>
      <c r="F184" s="24">
        <v>30.048103435392537</v>
      </c>
      <c r="G184" s="24" t="s">
        <v>58</v>
      </c>
      <c r="H184" s="24">
        <v>-15.368349598982178</v>
      </c>
      <c r="I184" s="24">
        <v>76.61164612855688</v>
      </c>
      <c r="J184" s="24" t="s">
        <v>61</v>
      </c>
      <c r="K184" s="24">
        <v>-0.004819823225743901</v>
      </c>
      <c r="L184" s="24">
        <v>1.4007537861878496</v>
      </c>
      <c r="M184" s="24">
        <v>-0.001494768524443848</v>
      </c>
      <c r="N184" s="24">
        <v>-0.04077810701375794</v>
      </c>
      <c r="O184" s="24">
        <v>-0.00013621004009212352</v>
      </c>
      <c r="P184" s="24">
        <v>0.040174331299434284</v>
      </c>
      <c r="Q184" s="24">
        <v>-4.777183448254131E-05</v>
      </c>
      <c r="R184" s="24">
        <v>-0.0006267235731875127</v>
      </c>
      <c r="S184" s="24">
        <v>2.949549270678351E-06</v>
      </c>
      <c r="T184" s="24">
        <v>0.0005880081385951862</v>
      </c>
      <c r="U184" s="24">
        <v>-2.1738530065281272E-06</v>
      </c>
      <c r="V184" s="24">
        <v>-2.3123953693338205E-05</v>
      </c>
      <c r="W184" s="24">
        <v>3.3452984347036145E-07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1016</v>
      </c>
      <c r="B186" s="24">
        <v>130.32</v>
      </c>
      <c r="C186" s="24">
        <v>126.52</v>
      </c>
      <c r="D186" s="24">
        <v>9.443188904998786</v>
      </c>
      <c r="E186" s="24">
        <v>10.073065667512646</v>
      </c>
      <c r="F186" s="24">
        <v>24.1269894503139</v>
      </c>
      <c r="G186" s="24" t="s">
        <v>59</v>
      </c>
      <c r="H186" s="24">
        <v>-1.9906455045472455</v>
      </c>
      <c r="I186" s="24">
        <v>60.82935449545274</v>
      </c>
      <c r="J186" s="24" t="s">
        <v>73</v>
      </c>
      <c r="K186" s="24">
        <v>3.1545205990433853</v>
      </c>
      <c r="M186" s="24" t="s">
        <v>68</v>
      </c>
      <c r="N186" s="24">
        <v>1.6842286473283765</v>
      </c>
      <c r="X186" s="24">
        <v>67.5</v>
      </c>
    </row>
    <row r="187" spans="1:24" ht="12.75" hidden="1">
      <c r="A187" s="24">
        <v>1014</v>
      </c>
      <c r="B187" s="24">
        <v>167.6999969482422</v>
      </c>
      <c r="C187" s="24">
        <v>157.60000610351562</v>
      </c>
      <c r="D187" s="24">
        <v>8.817401885986328</v>
      </c>
      <c r="E187" s="24">
        <v>9.057563781738281</v>
      </c>
      <c r="F187" s="24">
        <v>31.41936064928106</v>
      </c>
      <c r="G187" s="24" t="s">
        <v>56</v>
      </c>
      <c r="H187" s="24">
        <v>-15.229769002817363</v>
      </c>
      <c r="I187" s="24">
        <v>84.97022794542482</v>
      </c>
      <c r="J187" s="24" t="s">
        <v>62</v>
      </c>
      <c r="K187" s="24">
        <v>1.69266183113559</v>
      </c>
      <c r="L187" s="24">
        <v>0.35037995301607605</v>
      </c>
      <c r="M187" s="24">
        <v>0.4007148370850154</v>
      </c>
      <c r="N187" s="24">
        <v>0.035860918289452544</v>
      </c>
      <c r="O187" s="24">
        <v>0.06798066394917754</v>
      </c>
      <c r="P187" s="24">
        <v>0.010051137289851622</v>
      </c>
      <c r="Q187" s="24">
        <v>0.008274814624026385</v>
      </c>
      <c r="R187" s="24">
        <v>0.0005519374799864242</v>
      </c>
      <c r="S187" s="24">
        <v>0.0008919075092565315</v>
      </c>
      <c r="T187" s="24">
        <v>0.00014788253576770234</v>
      </c>
      <c r="U187" s="24">
        <v>0.000180993225315344</v>
      </c>
      <c r="V187" s="24">
        <v>2.0492048862716014E-05</v>
      </c>
      <c r="W187" s="24">
        <v>5.561798339384822E-05</v>
      </c>
      <c r="X187" s="24">
        <v>67.5</v>
      </c>
    </row>
    <row r="188" spans="1:24" ht="12.75" hidden="1">
      <c r="A188" s="24">
        <v>1015</v>
      </c>
      <c r="B188" s="24">
        <v>159.47999572753906</v>
      </c>
      <c r="C188" s="24">
        <v>170.5800018310547</v>
      </c>
      <c r="D188" s="24">
        <v>9.34937572479248</v>
      </c>
      <c r="E188" s="24">
        <v>9.162368774414062</v>
      </c>
      <c r="F188" s="24">
        <v>35.1424256093634</v>
      </c>
      <c r="G188" s="24" t="s">
        <v>57</v>
      </c>
      <c r="H188" s="24">
        <v>-2.3796959724303406</v>
      </c>
      <c r="I188" s="24">
        <v>89.60029975510872</v>
      </c>
      <c r="J188" s="24" t="s">
        <v>60</v>
      </c>
      <c r="K188" s="24">
        <v>0.02154859782945387</v>
      </c>
      <c r="L188" s="24">
        <v>-0.0019065999195953687</v>
      </c>
      <c r="M188" s="24">
        <v>-0.0005469662318172019</v>
      </c>
      <c r="N188" s="24">
        <v>-0.00037102552456629067</v>
      </c>
      <c r="O188" s="24">
        <v>0.0015986064306013122</v>
      </c>
      <c r="P188" s="24">
        <v>-0.00021820810306327</v>
      </c>
      <c r="Q188" s="24">
        <v>0.00020586382001360273</v>
      </c>
      <c r="R188" s="24">
        <v>-2.984047413024983E-05</v>
      </c>
      <c r="S188" s="24">
        <v>8.113182971601591E-05</v>
      </c>
      <c r="T188" s="24">
        <v>-1.5537092450102072E-05</v>
      </c>
      <c r="U188" s="24">
        <v>1.8838606524761108E-05</v>
      </c>
      <c r="V188" s="24">
        <v>-2.3527704214623054E-06</v>
      </c>
      <c r="W188" s="24">
        <v>6.896271889951828E-06</v>
      </c>
      <c r="X188" s="24">
        <v>67.5</v>
      </c>
    </row>
    <row r="189" spans="1:24" ht="12.75" hidden="1">
      <c r="A189" s="24">
        <v>1013</v>
      </c>
      <c r="B189" s="24">
        <v>106.62000274658203</v>
      </c>
      <c r="C189" s="24">
        <v>120.0199966430664</v>
      </c>
      <c r="D189" s="24">
        <v>9.999944686889648</v>
      </c>
      <c r="E189" s="24">
        <v>10.533256530761719</v>
      </c>
      <c r="F189" s="24">
        <v>28.546428739655738</v>
      </c>
      <c r="G189" s="24" t="s">
        <v>58</v>
      </c>
      <c r="H189" s="24">
        <v>28.77696881350559</v>
      </c>
      <c r="I189" s="24">
        <v>67.89697156008762</v>
      </c>
      <c r="J189" s="24" t="s">
        <v>61</v>
      </c>
      <c r="K189" s="24">
        <v>1.6925246623062464</v>
      </c>
      <c r="L189" s="24">
        <v>-0.3503747655757964</v>
      </c>
      <c r="M189" s="24">
        <v>0.40071446378688613</v>
      </c>
      <c r="N189" s="24">
        <v>-0.035858998879261986</v>
      </c>
      <c r="O189" s="24">
        <v>0.06796186525141175</v>
      </c>
      <c r="P189" s="24">
        <v>-0.010048768384394346</v>
      </c>
      <c r="Q189" s="24">
        <v>0.008272253450518205</v>
      </c>
      <c r="R189" s="24">
        <v>-0.0005511302277297501</v>
      </c>
      <c r="S189" s="24">
        <v>0.0008882097901256894</v>
      </c>
      <c r="T189" s="24">
        <v>-0.00014706407835798227</v>
      </c>
      <c r="U189" s="24">
        <v>0.00018001015114225117</v>
      </c>
      <c r="V189" s="24">
        <v>-2.0356535509163458E-05</v>
      </c>
      <c r="W189" s="24">
        <v>5.518878066073064E-05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1016</v>
      </c>
      <c r="B191" s="24">
        <v>130.32</v>
      </c>
      <c r="C191" s="24">
        <v>126.52</v>
      </c>
      <c r="D191" s="24">
        <v>9.443188904998786</v>
      </c>
      <c r="E191" s="24">
        <v>10.073065667512646</v>
      </c>
      <c r="F191" s="24">
        <v>29.677158298669003</v>
      </c>
      <c r="G191" s="24" t="s">
        <v>59</v>
      </c>
      <c r="H191" s="24">
        <v>12.002529610875982</v>
      </c>
      <c r="I191" s="24">
        <v>74.82252961087597</v>
      </c>
      <c r="J191" s="24" t="s">
        <v>73</v>
      </c>
      <c r="K191" s="24">
        <v>2.41009834135493</v>
      </c>
      <c r="M191" s="24" t="s">
        <v>68</v>
      </c>
      <c r="N191" s="24">
        <v>2.078515798748579</v>
      </c>
      <c r="X191" s="24">
        <v>67.5</v>
      </c>
    </row>
    <row r="192" spans="1:24" ht="12.75" hidden="1">
      <c r="A192" s="24">
        <v>1015</v>
      </c>
      <c r="B192" s="24">
        <v>159.47999572753906</v>
      </c>
      <c r="C192" s="24">
        <v>170.5800018310547</v>
      </c>
      <c r="D192" s="24">
        <v>9.34937572479248</v>
      </c>
      <c r="E192" s="24">
        <v>9.162368774414062</v>
      </c>
      <c r="F192" s="24">
        <v>30.735919471426907</v>
      </c>
      <c r="G192" s="24" t="s">
        <v>56</v>
      </c>
      <c r="H192" s="24">
        <v>-13.614670906165088</v>
      </c>
      <c r="I192" s="24">
        <v>78.36532482137397</v>
      </c>
      <c r="J192" s="24" t="s">
        <v>62</v>
      </c>
      <c r="K192" s="24">
        <v>0.6581370376345765</v>
      </c>
      <c r="L192" s="24">
        <v>1.3959889643910044</v>
      </c>
      <c r="M192" s="24">
        <v>0.15580546577827506</v>
      </c>
      <c r="N192" s="24">
        <v>0.03974753254232291</v>
      </c>
      <c r="O192" s="24">
        <v>0.026432177443438943</v>
      </c>
      <c r="P192" s="24">
        <v>0.04004651722406241</v>
      </c>
      <c r="Q192" s="24">
        <v>0.0032174071274343797</v>
      </c>
      <c r="R192" s="24">
        <v>0.000611737646565992</v>
      </c>
      <c r="S192" s="24">
        <v>0.0003467341600461447</v>
      </c>
      <c r="T192" s="24">
        <v>0.0005892422640065737</v>
      </c>
      <c r="U192" s="24">
        <v>7.033760259271523E-05</v>
      </c>
      <c r="V192" s="24">
        <v>2.2681820119827977E-05</v>
      </c>
      <c r="W192" s="24">
        <v>2.160647205391688E-05</v>
      </c>
      <c r="X192" s="24">
        <v>67.5</v>
      </c>
    </row>
    <row r="193" spans="1:24" ht="12.75" hidden="1">
      <c r="A193" s="24">
        <v>1013</v>
      </c>
      <c r="B193" s="24">
        <v>106.62000274658203</v>
      </c>
      <c r="C193" s="24">
        <v>120.0199966430664</v>
      </c>
      <c r="D193" s="24">
        <v>9.999944686889648</v>
      </c>
      <c r="E193" s="24">
        <v>10.533256530761719</v>
      </c>
      <c r="F193" s="24">
        <v>28.546428739655738</v>
      </c>
      <c r="G193" s="24" t="s">
        <v>57</v>
      </c>
      <c r="H193" s="24">
        <v>28.77696881350559</v>
      </c>
      <c r="I193" s="24">
        <v>67.89697156008762</v>
      </c>
      <c r="J193" s="24" t="s">
        <v>60</v>
      </c>
      <c r="K193" s="24">
        <v>-0.6456813921552498</v>
      </c>
      <c r="L193" s="24">
        <v>0.007595860031340043</v>
      </c>
      <c r="M193" s="24">
        <v>0.152503899693765</v>
      </c>
      <c r="N193" s="24">
        <v>-0.0004117743058450015</v>
      </c>
      <c r="O193" s="24">
        <v>-0.0259857148474849</v>
      </c>
      <c r="P193" s="24">
        <v>0.0008691639867140706</v>
      </c>
      <c r="Q193" s="24">
        <v>0.0031308402350226864</v>
      </c>
      <c r="R193" s="24">
        <v>-3.3070363703934246E-05</v>
      </c>
      <c r="S193" s="24">
        <v>-0.0003443893705817461</v>
      </c>
      <c r="T193" s="24">
        <v>6.190031398118902E-05</v>
      </c>
      <c r="U193" s="24">
        <v>6.693553537413234E-05</v>
      </c>
      <c r="V193" s="24">
        <v>-2.613003890943567E-06</v>
      </c>
      <c r="W193" s="24">
        <v>-2.1532351630771795E-05</v>
      </c>
      <c r="X193" s="24">
        <v>67.5</v>
      </c>
    </row>
    <row r="194" spans="1:24" ht="12.75" hidden="1">
      <c r="A194" s="24">
        <v>1014</v>
      </c>
      <c r="B194" s="24">
        <v>167.6999969482422</v>
      </c>
      <c r="C194" s="24">
        <v>157.60000610351562</v>
      </c>
      <c r="D194" s="24">
        <v>8.817401885986328</v>
      </c>
      <c r="E194" s="24">
        <v>9.057563781738281</v>
      </c>
      <c r="F194" s="24">
        <v>30.767289814476122</v>
      </c>
      <c r="G194" s="24" t="s">
        <v>58</v>
      </c>
      <c r="H194" s="24">
        <v>-16.993223329225074</v>
      </c>
      <c r="I194" s="24">
        <v>83.20677361901711</v>
      </c>
      <c r="J194" s="24" t="s">
        <v>61</v>
      </c>
      <c r="K194" s="24">
        <v>-0.1274358667364668</v>
      </c>
      <c r="L194" s="24">
        <v>1.3959682989279711</v>
      </c>
      <c r="M194" s="24">
        <v>-0.031904603814799294</v>
      </c>
      <c r="N194" s="24">
        <v>-0.03974539954666533</v>
      </c>
      <c r="O194" s="24">
        <v>-0.0048376263049811265</v>
      </c>
      <c r="P194" s="24">
        <v>0.040037084006472386</v>
      </c>
      <c r="Q194" s="24">
        <v>-0.0007413150790511671</v>
      </c>
      <c r="R194" s="24">
        <v>-0.0006108431052820258</v>
      </c>
      <c r="S194" s="24">
        <v>-4.025592097088646E-05</v>
      </c>
      <c r="T194" s="24">
        <v>0.0005859819082707442</v>
      </c>
      <c r="U194" s="24">
        <v>-2.161047067208436E-05</v>
      </c>
      <c r="V194" s="24">
        <v>-2.253080501478247E-05</v>
      </c>
      <c r="W194" s="24">
        <v>-1.7881464888231004E-06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1016</v>
      </c>
      <c r="B196" s="24">
        <v>130.32</v>
      </c>
      <c r="C196" s="24">
        <v>126.52</v>
      </c>
      <c r="D196" s="24">
        <v>9.443188904998786</v>
      </c>
      <c r="E196" s="24">
        <v>10.073065667512646</v>
      </c>
      <c r="F196" s="24">
        <v>24.1269894503139</v>
      </c>
      <c r="G196" s="24" t="s">
        <v>59</v>
      </c>
      <c r="H196" s="24">
        <v>-1.9906455045472455</v>
      </c>
      <c r="I196" s="24">
        <v>60.82935449545274</v>
      </c>
      <c r="J196" s="24" t="s">
        <v>73</v>
      </c>
      <c r="K196" s="24">
        <v>2.076579918521256</v>
      </c>
      <c r="M196" s="24" t="s">
        <v>68</v>
      </c>
      <c r="N196" s="24">
        <v>1.0836016690563783</v>
      </c>
      <c r="X196" s="24">
        <v>67.5</v>
      </c>
    </row>
    <row r="197" spans="1:24" ht="12.75" hidden="1">
      <c r="A197" s="24">
        <v>1015</v>
      </c>
      <c r="B197" s="24">
        <v>159.47999572753906</v>
      </c>
      <c r="C197" s="24">
        <v>170.5800018310547</v>
      </c>
      <c r="D197" s="24">
        <v>9.34937572479248</v>
      </c>
      <c r="E197" s="24">
        <v>9.162368774414062</v>
      </c>
      <c r="F197" s="24">
        <v>30.735919471426907</v>
      </c>
      <c r="G197" s="24" t="s">
        <v>56</v>
      </c>
      <c r="H197" s="24">
        <v>-13.614670906165088</v>
      </c>
      <c r="I197" s="24">
        <v>78.36532482137397</v>
      </c>
      <c r="J197" s="24" t="s">
        <v>62</v>
      </c>
      <c r="K197" s="24">
        <v>1.3939277009930948</v>
      </c>
      <c r="L197" s="24">
        <v>0.14115062966269226</v>
      </c>
      <c r="M197" s="24">
        <v>0.3299933766205475</v>
      </c>
      <c r="N197" s="24">
        <v>0.03909603987235338</v>
      </c>
      <c r="O197" s="24">
        <v>0.055982972043487865</v>
      </c>
      <c r="P197" s="24">
        <v>0.004049034961126796</v>
      </c>
      <c r="Q197" s="24">
        <v>0.006814392572739613</v>
      </c>
      <c r="R197" s="24">
        <v>0.000601732597350737</v>
      </c>
      <c r="S197" s="24">
        <v>0.0007345011919120236</v>
      </c>
      <c r="T197" s="24">
        <v>5.957447599160118E-05</v>
      </c>
      <c r="U197" s="24">
        <v>0.00014904685515639463</v>
      </c>
      <c r="V197" s="24">
        <v>2.233455013436817E-05</v>
      </c>
      <c r="W197" s="24">
        <v>4.580335545683741E-05</v>
      </c>
      <c r="X197" s="24">
        <v>67.5</v>
      </c>
    </row>
    <row r="198" spans="1:24" ht="12.75" hidden="1">
      <c r="A198" s="24">
        <v>1014</v>
      </c>
      <c r="B198" s="24">
        <v>167.6999969482422</v>
      </c>
      <c r="C198" s="24">
        <v>157.60000610351562</v>
      </c>
      <c r="D198" s="24">
        <v>8.817401885986328</v>
      </c>
      <c r="E198" s="24">
        <v>9.057563781738281</v>
      </c>
      <c r="F198" s="24">
        <v>38.30214595798817</v>
      </c>
      <c r="G198" s="24" t="s">
        <v>57</v>
      </c>
      <c r="H198" s="24">
        <v>3.383971840239738</v>
      </c>
      <c r="I198" s="24">
        <v>103.58396878848193</v>
      </c>
      <c r="J198" s="24" t="s">
        <v>60</v>
      </c>
      <c r="K198" s="24">
        <v>-0.2013544717148625</v>
      </c>
      <c r="L198" s="24">
        <v>-0.0007680905816670098</v>
      </c>
      <c r="M198" s="24">
        <v>0.051376185009348666</v>
      </c>
      <c r="N198" s="24">
        <v>-0.00040458922471696613</v>
      </c>
      <c r="O198" s="24">
        <v>-0.0074887696651370385</v>
      </c>
      <c r="P198" s="24">
        <v>-8.790388078045516E-05</v>
      </c>
      <c r="Q198" s="24">
        <v>0.001237200834981735</v>
      </c>
      <c r="R198" s="24">
        <v>-3.2534956492510837E-05</v>
      </c>
      <c r="S198" s="24">
        <v>-4.8871663852857505E-05</v>
      </c>
      <c r="T198" s="24">
        <v>-6.25636951385391E-06</v>
      </c>
      <c r="U198" s="24">
        <v>3.859342598886822E-05</v>
      </c>
      <c r="V198" s="24">
        <v>-2.567416621237898E-06</v>
      </c>
      <c r="W198" s="24">
        <v>-1.5254454435557259E-06</v>
      </c>
      <c r="X198" s="24">
        <v>67.5</v>
      </c>
    </row>
    <row r="199" spans="1:24" ht="12.75" hidden="1">
      <c r="A199" s="24">
        <v>1013</v>
      </c>
      <c r="B199" s="24">
        <v>106.62000274658203</v>
      </c>
      <c r="C199" s="24">
        <v>120.0199966430664</v>
      </c>
      <c r="D199" s="24">
        <v>9.999944686889648</v>
      </c>
      <c r="E199" s="24">
        <v>10.533256530761719</v>
      </c>
      <c r="F199" s="24">
        <v>25.7921919190991</v>
      </c>
      <c r="G199" s="24" t="s">
        <v>58</v>
      </c>
      <c r="H199" s="24">
        <v>22.226084961078193</v>
      </c>
      <c r="I199" s="24">
        <v>61.346087707660224</v>
      </c>
      <c r="J199" s="24" t="s">
        <v>61</v>
      </c>
      <c r="K199" s="24">
        <v>1.3793080918766205</v>
      </c>
      <c r="L199" s="24">
        <v>-0.14114853981190473</v>
      </c>
      <c r="M199" s="24">
        <v>0.3259695019895507</v>
      </c>
      <c r="N199" s="24">
        <v>-0.03909394635055265</v>
      </c>
      <c r="O199" s="24">
        <v>0.05547982955745689</v>
      </c>
      <c r="P199" s="24">
        <v>-0.004048080659296552</v>
      </c>
      <c r="Q199" s="24">
        <v>0.006701140218599317</v>
      </c>
      <c r="R199" s="24">
        <v>-0.0006008523906255967</v>
      </c>
      <c r="S199" s="24">
        <v>0.0007328734961727273</v>
      </c>
      <c r="T199" s="24">
        <v>-5.9245050680879536E-05</v>
      </c>
      <c r="U199" s="24">
        <v>0.0001439635804724689</v>
      </c>
      <c r="V199" s="24">
        <v>-2.2186493675152835E-05</v>
      </c>
      <c r="W199" s="24">
        <v>4.5777946516899735E-05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1016</v>
      </c>
      <c r="B201" s="100">
        <v>129.14</v>
      </c>
      <c r="C201" s="100">
        <v>126.84</v>
      </c>
      <c r="D201" s="100">
        <v>9.43475643499887</v>
      </c>
      <c r="E201" s="100">
        <v>10.077297562027306</v>
      </c>
      <c r="F201" s="100">
        <v>32.96486070443434</v>
      </c>
      <c r="G201" s="100" t="s">
        <v>59</v>
      </c>
      <c r="H201" s="100">
        <v>21.541697299540402</v>
      </c>
      <c r="I201" s="100">
        <v>83.18169729954039</v>
      </c>
      <c r="J201" s="100" t="s">
        <v>73</v>
      </c>
      <c r="K201" s="100">
        <v>2.5282793698511363</v>
      </c>
      <c r="M201" s="100" t="s">
        <v>68</v>
      </c>
      <c r="N201" s="100">
        <v>1.3125119477890816</v>
      </c>
      <c r="X201" s="100">
        <v>67.5</v>
      </c>
    </row>
    <row r="202" spans="1:24" s="100" customFormat="1" ht="12.75">
      <c r="A202" s="100">
        <v>1013</v>
      </c>
      <c r="B202" s="100">
        <v>111.63999938964844</v>
      </c>
      <c r="C202" s="100">
        <v>117.33999633789062</v>
      </c>
      <c r="D202" s="100">
        <v>9.859709739685059</v>
      </c>
      <c r="E202" s="100">
        <v>10.012656211853027</v>
      </c>
      <c r="F202" s="100">
        <v>21.671031590335744</v>
      </c>
      <c r="G202" s="100" t="s">
        <v>56</v>
      </c>
      <c r="H202" s="100">
        <v>8.148156505492096</v>
      </c>
      <c r="I202" s="100">
        <v>52.288155895140534</v>
      </c>
      <c r="J202" s="100" t="s">
        <v>62</v>
      </c>
      <c r="K202" s="100">
        <v>1.5431684512534298</v>
      </c>
      <c r="L202" s="100">
        <v>0.08576814840705267</v>
      </c>
      <c r="M202" s="100">
        <v>0.3653237357909556</v>
      </c>
      <c r="N202" s="100">
        <v>0.04677230177422276</v>
      </c>
      <c r="O202" s="100">
        <v>0.06197636123865282</v>
      </c>
      <c r="P202" s="100">
        <v>0.0024605401536499905</v>
      </c>
      <c r="Q202" s="100">
        <v>0.007543904570935634</v>
      </c>
      <c r="R202" s="100">
        <v>0.0007200003400883521</v>
      </c>
      <c r="S202" s="100">
        <v>0.0008131164025397049</v>
      </c>
      <c r="T202" s="100">
        <v>3.61695578172931E-05</v>
      </c>
      <c r="U202" s="100">
        <v>0.0001649908342580905</v>
      </c>
      <c r="V202" s="100">
        <v>2.6736481365034848E-05</v>
      </c>
      <c r="W202" s="100">
        <v>5.069814214255796E-05</v>
      </c>
      <c r="X202" s="100">
        <v>67.5</v>
      </c>
    </row>
    <row r="203" spans="1:24" s="100" customFormat="1" ht="12.75">
      <c r="A203" s="100">
        <v>1014</v>
      </c>
      <c r="B203" s="100">
        <v>160.74000549316406</v>
      </c>
      <c r="C203" s="100">
        <v>164.94000244140625</v>
      </c>
      <c r="D203" s="100">
        <v>8.981197357177734</v>
      </c>
      <c r="E203" s="100">
        <v>9.15908145904541</v>
      </c>
      <c r="F203" s="100">
        <v>28.440689610343433</v>
      </c>
      <c r="G203" s="100" t="s">
        <v>57</v>
      </c>
      <c r="H203" s="100">
        <v>-17.750048170707387</v>
      </c>
      <c r="I203" s="100">
        <v>75.48995732245668</v>
      </c>
      <c r="J203" s="100" t="s">
        <v>60</v>
      </c>
      <c r="K203" s="100">
        <v>1.510016974362897</v>
      </c>
      <c r="L203" s="100">
        <v>-0.00046578636998754656</v>
      </c>
      <c r="M203" s="100">
        <v>-0.35830879062969884</v>
      </c>
      <c r="N203" s="100">
        <v>-0.000483005281614043</v>
      </c>
      <c r="O203" s="100">
        <v>0.06050354359477858</v>
      </c>
      <c r="P203" s="100">
        <v>-5.358242393969462E-05</v>
      </c>
      <c r="Q203" s="100">
        <v>-0.007435103035014609</v>
      </c>
      <c r="R203" s="100">
        <v>-3.880856416074165E-05</v>
      </c>
      <c r="S203" s="100">
        <v>0.0007800823083735954</v>
      </c>
      <c r="T203" s="100">
        <v>-3.83540143139936E-06</v>
      </c>
      <c r="U203" s="100">
        <v>-0.00016431210532549158</v>
      </c>
      <c r="V203" s="100">
        <v>-3.049131171629743E-06</v>
      </c>
      <c r="W203" s="100">
        <v>4.813624216151129E-05</v>
      </c>
      <c r="X203" s="100">
        <v>67.5</v>
      </c>
    </row>
    <row r="204" spans="1:24" s="100" customFormat="1" ht="12.75">
      <c r="A204" s="100">
        <v>1015</v>
      </c>
      <c r="B204" s="100">
        <v>161.25999450683594</v>
      </c>
      <c r="C204" s="100">
        <v>170.25999450683594</v>
      </c>
      <c r="D204" s="100">
        <v>9.51125717163086</v>
      </c>
      <c r="E204" s="100">
        <v>9.679525375366211</v>
      </c>
      <c r="F204" s="100">
        <v>37.4195543198109</v>
      </c>
      <c r="G204" s="100" t="s">
        <v>58</v>
      </c>
      <c r="H204" s="100">
        <v>0.029340405615627674</v>
      </c>
      <c r="I204" s="100">
        <v>93.78933491245157</v>
      </c>
      <c r="J204" s="100" t="s">
        <v>61</v>
      </c>
      <c r="K204" s="100">
        <v>-0.3181471453271756</v>
      </c>
      <c r="L204" s="100">
        <v>-0.08576688361035247</v>
      </c>
      <c r="M204" s="100">
        <v>-0.07124775427859158</v>
      </c>
      <c r="N204" s="100">
        <v>-0.04676980777335839</v>
      </c>
      <c r="O204" s="100">
        <v>-0.013430955470803849</v>
      </c>
      <c r="P204" s="100">
        <v>-0.00245995666050617</v>
      </c>
      <c r="Q204" s="100">
        <v>-0.0012766123272552677</v>
      </c>
      <c r="R204" s="100">
        <v>-0.0007189536738032042</v>
      </c>
      <c r="S204" s="100">
        <v>-0.00022941202287943472</v>
      </c>
      <c r="T204" s="100">
        <v>-3.596563093508201E-05</v>
      </c>
      <c r="U204" s="100">
        <v>-1.4950164971840675E-05</v>
      </c>
      <c r="V204" s="100">
        <v>-2.656204500562883E-05</v>
      </c>
      <c r="W204" s="100">
        <v>-1.5912379057681913E-05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1016</v>
      </c>
      <c r="B206" s="24">
        <v>129.14</v>
      </c>
      <c r="C206" s="24">
        <v>126.84</v>
      </c>
      <c r="D206" s="24">
        <v>9.43475643499887</v>
      </c>
      <c r="E206" s="24">
        <v>10.077297562027306</v>
      </c>
      <c r="F206" s="24">
        <v>31.030636730930702</v>
      </c>
      <c r="G206" s="24" t="s">
        <v>59</v>
      </c>
      <c r="H206" s="24">
        <v>16.66098402985409</v>
      </c>
      <c r="I206" s="24">
        <v>78.30098402985408</v>
      </c>
      <c r="J206" s="24" t="s">
        <v>73</v>
      </c>
      <c r="K206" s="24">
        <v>2.2636838860077297</v>
      </c>
      <c r="M206" s="24" t="s">
        <v>68</v>
      </c>
      <c r="N206" s="24">
        <v>1.2380793130349446</v>
      </c>
      <c r="X206" s="24">
        <v>67.5</v>
      </c>
    </row>
    <row r="207" spans="1:24" ht="12.75" hidden="1">
      <c r="A207" s="24">
        <v>1013</v>
      </c>
      <c r="B207" s="24">
        <v>111.63999938964844</v>
      </c>
      <c r="C207" s="24">
        <v>117.33999633789062</v>
      </c>
      <c r="D207" s="24">
        <v>9.859709739685059</v>
      </c>
      <c r="E207" s="24">
        <v>10.012656211853027</v>
      </c>
      <c r="F207" s="24">
        <v>21.671031590335744</v>
      </c>
      <c r="G207" s="24" t="s">
        <v>56</v>
      </c>
      <c r="H207" s="24">
        <v>8.148156505492096</v>
      </c>
      <c r="I207" s="24">
        <v>52.288155895140534</v>
      </c>
      <c r="J207" s="24" t="s">
        <v>62</v>
      </c>
      <c r="K207" s="24">
        <v>1.4120144236465308</v>
      </c>
      <c r="L207" s="24">
        <v>0.39002797963490426</v>
      </c>
      <c r="M207" s="24">
        <v>0.3342751470104289</v>
      </c>
      <c r="N207" s="24">
        <v>0.05145359918660518</v>
      </c>
      <c r="O207" s="24">
        <v>0.05670900789661131</v>
      </c>
      <c r="P207" s="24">
        <v>0.011188762706325786</v>
      </c>
      <c r="Q207" s="24">
        <v>0.006902750358297306</v>
      </c>
      <c r="R207" s="24">
        <v>0.0007920572373555402</v>
      </c>
      <c r="S207" s="24">
        <v>0.0007440036874326053</v>
      </c>
      <c r="T207" s="24">
        <v>0.00016460116885222683</v>
      </c>
      <c r="U207" s="24">
        <v>0.00015096050782191655</v>
      </c>
      <c r="V207" s="24">
        <v>2.9413345677330498E-05</v>
      </c>
      <c r="W207" s="24">
        <v>4.638702475104104E-05</v>
      </c>
      <c r="X207" s="24">
        <v>67.5</v>
      </c>
    </row>
    <row r="208" spans="1:24" ht="12.75" hidden="1">
      <c r="A208" s="24">
        <v>1015</v>
      </c>
      <c r="B208" s="24">
        <v>161.25999450683594</v>
      </c>
      <c r="C208" s="24">
        <v>170.25999450683594</v>
      </c>
      <c r="D208" s="24">
        <v>9.51125717163086</v>
      </c>
      <c r="E208" s="24">
        <v>9.679525375366211</v>
      </c>
      <c r="F208" s="24">
        <v>29.408438065920656</v>
      </c>
      <c r="G208" s="24" t="s">
        <v>57</v>
      </c>
      <c r="H208" s="24">
        <v>-20.04992774753039</v>
      </c>
      <c r="I208" s="24">
        <v>73.71006675930555</v>
      </c>
      <c r="J208" s="24" t="s">
        <v>60</v>
      </c>
      <c r="K208" s="24">
        <v>1.412007276098924</v>
      </c>
      <c r="L208" s="24">
        <v>-0.0021213286948701237</v>
      </c>
      <c r="M208" s="24">
        <v>-0.3342397555474919</v>
      </c>
      <c r="N208" s="24">
        <v>-0.0005314079474625678</v>
      </c>
      <c r="O208" s="24">
        <v>0.05670736669823867</v>
      </c>
      <c r="P208" s="24">
        <v>-0.00024299495257102205</v>
      </c>
      <c r="Q208" s="24">
        <v>-0.006897006972366315</v>
      </c>
      <c r="R208" s="24">
        <v>-4.271069166980835E-05</v>
      </c>
      <c r="S208" s="24">
        <v>0.0007419011627138682</v>
      </c>
      <c r="T208" s="24">
        <v>-1.732249214861295E-05</v>
      </c>
      <c r="U208" s="24">
        <v>-0.00014987226775435586</v>
      </c>
      <c r="V208" s="24">
        <v>-3.357993068591752E-06</v>
      </c>
      <c r="W208" s="24">
        <v>4.6114599395975344E-05</v>
      </c>
      <c r="X208" s="24">
        <v>67.5</v>
      </c>
    </row>
    <row r="209" spans="1:24" ht="12.75" hidden="1">
      <c r="A209" s="24">
        <v>1014</v>
      </c>
      <c r="B209" s="24">
        <v>160.74000549316406</v>
      </c>
      <c r="C209" s="24">
        <v>164.94000244140625</v>
      </c>
      <c r="D209" s="24">
        <v>8.981197357177734</v>
      </c>
      <c r="E209" s="24">
        <v>9.15908145904541</v>
      </c>
      <c r="F209" s="24">
        <v>38.29562417201421</v>
      </c>
      <c r="G209" s="24" t="s">
        <v>58</v>
      </c>
      <c r="H209" s="24">
        <v>8.407847424256218</v>
      </c>
      <c r="I209" s="24">
        <v>101.64785291742028</v>
      </c>
      <c r="J209" s="24" t="s">
        <v>61</v>
      </c>
      <c r="K209" s="24">
        <v>0.004492753002540318</v>
      </c>
      <c r="L209" s="24">
        <v>-0.3900222107299194</v>
      </c>
      <c r="M209" s="24">
        <v>0.0048641258615176024</v>
      </c>
      <c r="N209" s="24">
        <v>-0.05145085494769927</v>
      </c>
      <c r="O209" s="24">
        <v>-0.0004314380249999269</v>
      </c>
      <c r="P209" s="24">
        <v>-0.011186123741112991</v>
      </c>
      <c r="Q209" s="24">
        <v>0.0002815267875425414</v>
      </c>
      <c r="R209" s="24">
        <v>-0.0007909048388171469</v>
      </c>
      <c r="S209" s="24">
        <v>-5.58941112920169E-05</v>
      </c>
      <c r="T209" s="24">
        <v>-0.00016368712855102728</v>
      </c>
      <c r="U209" s="24">
        <v>1.8093597763230964E-05</v>
      </c>
      <c r="V209" s="24">
        <v>-2.9221033289146816E-05</v>
      </c>
      <c r="W209" s="24">
        <v>-5.019939023773535E-06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1016</v>
      </c>
      <c r="B211" s="24">
        <v>129.14</v>
      </c>
      <c r="C211" s="24">
        <v>126.84</v>
      </c>
      <c r="D211" s="24">
        <v>9.43475643499887</v>
      </c>
      <c r="E211" s="24">
        <v>10.077297562027306</v>
      </c>
      <c r="F211" s="24">
        <v>32.96486070443434</v>
      </c>
      <c r="G211" s="24" t="s">
        <v>59</v>
      </c>
      <c r="H211" s="24">
        <v>21.541697299540402</v>
      </c>
      <c r="I211" s="24">
        <v>83.18169729954039</v>
      </c>
      <c r="J211" s="24" t="s">
        <v>73</v>
      </c>
      <c r="K211" s="24">
        <v>2.4329402058722427</v>
      </c>
      <c r="M211" s="24" t="s">
        <v>68</v>
      </c>
      <c r="N211" s="24">
        <v>2.2542358293105664</v>
      </c>
      <c r="X211" s="24">
        <v>67.5</v>
      </c>
    </row>
    <row r="212" spans="1:24" ht="12.75" hidden="1">
      <c r="A212" s="24">
        <v>1014</v>
      </c>
      <c r="B212" s="24">
        <v>160.74000549316406</v>
      </c>
      <c r="C212" s="24">
        <v>164.94000244140625</v>
      </c>
      <c r="D212" s="24">
        <v>8.981197357177734</v>
      </c>
      <c r="E212" s="24">
        <v>9.15908145904541</v>
      </c>
      <c r="F212" s="24">
        <v>30.415515689778378</v>
      </c>
      <c r="G212" s="24" t="s">
        <v>56</v>
      </c>
      <c r="H212" s="24">
        <v>-12.508278772767042</v>
      </c>
      <c r="I212" s="24">
        <v>80.73172672039702</v>
      </c>
      <c r="J212" s="24" t="s">
        <v>62</v>
      </c>
      <c r="K212" s="24">
        <v>0.3046540562690407</v>
      </c>
      <c r="L212" s="24">
        <v>1.526530145231594</v>
      </c>
      <c r="M212" s="24">
        <v>0.07212283426793868</v>
      </c>
      <c r="N212" s="24">
        <v>0.05059129441904308</v>
      </c>
      <c r="O212" s="24">
        <v>0.012235223887939748</v>
      </c>
      <c r="P212" s="24">
        <v>0.04379128856306447</v>
      </c>
      <c r="Q212" s="24">
        <v>0.001489416290458604</v>
      </c>
      <c r="R212" s="24">
        <v>0.0007786641049321067</v>
      </c>
      <c r="S212" s="24">
        <v>0.00016045738090659652</v>
      </c>
      <c r="T212" s="24">
        <v>0.000644358148577717</v>
      </c>
      <c r="U212" s="24">
        <v>3.259134578282945E-05</v>
      </c>
      <c r="V212" s="24">
        <v>2.8881037467920266E-05</v>
      </c>
      <c r="W212" s="24">
        <v>9.992801049369285E-06</v>
      </c>
      <c r="X212" s="24">
        <v>67.5</v>
      </c>
    </row>
    <row r="213" spans="1:24" ht="12.75" hidden="1">
      <c r="A213" s="24">
        <v>1013</v>
      </c>
      <c r="B213" s="24">
        <v>111.63999938964844</v>
      </c>
      <c r="C213" s="24">
        <v>117.33999633789062</v>
      </c>
      <c r="D213" s="24">
        <v>9.859709739685059</v>
      </c>
      <c r="E213" s="24">
        <v>10.012656211853027</v>
      </c>
      <c r="F213" s="24">
        <v>28.225590903283674</v>
      </c>
      <c r="G213" s="24" t="s">
        <v>57</v>
      </c>
      <c r="H213" s="24">
        <v>23.963085192698955</v>
      </c>
      <c r="I213" s="24">
        <v>68.10308458234739</v>
      </c>
      <c r="J213" s="24" t="s">
        <v>60</v>
      </c>
      <c r="K213" s="24">
        <v>-0.09426002312337743</v>
      </c>
      <c r="L213" s="24">
        <v>0.00830639739733828</v>
      </c>
      <c r="M213" s="24">
        <v>0.0215342680351222</v>
      </c>
      <c r="N213" s="24">
        <v>-0.0005237104458154565</v>
      </c>
      <c r="O213" s="24">
        <v>-0.003911299932977837</v>
      </c>
      <c r="P213" s="24">
        <v>0.0009503606158847959</v>
      </c>
      <c r="Q213" s="24">
        <v>0.0004072504443100891</v>
      </c>
      <c r="R213" s="24">
        <v>-4.205672775080485E-05</v>
      </c>
      <c r="S213" s="24">
        <v>-6.14210308879655E-05</v>
      </c>
      <c r="T213" s="24">
        <v>6.767569596648753E-05</v>
      </c>
      <c r="U213" s="24">
        <v>6.354559959529862E-06</v>
      </c>
      <c r="V213" s="24">
        <v>-3.3171076393306E-06</v>
      </c>
      <c r="W213" s="24">
        <v>-4.121602633734581E-06</v>
      </c>
      <c r="X213" s="24">
        <v>67.5</v>
      </c>
    </row>
    <row r="214" spans="1:24" ht="12.75" hidden="1">
      <c r="A214" s="24">
        <v>1015</v>
      </c>
      <c r="B214" s="24">
        <v>161.25999450683594</v>
      </c>
      <c r="C214" s="24">
        <v>170.25999450683594</v>
      </c>
      <c r="D214" s="24">
        <v>9.51125717163086</v>
      </c>
      <c r="E214" s="24">
        <v>9.679525375366211</v>
      </c>
      <c r="F214" s="24">
        <v>29.408438065920656</v>
      </c>
      <c r="G214" s="24" t="s">
        <v>58</v>
      </c>
      <c r="H214" s="24">
        <v>-20.04992774753039</v>
      </c>
      <c r="I214" s="24">
        <v>73.71006675930555</v>
      </c>
      <c r="J214" s="24" t="s">
        <v>61</v>
      </c>
      <c r="K214" s="24">
        <v>-0.289705267542653</v>
      </c>
      <c r="L214" s="24">
        <v>1.5265075460223145</v>
      </c>
      <c r="M214" s="24">
        <v>-0.06883297554974697</v>
      </c>
      <c r="N214" s="24">
        <v>-0.050588583676193614</v>
      </c>
      <c r="O214" s="24">
        <v>-0.01159320647717011</v>
      </c>
      <c r="P214" s="24">
        <v>0.04378097496302882</v>
      </c>
      <c r="Q214" s="24">
        <v>-0.0014326576569064584</v>
      </c>
      <c r="R214" s="24">
        <v>-0.0007775275043113353</v>
      </c>
      <c r="S214" s="24">
        <v>-0.000148236392468463</v>
      </c>
      <c r="T214" s="24">
        <v>0.0006407943693681732</v>
      </c>
      <c r="U214" s="24">
        <v>-3.196584720692845E-05</v>
      </c>
      <c r="V214" s="24">
        <v>-2.8689913247211272E-05</v>
      </c>
      <c r="W214" s="24">
        <v>-9.103211770681162E-06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1016</v>
      </c>
      <c r="B216" s="24">
        <v>129.14</v>
      </c>
      <c r="C216" s="24">
        <v>126.84</v>
      </c>
      <c r="D216" s="24">
        <v>9.43475643499887</v>
      </c>
      <c r="E216" s="24">
        <v>10.077297562027306</v>
      </c>
      <c r="F216" s="24">
        <v>22.751620316348212</v>
      </c>
      <c r="G216" s="24" t="s">
        <v>59</v>
      </c>
      <c r="H216" s="24">
        <v>-4.229825839185949</v>
      </c>
      <c r="I216" s="24">
        <v>57.41017416081404</v>
      </c>
      <c r="J216" s="24" t="s">
        <v>73</v>
      </c>
      <c r="K216" s="24">
        <v>2.823925288021787</v>
      </c>
      <c r="M216" s="24" t="s">
        <v>68</v>
      </c>
      <c r="N216" s="24">
        <v>1.5288665386571283</v>
      </c>
      <c r="X216" s="24">
        <v>67.5</v>
      </c>
    </row>
    <row r="217" spans="1:24" ht="12.75" hidden="1">
      <c r="A217" s="24">
        <v>1014</v>
      </c>
      <c r="B217" s="24">
        <v>160.74000549316406</v>
      </c>
      <c r="C217" s="24">
        <v>164.94000244140625</v>
      </c>
      <c r="D217" s="24">
        <v>8.981197357177734</v>
      </c>
      <c r="E217" s="24">
        <v>9.15908145904541</v>
      </c>
      <c r="F217" s="24">
        <v>30.415515689778378</v>
      </c>
      <c r="G217" s="24" t="s">
        <v>56</v>
      </c>
      <c r="H217" s="24">
        <v>-12.508278772767042</v>
      </c>
      <c r="I217" s="24">
        <v>80.73172672039702</v>
      </c>
      <c r="J217" s="24" t="s">
        <v>62</v>
      </c>
      <c r="K217" s="24">
        <v>1.5873708547000556</v>
      </c>
      <c r="L217" s="24">
        <v>0.39568810465108245</v>
      </c>
      <c r="M217" s="24">
        <v>0.37578845194825294</v>
      </c>
      <c r="N217" s="24">
        <v>0.046242597330148204</v>
      </c>
      <c r="O217" s="24">
        <v>0.06375198187474226</v>
      </c>
      <c r="P217" s="24">
        <v>0.011350899695666711</v>
      </c>
      <c r="Q217" s="24">
        <v>0.007760068484520632</v>
      </c>
      <c r="R217" s="24">
        <v>0.000711742266728331</v>
      </c>
      <c r="S217" s="24">
        <v>0.0008364229640310388</v>
      </c>
      <c r="T217" s="24">
        <v>0.0001670153158293246</v>
      </c>
      <c r="U217" s="24">
        <v>0.00016973478378630235</v>
      </c>
      <c r="V217" s="24">
        <v>2.642059685967708E-05</v>
      </c>
      <c r="W217" s="24">
        <v>5.2158418882928714E-05</v>
      </c>
      <c r="X217" s="24">
        <v>67.5</v>
      </c>
    </row>
    <row r="218" spans="1:24" ht="12.75" hidden="1">
      <c r="A218" s="24">
        <v>1015</v>
      </c>
      <c r="B218" s="24">
        <v>161.25999450683594</v>
      </c>
      <c r="C218" s="24">
        <v>170.25999450683594</v>
      </c>
      <c r="D218" s="24">
        <v>9.51125717163086</v>
      </c>
      <c r="E218" s="24">
        <v>9.679525375366211</v>
      </c>
      <c r="F218" s="24">
        <v>37.4195543198109</v>
      </c>
      <c r="G218" s="24" t="s">
        <v>57</v>
      </c>
      <c r="H218" s="24">
        <v>0.029340405615627674</v>
      </c>
      <c r="I218" s="24">
        <v>93.78933491245157</v>
      </c>
      <c r="J218" s="24" t="s">
        <v>60</v>
      </c>
      <c r="K218" s="24">
        <v>-0.15767251808535354</v>
      </c>
      <c r="L218" s="24">
        <v>-0.0021530023966902447</v>
      </c>
      <c r="M218" s="24">
        <v>0.04157442222655959</v>
      </c>
      <c r="N218" s="24">
        <v>-0.00047842521103513716</v>
      </c>
      <c r="O218" s="24">
        <v>-0.005647742324890004</v>
      </c>
      <c r="P218" s="24">
        <v>-0.0002463760037447686</v>
      </c>
      <c r="Q218" s="24">
        <v>0.0010606108509814047</v>
      </c>
      <c r="R218" s="24">
        <v>-3.8477873598001716E-05</v>
      </c>
      <c r="S218" s="24">
        <v>-1.7671796165772816E-05</v>
      </c>
      <c r="T218" s="24">
        <v>-1.7542064364162494E-05</v>
      </c>
      <c r="U218" s="24">
        <v>3.645871482324933E-05</v>
      </c>
      <c r="V218" s="24">
        <v>-3.0361059350152496E-06</v>
      </c>
      <c r="W218" s="24">
        <v>6.313925498604436E-07</v>
      </c>
      <c r="X218" s="24">
        <v>67.5</v>
      </c>
    </row>
    <row r="219" spans="1:24" ht="12.75" hidden="1">
      <c r="A219" s="24">
        <v>1013</v>
      </c>
      <c r="B219" s="24">
        <v>111.63999938964844</v>
      </c>
      <c r="C219" s="24">
        <v>117.33999633789062</v>
      </c>
      <c r="D219" s="24">
        <v>9.859709739685059</v>
      </c>
      <c r="E219" s="24">
        <v>10.012656211853027</v>
      </c>
      <c r="F219" s="24">
        <v>30.123461177525623</v>
      </c>
      <c r="G219" s="24" t="s">
        <v>58</v>
      </c>
      <c r="H219" s="24">
        <v>28.54229206407699</v>
      </c>
      <c r="I219" s="24">
        <v>72.68229145372543</v>
      </c>
      <c r="J219" s="24" t="s">
        <v>61</v>
      </c>
      <c r="K219" s="24">
        <v>1.5795206891306643</v>
      </c>
      <c r="L219" s="24">
        <v>-0.3956822471921704</v>
      </c>
      <c r="M219" s="24">
        <v>0.3734816301161172</v>
      </c>
      <c r="N219" s="24">
        <v>-0.04624012237392626</v>
      </c>
      <c r="O219" s="24">
        <v>0.06350132439240234</v>
      </c>
      <c r="P219" s="24">
        <v>-0.011348225533794496</v>
      </c>
      <c r="Q219" s="24">
        <v>0.0076872470694801295</v>
      </c>
      <c r="R219" s="24">
        <v>-0.0007107014193674857</v>
      </c>
      <c r="S219" s="24">
        <v>0.0008362362599043071</v>
      </c>
      <c r="T219" s="24">
        <v>-0.0001660915160368302</v>
      </c>
      <c r="U219" s="24">
        <v>0.0001657729137718819</v>
      </c>
      <c r="V219" s="24">
        <v>-2.6245571039185708E-05</v>
      </c>
      <c r="W219" s="24">
        <v>5.215459714938881E-05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1016</v>
      </c>
      <c r="B221" s="24">
        <v>129.14</v>
      </c>
      <c r="C221" s="24">
        <v>126.84</v>
      </c>
      <c r="D221" s="24">
        <v>9.43475643499887</v>
      </c>
      <c r="E221" s="24">
        <v>10.077297562027306</v>
      </c>
      <c r="F221" s="24">
        <v>31.030636730930702</v>
      </c>
      <c r="G221" s="24" t="s">
        <v>59</v>
      </c>
      <c r="H221" s="24">
        <v>16.66098402985409</v>
      </c>
      <c r="I221" s="24">
        <v>78.30098402985408</v>
      </c>
      <c r="J221" s="24" t="s">
        <v>73</v>
      </c>
      <c r="K221" s="24">
        <v>2.5578482223980927</v>
      </c>
      <c r="M221" s="24" t="s">
        <v>68</v>
      </c>
      <c r="N221" s="24">
        <v>2.3143298429423464</v>
      </c>
      <c r="X221" s="24">
        <v>67.5</v>
      </c>
    </row>
    <row r="222" spans="1:24" ht="12.75" hidden="1">
      <c r="A222" s="24">
        <v>1015</v>
      </c>
      <c r="B222" s="24">
        <v>161.25999450683594</v>
      </c>
      <c r="C222" s="24">
        <v>170.25999450683594</v>
      </c>
      <c r="D222" s="24">
        <v>9.51125717163086</v>
      </c>
      <c r="E222" s="24">
        <v>9.679525375366211</v>
      </c>
      <c r="F222" s="24">
        <v>31.446085421360973</v>
      </c>
      <c r="G222" s="24" t="s">
        <v>56</v>
      </c>
      <c r="H222" s="24">
        <v>-14.942715924013712</v>
      </c>
      <c r="I222" s="24">
        <v>78.81727858282223</v>
      </c>
      <c r="J222" s="24" t="s">
        <v>62</v>
      </c>
      <c r="K222" s="24">
        <v>0.4695639985850738</v>
      </c>
      <c r="L222" s="24">
        <v>1.5232659494460017</v>
      </c>
      <c r="M222" s="24">
        <v>0.11116338053530624</v>
      </c>
      <c r="N222" s="24">
        <v>0.048887309475185756</v>
      </c>
      <c r="O222" s="24">
        <v>0.018858772535156495</v>
      </c>
      <c r="P222" s="24">
        <v>0.043697683358213564</v>
      </c>
      <c r="Q222" s="24">
        <v>0.00229555765676059</v>
      </c>
      <c r="R222" s="24">
        <v>0.000752419375219851</v>
      </c>
      <c r="S222" s="24">
        <v>0.00024736652784889193</v>
      </c>
      <c r="T222" s="24">
        <v>0.0006429723462860107</v>
      </c>
      <c r="U222" s="24">
        <v>5.017491360274615E-05</v>
      </c>
      <c r="V222" s="24">
        <v>2.7903665462075764E-05</v>
      </c>
      <c r="W222" s="24">
        <v>1.5409337089299773E-05</v>
      </c>
      <c r="X222" s="24">
        <v>67.5</v>
      </c>
    </row>
    <row r="223" spans="1:24" ht="12.75" hidden="1">
      <c r="A223" s="24">
        <v>1013</v>
      </c>
      <c r="B223" s="24">
        <v>111.63999938964844</v>
      </c>
      <c r="C223" s="24">
        <v>117.33999633789062</v>
      </c>
      <c r="D223" s="24">
        <v>9.859709739685059</v>
      </c>
      <c r="E223" s="24">
        <v>10.012656211853027</v>
      </c>
      <c r="F223" s="24">
        <v>30.123461177525623</v>
      </c>
      <c r="G223" s="24" t="s">
        <v>57</v>
      </c>
      <c r="H223" s="24">
        <v>28.54229206407699</v>
      </c>
      <c r="I223" s="24">
        <v>72.68229145372543</v>
      </c>
      <c r="J223" s="24" t="s">
        <v>60</v>
      </c>
      <c r="K223" s="24">
        <v>-0.45739727708055233</v>
      </c>
      <c r="L223" s="24">
        <v>0.008288491141711308</v>
      </c>
      <c r="M223" s="24">
        <v>0.10799026883219912</v>
      </c>
      <c r="N223" s="24">
        <v>-0.0005062660129631061</v>
      </c>
      <c r="O223" s="24">
        <v>-0.01841517550168324</v>
      </c>
      <c r="P223" s="24">
        <v>0.0009483718009181845</v>
      </c>
      <c r="Q223" s="24">
        <v>0.002214955775637913</v>
      </c>
      <c r="R223" s="24">
        <v>-4.0660117861116815E-05</v>
      </c>
      <c r="S223" s="24">
        <v>-0.0002446048945792548</v>
      </c>
      <c r="T223" s="24">
        <v>6.753850488191163E-05</v>
      </c>
      <c r="U223" s="24">
        <v>4.720416741908734E-05</v>
      </c>
      <c r="V223" s="24">
        <v>-3.2099378474786885E-06</v>
      </c>
      <c r="W223" s="24">
        <v>-1.530591240657998E-05</v>
      </c>
      <c r="X223" s="24">
        <v>67.5</v>
      </c>
    </row>
    <row r="224" spans="1:24" ht="12.75" hidden="1">
      <c r="A224" s="24">
        <v>1014</v>
      </c>
      <c r="B224" s="24">
        <v>160.74000549316406</v>
      </c>
      <c r="C224" s="24">
        <v>164.94000244140625</v>
      </c>
      <c r="D224" s="24">
        <v>8.981197357177734</v>
      </c>
      <c r="E224" s="24">
        <v>9.15908145904541</v>
      </c>
      <c r="F224" s="24">
        <v>28.440689610343433</v>
      </c>
      <c r="G224" s="24" t="s">
        <v>58</v>
      </c>
      <c r="H224" s="24">
        <v>-17.750048170707387</v>
      </c>
      <c r="I224" s="24">
        <v>75.48995732245668</v>
      </c>
      <c r="J224" s="24" t="s">
        <v>61</v>
      </c>
      <c r="K224" s="24">
        <v>-0.10619830359520652</v>
      </c>
      <c r="L224" s="24">
        <v>1.5232433993476626</v>
      </c>
      <c r="M224" s="24">
        <v>-0.02637041921522424</v>
      </c>
      <c r="N224" s="24">
        <v>-0.048884688016256235</v>
      </c>
      <c r="O224" s="24">
        <v>-0.004066277508358034</v>
      </c>
      <c r="P224" s="24">
        <v>0.04368739087885563</v>
      </c>
      <c r="Q224" s="24">
        <v>-0.0006029559415748563</v>
      </c>
      <c r="R224" s="24">
        <v>-0.0007513199524981025</v>
      </c>
      <c r="S224" s="24">
        <v>-3.685979717643988E-05</v>
      </c>
      <c r="T224" s="24">
        <v>0.0006394153489296716</v>
      </c>
      <c r="U224" s="24">
        <v>-1.7008484156849896E-05</v>
      </c>
      <c r="V224" s="24">
        <v>-2.771842068435292E-05</v>
      </c>
      <c r="W224" s="24">
        <v>-1.7823341251770545E-06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1016</v>
      </c>
      <c r="B226" s="24">
        <v>129.14</v>
      </c>
      <c r="C226" s="24">
        <v>126.84</v>
      </c>
      <c r="D226" s="24">
        <v>9.43475643499887</v>
      </c>
      <c r="E226" s="24">
        <v>10.077297562027306</v>
      </c>
      <c r="F226" s="24">
        <v>22.751620316348212</v>
      </c>
      <c r="G226" s="24" t="s">
        <v>59</v>
      </c>
      <c r="H226" s="24">
        <v>-4.229825839185949</v>
      </c>
      <c r="I226" s="24">
        <v>57.41017416081404</v>
      </c>
      <c r="J226" s="24" t="s">
        <v>73</v>
      </c>
      <c r="K226" s="24">
        <v>2.629911372963545</v>
      </c>
      <c r="M226" s="24" t="s">
        <v>68</v>
      </c>
      <c r="N226" s="24">
        <v>1.3663195027216415</v>
      </c>
      <c r="X226" s="24">
        <v>67.5</v>
      </c>
    </row>
    <row r="227" spans="1:24" ht="12.75" hidden="1">
      <c r="A227" s="24">
        <v>1015</v>
      </c>
      <c r="B227" s="24">
        <v>161.25999450683594</v>
      </c>
      <c r="C227" s="24">
        <v>170.25999450683594</v>
      </c>
      <c r="D227" s="24">
        <v>9.51125717163086</v>
      </c>
      <c r="E227" s="24">
        <v>9.679525375366211</v>
      </c>
      <c r="F227" s="24">
        <v>31.446085421360973</v>
      </c>
      <c r="G227" s="24" t="s">
        <v>56</v>
      </c>
      <c r="H227" s="24">
        <v>-14.942715924013712</v>
      </c>
      <c r="I227" s="24">
        <v>78.81727858282223</v>
      </c>
      <c r="J227" s="24" t="s">
        <v>62</v>
      </c>
      <c r="K227" s="24">
        <v>1.573368190443257</v>
      </c>
      <c r="L227" s="24">
        <v>0.0946924686936109</v>
      </c>
      <c r="M227" s="24">
        <v>0.3724732614906987</v>
      </c>
      <c r="N227" s="24">
        <v>0.05157605468716781</v>
      </c>
      <c r="O227" s="24">
        <v>0.06318969080871309</v>
      </c>
      <c r="P227" s="24">
        <v>0.002716282273338442</v>
      </c>
      <c r="Q227" s="24">
        <v>0.00769159064339345</v>
      </c>
      <c r="R227" s="24">
        <v>0.0007938190228872951</v>
      </c>
      <c r="S227" s="24">
        <v>0.0008290512274831365</v>
      </c>
      <c r="T227" s="24">
        <v>3.997163063981937E-05</v>
      </c>
      <c r="U227" s="24">
        <v>0.00016823026164634845</v>
      </c>
      <c r="V227" s="24">
        <v>2.945993046978575E-05</v>
      </c>
      <c r="W227" s="24">
        <v>5.169931769845804E-05</v>
      </c>
      <c r="X227" s="24">
        <v>67.5</v>
      </c>
    </row>
    <row r="228" spans="1:24" ht="12.75" hidden="1">
      <c r="A228" s="24">
        <v>1014</v>
      </c>
      <c r="B228" s="24">
        <v>160.74000549316406</v>
      </c>
      <c r="C228" s="24">
        <v>164.94000244140625</v>
      </c>
      <c r="D228" s="24">
        <v>8.981197357177734</v>
      </c>
      <c r="E228" s="24">
        <v>9.15908145904541</v>
      </c>
      <c r="F228" s="24">
        <v>38.29562417201421</v>
      </c>
      <c r="G228" s="24" t="s">
        <v>57</v>
      </c>
      <c r="H228" s="24">
        <v>8.407847424256218</v>
      </c>
      <c r="I228" s="24">
        <v>101.64785291742028</v>
      </c>
      <c r="J228" s="24" t="s">
        <v>60</v>
      </c>
      <c r="K228" s="24">
        <v>-0.48024611578006343</v>
      </c>
      <c r="L228" s="24">
        <v>-0.0005152723137648777</v>
      </c>
      <c r="M228" s="24">
        <v>0.11771588850708438</v>
      </c>
      <c r="N228" s="24">
        <v>-0.0005338017372041771</v>
      </c>
      <c r="O228" s="24">
        <v>-0.018637362007929956</v>
      </c>
      <c r="P228" s="24">
        <v>-5.894220347787506E-05</v>
      </c>
      <c r="Q228" s="24">
        <v>0.002621496612040722</v>
      </c>
      <c r="R228" s="24">
        <v>-4.292517558219817E-05</v>
      </c>
      <c r="S228" s="24">
        <v>-0.00019046022595779286</v>
      </c>
      <c r="T228" s="24">
        <v>-4.191380489583849E-06</v>
      </c>
      <c r="U228" s="24">
        <v>6.968971258605415E-05</v>
      </c>
      <c r="V228" s="24">
        <v>-3.389507435787768E-06</v>
      </c>
      <c r="W228" s="24">
        <v>-1.0194438852437545E-05</v>
      </c>
      <c r="X228" s="24">
        <v>67.5</v>
      </c>
    </row>
    <row r="229" spans="1:24" ht="12.75" hidden="1">
      <c r="A229" s="24">
        <v>1013</v>
      </c>
      <c r="B229" s="24">
        <v>111.63999938964844</v>
      </c>
      <c r="C229" s="24">
        <v>117.33999633789062</v>
      </c>
      <c r="D229" s="24">
        <v>9.859709739685059</v>
      </c>
      <c r="E229" s="24">
        <v>10.012656211853027</v>
      </c>
      <c r="F229" s="24">
        <v>28.225590903283674</v>
      </c>
      <c r="G229" s="24" t="s">
        <v>58</v>
      </c>
      <c r="H229" s="24">
        <v>23.963085192698955</v>
      </c>
      <c r="I229" s="24">
        <v>68.10308458234739</v>
      </c>
      <c r="J229" s="24" t="s">
        <v>61</v>
      </c>
      <c r="K229" s="24">
        <v>1.498282727317128</v>
      </c>
      <c r="L229" s="24">
        <v>-0.09469106674725525</v>
      </c>
      <c r="M229" s="24">
        <v>0.3533826539581507</v>
      </c>
      <c r="N229" s="24">
        <v>-0.051573292243166736</v>
      </c>
      <c r="O229" s="24">
        <v>0.06037868632130157</v>
      </c>
      <c r="P229" s="24">
        <v>-0.0027156426873029206</v>
      </c>
      <c r="Q229" s="24">
        <v>0.007231066459285012</v>
      </c>
      <c r="R229" s="24">
        <v>-0.0007926575997232206</v>
      </c>
      <c r="S229" s="24">
        <v>0.0008068772150206015</v>
      </c>
      <c r="T229" s="24">
        <v>-3.975127149661609E-05</v>
      </c>
      <c r="U229" s="24">
        <v>0.00015311683412764262</v>
      </c>
      <c r="V229" s="24">
        <v>-2.9264291254485397E-05</v>
      </c>
      <c r="W229" s="24">
        <v>5.068424673377329E-05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2004-04-02T09:00:20Z</cp:lastPrinted>
  <dcterms:created xsi:type="dcterms:W3CDTF">2003-07-09T12:58:06Z</dcterms:created>
  <dcterms:modified xsi:type="dcterms:W3CDTF">2004-05-06T05:05:26Z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