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<sst xmlns="http://schemas.openxmlformats.org/spreadsheetml/2006/main" count="625" uniqueCount="145">
  <si>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</si>
  <si>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</si>
  <si>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</si>
  <si>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</si>
  <si>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</si>
  <si>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</si>
  <si>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</si>
  <si>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</si>
  <si>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</si>
  <si>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</si>
  <si>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</si>
  <si>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</si>
  <si>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</si>
  <si>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</si>
  <si>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</si>
  <si>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</si>
  <si>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</si>
  <si>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</si>
  <si>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</si>
  <si>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</si>
  <si>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</si>
  <si>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</si>
  <si>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</si>
  <si>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</si>
  <si>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</si>
  <si>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</si>
  <si>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</si>
  <si>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</si>
  <si>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</si>
  <si>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</si>
  <si>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</si>
  <si>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</si>
  <si>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</si>
  <si>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</si>
  <si>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</si>
  <si>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</si>
  <si>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</si>
  <si>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</si>
  <si>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</si>
  <si>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</si>
  <si>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</si>
  <si>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</si>
  <si>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</si>
  <si>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</si>
  <si>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</si>
  <si>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</si>
  <si>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</si>
  <si>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</si>
  <si>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</si>
  <si>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</si>
  <si>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</si>
  <si>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</si>
  <si>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</si>
  <si>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</si>
  <si>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</si>
  <si>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</si>
  <si>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</si>
  <si>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</si>
  <si>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</si>
  <si>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</si>
  <si>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</si>
  <si>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</si>
  <si>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</si>
  <si>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</si>
  <si>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</si>
  <si>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</si>
  <si>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</si>
  <si>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</si>
  <si>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</si>
  <si>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</si>
  <si>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</si>
  <si>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</si>
  <si>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</si>
  <si>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</si>
  <si>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</si>
  <si>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</si>
  <si>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</si>
  <si>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</si>
  <si>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</si>
  <si>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</si>
  <si>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</si>
  <si>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</si>
  <si>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</si>
  <si>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</si>
  <si>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</si>
  <si>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</si>
  <si>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</si>
  <si>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</si>
  <si>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</si>
  <si>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</si>
  <si>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</si>
  <si>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</si>
  <si>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</si>
  <si>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</si>
  <si>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</si>
  <si>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</si>
  <si>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</si>
  <si>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</si>
  <si>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</si>
  <si>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</si>
  <si>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</si>
  <si>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</si>
  <si>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</si>
  <si>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</si>
  <si>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</si>
  <si>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</si>
  <si>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</si>
  <si>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</si>
  <si>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</si>
  <si>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</si>
  <si>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</si>
  <si>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</si>
  <si>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</si>
  <si>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</si>
  <si>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</si>
  <si>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</si>
  <si>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</si>
  <si>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</si>
  <si>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</si>
  <si>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</si>
  <si>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</si>
  <si>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</si>
  <si>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</si>
  <si>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</si>
  <si>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</si>
  <si>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</si>
  <si>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</si>
  <si>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</si>
  <si>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</si>
  <si>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</si>
  <si>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</si>
  <si>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</si>
  <si>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</si>
  <si>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</si>
  <si>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</si>
  <si>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</si>
  <si>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</si>
  <si>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</si>
  <si>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</si>
  <si>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</si>
  <si>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</si>
  <si>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</si>
  <si>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1</t>
  </si>
  <si>
    <t>AP 236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</si>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</sst>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173.1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5.5956518654299</v>
      </c>
      <c r="C41" s="77">
        <f aca="true" t="shared" si="0" ref="C41:C55">($B$41*H41+$B$42*J41+$B$43*L41+$B$44*N41+$B$45*P41+$B$46*R41+$B$47*T41+$B$48*V41)/100</f>
        <v>-7.121460304045327E-08</v>
      </c>
      <c r="D41" s="77">
        <f aca="true" t="shared" si="1" ref="D41:D55">($B$41*I41+$B$42*K41+$B$43*M41+$B$44*O41+$B$45*Q41+$B$46*S41+$B$47*U41+$B$48*W41)/100</f>
        <v>-6.131083711956229E-08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-2.270000043726256</v>
      </c>
      <c r="C42" s="77">
        <f t="shared" si="0"/>
        <v>-5.644627857690598E-11</v>
      </c>
      <c r="D42" s="77">
        <f t="shared" si="1"/>
        <v>-2.1039053475988895E-08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-13.638750741317722</v>
      </c>
      <c r="C43" s="77">
        <f t="shared" si="0"/>
        <v>0.854021686199669</v>
      </c>
      <c r="D43" s="77">
        <f t="shared" si="1"/>
        <v>-0.743127463294799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20.009239889138527</v>
      </c>
      <c r="C44" s="77">
        <f t="shared" si="0"/>
        <v>0.002744002339799458</v>
      </c>
      <c r="D44" s="77">
        <f t="shared" si="1"/>
        <v>0.5041676212843459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5.5956518654299</v>
      </c>
      <c r="C45" s="77">
        <f t="shared" si="0"/>
        <v>-0.20416425415206554</v>
      </c>
      <c r="D45" s="77">
        <f t="shared" si="1"/>
        <v>-0.17361526881458314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-2.270000043726256</v>
      </c>
      <c r="C46" s="77">
        <f t="shared" si="0"/>
        <v>-0.00039154062014255293</v>
      </c>
      <c r="D46" s="77">
        <f t="shared" si="1"/>
        <v>-0.037887782290445114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-13.638750741317722</v>
      </c>
      <c r="C47" s="77">
        <f t="shared" si="0"/>
        <v>0.03397494931044584</v>
      </c>
      <c r="D47" s="77">
        <f t="shared" si="1"/>
        <v>-0.03021364965634337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20.009239889138527</v>
      </c>
      <c r="C48" s="77">
        <f t="shared" si="0"/>
        <v>0.0003137937354115345</v>
      </c>
      <c r="D48" s="77">
        <f t="shared" si="1"/>
        <v>0.014459655005754479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-0.00430859656900149</v>
      </c>
      <c r="D49" s="77">
        <f t="shared" si="1"/>
        <v>-0.0034733379033147337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-3.144691111817837E-05</v>
      </c>
      <c r="D50" s="77">
        <f t="shared" si="1"/>
        <v>-0.0005824006831661163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0.0004179753729886223</v>
      </c>
      <c r="D51" s="77">
        <f t="shared" si="1"/>
        <v>-0.00042558108554328547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2.233303614566034E-05</v>
      </c>
      <c r="D52" s="77">
        <f t="shared" si="1"/>
        <v>0.00021165568714942608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-9.997207944948528E-05</v>
      </c>
      <c r="D53" s="77">
        <f t="shared" si="1"/>
        <v>-6.827262650765097E-05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-2.4737118567586602E-06</v>
      </c>
      <c r="D54" s="77">
        <f t="shared" si="1"/>
        <v>-2.1505576635897097E-05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2.5168767727664194E-05</v>
      </c>
      <c r="D55" s="77">
        <f t="shared" si="1"/>
        <v>-2.738622282750172E-05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E1">
      <selection activeCell="L14" sqref="L14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1024</v>
      </c>
      <c r="B3" s="11">
        <v>139.22666666666666</v>
      </c>
      <c r="C3" s="11">
        <v>134.14333333333335</v>
      </c>
      <c r="D3" s="11">
        <v>9.179694481386344</v>
      </c>
      <c r="E3" s="11">
        <v>9.504914190289025</v>
      </c>
      <c r="F3" s="12" t="s">
        <v>69</v>
      </c>
      <c r="H3" s="102">
        <v>0.0625</v>
      </c>
    </row>
    <row r="4" spans="1:9" ht="16.5" customHeight="1">
      <c r="A4" s="13">
        <v>1023</v>
      </c>
      <c r="B4" s="14">
        <v>123.81666666666666</v>
      </c>
      <c r="C4" s="14">
        <v>135.55</v>
      </c>
      <c r="D4" s="14">
        <v>9.368108770363724</v>
      </c>
      <c r="E4" s="14">
        <v>9.820605905799836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1022</v>
      </c>
      <c r="B5" s="26">
        <v>147.7</v>
      </c>
      <c r="C5" s="26">
        <v>153.65</v>
      </c>
      <c r="D5" s="26">
        <v>8.866127987433439</v>
      </c>
      <c r="E5" s="26">
        <v>9.263451093808593</v>
      </c>
      <c r="F5" s="15" t="s">
        <v>71</v>
      </c>
      <c r="I5" s="75">
        <v>1821</v>
      </c>
    </row>
    <row r="6" spans="1:6" s="2" customFormat="1" ht="13.5" thickBot="1">
      <c r="A6" s="16">
        <v>1021</v>
      </c>
      <c r="B6" s="17">
        <v>170.11666666666667</v>
      </c>
      <c r="C6" s="17">
        <v>173.1833333333333</v>
      </c>
      <c r="D6" s="17">
        <v>10.39614061439467</v>
      </c>
      <c r="E6" s="17">
        <v>9.843211288763372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1828</v>
      </c>
      <c r="K15" s="75">
        <v>1818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5.5956518654299</v>
      </c>
      <c r="C19" s="34">
        <v>61.91231853209656</v>
      </c>
      <c r="D19" s="35">
        <v>24.36794394128542</v>
      </c>
      <c r="K19" s="97" t="s">
        <v>131</v>
      </c>
    </row>
    <row r="20" spans="1:11" ht="12.75">
      <c r="A20" s="33" t="s">
        <v>57</v>
      </c>
      <c r="B20" s="34">
        <v>-2.270000043726256</v>
      </c>
      <c r="C20" s="34">
        <v>77.92999995627373</v>
      </c>
      <c r="D20" s="35">
        <v>28.99966648085912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-13.638750741317722</v>
      </c>
      <c r="C21" s="34">
        <v>88.97791592534895</v>
      </c>
      <c r="D21" s="35">
        <v>38.78825898351363</v>
      </c>
      <c r="F21" s="24" t="s">
        <v>134</v>
      </c>
    </row>
    <row r="22" spans="1:11" ht="16.5" thickBot="1">
      <c r="A22" s="36" t="s">
        <v>59</v>
      </c>
      <c r="B22" s="37">
        <v>20.009239889138527</v>
      </c>
      <c r="C22" s="37">
        <v>91.73590655580519</v>
      </c>
      <c r="D22" s="38">
        <v>35.35708027391231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22.00874900817871</v>
      </c>
      <c r="I23" s="75">
        <v>1843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0.854021686199669</v>
      </c>
      <c r="C27" s="44">
        <v>0.002744002339799458</v>
      </c>
      <c r="D27" s="44">
        <v>-0.20416425415206554</v>
      </c>
      <c r="E27" s="44">
        <v>-0.00039154062014255293</v>
      </c>
      <c r="F27" s="44">
        <v>0.03397494931044584</v>
      </c>
      <c r="G27" s="44">
        <v>0.0003137937354115345</v>
      </c>
      <c r="H27" s="44">
        <v>-0.00430859656900149</v>
      </c>
      <c r="I27" s="45">
        <v>-3.144691111817837E-05</v>
      </c>
    </row>
    <row r="28" spans="1:9" ht="13.5" thickBot="1">
      <c r="A28" s="46" t="s">
        <v>61</v>
      </c>
      <c r="B28" s="47">
        <v>-0.743127463294799</v>
      </c>
      <c r="C28" s="47">
        <v>0.5041676212843459</v>
      </c>
      <c r="D28" s="47">
        <v>-0.17361526881458314</v>
      </c>
      <c r="E28" s="47">
        <v>-0.037887782290445114</v>
      </c>
      <c r="F28" s="47">
        <v>-0.03021364965634337</v>
      </c>
      <c r="G28" s="47">
        <v>0.014459655005754479</v>
      </c>
      <c r="H28" s="47">
        <v>-0.0034733379033147337</v>
      </c>
      <c r="I28" s="48">
        <v>-0.0005824006831661163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1024</v>
      </c>
      <c r="B39" s="50">
        <v>139.22666666666666</v>
      </c>
      <c r="C39" s="50">
        <v>134.14333333333335</v>
      </c>
      <c r="D39" s="50">
        <v>9.179694481386344</v>
      </c>
      <c r="E39" s="50">
        <v>9.504914190289025</v>
      </c>
      <c r="F39" s="54">
        <f>I39*D39/(23678+B39)*1000</f>
        <v>35.35708027391231</v>
      </c>
      <c r="G39" s="59" t="s">
        <v>59</v>
      </c>
      <c r="H39" s="58">
        <f>I39-B39+X39</f>
        <v>20.009239889138527</v>
      </c>
      <c r="I39" s="58">
        <f>(B39+C42-2*X39)*(23678+B39)*E42/((23678+C42)*D39+E42*(23678+B39))</f>
        <v>91.73590655580519</v>
      </c>
      <c r="J39" s="24" t="s">
        <v>73</v>
      </c>
      <c r="K39" s="24">
        <f>(K40*K40+L40*L40+M40*M40+N40*N40+O40*O40+P40*P40+Q40*Q40+R40*R40+S40*S40+T40*T40+U40*U40+V40*V40+W40*W40)</f>
        <v>1.6113526564754823</v>
      </c>
      <c r="M39" s="24" t="s">
        <v>68</v>
      </c>
      <c r="N39" s="24">
        <f>(K44*K44+L44*L44+M44*M44+N44*N44+O44*O44+P44*P44+Q44*Q44+R44*R44+S44*S44+T44*T44+U44*U44+V44*V44+W44*W44)</f>
        <v>0.9429486671145768</v>
      </c>
      <c r="X39" s="55">
        <f>(1-$H$2)*1000</f>
        <v>67.5</v>
      </c>
    </row>
    <row r="40" spans="1:24" ht="12.75">
      <c r="A40" s="49">
        <v>1023</v>
      </c>
      <c r="B40" s="50">
        <v>123.81666666666666</v>
      </c>
      <c r="C40" s="50">
        <v>135.55</v>
      </c>
      <c r="D40" s="50">
        <v>9.368108770363724</v>
      </c>
      <c r="E40" s="50">
        <v>9.820605905799836</v>
      </c>
      <c r="F40" s="54">
        <f>I40*D40/(23678+B40)*1000</f>
        <v>24.36794394128542</v>
      </c>
      <c r="G40" s="59" t="s">
        <v>56</v>
      </c>
      <c r="H40" s="58">
        <f>I40-B40+X40</f>
        <v>5.5956518654299</v>
      </c>
      <c r="I40" s="58">
        <f>(B40+C39-2*X40)*(23678+B40)*E39/((23678+C39)*D40+E39*(23678+B40))</f>
        <v>61.91231853209656</v>
      </c>
      <c r="J40" s="24" t="s">
        <v>62</v>
      </c>
      <c r="K40" s="52">
        <f aca="true" t="shared" si="0" ref="K40:W40">SQRT(K41*K41+K42*K42)</f>
        <v>1.1320739671957343</v>
      </c>
      <c r="L40" s="52">
        <f t="shared" si="0"/>
        <v>0.5041750885360724</v>
      </c>
      <c r="M40" s="52">
        <f t="shared" si="0"/>
        <v>0.2680024332707246</v>
      </c>
      <c r="N40" s="52">
        <f t="shared" si="0"/>
        <v>0.03788980536958969</v>
      </c>
      <c r="O40" s="52">
        <f t="shared" si="0"/>
        <v>0.04546605113932397</v>
      </c>
      <c r="P40" s="52">
        <f t="shared" si="0"/>
        <v>0.014463059475568234</v>
      </c>
      <c r="Q40" s="52">
        <f t="shared" si="0"/>
        <v>0.005534264231586182</v>
      </c>
      <c r="R40" s="52">
        <f t="shared" si="0"/>
        <v>0.0005832490582686213</v>
      </c>
      <c r="S40" s="52">
        <f t="shared" si="0"/>
        <v>0.0005965087365639997</v>
      </c>
      <c r="T40" s="52">
        <f t="shared" si="0"/>
        <v>0.00021283067073657195</v>
      </c>
      <c r="U40" s="52">
        <f t="shared" si="0"/>
        <v>0.00012106018420483014</v>
      </c>
      <c r="V40" s="52">
        <f t="shared" si="0"/>
        <v>2.1647380367903906E-05</v>
      </c>
      <c r="W40" s="52">
        <f t="shared" si="0"/>
        <v>3.7195054371336615E-05</v>
      </c>
      <c r="X40" s="55">
        <f>(1-$H$2)*1000</f>
        <v>67.5</v>
      </c>
    </row>
    <row r="41" spans="1:24" ht="12.75">
      <c r="A41" s="49">
        <v>1022</v>
      </c>
      <c r="B41" s="50">
        <v>147.7</v>
      </c>
      <c r="C41" s="50">
        <v>153.65</v>
      </c>
      <c r="D41" s="50">
        <v>8.866127987433439</v>
      </c>
      <c r="E41" s="50">
        <v>9.263451093808593</v>
      </c>
      <c r="F41" s="54">
        <f>I41*D41/(23678+B41)*1000</f>
        <v>28.99966648085912</v>
      </c>
      <c r="G41" s="59" t="s">
        <v>57</v>
      </c>
      <c r="H41" s="58">
        <f>I41-B41+X41</f>
        <v>-2.270000043726256</v>
      </c>
      <c r="I41" s="58">
        <f>(B41+C40-2*X41)*(23678+B41)*E40/((23678+C40)*D41+E40*(23678+B41))</f>
        <v>77.92999995627373</v>
      </c>
      <c r="J41" s="24" t="s">
        <v>60</v>
      </c>
      <c r="K41" s="52">
        <f>'calcul config'!C43</f>
        <v>0.854021686199669</v>
      </c>
      <c r="L41" s="52">
        <f>'calcul config'!C44</f>
        <v>0.002744002339799458</v>
      </c>
      <c r="M41" s="52">
        <f>'calcul config'!C45</f>
        <v>-0.20416425415206554</v>
      </c>
      <c r="N41" s="52">
        <f>'calcul config'!C46</f>
        <v>-0.00039154062014255293</v>
      </c>
      <c r="O41" s="52">
        <f>'calcul config'!C47</f>
        <v>0.03397494931044584</v>
      </c>
      <c r="P41" s="52">
        <f>'calcul config'!C48</f>
        <v>0.0003137937354115345</v>
      </c>
      <c r="Q41" s="52">
        <f>'calcul config'!C49</f>
        <v>-0.00430859656900149</v>
      </c>
      <c r="R41" s="52">
        <f>'calcul config'!C50</f>
        <v>-3.144691111817837E-05</v>
      </c>
      <c r="S41" s="52">
        <f>'calcul config'!C51</f>
        <v>0.0004179753729886223</v>
      </c>
      <c r="T41" s="52">
        <f>'calcul config'!C52</f>
        <v>2.233303614566034E-05</v>
      </c>
      <c r="U41" s="52">
        <f>'calcul config'!C53</f>
        <v>-9.997207944948528E-05</v>
      </c>
      <c r="V41" s="52">
        <f>'calcul config'!C54</f>
        <v>-2.4737118567586602E-06</v>
      </c>
      <c r="W41" s="52">
        <f>'calcul config'!C55</f>
        <v>2.5168767727664194E-05</v>
      </c>
      <c r="X41" s="55">
        <f>(1-$H$2)*1000</f>
        <v>67.5</v>
      </c>
    </row>
    <row r="42" spans="1:24" ht="12.75">
      <c r="A42" s="49">
        <v>1021</v>
      </c>
      <c r="B42" s="50">
        <v>170.11666666666667</v>
      </c>
      <c r="C42" s="50">
        <v>173.1833333333333</v>
      </c>
      <c r="D42" s="50">
        <v>10.39614061439467</v>
      </c>
      <c r="E42" s="50">
        <v>9.843211288763372</v>
      </c>
      <c r="F42" s="54">
        <f>I42*D42/(23678+B42)*1000</f>
        <v>38.78825898351363</v>
      </c>
      <c r="G42" s="59" t="s">
        <v>58</v>
      </c>
      <c r="H42" s="58">
        <f>I42-B42+X42</f>
        <v>-13.638750741317722</v>
      </c>
      <c r="I42" s="58">
        <f>(B42+C41-2*X42)*(23678+B42)*E41/((23678+C41)*D42+E41*(23678+B42))</f>
        <v>88.97791592534895</v>
      </c>
      <c r="J42" s="24" t="s">
        <v>61</v>
      </c>
      <c r="K42" s="52">
        <f>'calcul config'!D43</f>
        <v>-0.743127463294799</v>
      </c>
      <c r="L42" s="52">
        <f>'calcul config'!D44</f>
        <v>0.5041676212843459</v>
      </c>
      <c r="M42" s="52">
        <f>'calcul config'!D45</f>
        <v>-0.17361526881458314</v>
      </c>
      <c r="N42" s="52">
        <f>'calcul config'!D46</f>
        <v>-0.037887782290445114</v>
      </c>
      <c r="O42" s="52">
        <f>'calcul config'!D47</f>
        <v>-0.03021364965634337</v>
      </c>
      <c r="P42" s="52">
        <f>'calcul config'!D48</f>
        <v>0.014459655005754479</v>
      </c>
      <c r="Q42" s="52">
        <f>'calcul config'!D49</f>
        <v>-0.0034733379033147337</v>
      </c>
      <c r="R42" s="52">
        <f>'calcul config'!D50</f>
        <v>-0.0005824006831661163</v>
      </c>
      <c r="S42" s="52">
        <f>'calcul config'!D51</f>
        <v>-0.00042558108554328547</v>
      </c>
      <c r="T42" s="52">
        <f>'calcul config'!D52</f>
        <v>0.00021165568714942608</v>
      </c>
      <c r="U42" s="52">
        <f>'calcul config'!D53</f>
        <v>-6.827262650765097E-05</v>
      </c>
      <c r="V42" s="52">
        <f>'calcul config'!D54</f>
        <v>-2.1505576635897097E-05</v>
      </c>
      <c r="W42" s="52">
        <f>'calcul config'!D55</f>
        <v>-2.738622282750172E-05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0.7547159781304895</v>
      </c>
      <c r="L44" s="52">
        <f>L40/(L43*1.5)</f>
        <v>0.4801667509867357</v>
      </c>
      <c r="M44" s="52">
        <f aca="true" t="shared" si="1" ref="M44:W44">M40/(M43*1.5)</f>
        <v>0.29778048141191626</v>
      </c>
      <c r="N44" s="52">
        <f t="shared" si="1"/>
        <v>0.05051974049278626</v>
      </c>
      <c r="O44" s="52">
        <f t="shared" si="1"/>
        <v>0.20207133839699543</v>
      </c>
      <c r="P44" s="52">
        <f t="shared" si="1"/>
        <v>0.09642039650378821</v>
      </c>
      <c r="Q44" s="52">
        <f t="shared" si="1"/>
        <v>0.03689509487724121</v>
      </c>
      <c r="R44" s="52">
        <f t="shared" si="1"/>
        <v>0.001296109018374714</v>
      </c>
      <c r="S44" s="52">
        <f t="shared" si="1"/>
        <v>0.007953449820853328</v>
      </c>
      <c r="T44" s="52">
        <f t="shared" si="1"/>
        <v>0.0028377422764876256</v>
      </c>
      <c r="U44" s="52">
        <f t="shared" si="1"/>
        <v>0.001614135789397735</v>
      </c>
      <c r="V44" s="52">
        <f t="shared" si="1"/>
        <v>0.0002886317382387187</v>
      </c>
      <c r="W44" s="52">
        <f t="shared" si="1"/>
        <v>0.0004959340582844881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1024</v>
      </c>
      <c r="B51" s="24">
        <v>148.84</v>
      </c>
      <c r="C51" s="24">
        <v>138.54</v>
      </c>
      <c r="D51" s="24">
        <v>8.939282847946115</v>
      </c>
      <c r="E51" s="24">
        <v>9.179663918666568</v>
      </c>
      <c r="F51" s="24">
        <v>29.981602282282264</v>
      </c>
      <c r="G51" s="24" t="s">
        <v>59</v>
      </c>
      <c r="H51" s="24">
        <v>-1.4267840659380369</v>
      </c>
      <c r="I51" s="24">
        <v>79.91321593406197</v>
      </c>
      <c r="J51" s="24" t="s">
        <v>73</v>
      </c>
      <c r="K51" s="24">
        <v>2.071124358684212</v>
      </c>
      <c r="M51" s="24" t="s">
        <v>68</v>
      </c>
      <c r="N51" s="24">
        <v>1.1299192595950718</v>
      </c>
      <c r="X51" s="24">
        <v>67.5</v>
      </c>
    </row>
    <row r="52" spans="1:24" ht="12.75" hidden="1">
      <c r="A52" s="24">
        <v>1021</v>
      </c>
      <c r="B52" s="24">
        <v>171.47999572753906</v>
      </c>
      <c r="C52" s="24">
        <v>171.17999267578125</v>
      </c>
      <c r="D52" s="24">
        <v>9.274171829223633</v>
      </c>
      <c r="E52" s="24">
        <v>10.49579906463623</v>
      </c>
      <c r="F52" s="24">
        <v>33.8786096878029</v>
      </c>
      <c r="G52" s="24" t="s">
        <v>56</v>
      </c>
      <c r="H52" s="24">
        <v>-16.857691018207902</v>
      </c>
      <c r="I52" s="24">
        <v>87.12230470933116</v>
      </c>
      <c r="J52" s="24" t="s">
        <v>62</v>
      </c>
      <c r="K52" s="24">
        <v>1.3527198255104558</v>
      </c>
      <c r="L52" s="24">
        <v>0.3654317114587546</v>
      </c>
      <c r="M52" s="24">
        <v>0.320237676168623</v>
      </c>
      <c r="N52" s="24">
        <v>0.04554897834858181</v>
      </c>
      <c r="O52" s="24">
        <v>0.054328103854402815</v>
      </c>
      <c r="P52" s="24">
        <v>0.010483209084326497</v>
      </c>
      <c r="Q52" s="24">
        <v>0.006612906422073478</v>
      </c>
      <c r="R52" s="24">
        <v>0.0007010327057958283</v>
      </c>
      <c r="S52" s="24">
        <v>0.0007127904548677505</v>
      </c>
      <c r="T52" s="24">
        <v>0.0001542437517291316</v>
      </c>
      <c r="U52" s="24">
        <v>0.00014462441605224424</v>
      </c>
      <c r="V52" s="24">
        <v>2.600889763126886E-05</v>
      </c>
      <c r="W52" s="24">
        <v>4.444823808291097E-05</v>
      </c>
      <c r="X52" s="24">
        <v>67.5</v>
      </c>
    </row>
    <row r="53" spans="1:24" ht="12.75" hidden="1">
      <c r="A53" s="24">
        <v>1022</v>
      </c>
      <c r="B53" s="24">
        <v>161.66000366210938</v>
      </c>
      <c r="C53" s="24">
        <v>164.25999450683594</v>
      </c>
      <c r="D53" s="24">
        <v>8.248809814453125</v>
      </c>
      <c r="E53" s="24">
        <v>8.93216323852539</v>
      </c>
      <c r="F53" s="24">
        <v>38.323762548809235</v>
      </c>
      <c r="G53" s="24" t="s">
        <v>57</v>
      </c>
      <c r="H53" s="24">
        <v>16.598456015780812</v>
      </c>
      <c r="I53" s="24">
        <v>110.75845967789019</v>
      </c>
      <c r="J53" s="24" t="s">
        <v>60</v>
      </c>
      <c r="K53" s="24">
        <v>-0.6887646026513703</v>
      </c>
      <c r="L53" s="24">
        <v>0.0019882556515107073</v>
      </c>
      <c r="M53" s="24">
        <v>0.16617788732727268</v>
      </c>
      <c r="N53" s="24">
        <v>-0.0004716571977559727</v>
      </c>
      <c r="O53" s="24">
        <v>-0.02715614383718249</v>
      </c>
      <c r="P53" s="24">
        <v>0.0002275465311470555</v>
      </c>
      <c r="Q53" s="24">
        <v>0.0035787362437405485</v>
      </c>
      <c r="R53" s="24">
        <v>-3.791815347622782E-05</v>
      </c>
      <c r="S53" s="24">
        <v>-0.0003137628306760478</v>
      </c>
      <c r="T53" s="24">
        <v>1.6212133399831705E-05</v>
      </c>
      <c r="U53" s="24">
        <v>8.765250915756072E-05</v>
      </c>
      <c r="V53" s="24">
        <v>-2.995969056138179E-06</v>
      </c>
      <c r="W53" s="24">
        <v>-1.8220786234764887E-05</v>
      </c>
      <c r="X53" s="24">
        <v>67.5</v>
      </c>
    </row>
    <row r="54" spans="1:24" ht="12.75" hidden="1">
      <c r="A54" s="24">
        <v>1023</v>
      </c>
      <c r="B54" s="24">
        <v>135.3800048828125</v>
      </c>
      <c r="C54" s="24">
        <v>140.8800048828125</v>
      </c>
      <c r="D54" s="24">
        <v>9.16252326965332</v>
      </c>
      <c r="E54" s="24">
        <v>9.54630184173584</v>
      </c>
      <c r="F54" s="24">
        <v>31.251320524079937</v>
      </c>
      <c r="G54" s="24" t="s">
        <v>58</v>
      </c>
      <c r="H54" s="24">
        <v>13.342115857565943</v>
      </c>
      <c r="I54" s="24">
        <v>81.22212074037844</v>
      </c>
      <c r="J54" s="24" t="s">
        <v>61</v>
      </c>
      <c r="K54" s="24">
        <v>1.1642397727545377</v>
      </c>
      <c r="L54" s="24">
        <v>0.36542630252779934</v>
      </c>
      <c r="M54" s="24">
        <v>0.2737463771473955</v>
      </c>
      <c r="N54" s="24">
        <v>-0.04554653629078044</v>
      </c>
      <c r="O54" s="24">
        <v>0.04705408292921066</v>
      </c>
      <c r="P54" s="24">
        <v>0.010480739252641893</v>
      </c>
      <c r="Q54" s="24">
        <v>0.005560861286243205</v>
      </c>
      <c r="R54" s="24">
        <v>-0.0007000064772788704</v>
      </c>
      <c r="S54" s="24">
        <v>0.0006400180611800955</v>
      </c>
      <c r="T54" s="24">
        <v>0.00015338937928717245</v>
      </c>
      <c r="U54" s="24">
        <v>0.0001150359046421437</v>
      </c>
      <c r="V54" s="24">
        <v>-2.583576833400713E-05</v>
      </c>
      <c r="W54" s="24">
        <v>4.0541938997316585E-05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1024</v>
      </c>
      <c r="B56" s="24">
        <v>148.84</v>
      </c>
      <c r="C56" s="24">
        <v>138.54</v>
      </c>
      <c r="D56" s="24">
        <v>8.939282847946115</v>
      </c>
      <c r="E56" s="24">
        <v>9.179663918666568</v>
      </c>
      <c r="F56" s="24">
        <v>33.385395726769154</v>
      </c>
      <c r="G56" s="24" t="s">
        <v>59</v>
      </c>
      <c r="H56" s="24">
        <v>7.64571572787618</v>
      </c>
      <c r="I56" s="24">
        <v>88.98571572787618</v>
      </c>
      <c r="J56" s="24" t="s">
        <v>73</v>
      </c>
      <c r="K56" s="24">
        <v>1.702382049267131</v>
      </c>
      <c r="M56" s="24" t="s">
        <v>68</v>
      </c>
      <c r="N56" s="24">
        <v>1.3295688849330272</v>
      </c>
      <c r="X56" s="24">
        <v>67.5</v>
      </c>
    </row>
    <row r="57" spans="1:24" ht="12.75" hidden="1">
      <c r="A57" s="24">
        <v>1021</v>
      </c>
      <c r="B57" s="24">
        <v>171.47999572753906</v>
      </c>
      <c r="C57" s="24">
        <v>171.17999267578125</v>
      </c>
      <c r="D57" s="24">
        <v>9.274171829223633</v>
      </c>
      <c r="E57" s="24">
        <v>10.49579906463623</v>
      </c>
      <c r="F57" s="24">
        <v>33.8786096878029</v>
      </c>
      <c r="G57" s="24" t="s">
        <v>56</v>
      </c>
      <c r="H57" s="24">
        <v>-16.857691018207902</v>
      </c>
      <c r="I57" s="24">
        <v>87.12230470933116</v>
      </c>
      <c r="J57" s="24" t="s">
        <v>62</v>
      </c>
      <c r="K57" s="24">
        <v>0.783831147415396</v>
      </c>
      <c r="L57" s="24">
        <v>1.0247437348923296</v>
      </c>
      <c r="M57" s="24">
        <v>0.1855613130632002</v>
      </c>
      <c r="N57" s="24">
        <v>0.0398427202077084</v>
      </c>
      <c r="O57" s="24">
        <v>0.03148053217986489</v>
      </c>
      <c r="P57" s="24">
        <v>0.029396725511222216</v>
      </c>
      <c r="Q57" s="24">
        <v>0.0038318250911588522</v>
      </c>
      <c r="R57" s="24">
        <v>0.0006131956352400541</v>
      </c>
      <c r="S57" s="24">
        <v>0.0004130213272980101</v>
      </c>
      <c r="T57" s="24">
        <v>0.0004325429441476764</v>
      </c>
      <c r="U57" s="24">
        <v>8.377587368542947E-05</v>
      </c>
      <c r="V57" s="24">
        <v>2.2741730552230433E-05</v>
      </c>
      <c r="W57" s="24">
        <v>2.5750736454208623E-05</v>
      </c>
      <c r="X57" s="24">
        <v>67.5</v>
      </c>
    </row>
    <row r="58" spans="1:24" ht="12.75" hidden="1">
      <c r="A58" s="24">
        <v>1023</v>
      </c>
      <c r="B58" s="24">
        <v>135.3800048828125</v>
      </c>
      <c r="C58" s="24">
        <v>140.8800048828125</v>
      </c>
      <c r="D58" s="24">
        <v>9.16252326965332</v>
      </c>
      <c r="E58" s="24">
        <v>9.54630184173584</v>
      </c>
      <c r="F58" s="24">
        <v>35.21883072826211</v>
      </c>
      <c r="G58" s="24" t="s">
        <v>57</v>
      </c>
      <c r="H58" s="24">
        <v>23.65366709567975</v>
      </c>
      <c r="I58" s="24">
        <v>91.53367197849225</v>
      </c>
      <c r="J58" s="24" t="s">
        <v>60</v>
      </c>
      <c r="K58" s="24">
        <v>-0.6138080391265082</v>
      </c>
      <c r="L58" s="24">
        <v>0.0055757271716491705</v>
      </c>
      <c r="M58" s="24">
        <v>0.1466132472408057</v>
      </c>
      <c r="N58" s="24">
        <v>-0.0004127250585850919</v>
      </c>
      <c r="O58" s="24">
        <v>-0.02443924988997253</v>
      </c>
      <c r="P58" s="24">
        <v>0.0006380128064412563</v>
      </c>
      <c r="Q58" s="24">
        <v>0.0030881653796637986</v>
      </c>
      <c r="R58" s="24">
        <v>-3.3158668999306036E-05</v>
      </c>
      <c r="S58" s="24">
        <v>-0.00030229074867869953</v>
      </c>
      <c r="T58" s="24">
        <v>4.544057085312142E-05</v>
      </c>
      <c r="U58" s="24">
        <v>7.12333108685696E-05</v>
      </c>
      <c r="V58" s="24">
        <v>-2.619526431023485E-06</v>
      </c>
      <c r="W58" s="24">
        <v>-1.8244627809614818E-05</v>
      </c>
      <c r="X58" s="24">
        <v>67.5</v>
      </c>
    </row>
    <row r="59" spans="1:24" ht="12.75" hidden="1">
      <c r="A59" s="24">
        <v>1022</v>
      </c>
      <c r="B59" s="24">
        <v>161.66000366210938</v>
      </c>
      <c r="C59" s="24">
        <v>164.25999450683594</v>
      </c>
      <c r="D59" s="24">
        <v>8.248809814453125</v>
      </c>
      <c r="E59" s="24">
        <v>8.93216323852539</v>
      </c>
      <c r="F59" s="24">
        <v>31.11141211853564</v>
      </c>
      <c r="G59" s="24" t="s">
        <v>58</v>
      </c>
      <c r="H59" s="24">
        <v>-4.245761023109381</v>
      </c>
      <c r="I59" s="24">
        <v>89.914242639</v>
      </c>
      <c r="J59" s="24" t="s">
        <v>61</v>
      </c>
      <c r="K59" s="24">
        <v>0.487474059578771</v>
      </c>
      <c r="L59" s="24">
        <v>1.0247285657517256</v>
      </c>
      <c r="M59" s="24">
        <v>0.11374338063925021</v>
      </c>
      <c r="N59" s="24">
        <v>-0.03984058247033734</v>
      </c>
      <c r="O59" s="24">
        <v>0.019843058512814673</v>
      </c>
      <c r="P59" s="24">
        <v>0.02938980112965993</v>
      </c>
      <c r="Q59" s="24">
        <v>0.002268505701355078</v>
      </c>
      <c r="R59" s="24">
        <v>-0.0006122984482649355</v>
      </c>
      <c r="S59" s="24">
        <v>0.00028143724001326</v>
      </c>
      <c r="T59" s="24">
        <v>0.0004301494543208004</v>
      </c>
      <c r="U59" s="24">
        <v>4.409322435997121E-05</v>
      </c>
      <c r="V59" s="24">
        <v>-2.2590360550186453E-05</v>
      </c>
      <c r="W59" s="24">
        <v>1.817234118166227E-05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1024</v>
      </c>
      <c r="B61" s="24">
        <v>148.84</v>
      </c>
      <c r="C61" s="24">
        <v>138.54</v>
      </c>
      <c r="D61" s="24">
        <v>8.939282847946115</v>
      </c>
      <c r="E61" s="24">
        <v>9.179663918666568</v>
      </c>
      <c r="F61" s="24">
        <v>29.981602282282264</v>
      </c>
      <c r="G61" s="24" t="s">
        <v>59</v>
      </c>
      <c r="H61" s="24">
        <v>-1.4267840659380369</v>
      </c>
      <c r="I61" s="24">
        <v>79.91321593406197</v>
      </c>
      <c r="J61" s="24" t="s">
        <v>73</v>
      </c>
      <c r="K61" s="24">
        <v>1.7182807436129501</v>
      </c>
      <c r="M61" s="24" t="s">
        <v>68</v>
      </c>
      <c r="N61" s="24">
        <v>0.9794835627085972</v>
      </c>
      <c r="X61" s="24">
        <v>67.5</v>
      </c>
    </row>
    <row r="62" spans="1:24" ht="12.75" hidden="1">
      <c r="A62" s="24">
        <v>1022</v>
      </c>
      <c r="B62" s="24">
        <v>161.66000366210938</v>
      </c>
      <c r="C62" s="24">
        <v>164.25999450683594</v>
      </c>
      <c r="D62" s="24">
        <v>8.248809814453125</v>
      </c>
      <c r="E62" s="24">
        <v>8.93216323852539</v>
      </c>
      <c r="F62" s="24">
        <v>30.120910882415245</v>
      </c>
      <c r="G62" s="24" t="s">
        <v>56</v>
      </c>
      <c r="H62" s="24">
        <v>-7.10838159910368</v>
      </c>
      <c r="I62" s="24">
        <v>87.0516220630057</v>
      </c>
      <c r="J62" s="24" t="s">
        <v>62</v>
      </c>
      <c r="K62" s="24">
        <v>1.1934033673124134</v>
      </c>
      <c r="L62" s="24">
        <v>0.45861379506808453</v>
      </c>
      <c r="M62" s="24">
        <v>0.2825222616589295</v>
      </c>
      <c r="N62" s="24">
        <v>0.037663913146433865</v>
      </c>
      <c r="O62" s="24">
        <v>0.04792940570233909</v>
      </c>
      <c r="P62" s="24">
        <v>0.013156089311855407</v>
      </c>
      <c r="Q62" s="24">
        <v>0.005834116605637688</v>
      </c>
      <c r="R62" s="24">
        <v>0.0005797216282986133</v>
      </c>
      <c r="S62" s="24">
        <v>0.0006288255190572774</v>
      </c>
      <c r="T62" s="24">
        <v>0.0001935720325869011</v>
      </c>
      <c r="U62" s="24">
        <v>0.00012760879631277833</v>
      </c>
      <c r="V62" s="24">
        <v>2.1523974025953975E-05</v>
      </c>
      <c r="W62" s="24">
        <v>3.921181418781216E-05</v>
      </c>
      <c r="X62" s="24">
        <v>67.5</v>
      </c>
    </row>
    <row r="63" spans="1:24" ht="12.75" hidden="1">
      <c r="A63" s="24">
        <v>1021</v>
      </c>
      <c r="B63" s="24">
        <v>171.47999572753906</v>
      </c>
      <c r="C63" s="24">
        <v>171.17999267578125</v>
      </c>
      <c r="D63" s="24">
        <v>9.274171829223633</v>
      </c>
      <c r="E63" s="24">
        <v>10.49579906463623</v>
      </c>
      <c r="F63" s="24">
        <v>38.30286150386941</v>
      </c>
      <c r="G63" s="24" t="s">
        <v>57</v>
      </c>
      <c r="H63" s="24">
        <v>-5.480275640712961</v>
      </c>
      <c r="I63" s="24">
        <v>98.4997200868261</v>
      </c>
      <c r="J63" s="24" t="s">
        <v>60</v>
      </c>
      <c r="K63" s="24">
        <v>0.16050787717468645</v>
      </c>
      <c r="L63" s="24">
        <v>-0.002495275618510998</v>
      </c>
      <c r="M63" s="24">
        <v>-0.034813713231392096</v>
      </c>
      <c r="N63" s="24">
        <v>-0.00038948828732588754</v>
      </c>
      <c r="O63" s="24">
        <v>0.00695825060966993</v>
      </c>
      <c r="P63" s="24">
        <v>-0.0002855774039229263</v>
      </c>
      <c r="Q63" s="24">
        <v>-0.0005667157365665275</v>
      </c>
      <c r="R63" s="24">
        <v>-3.132462937611443E-05</v>
      </c>
      <c r="S63" s="24">
        <v>0.0001330887100221583</v>
      </c>
      <c r="T63" s="24">
        <v>-2.033766979412626E-05</v>
      </c>
      <c r="U63" s="24">
        <v>-2.2786024062456664E-06</v>
      </c>
      <c r="V63" s="24">
        <v>-2.469443982583215E-06</v>
      </c>
      <c r="W63" s="24">
        <v>9.565683095130219E-06</v>
      </c>
      <c r="X63" s="24">
        <v>67.5</v>
      </c>
    </row>
    <row r="64" spans="1:24" ht="12.75" hidden="1">
      <c r="A64" s="24">
        <v>1023</v>
      </c>
      <c r="B64" s="24">
        <v>135.3800048828125</v>
      </c>
      <c r="C64" s="24">
        <v>140.8800048828125</v>
      </c>
      <c r="D64" s="24">
        <v>9.16252326965332</v>
      </c>
      <c r="E64" s="24">
        <v>9.54630184173584</v>
      </c>
      <c r="F64" s="24">
        <v>35.21883072826211</v>
      </c>
      <c r="G64" s="24" t="s">
        <v>58</v>
      </c>
      <c r="H64" s="24">
        <v>23.65366709567975</v>
      </c>
      <c r="I64" s="24">
        <v>91.53367197849225</v>
      </c>
      <c r="J64" s="24" t="s">
        <v>61</v>
      </c>
      <c r="K64" s="24">
        <v>1.1825602811178308</v>
      </c>
      <c r="L64" s="24">
        <v>-0.4586070067348935</v>
      </c>
      <c r="M64" s="24">
        <v>0.2803691026199553</v>
      </c>
      <c r="N64" s="24">
        <v>-0.03766189921361043</v>
      </c>
      <c r="O64" s="24">
        <v>0.047421626705886455</v>
      </c>
      <c r="P64" s="24">
        <v>-0.013152989452131584</v>
      </c>
      <c r="Q64" s="24">
        <v>0.005806526486816819</v>
      </c>
      <c r="R64" s="24">
        <v>-0.0005788747134843987</v>
      </c>
      <c r="S64" s="24">
        <v>0.0006145802866040304</v>
      </c>
      <c r="T64" s="24">
        <v>-0.00019250067788755806</v>
      </c>
      <c r="U64" s="24">
        <v>0.000127588451152408</v>
      </c>
      <c r="V64" s="24">
        <v>-2.138184520304141E-05</v>
      </c>
      <c r="W64" s="24">
        <v>3.802714923344961E-05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1024</v>
      </c>
      <c r="B66" s="24">
        <v>148.84</v>
      </c>
      <c r="C66" s="24">
        <v>138.54</v>
      </c>
      <c r="D66" s="24">
        <v>8.939282847946115</v>
      </c>
      <c r="E66" s="24">
        <v>9.179663918666568</v>
      </c>
      <c r="F66" s="24">
        <v>37.47112840583349</v>
      </c>
      <c r="G66" s="24" t="s">
        <v>59</v>
      </c>
      <c r="H66" s="24">
        <v>18.535862116879215</v>
      </c>
      <c r="I66" s="24">
        <v>99.87586211687922</v>
      </c>
      <c r="J66" s="24" t="s">
        <v>73</v>
      </c>
      <c r="K66" s="24">
        <v>1.1903726275084607</v>
      </c>
      <c r="M66" s="24" t="s">
        <v>68</v>
      </c>
      <c r="N66" s="24">
        <v>1.074559768487168</v>
      </c>
      <c r="X66" s="24">
        <v>67.5</v>
      </c>
    </row>
    <row r="67" spans="1:24" ht="12.75" hidden="1">
      <c r="A67" s="24">
        <v>1022</v>
      </c>
      <c r="B67" s="24">
        <v>161.66000366210938</v>
      </c>
      <c r="C67" s="24">
        <v>164.25999450683594</v>
      </c>
      <c r="D67" s="24">
        <v>8.248809814453125</v>
      </c>
      <c r="E67" s="24">
        <v>8.93216323852539</v>
      </c>
      <c r="F67" s="24">
        <v>30.120910882415245</v>
      </c>
      <c r="G67" s="24" t="s">
        <v>56</v>
      </c>
      <c r="H67" s="24">
        <v>-7.10838159910368</v>
      </c>
      <c r="I67" s="24">
        <v>87.0516220630057</v>
      </c>
      <c r="J67" s="24" t="s">
        <v>62</v>
      </c>
      <c r="K67" s="24">
        <v>0.33071089438199114</v>
      </c>
      <c r="L67" s="24">
        <v>1.0353876548298038</v>
      </c>
      <c r="M67" s="24">
        <v>0.07829091555024505</v>
      </c>
      <c r="N67" s="24">
        <v>0.04223744398681712</v>
      </c>
      <c r="O67" s="24">
        <v>0.013281610169005276</v>
      </c>
      <c r="P67" s="24">
        <v>0.029701952211765022</v>
      </c>
      <c r="Q67" s="24">
        <v>0.0016167380051203555</v>
      </c>
      <c r="R67" s="24">
        <v>0.0006501073187278961</v>
      </c>
      <c r="S67" s="24">
        <v>0.00017423976522825958</v>
      </c>
      <c r="T67" s="24">
        <v>0.0004370496091669461</v>
      </c>
      <c r="U67" s="24">
        <v>3.539187483061425E-05</v>
      </c>
      <c r="V67" s="24">
        <v>2.411800298780688E-05</v>
      </c>
      <c r="W67" s="24">
        <v>1.0864381691097587E-05</v>
      </c>
      <c r="X67" s="24">
        <v>67.5</v>
      </c>
    </row>
    <row r="68" spans="1:24" ht="12.75" hidden="1">
      <c r="A68" s="24">
        <v>1023</v>
      </c>
      <c r="B68" s="24">
        <v>135.3800048828125</v>
      </c>
      <c r="C68" s="24">
        <v>140.8800048828125</v>
      </c>
      <c r="D68" s="24">
        <v>9.16252326965332</v>
      </c>
      <c r="E68" s="24">
        <v>9.54630184173584</v>
      </c>
      <c r="F68" s="24">
        <v>31.251320524079937</v>
      </c>
      <c r="G68" s="24" t="s">
        <v>57</v>
      </c>
      <c r="H68" s="24">
        <v>13.342115857565943</v>
      </c>
      <c r="I68" s="24">
        <v>81.22212074037844</v>
      </c>
      <c r="J68" s="24" t="s">
        <v>60</v>
      </c>
      <c r="K68" s="24">
        <v>0.19873515614763906</v>
      </c>
      <c r="L68" s="24">
        <v>0.005634069251011317</v>
      </c>
      <c r="M68" s="24">
        <v>-0.04775573194203663</v>
      </c>
      <c r="N68" s="24">
        <v>-0.0004370344659138249</v>
      </c>
      <c r="O68" s="24">
        <v>0.007866315316239828</v>
      </c>
      <c r="P68" s="24">
        <v>0.0006445613675226869</v>
      </c>
      <c r="Q68" s="24">
        <v>-0.001019414567900837</v>
      </c>
      <c r="R68" s="24">
        <v>-3.509913275979553E-05</v>
      </c>
      <c r="S68" s="24">
        <v>9.352085083174489E-05</v>
      </c>
      <c r="T68" s="24">
        <v>4.589613263419404E-05</v>
      </c>
      <c r="U68" s="24">
        <v>-2.4428407428411955E-05</v>
      </c>
      <c r="V68" s="24">
        <v>-2.766282112846092E-06</v>
      </c>
      <c r="W68" s="24">
        <v>5.5321788693537545E-06</v>
      </c>
      <c r="X68" s="24">
        <v>67.5</v>
      </c>
    </row>
    <row r="69" spans="1:24" ht="12.75" hidden="1">
      <c r="A69" s="24">
        <v>1021</v>
      </c>
      <c r="B69" s="24">
        <v>171.47999572753906</v>
      </c>
      <c r="C69" s="24">
        <v>171.17999267578125</v>
      </c>
      <c r="D69" s="24">
        <v>9.274171829223633</v>
      </c>
      <c r="E69" s="24">
        <v>10.49579906463623</v>
      </c>
      <c r="F69" s="24">
        <v>35.00508901404887</v>
      </c>
      <c r="G69" s="24" t="s">
        <v>58</v>
      </c>
      <c r="H69" s="24">
        <v>-13.9608343875978</v>
      </c>
      <c r="I69" s="24">
        <v>90.01916133994126</v>
      </c>
      <c r="J69" s="24" t="s">
        <v>61</v>
      </c>
      <c r="K69" s="24">
        <v>-0.2643369693665833</v>
      </c>
      <c r="L69" s="24">
        <v>1.0353723258024794</v>
      </c>
      <c r="M69" s="24">
        <v>-0.06203916121592831</v>
      </c>
      <c r="N69" s="24">
        <v>-0.042235182909691735</v>
      </c>
      <c r="O69" s="24">
        <v>-0.010701506997937956</v>
      </c>
      <c r="P69" s="24">
        <v>0.0296949575826178</v>
      </c>
      <c r="Q69" s="24">
        <v>-0.0012548448971694056</v>
      </c>
      <c r="R69" s="24">
        <v>-0.0006491591305243149</v>
      </c>
      <c r="S69" s="24">
        <v>-0.00014701478240811545</v>
      </c>
      <c r="T69" s="24">
        <v>0.00043463307039640325</v>
      </c>
      <c r="U69" s="24">
        <v>-2.5609328662371724E-05</v>
      </c>
      <c r="V69" s="24">
        <v>-2.395883451656214E-05</v>
      </c>
      <c r="W69" s="24">
        <v>-9.350389643610168E-06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1024</v>
      </c>
      <c r="B71" s="24">
        <v>148.84</v>
      </c>
      <c r="C71" s="24">
        <v>138.54</v>
      </c>
      <c r="D71" s="24">
        <v>8.939282847946115</v>
      </c>
      <c r="E71" s="24">
        <v>9.179663918666568</v>
      </c>
      <c r="F71" s="24">
        <v>33.385395726769154</v>
      </c>
      <c r="G71" s="24" t="s">
        <v>59</v>
      </c>
      <c r="H71" s="24">
        <v>7.64571572787618</v>
      </c>
      <c r="I71" s="24">
        <v>88.98571572787618</v>
      </c>
      <c r="J71" s="24" t="s">
        <v>73</v>
      </c>
      <c r="K71" s="24">
        <v>1.3134511634728712</v>
      </c>
      <c r="M71" s="24" t="s">
        <v>68</v>
      </c>
      <c r="N71" s="24">
        <v>0.7798402731405368</v>
      </c>
      <c r="X71" s="24">
        <v>67.5</v>
      </c>
    </row>
    <row r="72" spans="1:24" ht="12.75" hidden="1">
      <c r="A72" s="24">
        <v>1023</v>
      </c>
      <c r="B72" s="24">
        <v>135.3800048828125</v>
      </c>
      <c r="C72" s="24">
        <v>140.8800048828125</v>
      </c>
      <c r="D72" s="24">
        <v>9.16252326965332</v>
      </c>
      <c r="E72" s="24">
        <v>9.54630184173584</v>
      </c>
      <c r="F72" s="24">
        <v>26.7488866901796</v>
      </c>
      <c r="G72" s="24" t="s">
        <v>56</v>
      </c>
      <c r="H72" s="24">
        <v>1.6402991551056658</v>
      </c>
      <c r="I72" s="24">
        <v>69.52030403791817</v>
      </c>
      <c r="J72" s="24" t="s">
        <v>62</v>
      </c>
      <c r="K72" s="24">
        <v>1.0107485403977743</v>
      </c>
      <c r="L72" s="24">
        <v>0.4801552491833742</v>
      </c>
      <c r="M72" s="24">
        <v>0.23928141837561023</v>
      </c>
      <c r="N72" s="24">
        <v>0.046594694098795006</v>
      </c>
      <c r="O72" s="24">
        <v>0.04059348350771986</v>
      </c>
      <c r="P72" s="24">
        <v>0.01377414392233832</v>
      </c>
      <c r="Q72" s="24">
        <v>0.004941152253659795</v>
      </c>
      <c r="R72" s="24">
        <v>0.0007172327644340761</v>
      </c>
      <c r="S72" s="24">
        <v>0.0005325688358411798</v>
      </c>
      <c r="T72" s="24">
        <v>0.00020265419232214733</v>
      </c>
      <c r="U72" s="24">
        <v>0.00010806290128456011</v>
      </c>
      <c r="V72" s="24">
        <v>2.6632802523182106E-05</v>
      </c>
      <c r="W72" s="24">
        <v>3.3205224902085885E-05</v>
      </c>
      <c r="X72" s="24">
        <v>67.5</v>
      </c>
    </row>
    <row r="73" spans="1:24" ht="12.75" hidden="1">
      <c r="A73" s="24">
        <v>1021</v>
      </c>
      <c r="B73" s="24">
        <v>171.47999572753906</v>
      </c>
      <c r="C73" s="24">
        <v>171.17999267578125</v>
      </c>
      <c r="D73" s="24">
        <v>9.274171829223633</v>
      </c>
      <c r="E73" s="24">
        <v>10.49579906463623</v>
      </c>
      <c r="F73" s="24">
        <v>35.00508901404887</v>
      </c>
      <c r="G73" s="24" t="s">
        <v>57</v>
      </c>
      <c r="H73" s="24">
        <v>-13.9608343875978</v>
      </c>
      <c r="I73" s="24">
        <v>90.01916133994126</v>
      </c>
      <c r="J73" s="24" t="s">
        <v>60</v>
      </c>
      <c r="K73" s="24">
        <v>0.8332655618675215</v>
      </c>
      <c r="L73" s="24">
        <v>-0.0026120569474760618</v>
      </c>
      <c r="M73" s="24">
        <v>-0.1957122128878547</v>
      </c>
      <c r="N73" s="24">
        <v>-0.0004814608632700237</v>
      </c>
      <c r="O73" s="24">
        <v>0.03371134566373312</v>
      </c>
      <c r="P73" s="24">
        <v>-0.0002990496617698313</v>
      </c>
      <c r="Q73" s="24">
        <v>-0.003965443324515018</v>
      </c>
      <c r="R73" s="24">
        <v>-3.870776720194237E-05</v>
      </c>
      <c r="S73" s="24">
        <v>0.0004613025297989684</v>
      </c>
      <c r="T73" s="24">
        <v>-2.1306387296674917E-05</v>
      </c>
      <c r="U73" s="24">
        <v>-8.133345239619185E-05</v>
      </c>
      <c r="V73" s="24">
        <v>-3.0467702370936727E-06</v>
      </c>
      <c r="W73" s="24">
        <v>2.929596267730002E-05</v>
      </c>
      <c r="X73" s="24">
        <v>67.5</v>
      </c>
    </row>
    <row r="74" spans="1:24" ht="12.75" hidden="1">
      <c r="A74" s="24">
        <v>1022</v>
      </c>
      <c r="B74" s="24">
        <v>161.66000366210938</v>
      </c>
      <c r="C74" s="24">
        <v>164.25999450683594</v>
      </c>
      <c r="D74" s="24">
        <v>8.248809814453125</v>
      </c>
      <c r="E74" s="24">
        <v>8.93216323852539</v>
      </c>
      <c r="F74" s="24">
        <v>38.323762548809235</v>
      </c>
      <c r="G74" s="24" t="s">
        <v>58</v>
      </c>
      <c r="H74" s="24">
        <v>16.598456015780812</v>
      </c>
      <c r="I74" s="24">
        <v>110.75845967789019</v>
      </c>
      <c r="J74" s="24" t="s">
        <v>61</v>
      </c>
      <c r="K74" s="24">
        <v>0.57208488471715</v>
      </c>
      <c r="L74" s="24">
        <v>-0.48014814430220526</v>
      </c>
      <c r="M74" s="24">
        <v>0.13766745042450254</v>
      </c>
      <c r="N74" s="24">
        <v>-0.04659220657575064</v>
      </c>
      <c r="O74" s="24">
        <v>0.022613625910760677</v>
      </c>
      <c r="P74" s="24">
        <v>-0.013770897214527636</v>
      </c>
      <c r="Q74" s="24">
        <v>0.002947922121411377</v>
      </c>
      <c r="R74" s="24">
        <v>-0.0007161875083635479</v>
      </c>
      <c r="S74" s="24">
        <v>0.0002661381988935474</v>
      </c>
      <c r="T74" s="24">
        <v>-0.00020153103861714693</v>
      </c>
      <c r="U74" s="24">
        <v>7.115096735359947E-05</v>
      </c>
      <c r="V74" s="24">
        <v>-2.645795459519075E-05</v>
      </c>
      <c r="W74" s="24">
        <v>1.563117179255441E-05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1024</v>
      </c>
      <c r="B76" s="100">
        <v>148.84</v>
      </c>
      <c r="C76" s="100">
        <v>138.54</v>
      </c>
      <c r="D76" s="100">
        <v>8.939282847946115</v>
      </c>
      <c r="E76" s="100">
        <v>9.179663918666568</v>
      </c>
      <c r="F76" s="100">
        <v>37.47112840583349</v>
      </c>
      <c r="G76" s="100" t="s">
        <v>59</v>
      </c>
      <c r="H76" s="100">
        <v>18.535862116879215</v>
      </c>
      <c r="I76" s="100">
        <v>99.87586211687922</v>
      </c>
      <c r="J76" s="100" t="s">
        <v>73</v>
      </c>
      <c r="K76" s="100">
        <v>1.0188634490019626</v>
      </c>
      <c r="M76" s="100" t="s">
        <v>68</v>
      </c>
      <c r="N76" s="100">
        <v>0.5822502409711416</v>
      </c>
      <c r="X76" s="100">
        <v>67.5</v>
      </c>
    </row>
    <row r="77" spans="1:24" s="100" customFormat="1" ht="12.75">
      <c r="A77" s="100">
        <v>1023</v>
      </c>
      <c r="B77" s="100">
        <v>135.3800048828125</v>
      </c>
      <c r="C77" s="100">
        <v>140.8800048828125</v>
      </c>
      <c r="D77" s="100">
        <v>9.16252326965332</v>
      </c>
      <c r="E77" s="100">
        <v>9.54630184173584</v>
      </c>
      <c r="F77" s="100">
        <v>26.7488866901796</v>
      </c>
      <c r="G77" s="100" t="s">
        <v>56</v>
      </c>
      <c r="H77" s="100">
        <v>1.6402991551056658</v>
      </c>
      <c r="I77" s="100">
        <v>69.52030403791817</v>
      </c>
      <c r="J77" s="100" t="s">
        <v>62</v>
      </c>
      <c r="K77" s="100">
        <v>0.918033118180056</v>
      </c>
      <c r="L77" s="100">
        <v>0.354534176581582</v>
      </c>
      <c r="M77" s="100">
        <v>0.21733142376923079</v>
      </c>
      <c r="N77" s="100">
        <v>0.040836215428896025</v>
      </c>
      <c r="O77" s="100">
        <v>0.03686971668550531</v>
      </c>
      <c r="P77" s="100">
        <v>0.010170381080881405</v>
      </c>
      <c r="Q77" s="100">
        <v>0.004487877336765018</v>
      </c>
      <c r="R77" s="100">
        <v>0.000628589661821864</v>
      </c>
      <c r="S77" s="100">
        <v>0.0004837294008862009</v>
      </c>
      <c r="T77" s="100">
        <v>0.00014967118526520144</v>
      </c>
      <c r="U77" s="100">
        <v>9.816550894288976E-05</v>
      </c>
      <c r="V77" s="100">
        <v>2.3333176570815273E-05</v>
      </c>
      <c r="W77" s="100">
        <v>3.016314389237496E-05</v>
      </c>
      <c r="X77" s="100">
        <v>67.5</v>
      </c>
    </row>
    <row r="78" spans="1:24" s="100" customFormat="1" ht="12.75">
      <c r="A78" s="100">
        <v>1022</v>
      </c>
      <c r="B78" s="100">
        <v>161.66000366210938</v>
      </c>
      <c r="C78" s="100">
        <v>164.25999450683594</v>
      </c>
      <c r="D78" s="100">
        <v>8.248809814453125</v>
      </c>
      <c r="E78" s="100">
        <v>8.93216323852539</v>
      </c>
      <c r="F78" s="100">
        <v>31.11141211853564</v>
      </c>
      <c r="G78" s="100" t="s">
        <v>57</v>
      </c>
      <c r="H78" s="100">
        <v>-4.245761023109381</v>
      </c>
      <c r="I78" s="100">
        <v>89.914242639</v>
      </c>
      <c r="J78" s="100" t="s">
        <v>60</v>
      </c>
      <c r="K78" s="100">
        <v>0.8751569327431192</v>
      </c>
      <c r="L78" s="100">
        <v>0.0019296877347955094</v>
      </c>
      <c r="M78" s="100">
        <v>-0.20791400154747733</v>
      </c>
      <c r="N78" s="100">
        <v>-0.0004220325230850128</v>
      </c>
      <c r="O78" s="100">
        <v>0.035025553611695875</v>
      </c>
      <c r="P78" s="100">
        <v>0.0002206090298574297</v>
      </c>
      <c r="Q78" s="100">
        <v>-0.00432621231112989</v>
      </c>
      <c r="R78" s="100">
        <v>-3.3903325165324385E-05</v>
      </c>
      <c r="S78" s="100">
        <v>0.00044829011486044175</v>
      </c>
      <c r="T78" s="100">
        <v>1.569790436480327E-05</v>
      </c>
      <c r="U78" s="100">
        <v>-9.63995918766067E-05</v>
      </c>
      <c r="V78" s="100">
        <v>-2.6670046978044077E-06</v>
      </c>
      <c r="W78" s="100">
        <v>2.7562506885224777E-05</v>
      </c>
      <c r="X78" s="100">
        <v>67.5</v>
      </c>
    </row>
    <row r="79" spans="1:24" s="100" customFormat="1" ht="12.75">
      <c r="A79" s="100">
        <v>1021</v>
      </c>
      <c r="B79" s="100">
        <v>171.47999572753906</v>
      </c>
      <c r="C79" s="100">
        <v>171.17999267578125</v>
      </c>
      <c r="D79" s="100">
        <v>9.274171829223633</v>
      </c>
      <c r="E79" s="100">
        <v>10.49579906463623</v>
      </c>
      <c r="F79" s="100">
        <v>38.30286150386941</v>
      </c>
      <c r="G79" s="100" t="s">
        <v>58</v>
      </c>
      <c r="H79" s="100">
        <v>-5.480275640712961</v>
      </c>
      <c r="I79" s="100">
        <v>98.4997200868261</v>
      </c>
      <c r="J79" s="100" t="s">
        <v>61</v>
      </c>
      <c r="K79" s="100">
        <v>-0.2772817144116287</v>
      </c>
      <c r="L79" s="100">
        <v>0.35452892501124156</v>
      </c>
      <c r="M79" s="100">
        <v>-0.06328282324672756</v>
      </c>
      <c r="N79" s="100">
        <v>-0.040834034568049536</v>
      </c>
      <c r="O79" s="100">
        <v>-0.011514625598066425</v>
      </c>
      <c r="P79" s="100">
        <v>0.010167988148414403</v>
      </c>
      <c r="Q79" s="100">
        <v>-0.0011937043305933202</v>
      </c>
      <c r="R79" s="100">
        <v>-0.0006276746987827847</v>
      </c>
      <c r="S79" s="100">
        <v>-0.00018174186694357137</v>
      </c>
      <c r="T79" s="100">
        <v>0.00014884569022058968</v>
      </c>
      <c r="U79" s="100">
        <v>-1.853606840838245E-05</v>
      </c>
      <c r="V79" s="100">
        <v>-2.3180254848183445E-05</v>
      </c>
      <c r="W79" s="100">
        <v>-1.2252488060555443E-05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1024</v>
      </c>
      <c r="B81" s="24">
        <v>139.76</v>
      </c>
      <c r="C81" s="24">
        <v>140.36</v>
      </c>
      <c r="D81" s="24">
        <v>9.263261464807304</v>
      </c>
      <c r="E81" s="24">
        <v>10.03285598589261</v>
      </c>
      <c r="F81" s="24">
        <v>28.39991642353936</v>
      </c>
      <c r="G81" s="24" t="s">
        <v>59</v>
      </c>
      <c r="H81" s="24">
        <v>0.7620555649607752</v>
      </c>
      <c r="I81" s="24">
        <v>73.02205556496077</v>
      </c>
      <c r="J81" s="24" t="s">
        <v>73</v>
      </c>
      <c r="K81" s="24">
        <v>3.461172964319368</v>
      </c>
      <c r="M81" s="24" t="s">
        <v>68</v>
      </c>
      <c r="N81" s="24">
        <v>1.8686628238585417</v>
      </c>
      <c r="X81" s="24">
        <v>67.5</v>
      </c>
    </row>
    <row r="82" spans="1:24" ht="12.75" hidden="1">
      <c r="A82" s="24">
        <v>1021</v>
      </c>
      <c r="B82" s="24">
        <v>172</v>
      </c>
      <c r="C82" s="24">
        <v>181.39999389648438</v>
      </c>
      <c r="D82" s="24">
        <v>10.379212379455566</v>
      </c>
      <c r="E82" s="24">
        <v>10.80312442779541</v>
      </c>
      <c r="F82" s="24">
        <v>37.963156845951474</v>
      </c>
      <c r="G82" s="24" t="s">
        <v>56</v>
      </c>
      <c r="H82" s="24">
        <v>-17.265896132146025</v>
      </c>
      <c r="I82" s="24">
        <v>87.23410386785397</v>
      </c>
      <c r="J82" s="24" t="s">
        <v>62</v>
      </c>
      <c r="K82" s="24">
        <v>1.7664238046406777</v>
      </c>
      <c r="L82" s="24">
        <v>0.3837042549148503</v>
      </c>
      <c r="M82" s="24">
        <v>0.41817645552319826</v>
      </c>
      <c r="N82" s="24">
        <v>0.116561378624836</v>
      </c>
      <c r="O82" s="24">
        <v>0.07094337630880423</v>
      </c>
      <c r="P82" s="24">
        <v>0.011007387505347818</v>
      </c>
      <c r="Q82" s="24">
        <v>0.008635308941810927</v>
      </c>
      <c r="R82" s="24">
        <v>0.0017940788067584317</v>
      </c>
      <c r="S82" s="24">
        <v>0.0009307761405075004</v>
      </c>
      <c r="T82" s="24">
        <v>0.0001619483452293529</v>
      </c>
      <c r="U82" s="24">
        <v>0.0001888494714672025</v>
      </c>
      <c r="V82" s="24">
        <v>6.657175492813765E-05</v>
      </c>
      <c r="W82" s="24">
        <v>5.804317502175333E-05</v>
      </c>
      <c r="X82" s="24">
        <v>67.5</v>
      </c>
    </row>
    <row r="83" spans="1:24" ht="12.75" hidden="1">
      <c r="A83" s="24">
        <v>1022</v>
      </c>
      <c r="B83" s="24">
        <v>156.10000610351562</v>
      </c>
      <c r="C83" s="24">
        <v>161.89999389648438</v>
      </c>
      <c r="D83" s="24">
        <v>8.622476577758789</v>
      </c>
      <c r="E83" s="24">
        <v>9.866506576538086</v>
      </c>
      <c r="F83" s="24">
        <v>40.72195583118624</v>
      </c>
      <c r="G83" s="24" t="s">
        <v>57</v>
      </c>
      <c r="H83" s="24">
        <v>23.96291696990376</v>
      </c>
      <c r="I83" s="24">
        <v>112.56292307341938</v>
      </c>
      <c r="J83" s="24" t="s">
        <v>60</v>
      </c>
      <c r="K83" s="24">
        <v>-0.8864163984657476</v>
      </c>
      <c r="L83" s="24">
        <v>0.0020882677377824553</v>
      </c>
      <c r="M83" s="24">
        <v>0.21394497178922783</v>
      </c>
      <c r="N83" s="24">
        <v>-0.001206187589541187</v>
      </c>
      <c r="O83" s="24">
        <v>-0.034936201661001934</v>
      </c>
      <c r="P83" s="24">
        <v>0.00023895948555167925</v>
      </c>
      <c r="Q83" s="24">
        <v>0.004611159119938954</v>
      </c>
      <c r="R83" s="24">
        <v>-9.69696799590837E-05</v>
      </c>
      <c r="S83" s="24">
        <v>-0.00040257340844346073</v>
      </c>
      <c r="T83" s="24">
        <v>1.7023735951182763E-05</v>
      </c>
      <c r="U83" s="24">
        <v>0.00011317127265271848</v>
      </c>
      <c r="V83" s="24">
        <v>-7.656594058869682E-06</v>
      </c>
      <c r="W83" s="24">
        <v>-2.3339795172549393E-05</v>
      </c>
      <c r="X83" s="24">
        <v>67.5</v>
      </c>
    </row>
    <row r="84" spans="1:24" ht="12.75" hidden="1">
      <c r="A84" s="24">
        <v>1023</v>
      </c>
      <c r="B84" s="24">
        <v>124.5999984741211</v>
      </c>
      <c r="C84" s="24">
        <v>135.39999389648438</v>
      </c>
      <c r="D84" s="24">
        <v>8.928998947143555</v>
      </c>
      <c r="E84" s="24">
        <v>10.073269844055176</v>
      </c>
      <c r="F84" s="24">
        <v>29.811044621994828</v>
      </c>
      <c r="G84" s="24" t="s">
        <v>58</v>
      </c>
      <c r="H84" s="24">
        <v>22.369197890943497</v>
      </c>
      <c r="I84" s="24">
        <v>79.46919636506459</v>
      </c>
      <c r="J84" s="24" t="s">
        <v>61</v>
      </c>
      <c r="K84" s="24">
        <v>1.5279132914312448</v>
      </c>
      <c r="L84" s="24">
        <v>0.3836985722903015</v>
      </c>
      <c r="M84" s="24">
        <v>0.359303627869316</v>
      </c>
      <c r="N84" s="24">
        <v>-0.1165551375891308</v>
      </c>
      <c r="O84" s="24">
        <v>0.061744833432396694</v>
      </c>
      <c r="P84" s="24">
        <v>0.01100479341274302</v>
      </c>
      <c r="Q84" s="24">
        <v>0.007301080200293897</v>
      </c>
      <c r="R84" s="24">
        <v>-0.0017914562919670665</v>
      </c>
      <c r="S84" s="24">
        <v>0.0008392132473646092</v>
      </c>
      <c r="T84" s="24">
        <v>0.00016105110659908573</v>
      </c>
      <c r="U84" s="24">
        <v>0.00015118328584736408</v>
      </c>
      <c r="V84" s="24">
        <v>-6.612998655398094E-05</v>
      </c>
      <c r="W84" s="24">
        <v>5.3143806110489763E-05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1024</v>
      </c>
      <c r="B86" s="24">
        <v>139.76</v>
      </c>
      <c r="C86" s="24">
        <v>140.36</v>
      </c>
      <c r="D86" s="24">
        <v>9.263261464807304</v>
      </c>
      <c r="E86" s="24">
        <v>10.03285598589261</v>
      </c>
      <c r="F86" s="24">
        <v>33.41585927899934</v>
      </c>
      <c r="G86" s="24" t="s">
        <v>59</v>
      </c>
      <c r="H86" s="24">
        <v>13.659081473053917</v>
      </c>
      <c r="I86" s="24">
        <v>85.91908147305391</v>
      </c>
      <c r="J86" s="24" t="s">
        <v>73</v>
      </c>
      <c r="K86" s="24">
        <v>3.049753408780112</v>
      </c>
      <c r="M86" s="24" t="s">
        <v>68</v>
      </c>
      <c r="N86" s="24">
        <v>2.427517841026939</v>
      </c>
      <c r="X86" s="24">
        <v>67.5</v>
      </c>
    </row>
    <row r="87" spans="1:24" ht="12.75" hidden="1">
      <c r="A87" s="24">
        <v>1021</v>
      </c>
      <c r="B87" s="24">
        <v>172</v>
      </c>
      <c r="C87" s="24">
        <v>181.39999389648438</v>
      </c>
      <c r="D87" s="24">
        <v>10.379212379455566</v>
      </c>
      <c r="E87" s="24">
        <v>10.80312442779541</v>
      </c>
      <c r="F87" s="24">
        <v>37.963156845951474</v>
      </c>
      <c r="G87" s="24" t="s">
        <v>56</v>
      </c>
      <c r="H87" s="24">
        <v>-17.265896132146025</v>
      </c>
      <c r="I87" s="24">
        <v>87.23410386785397</v>
      </c>
      <c r="J87" s="24" t="s">
        <v>62</v>
      </c>
      <c r="K87" s="24">
        <v>1.008569151369849</v>
      </c>
      <c r="L87" s="24">
        <v>1.3999242907341451</v>
      </c>
      <c r="M87" s="24">
        <v>0.23876520537021564</v>
      </c>
      <c r="N87" s="24">
        <v>0.11163942243076215</v>
      </c>
      <c r="O87" s="24">
        <v>0.040506557326970755</v>
      </c>
      <c r="P87" s="24">
        <v>0.040159436310719054</v>
      </c>
      <c r="Q87" s="24">
        <v>0.004930468338342889</v>
      </c>
      <c r="R87" s="24">
        <v>0.0017183096036609623</v>
      </c>
      <c r="S87" s="24">
        <v>0.0005314188115459336</v>
      </c>
      <c r="T87" s="24">
        <v>0.0005908972614987882</v>
      </c>
      <c r="U87" s="24">
        <v>0.00010778458175017095</v>
      </c>
      <c r="V87" s="24">
        <v>6.374732816574638E-05</v>
      </c>
      <c r="W87" s="24">
        <v>3.312985459101299E-05</v>
      </c>
      <c r="X87" s="24">
        <v>67.5</v>
      </c>
    </row>
    <row r="88" spans="1:24" ht="12.75" hidden="1">
      <c r="A88" s="24">
        <v>1023</v>
      </c>
      <c r="B88" s="24">
        <v>124.5999984741211</v>
      </c>
      <c r="C88" s="24">
        <v>135.39999389648438</v>
      </c>
      <c r="D88" s="24">
        <v>8.928998947143555</v>
      </c>
      <c r="E88" s="24">
        <v>10.073269844055176</v>
      </c>
      <c r="F88" s="24">
        <v>35.081755055463</v>
      </c>
      <c r="G88" s="24" t="s">
        <v>57</v>
      </c>
      <c r="H88" s="24">
        <v>36.419665686749596</v>
      </c>
      <c r="I88" s="24">
        <v>93.51966416087069</v>
      </c>
      <c r="J88" s="24" t="s">
        <v>60</v>
      </c>
      <c r="K88" s="24">
        <v>-0.8734651850075656</v>
      </c>
      <c r="L88" s="24">
        <v>0.007617775629861692</v>
      </c>
      <c r="M88" s="24">
        <v>0.20812499854700608</v>
      </c>
      <c r="N88" s="24">
        <v>-0.0011554542300836847</v>
      </c>
      <c r="O88" s="24">
        <v>-0.034859756140229264</v>
      </c>
      <c r="P88" s="24">
        <v>0.0008716409850899127</v>
      </c>
      <c r="Q88" s="24">
        <v>0.004359729639838686</v>
      </c>
      <c r="R88" s="24">
        <v>-9.285890969716932E-05</v>
      </c>
      <c r="S88" s="24">
        <v>-0.0004379730361500039</v>
      </c>
      <c r="T88" s="24">
        <v>6.207655620188627E-05</v>
      </c>
      <c r="U88" s="24">
        <v>9.899882297640908E-05</v>
      </c>
      <c r="V88" s="24">
        <v>-7.331740759612007E-06</v>
      </c>
      <c r="W88" s="24">
        <v>-2.6654295865892135E-05</v>
      </c>
      <c r="X88" s="24">
        <v>67.5</v>
      </c>
    </row>
    <row r="89" spans="1:24" ht="12.75" hidden="1">
      <c r="A89" s="24">
        <v>1022</v>
      </c>
      <c r="B89" s="24">
        <v>156.10000610351562</v>
      </c>
      <c r="C89" s="24">
        <v>161.89999389648438</v>
      </c>
      <c r="D89" s="24">
        <v>8.622476577758789</v>
      </c>
      <c r="E89" s="24">
        <v>9.866506576538086</v>
      </c>
      <c r="F89" s="24">
        <v>30.51752157579977</v>
      </c>
      <c r="G89" s="24" t="s">
        <v>58</v>
      </c>
      <c r="H89" s="24">
        <v>-4.244002974181171</v>
      </c>
      <c r="I89" s="24">
        <v>84.35600312933445</v>
      </c>
      <c r="J89" s="24" t="s">
        <v>61</v>
      </c>
      <c r="K89" s="24">
        <v>0.5042522222802756</v>
      </c>
      <c r="L89" s="24">
        <v>1.399903564279323</v>
      </c>
      <c r="M89" s="24">
        <v>0.11701627354898106</v>
      </c>
      <c r="N89" s="24">
        <v>-0.11163344286635767</v>
      </c>
      <c r="O89" s="24">
        <v>0.020629556183469303</v>
      </c>
      <c r="P89" s="24">
        <v>0.04014997592512119</v>
      </c>
      <c r="Q89" s="24">
        <v>0.0023026670412618776</v>
      </c>
      <c r="R89" s="24">
        <v>-0.001715798681933095</v>
      </c>
      <c r="S89" s="24">
        <v>0.00030097437244795423</v>
      </c>
      <c r="T89" s="24">
        <v>0.0005876274966480732</v>
      </c>
      <c r="U89" s="24">
        <v>4.262333999518224E-05</v>
      </c>
      <c r="V89" s="24">
        <v>-6.332430359431682E-05</v>
      </c>
      <c r="W89" s="24">
        <v>1.967576623959407E-05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1024</v>
      </c>
      <c r="B91" s="24">
        <v>139.76</v>
      </c>
      <c r="C91" s="24">
        <v>140.36</v>
      </c>
      <c r="D91" s="24">
        <v>9.263261464807304</v>
      </c>
      <c r="E91" s="24">
        <v>10.03285598589261</v>
      </c>
      <c r="F91" s="24">
        <v>28.39991642353936</v>
      </c>
      <c r="G91" s="24" t="s">
        <v>59</v>
      </c>
      <c r="H91" s="24">
        <v>0.7620555649607752</v>
      </c>
      <c r="I91" s="24">
        <v>73.02205556496077</v>
      </c>
      <c r="J91" s="24" t="s">
        <v>73</v>
      </c>
      <c r="K91" s="24">
        <v>3.0563710521388305</v>
      </c>
      <c r="M91" s="24" t="s">
        <v>68</v>
      </c>
      <c r="N91" s="24">
        <v>1.8748857870150903</v>
      </c>
      <c r="X91" s="24">
        <v>67.5</v>
      </c>
    </row>
    <row r="92" spans="1:24" ht="12.75" hidden="1">
      <c r="A92" s="24">
        <v>1022</v>
      </c>
      <c r="B92" s="24">
        <v>156.10000610351562</v>
      </c>
      <c r="C92" s="24">
        <v>161.89999389648438</v>
      </c>
      <c r="D92" s="24">
        <v>8.622476577758789</v>
      </c>
      <c r="E92" s="24">
        <v>9.866506576538086</v>
      </c>
      <c r="F92" s="24">
        <v>31.42334371106071</v>
      </c>
      <c r="G92" s="24" t="s">
        <v>56</v>
      </c>
      <c r="H92" s="24">
        <v>-1.7401451596826831</v>
      </c>
      <c r="I92" s="24">
        <v>86.85986094383294</v>
      </c>
      <c r="J92" s="24" t="s">
        <v>62</v>
      </c>
      <c r="K92" s="24">
        <v>1.5021040364054798</v>
      </c>
      <c r="L92" s="24">
        <v>0.8108521345729633</v>
      </c>
      <c r="M92" s="24">
        <v>0.355603094287467</v>
      </c>
      <c r="N92" s="24">
        <v>0.10900365112177123</v>
      </c>
      <c r="O92" s="24">
        <v>0.06032744366741894</v>
      </c>
      <c r="P92" s="24">
        <v>0.02326072580271585</v>
      </c>
      <c r="Q92" s="24">
        <v>0.007343196932393106</v>
      </c>
      <c r="R92" s="24">
        <v>0.0016778371376046056</v>
      </c>
      <c r="S92" s="24">
        <v>0.0007914754556858049</v>
      </c>
      <c r="T92" s="24">
        <v>0.0003422559027008615</v>
      </c>
      <c r="U92" s="24">
        <v>0.0001606128044737719</v>
      </c>
      <c r="V92" s="24">
        <v>6.228211769239546E-05</v>
      </c>
      <c r="W92" s="24">
        <v>4.935552593136873E-05</v>
      </c>
      <c r="X92" s="24">
        <v>67.5</v>
      </c>
    </row>
    <row r="93" spans="1:24" ht="12.75" hidden="1">
      <c r="A93" s="24">
        <v>1021</v>
      </c>
      <c r="B93" s="24">
        <v>172</v>
      </c>
      <c r="C93" s="24">
        <v>181.39999389648438</v>
      </c>
      <c r="D93" s="24">
        <v>10.379212379455566</v>
      </c>
      <c r="E93" s="24">
        <v>10.80312442779541</v>
      </c>
      <c r="F93" s="24">
        <v>42.19250275701145</v>
      </c>
      <c r="G93" s="24" t="s">
        <v>57</v>
      </c>
      <c r="H93" s="24">
        <v>-7.547441947853542</v>
      </c>
      <c r="I93" s="24">
        <v>96.95255805214646</v>
      </c>
      <c r="J93" s="24" t="s">
        <v>60</v>
      </c>
      <c r="K93" s="24">
        <v>0.32530883566131485</v>
      </c>
      <c r="L93" s="24">
        <v>-0.004411100232414657</v>
      </c>
      <c r="M93" s="24">
        <v>-0.0730615692847865</v>
      </c>
      <c r="N93" s="24">
        <v>-0.001127115286720633</v>
      </c>
      <c r="O93" s="24">
        <v>0.013699603474488785</v>
      </c>
      <c r="P93" s="24">
        <v>-0.0005048678409015552</v>
      </c>
      <c r="Q93" s="24">
        <v>-0.0013195921385080285</v>
      </c>
      <c r="R93" s="24">
        <v>-9.063053956619853E-05</v>
      </c>
      <c r="S93" s="24">
        <v>0.00023137256992081842</v>
      </c>
      <c r="T93" s="24">
        <v>-3.595933091284106E-05</v>
      </c>
      <c r="U93" s="24">
        <v>-1.6233795333174152E-05</v>
      </c>
      <c r="V93" s="24">
        <v>-7.147601935881142E-06</v>
      </c>
      <c r="W93" s="24">
        <v>1.5984759012251333E-05</v>
      </c>
      <c r="X93" s="24">
        <v>67.5</v>
      </c>
    </row>
    <row r="94" spans="1:24" ht="12.75" hidden="1">
      <c r="A94" s="24">
        <v>1023</v>
      </c>
      <c r="B94" s="24">
        <v>124.5999984741211</v>
      </c>
      <c r="C94" s="24">
        <v>135.39999389648438</v>
      </c>
      <c r="D94" s="24">
        <v>8.928998947143555</v>
      </c>
      <c r="E94" s="24">
        <v>10.073269844055176</v>
      </c>
      <c r="F94" s="24">
        <v>35.081755055463</v>
      </c>
      <c r="G94" s="24" t="s">
        <v>58</v>
      </c>
      <c r="H94" s="24">
        <v>36.419665686749596</v>
      </c>
      <c r="I94" s="24">
        <v>93.51966416087069</v>
      </c>
      <c r="J94" s="24" t="s">
        <v>61</v>
      </c>
      <c r="K94" s="24">
        <v>1.4664551468170839</v>
      </c>
      <c r="L94" s="24">
        <v>-0.8108401361157886</v>
      </c>
      <c r="M94" s="24">
        <v>0.3480166199486247</v>
      </c>
      <c r="N94" s="24">
        <v>-0.1089978236893162</v>
      </c>
      <c r="O94" s="24">
        <v>0.058751351678811445</v>
      </c>
      <c r="P94" s="24">
        <v>-0.023255246146458103</v>
      </c>
      <c r="Q94" s="24">
        <v>0.007223656814653872</v>
      </c>
      <c r="R94" s="24">
        <v>-0.0016753875866864826</v>
      </c>
      <c r="S94" s="24">
        <v>0.0007569016652388133</v>
      </c>
      <c r="T94" s="24">
        <v>-0.00034036161571758116</v>
      </c>
      <c r="U94" s="24">
        <v>0.0001597902902244398</v>
      </c>
      <c r="V94" s="24">
        <v>-6.187062284166524E-05</v>
      </c>
      <c r="W94" s="24">
        <v>4.6695346869707056E-05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1024</v>
      </c>
      <c r="B96" s="24">
        <v>139.76</v>
      </c>
      <c r="C96" s="24">
        <v>140.36</v>
      </c>
      <c r="D96" s="24">
        <v>9.263261464807304</v>
      </c>
      <c r="E96" s="24">
        <v>10.03285598589261</v>
      </c>
      <c r="F96" s="24">
        <v>38.94746744809681</v>
      </c>
      <c r="G96" s="24" t="s">
        <v>59</v>
      </c>
      <c r="H96" s="24">
        <v>27.881989493748918</v>
      </c>
      <c r="I96" s="24">
        <v>100.14198949374891</v>
      </c>
      <c r="J96" s="24" t="s">
        <v>73</v>
      </c>
      <c r="K96" s="24">
        <v>2.512540886630112</v>
      </c>
      <c r="M96" s="24" t="s">
        <v>68</v>
      </c>
      <c r="N96" s="24">
        <v>2.1486194835974817</v>
      </c>
      <c r="X96" s="24">
        <v>67.5</v>
      </c>
    </row>
    <row r="97" spans="1:24" ht="12.75" hidden="1">
      <c r="A97" s="24">
        <v>1022</v>
      </c>
      <c r="B97" s="24">
        <v>156.10000610351562</v>
      </c>
      <c r="C97" s="24">
        <v>161.89999389648438</v>
      </c>
      <c r="D97" s="24">
        <v>8.622476577758789</v>
      </c>
      <c r="E97" s="24">
        <v>9.866506576538086</v>
      </c>
      <c r="F97" s="24">
        <v>31.42334371106071</v>
      </c>
      <c r="G97" s="24" t="s">
        <v>56</v>
      </c>
      <c r="H97" s="24">
        <v>-1.7401451596826831</v>
      </c>
      <c r="I97" s="24">
        <v>86.85986094383294</v>
      </c>
      <c r="J97" s="24" t="s">
        <v>62</v>
      </c>
      <c r="K97" s="24">
        <v>0.7160911762953958</v>
      </c>
      <c r="L97" s="24">
        <v>1.3984748571286199</v>
      </c>
      <c r="M97" s="24">
        <v>0.16952441179599853</v>
      </c>
      <c r="N97" s="24">
        <v>0.11327642731858514</v>
      </c>
      <c r="O97" s="24">
        <v>0.028759119164469358</v>
      </c>
      <c r="P97" s="24">
        <v>0.04011768498314433</v>
      </c>
      <c r="Q97" s="24">
        <v>0.003500797327044684</v>
      </c>
      <c r="R97" s="24">
        <v>0.0017435839501636062</v>
      </c>
      <c r="S97" s="24">
        <v>0.00037728761631786363</v>
      </c>
      <c r="T97" s="24">
        <v>0.0005903015770128332</v>
      </c>
      <c r="U97" s="24">
        <v>7.661277765470732E-05</v>
      </c>
      <c r="V97" s="24">
        <v>6.469338723666004E-05</v>
      </c>
      <c r="W97" s="24">
        <v>2.351902687164333E-05</v>
      </c>
      <c r="X97" s="24">
        <v>67.5</v>
      </c>
    </row>
    <row r="98" spans="1:24" ht="12.75" hidden="1">
      <c r="A98" s="24">
        <v>1023</v>
      </c>
      <c r="B98" s="24">
        <v>124.5999984741211</v>
      </c>
      <c r="C98" s="24">
        <v>135.39999389648438</v>
      </c>
      <c r="D98" s="24">
        <v>8.928998947143555</v>
      </c>
      <c r="E98" s="24">
        <v>10.073269844055176</v>
      </c>
      <c r="F98" s="24">
        <v>29.811044621994828</v>
      </c>
      <c r="G98" s="24" t="s">
        <v>57</v>
      </c>
      <c r="H98" s="24">
        <v>22.369197890943497</v>
      </c>
      <c r="I98" s="24">
        <v>79.46919636506459</v>
      </c>
      <c r="J98" s="24" t="s">
        <v>60</v>
      </c>
      <c r="K98" s="24">
        <v>0.20937064946053263</v>
      </c>
      <c r="L98" s="24">
        <v>0.007610509053793637</v>
      </c>
      <c r="M98" s="24">
        <v>-0.05140442179765811</v>
      </c>
      <c r="N98" s="24">
        <v>-0.0011717377252683469</v>
      </c>
      <c r="O98" s="24">
        <v>0.008111197483840616</v>
      </c>
      <c r="P98" s="24">
        <v>0.000870645472596993</v>
      </c>
      <c r="Q98" s="24">
        <v>-0.0011486410986643694</v>
      </c>
      <c r="R98" s="24">
        <v>-9.414960847940888E-05</v>
      </c>
      <c r="S98" s="24">
        <v>8.178508847843224E-05</v>
      </c>
      <c r="T98" s="24">
        <v>6.199087034947491E-05</v>
      </c>
      <c r="U98" s="24">
        <v>-3.081988580461632E-05</v>
      </c>
      <c r="V98" s="24">
        <v>-7.425373884195825E-06</v>
      </c>
      <c r="W98" s="24">
        <v>4.346698687623931E-06</v>
      </c>
      <c r="X98" s="24">
        <v>67.5</v>
      </c>
    </row>
    <row r="99" spans="1:24" ht="12.75" hidden="1">
      <c r="A99" s="24">
        <v>1021</v>
      </c>
      <c r="B99" s="24">
        <v>172</v>
      </c>
      <c r="C99" s="24">
        <v>181.39999389648438</v>
      </c>
      <c r="D99" s="24">
        <v>10.379212379455566</v>
      </c>
      <c r="E99" s="24">
        <v>10.80312442779541</v>
      </c>
      <c r="F99" s="24">
        <v>36.9807789106558</v>
      </c>
      <c r="G99" s="24" t="s">
        <v>58</v>
      </c>
      <c r="H99" s="24">
        <v>-19.523265275413408</v>
      </c>
      <c r="I99" s="24">
        <v>84.97673472458659</v>
      </c>
      <c r="J99" s="24" t="s">
        <v>61</v>
      </c>
      <c r="K99" s="24">
        <v>-0.6847996085809325</v>
      </c>
      <c r="L99" s="24">
        <v>1.3984541487559954</v>
      </c>
      <c r="M99" s="24">
        <v>-0.1615429095145551</v>
      </c>
      <c r="N99" s="24">
        <v>-0.11327036689605047</v>
      </c>
      <c r="O99" s="24">
        <v>-0.027591582239775345</v>
      </c>
      <c r="P99" s="24">
        <v>0.04010823637194548</v>
      </c>
      <c r="Q99" s="24">
        <v>-0.0033069934308223707</v>
      </c>
      <c r="R99" s="24">
        <v>-0.0017410401610793757</v>
      </c>
      <c r="S99" s="24">
        <v>-0.000368316636509119</v>
      </c>
      <c r="T99" s="24">
        <v>0.0005870375488988353</v>
      </c>
      <c r="U99" s="24">
        <v>-7.014023338256032E-05</v>
      </c>
      <c r="V99" s="24">
        <v>-6.426583987494717E-05</v>
      </c>
      <c r="W99" s="24">
        <v>-2.3113866736400672E-05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1024</v>
      </c>
      <c r="B101" s="24">
        <v>139.76</v>
      </c>
      <c r="C101" s="24">
        <v>140.36</v>
      </c>
      <c r="D101" s="24">
        <v>9.263261464807304</v>
      </c>
      <c r="E101" s="24">
        <v>10.03285598589261</v>
      </c>
      <c r="F101" s="24">
        <v>33.41585927899934</v>
      </c>
      <c r="G101" s="24" t="s">
        <v>59</v>
      </c>
      <c r="H101" s="24">
        <v>13.659081473053917</v>
      </c>
      <c r="I101" s="24">
        <v>85.91908147305391</v>
      </c>
      <c r="J101" s="24" t="s">
        <v>73</v>
      </c>
      <c r="K101" s="24">
        <v>2.631996910120597</v>
      </c>
      <c r="M101" s="24" t="s">
        <v>68</v>
      </c>
      <c r="N101" s="24">
        <v>1.6576682287435027</v>
      </c>
      <c r="X101" s="24">
        <v>67.5</v>
      </c>
    </row>
    <row r="102" spans="1:24" ht="12.75" hidden="1">
      <c r="A102" s="24">
        <v>1023</v>
      </c>
      <c r="B102" s="24">
        <v>124.5999984741211</v>
      </c>
      <c r="C102" s="24">
        <v>135.39999389648438</v>
      </c>
      <c r="D102" s="24">
        <v>8.928998947143555</v>
      </c>
      <c r="E102" s="24">
        <v>10.073269844055176</v>
      </c>
      <c r="F102" s="24">
        <v>25.78674018973974</v>
      </c>
      <c r="G102" s="24" t="s">
        <v>56</v>
      </c>
      <c r="H102" s="24">
        <v>11.641353791051657</v>
      </c>
      <c r="I102" s="24">
        <v>68.74135226517275</v>
      </c>
      <c r="J102" s="24" t="s">
        <v>62</v>
      </c>
      <c r="K102" s="24">
        <v>1.361411471562092</v>
      </c>
      <c r="L102" s="24">
        <v>0.810922791098144</v>
      </c>
      <c r="M102" s="24">
        <v>0.3222959191818823</v>
      </c>
      <c r="N102" s="24">
        <v>0.11621711787540878</v>
      </c>
      <c r="O102" s="24">
        <v>0.05467675901063541</v>
      </c>
      <c r="P102" s="24">
        <v>0.023262902427766283</v>
      </c>
      <c r="Q102" s="24">
        <v>0.006655364180931693</v>
      </c>
      <c r="R102" s="24">
        <v>0.0017889364757377134</v>
      </c>
      <c r="S102" s="24">
        <v>0.0007173370046142461</v>
      </c>
      <c r="T102" s="24">
        <v>0.00034227152262805894</v>
      </c>
      <c r="U102" s="24">
        <v>0.0001455484583168965</v>
      </c>
      <c r="V102" s="24">
        <v>6.641240828927644E-05</v>
      </c>
      <c r="W102" s="24">
        <v>4.472437816488607E-05</v>
      </c>
      <c r="X102" s="24">
        <v>67.5</v>
      </c>
    </row>
    <row r="103" spans="1:24" ht="12.75" hidden="1">
      <c r="A103" s="24">
        <v>1021</v>
      </c>
      <c r="B103" s="24">
        <v>172</v>
      </c>
      <c r="C103" s="24">
        <v>181.39999389648438</v>
      </c>
      <c r="D103" s="24">
        <v>10.379212379455566</v>
      </c>
      <c r="E103" s="24">
        <v>10.80312442779541</v>
      </c>
      <c r="F103" s="24">
        <v>36.9807789106558</v>
      </c>
      <c r="G103" s="24" t="s">
        <v>57</v>
      </c>
      <c r="H103" s="24">
        <v>-19.523265275413408</v>
      </c>
      <c r="I103" s="24">
        <v>84.97673472458659</v>
      </c>
      <c r="J103" s="24" t="s">
        <v>60</v>
      </c>
      <c r="K103" s="24">
        <v>1.2780974564679521</v>
      </c>
      <c r="L103" s="24">
        <v>-0.004410894987855132</v>
      </c>
      <c r="M103" s="24">
        <v>-0.3012906838635488</v>
      </c>
      <c r="N103" s="24">
        <v>-0.0012011547411541715</v>
      </c>
      <c r="O103" s="24">
        <v>0.051530909826981317</v>
      </c>
      <c r="P103" s="24">
        <v>-0.0005049942854102213</v>
      </c>
      <c r="Q103" s="24">
        <v>-0.006157454209568928</v>
      </c>
      <c r="R103" s="24">
        <v>-9.656647948916267E-05</v>
      </c>
      <c r="S103" s="24">
        <v>0.0006907197780196222</v>
      </c>
      <c r="T103" s="24">
        <v>-3.5981561829290136E-05</v>
      </c>
      <c r="U103" s="24">
        <v>-0.00012985379743157483</v>
      </c>
      <c r="V103" s="24">
        <v>-7.608681133592194E-06</v>
      </c>
      <c r="W103" s="24">
        <v>4.34411864923186E-05</v>
      </c>
      <c r="X103" s="24">
        <v>67.5</v>
      </c>
    </row>
    <row r="104" spans="1:24" ht="12.75" hidden="1">
      <c r="A104" s="24">
        <v>1022</v>
      </c>
      <c r="B104" s="24">
        <v>156.10000610351562</v>
      </c>
      <c r="C104" s="24">
        <v>161.89999389648438</v>
      </c>
      <c r="D104" s="24">
        <v>8.622476577758789</v>
      </c>
      <c r="E104" s="24">
        <v>9.866506576538086</v>
      </c>
      <c r="F104" s="24">
        <v>40.72195583118624</v>
      </c>
      <c r="G104" s="24" t="s">
        <v>58</v>
      </c>
      <c r="H104" s="24">
        <v>23.96291696990376</v>
      </c>
      <c r="I104" s="24">
        <v>112.56292307341938</v>
      </c>
      <c r="J104" s="24" t="s">
        <v>61</v>
      </c>
      <c r="K104" s="24">
        <v>0.468943585808583</v>
      </c>
      <c r="L104" s="24">
        <v>-0.8109107948028625</v>
      </c>
      <c r="M104" s="24">
        <v>0.11444904254002942</v>
      </c>
      <c r="N104" s="24">
        <v>-0.11621091047984462</v>
      </c>
      <c r="O104" s="24">
        <v>0.01827876659708254</v>
      </c>
      <c r="P104" s="24">
        <v>-0.023257420539162924</v>
      </c>
      <c r="Q104" s="24">
        <v>0.00252579295230042</v>
      </c>
      <c r="R104" s="24">
        <v>-0.001786328253503241</v>
      </c>
      <c r="S104" s="24">
        <v>0.00019359381819020706</v>
      </c>
      <c r="T104" s="24">
        <v>-0.00034037497324341403</v>
      </c>
      <c r="U104" s="24">
        <v>6.574454358366849E-05</v>
      </c>
      <c r="V104" s="24">
        <v>-6.597511611349292E-05</v>
      </c>
      <c r="W104" s="24">
        <v>1.06364147331389E-05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1024</v>
      </c>
      <c r="B106" s="100">
        <v>139.76</v>
      </c>
      <c r="C106" s="100">
        <v>140.36</v>
      </c>
      <c r="D106" s="100">
        <v>9.263261464807304</v>
      </c>
      <c r="E106" s="100">
        <v>10.03285598589261</v>
      </c>
      <c r="F106" s="100">
        <v>38.94746744809681</v>
      </c>
      <c r="G106" s="100" t="s">
        <v>59</v>
      </c>
      <c r="H106" s="100">
        <v>27.881989493748918</v>
      </c>
      <c r="I106" s="100">
        <v>100.14198949374891</v>
      </c>
      <c r="J106" s="100" t="s">
        <v>73</v>
      </c>
      <c r="K106" s="100">
        <v>2.348919481504369</v>
      </c>
      <c r="M106" s="100" t="s">
        <v>68</v>
      </c>
      <c r="N106" s="100">
        <v>1.2910257554299154</v>
      </c>
      <c r="X106" s="100">
        <v>67.5</v>
      </c>
    </row>
    <row r="107" spans="1:24" s="100" customFormat="1" ht="12.75">
      <c r="A107" s="100">
        <v>1023</v>
      </c>
      <c r="B107" s="100">
        <v>124.5999984741211</v>
      </c>
      <c r="C107" s="100">
        <v>135.39999389648438</v>
      </c>
      <c r="D107" s="100">
        <v>8.928998947143555</v>
      </c>
      <c r="E107" s="100">
        <v>10.073269844055176</v>
      </c>
      <c r="F107" s="100">
        <v>25.78674018973974</v>
      </c>
      <c r="G107" s="100" t="s">
        <v>56</v>
      </c>
      <c r="H107" s="100">
        <v>11.641353791051657</v>
      </c>
      <c r="I107" s="100">
        <v>68.74135226517275</v>
      </c>
      <c r="J107" s="100" t="s">
        <v>62</v>
      </c>
      <c r="K107" s="100">
        <v>1.4392712245365578</v>
      </c>
      <c r="L107" s="100">
        <v>0.3821841640434947</v>
      </c>
      <c r="M107" s="100">
        <v>0.34072694426452355</v>
      </c>
      <c r="N107" s="100">
        <v>0.10836911918214387</v>
      </c>
      <c r="O107" s="100">
        <v>0.057803592397357925</v>
      </c>
      <c r="P107" s="100">
        <v>0.010963459453105636</v>
      </c>
      <c r="Q107" s="100">
        <v>0.00703602302628751</v>
      </c>
      <c r="R107" s="100">
        <v>0.0016681256228172877</v>
      </c>
      <c r="S107" s="100">
        <v>0.0007583873692120895</v>
      </c>
      <c r="T107" s="100">
        <v>0.00016134015386140742</v>
      </c>
      <c r="U107" s="100">
        <v>0.00015390842167265173</v>
      </c>
      <c r="V107" s="100">
        <v>6.191354753558328E-05</v>
      </c>
      <c r="W107" s="100">
        <v>4.728796552389368E-05</v>
      </c>
      <c r="X107" s="100">
        <v>67.5</v>
      </c>
    </row>
    <row r="108" spans="1:24" s="100" customFormat="1" ht="12.75">
      <c r="A108" s="100">
        <v>1022</v>
      </c>
      <c r="B108" s="100">
        <v>156.10000610351562</v>
      </c>
      <c r="C108" s="100">
        <v>161.89999389648438</v>
      </c>
      <c r="D108" s="100">
        <v>8.622476577758789</v>
      </c>
      <c r="E108" s="100">
        <v>9.866506576538086</v>
      </c>
      <c r="F108" s="100">
        <v>30.51752157579977</v>
      </c>
      <c r="G108" s="100" t="s">
        <v>57</v>
      </c>
      <c r="H108" s="100">
        <v>-4.244002974181171</v>
      </c>
      <c r="I108" s="100">
        <v>84.35600312933445</v>
      </c>
      <c r="J108" s="100" t="s">
        <v>60</v>
      </c>
      <c r="K108" s="100">
        <v>1.232752658833487</v>
      </c>
      <c r="L108" s="100">
        <v>0.002081069680846866</v>
      </c>
      <c r="M108" s="100">
        <v>-0.2938169303944394</v>
      </c>
      <c r="N108" s="100">
        <v>-0.0011202132845032976</v>
      </c>
      <c r="O108" s="100">
        <v>0.04918468873921688</v>
      </c>
      <c r="P108" s="100">
        <v>0.00023782285946001648</v>
      </c>
      <c r="Q108" s="100">
        <v>-0.006158681266180453</v>
      </c>
      <c r="R108" s="100">
        <v>-9.002251393910927E-05</v>
      </c>
      <c r="S108" s="100">
        <v>0.0006169410830372053</v>
      </c>
      <c r="T108" s="100">
        <v>1.6914678648030223E-05</v>
      </c>
      <c r="U108" s="100">
        <v>-0.00014018764766548494</v>
      </c>
      <c r="V108" s="100">
        <v>-7.09230866837604E-06</v>
      </c>
      <c r="W108" s="100">
        <v>3.753639067207225E-05</v>
      </c>
      <c r="X108" s="100">
        <v>67.5</v>
      </c>
    </row>
    <row r="109" spans="1:24" s="100" customFormat="1" ht="12.75">
      <c r="A109" s="100">
        <v>1021</v>
      </c>
      <c r="B109" s="100">
        <v>172</v>
      </c>
      <c r="C109" s="100">
        <v>181.39999389648438</v>
      </c>
      <c r="D109" s="100">
        <v>10.379212379455566</v>
      </c>
      <c r="E109" s="100">
        <v>10.80312442779541</v>
      </c>
      <c r="F109" s="100">
        <v>42.19250275701145</v>
      </c>
      <c r="G109" s="100" t="s">
        <v>58</v>
      </c>
      <c r="H109" s="100">
        <v>-7.547441947853542</v>
      </c>
      <c r="I109" s="100">
        <v>96.95255805214646</v>
      </c>
      <c r="J109" s="100" t="s">
        <v>61</v>
      </c>
      <c r="K109" s="100">
        <v>-0.7428475886195843</v>
      </c>
      <c r="L109" s="100">
        <v>0.3821784980799003</v>
      </c>
      <c r="M109" s="100">
        <v>-0.1725295973490604</v>
      </c>
      <c r="N109" s="100">
        <v>-0.10836332919632417</v>
      </c>
      <c r="O109" s="100">
        <v>-0.030366456620196026</v>
      </c>
      <c r="P109" s="100">
        <v>0.010960879684925366</v>
      </c>
      <c r="Q109" s="100">
        <v>-0.0034023910839358234</v>
      </c>
      <c r="R109" s="100">
        <v>-0.0016656947620988806</v>
      </c>
      <c r="S109" s="100">
        <v>-0.00044106133569075663</v>
      </c>
      <c r="T109" s="100">
        <v>0.00016045104828032907</v>
      </c>
      <c r="U109" s="100">
        <v>-6.352342641722524E-05</v>
      </c>
      <c r="V109" s="100">
        <v>-6.150598772634586E-05</v>
      </c>
      <c r="W109" s="100">
        <v>-2.8760581682270004E-05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1024</v>
      </c>
      <c r="B111" s="24">
        <v>143.08</v>
      </c>
      <c r="C111" s="24">
        <v>136.48</v>
      </c>
      <c r="D111" s="24">
        <v>9.114707485852197</v>
      </c>
      <c r="E111" s="24">
        <v>9.192255338682047</v>
      </c>
      <c r="F111" s="24">
        <v>28.66744671664498</v>
      </c>
      <c r="G111" s="24" t="s">
        <v>59</v>
      </c>
      <c r="H111" s="24">
        <v>-0.6582822495494156</v>
      </c>
      <c r="I111" s="24">
        <v>74.9217177504506</v>
      </c>
      <c r="J111" s="24" t="s">
        <v>73</v>
      </c>
      <c r="K111" s="24">
        <v>3.3934143609508434</v>
      </c>
      <c r="M111" s="24" t="s">
        <v>68</v>
      </c>
      <c r="N111" s="24">
        <v>1.9145982019898982</v>
      </c>
      <c r="X111" s="24">
        <v>67.5</v>
      </c>
    </row>
    <row r="112" spans="1:24" ht="12.75" hidden="1">
      <c r="A112" s="24">
        <v>1021</v>
      </c>
      <c r="B112" s="24">
        <v>175.05999755859375</v>
      </c>
      <c r="C112" s="24">
        <v>180.05999755859375</v>
      </c>
      <c r="D112" s="24">
        <v>10.85949993133545</v>
      </c>
      <c r="E112" s="24">
        <v>9.590353012084961</v>
      </c>
      <c r="F112" s="24">
        <v>36.87729948601728</v>
      </c>
      <c r="G112" s="24" t="s">
        <v>56</v>
      </c>
      <c r="H112" s="24">
        <v>-26.558437380883674</v>
      </c>
      <c r="I112" s="24">
        <v>81.00156017771008</v>
      </c>
      <c r="J112" s="24" t="s">
        <v>62</v>
      </c>
      <c r="K112" s="24">
        <v>1.688740949975524</v>
      </c>
      <c r="L112" s="24">
        <v>0.6135882206073521</v>
      </c>
      <c r="M112" s="24">
        <v>0.39978605350438057</v>
      </c>
      <c r="N112" s="24">
        <v>0.016431798864837466</v>
      </c>
      <c r="O112" s="24">
        <v>0.06782344754635095</v>
      </c>
      <c r="P112" s="24">
        <v>0.01760210213799248</v>
      </c>
      <c r="Q112" s="24">
        <v>0.008255610772862392</v>
      </c>
      <c r="R112" s="24">
        <v>0.00025281300940055234</v>
      </c>
      <c r="S112" s="24">
        <v>0.000889864973736251</v>
      </c>
      <c r="T112" s="24">
        <v>0.00025900033622764605</v>
      </c>
      <c r="U112" s="24">
        <v>0.00018055385837168365</v>
      </c>
      <c r="V112" s="24">
        <v>9.373519929730678E-06</v>
      </c>
      <c r="W112" s="24">
        <v>5.549022852787625E-05</v>
      </c>
      <c r="X112" s="24">
        <v>67.5</v>
      </c>
    </row>
    <row r="113" spans="1:24" ht="12.75" hidden="1">
      <c r="A113" s="24">
        <v>1022</v>
      </c>
      <c r="B113" s="24">
        <v>147.8000030517578</v>
      </c>
      <c r="C113" s="24">
        <v>151.5</v>
      </c>
      <c r="D113" s="24">
        <v>9.127470970153809</v>
      </c>
      <c r="E113" s="24">
        <v>9.285483360290527</v>
      </c>
      <c r="F113" s="24">
        <v>37.830119754053676</v>
      </c>
      <c r="G113" s="24" t="s">
        <v>57</v>
      </c>
      <c r="H113" s="24">
        <v>18.449461098703566</v>
      </c>
      <c r="I113" s="24">
        <v>98.74946415046138</v>
      </c>
      <c r="J113" s="24" t="s">
        <v>60</v>
      </c>
      <c r="K113" s="24">
        <v>-0.7290036330732286</v>
      </c>
      <c r="L113" s="24">
        <v>0.0033380240792363954</v>
      </c>
      <c r="M113" s="24">
        <v>0.1766693436468641</v>
      </c>
      <c r="N113" s="24">
        <v>-0.00017070478957815775</v>
      </c>
      <c r="O113" s="24">
        <v>-0.028616647165362618</v>
      </c>
      <c r="P113" s="24">
        <v>0.00038200441868894015</v>
      </c>
      <c r="Q113" s="24">
        <v>0.003841308008886629</v>
      </c>
      <c r="R113" s="24">
        <v>-1.371899783108012E-05</v>
      </c>
      <c r="S113" s="24">
        <v>-0.0003200898189197671</v>
      </c>
      <c r="T113" s="24">
        <v>2.7214768543418387E-05</v>
      </c>
      <c r="U113" s="24">
        <v>9.640330465288384E-05</v>
      </c>
      <c r="V113" s="24">
        <v>-1.0860907885372204E-06</v>
      </c>
      <c r="W113" s="24">
        <v>-1.82192772296438E-05</v>
      </c>
      <c r="X113" s="24">
        <v>67.5</v>
      </c>
    </row>
    <row r="114" spans="1:24" ht="12.75" hidden="1">
      <c r="A114" s="24">
        <v>1023</v>
      </c>
      <c r="B114" s="24">
        <v>124.76000213623047</v>
      </c>
      <c r="C114" s="24">
        <v>136.66000366210938</v>
      </c>
      <c r="D114" s="24">
        <v>9.380114555358887</v>
      </c>
      <c r="E114" s="24">
        <v>9.778319358825684</v>
      </c>
      <c r="F114" s="24">
        <v>27.676905587228337</v>
      </c>
      <c r="G114" s="24" t="s">
        <v>58</v>
      </c>
      <c r="H114" s="24">
        <v>12.972268206162383</v>
      </c>
      <c r="I114" s="24">
        <v>70.23227034239285</v>
      </c>
      <c r="J114" s="24" t="s">
        <v>61</v>
      </c>
      <c r="K114" s="24">
        <v>1.5232858231764217</v>
      </c>
      <c r="L114" s="24">
        <v>0.6135791408313543</v>
      </c>
      <c r="M114" s="24">
        <v>0.3586318886992534</v>
      </c>
      <c r="N114" s="24">
        <v>-0.016430912141731174</v>
      </c>
      <c r="O114" s="24">
        <v>0.06149071102276962</v>
      </c>
      <c r="P114" s="24">
        <v>0.017597956480808263</v>
      </c>
      <c r="Q114" s="24">
        <v>0.0073074935520919225</v>
      </c>
      <c r="R114" s="24">
        <v>-0.00025244050154575945</v>
      </c>
      <c r="S114" s="24">
        <v>0.0008303024625439391</v>
      </c>
      <c r="T114" s="24">
        <v>0.0002575665555524666</v>
      </c>
      <c r="U114" s="24">
        <v>0.0001526633506277956</v>
      </c>
      <c r="V114" s="24">
        <v>-9.310385742390741E-06</v>
      </c>
      <c r="W114" s="24">
        <v>5.241396187377285E-05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1024</v>
      </c>
      <c r="B116" s="24">
        <v>143.08</v>
      </c>
      <c r="C116" s="24">
        <v>136.48</v>
      </c>
      <c r="D116" s="24">
        <v>9.114707485852197</v>
      </c>
      <c r="E116" s="24">
        <v>9.192255338682047</v>
      </c>
      <c r="F116" s="24">
        <v>30.80816996628469</v>
      </c>
      <c r="G116" s="24" t="s">
        <v>59</v>
      </c>
      <c r="H116" s="24">
        <v>4.9364491081689295</v>
      </c>
      <c r="I116" s="24">
        <v>80.51644910816894</v>
      </c>
      <c r="J116" s="24" t="s">
        <v>73</v>
      </c>
      <c r="K116" s="24">
        <v>3.255748545620159</v>
      </c>
      <c r="M116" s="24" t="s">
        <v>68</v>
      </c>
      <c r="N116" s="24">
        <v>2.3293798265202623</v>
      </c>
      <c r="X116" s="24">
        <v>67.5</v>
      </c>
    </row>
    <row r="117" spans="1:24" ht="12.75" hidden="1">
      <c r="A117" s="24">
        <v>1021</v>
      </c>
      <c r="B117" s="24">
        <v>175.05999755859375</v>
      </c>
      <c r="C117" s="24">
        <v>180.05999755859375</v>
      </c>
      <c r="D117" s="24">
        <v>10.85949993133545</v>
      </c>
      <c r="E117" s="24">
        <v>9.590353012084961</v>
      </c>
      <c r="F117" s="24">
        <v>36.87729948601728</v>
      </c>
      <c r="G117" s="24" t="s">
        <v>56</v>
      </c>
      <c r="H117" s="24">
        <v>-26.558437380883674</v>
      </c>
      <c r="I117" s="24">
        <v>81.00156017771008</v>
      </c>
      <c r="J117" s="24" t="s">
        <v>62</v>
      </c>
      <c r="K117" s="24">
        <v>1.2819127855886234</v>
      </c>
      <c r="L117" s="24">
        <v>1.231333189576674</v>
      </c>
      <c r="M117" s="24">
        <v>0.3034751095236423</v>
      </c>
      <c r="N117" s="24">
        <v>0.015202963831304312</v>
      </c>
      <c r="O117" s="24">
        <v>0.05148453302221903</v>
      </c>
      <c r="P117" s="24">
        <v>0.03532320289590585</v>
      </c>
      <c r="Q117" s="24">
        <v>0.0062667574839848856</v>
      </c>
      <c r="R117" s="24">
        <v>0.00023388914789663606</v>
      </c>
      <c r="S117" s="24">
        <v>0.0006754864119783496</v>
      </c>
      <c r="T117" s="24">
        <v>0.0005197467246501312</v>
      </c>
      <c r="U117" s="24">
        <v>0.00013703132380596614</v>
      </c>
      <c r="V117" s="24">
        <v>8.661615649286561E-06</v>
      </c>
      <c r="W117" s="24">
        <v>4.211734758568595E-05</v>
      </c>
      <c r="X117" s="24">
        <v>67.5</v>
      </c>
    </row>
    <row r="118" spans="1:24" ht="12.75" hidden="1">
      <c r="A118" s="24">
        <v>1023</v>
      </c>
      <c r="B118" s="24">
        <v>124.76000213623047</v>
      </c>
      <c r="C118" s="24">
        <v>136.66000366210938</v>
      </c>
      <c r="D118" s="24">
        <v>9.380114555358887</v>
      </c>
      <c r="E118" s="24">
        <v>9.778319358825684</v>
      </c>
      <c r="F118" s="24">
        <v>33.793066772208455</v>
      </c>
      <c r="G118" s="24" t="s">
        <v>57</v>
      </c>
      <c r="H118" s="24">
        <v>28.49249623336614</v>
      </c>
      <c r="I118" s="24">
        <v>85.75249836959661</v>
      </c>
      <c r="J118" s="24" t="s">
        <v>60</v>
      </c>
      <c r="K118" s="24">
        <v>-0.9024806770130905</v>
      </c>
      <c r="L118" s="24">
        <v>0.00669931243482541</v>
      </c>
      <c r="M118" s="24">
        <v>0.21608606757848622</v>
      </c>
      <c r="N118" s="24">
        <v>-0.000158173236819944</v>
      </c>
      <c r="O118" s="24">
        <v>-0.03584901179821363</v>
      </c>
      <c r="P118" s="24">
        <v>0.0007666294728059932</v>
      </c>
      <c r="Q118" s="24">
        <v>0.0045761107202069865</v>
      </c>
      <c r="R118" s="24">
        <v>-1.2694547233570569E-05</v>
      </c>
      <c r="S118" s="24">
        <v>-0.0004364828918155049</v>
      </c>
      <c r="T118" s="24">
        <v>5.460549326002029E-05</v>
      </c>
      <c r="U118" s="24">
        <v>0.00010716140922464268</v>
      </c>
      <c r="V118" s="24">
        <v>-1.006565351628747E-06</v>
      </c>
      <c r="W118" s="24">
        <v>-2.612048132704379E-05</v>
      </c>
      <c r="X118" s="24">
        <v>67.5</v>
      </c>
    </row>
    <row r="119" spans="1:24" ht="12.75" hidden="1">
      <c r="A119" s="24">
        <v>1022</v>
      </c>
      <c r="B119" s="24">
        <v>147.8000030517578</v>
      </c>
      <c r="C119" s="24">
        <v>151.5</v>
      </c>
      <c r="D119" s="24">
        <v>9.127470970153809</v>
      </c>
      <c r="E119" s="24">
        <v>9.285483360290527</v>
      </c>
      <c r="F119" s="24">
        <v>29.620705016398365</v>
      </c>
      <c r="G119" s="24" t="s">
        <v>58</v>
      </c>
      <c r="H119" s="24">
        <v>-2.9799002568204145</v>
      </c>
      <c r="I119" s="24">
        <v>77.3201027949374</v>
      </c>
      <c r="J119" s="24" t="s">
        <v>61</v>
      </c>
      <c r="K119" s="24">
        <v>0.9104004709322032</v>
      </c>
      <c r="L119" s="24">
        <v>1.2313149649727992</v>
      </c>
      <c r="M119" s="24">
        <v>0.2130820346694028</v>
      </c>
      <c r="N119" s="24">
        <v>-0.015202140983529294</v>
      </c>
      <c r="O119" s="24">
        <v>0.03695274676674932</v>
      </c>
      <c r="P119" s="24">
        <v>0.035314882727778614</v>
      </c>
      <c r="Q119" s="24">
        <v>0.004281525433707859</v>
      </c>
      <c r="R119" s="24">
        <v>-0.00023354438972998076</v>
      </c>
      <c r="S119" s="24">
        <v>0.0005155235958903908</v>
      </c>
      <c r="T119" s="24">
        <v>0.0005168702911663324</v>
      </c>
      <c r="U119" s="24">
        <v>8.540501201337196E-05</v>
      </c>
      <c r="V119" s="24">
        <v>-8.602930422179778E-06</v>
      </c>
      <c r="W119" s="24">
        <v>3.303924065254894E-05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1024</v>
      </c>
      <c r="B121" s="24">
        <v>143.08</v>
      </c>
      <c r="C121" s="24">
        <v>136.48</v>
      </c>
      <c r="D121" s="24">
        <v>9.114707485852197</v>
      </c>
      <c r="E121" s="24">
        <v>9.192255338682047</v>
      </c>
      <c r="F121" s="24">
        <v>28.66744671664498</v>
      </c>
      <c r="G121" s="24" t="s">
        <v>59</v>
      </c>
      <c r="H121" s="24">
        <v>-0.6582822495494156</v>
      </c>
      <c r="I121" s="24">
        <v>74.9217177504506</v>
      </c>
      <c r="J121" s="24" t="s">
        <v>73</v>
      </c>
      <c r="K121" s="24">
        <v>3.0413799730131865</v>
      </c>
      <c r="M121" s="24" t="s">
        <v>68</v>
      </c>
      <c r="N121" s="24">
        <v>1.8733348721229643</v>
      </c>
      <c r="X121" s="24">
        <v>67.5</v>
      </c>
    </row>
    <row r="122" spans="1:24" ht="12.75" hidden="1">
      <c r="A122" s="24">
        <v>1022</v>
      </c>
      <c r="B122" s="24">
        <v>147.8000030517578</v>
      </c>
      <c r="C122" s="24">
        <v>151.5</v>
      </c>
      <c r="D122" s="24">
        <v>9.127470970153809</v>
      </c>
      <c r="E122" s="24">
        <v>9.285483360290527</v>
      </c>
      <c r="F122" s="24">
        <v>28.70189156542339</v>
      </c>
      <c r="G122" s="24" t="s">
        <v>56</v>
      </c>
      <c r="H122" s="24">
        <v>-5.378315501812935</v>
      </c>
      <c r="I122" s="24">
        <v>74.92168754994488</v>
      </c>
      <c r="J122" s="24" t="s">
        <v>62</v>
      </c>
      <c r="K122" s="24">
        <v>1.4854791583335945</v>
      </c>
      <c r="L122" s="24">
        <v>0.8406585800981042</v>
      </c>
      <c r="M122" s="24">
        <v>0.35166772381455386</v>
      </c>
      <c r="N122" s="24">
        <v>0.01265826986754038</v>
      </c>
      <c r="O122" s="24">
        <v>0.05965957833885575</v>
      </c>
      <c r="P122" s="24">
        <v>0.024115742196054998</v>
      </c>
      <c r="Q122" s="24">
        <v>0.007262000338348694</v>
      </c>
      <c r="R122" s="24">
        <v>0.0001948460070755215</v>
      </c>
      <c r="S122" s="24">
        <v>0.000782704500792356</v>
      </c>
      <c r="T122" s="24">
        <v>0.0003548184847219225</v>
      </c>
      <c r="U122" s="24">
        <v>0.00015883469671481933</v>
      </c>
      <c r="V122" s="24">
        <v>7.250975660536202E-06</v>
      </c>
      <c r="W122" s="24">
        <v>4.880108264621347E-05</v>
      </c>
      <c r="X122" s="24">
        <v>67.5</v>
      </c>
    </row>
    <row r="123" spans="1:24" ht="12.75" hidden="1">
      <c r="A123" s="24">
        <v>1021</v>
      </c>
      <c r="B123" s="24">
        <v>175.05999755859375</v>
      </c>
      <c r="C123" s="24">
        <v>180.05999755859375</v>
      </c>
      <c r="D123" s="24">
        <v>10.85949993133545</v>
      </c>
      <c r="E123" s="24">
        <v>9.590353012084961</v>
      </c>
      <c r="F123" s="24">
        <v>40.21975797484045</v>
      </c>
      <c r="G123" s="24" t="s">
        <v>57</v>
      </c>
      <c r="H123" s="24">
        <v>-19.216675478644447</v>
      </c>
      <c r="I123" s="24">
        <v>88.3433220799493</v>
      </c>
      <c r="J123" s="24" t="s">
        <v>60</v>
      </c>
      <c r="K123" s="24">
        <v>0.7188579362402493</v>
      </c>
      <c r="L123" s="24">
        <v>-0.004574169228154731</v>
      </c>
      <c r="M123" s="24">
        <v>-0.16667122283817443</v>
      </c>
      <c r="N123" s="24">
        <v>-0.0001305534397926002</v>
      </c>
      <c r="O123" s="24">
        <v>0.029432192907028445</v>
      </c>
      <c r="P123" s="24">
        <v>-0.0005235122183101675</v>
      </c>
      <c r="Q123" s="24">
        <v>-0.0032727584334557554</v>
      </c>
      <c r="R123" s="24">
        <v>-1.0512505180720236E-05</v>
      </c>
      <c r="S123" s="24">
        <v>0.00043121464872541884</v>
      </c>
      <c r="T123" s="24">
        <v>-3.7285924623737526E-05</v>
      </c>
      <c r="U123" s="24">
        <v>-6.009025341846547E-05</v>
      </c>
      <c r="V123" s="24">
        <v>-8.227868819956502E-07</v>
      </c>
      <c r="W123" s="24">
        <v>2.8220050468861912E-05</v>
      </c>
      <c r="X123" s="24">
        <v>67.5</v>
      </c>
    </row>
    <row r="124" spans="1:24" ht="12.75" hidden="1">
      <c r="A124" s="24">
        <v>1023</v>
      </c>
      <c r="B124" s="24">
        <v>124.76000213623047</v>
      </c>
      <c r="C124" s="24">
        <v>136.66000366210938</v>
      </c>
      <c r="D124" s="24">
        <v>9.380114555358887</v>
      </c>
      <c r="E124" s="24">
        <v>9.778319358825684</v>
      </c>
      <c r="F124" s="24">
        <v>33.793066772208455</v>
      </c>
      <c r="G124" s="24" t="s">
        <v>58</v>
      </c>
      <c r="H124" s="24">
        <v>28.49249623336614</v>
      </c>
      <c r="I124" s="24">
        <v>85.75249836959661</v>
      </c>
      <c r="J124" s="24" t="s">
        <v>61</v>
      </c>
      <c r="K124" s="24">
        <v>1.2999583060036555</v>
      </c>
      <c r="L124" s="24">
        <v>-0.8406461355816923</v>
      </c>
      <c r="M124" s="24">
        <v>0.30966254447468605</v>
      </c>
      <c r="N124" s="24">
        <v>-0.012657596605945343</v>
      </c>
      <c r="O124" s="24">
        <v>0.05189423193625213</v>
      </c>
      <c r="P124" s="24">
        <v>-0.024110059241401034</v>
      </c>
      <c r="Q124" s="24">
        <v>0.006482723281956494</v>
      </c>
      <c r="R124" s="24">
        <v>-0.00019456221038038066</v>
      </c>
      <c r="S124" s="24">
        <v>0.0006532076716368423</v>
      </c>
      <c r="T124" s="24">
        <v>-0.00035285395976992253</v>
      </c>
      <c r="U124" s="24">
        <v>0.00014702932470970966</v>
      </c>
      <c r="V124" s="24">
        <v>-7.2041425427669245E-06</v>
      </c>
      <c r="W124" s="24">
        <v>3.981424894403314E-05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1024</v>
      </c>
      <c r="B126" s="24">
        <v>143.08</v>
      </c>
      <c r="C126" s="24">
        <v>136.48</v>
      </c>
      <c r="D126" s="24">
        <v>9.114707485852197</v>
      </c>
      <c r="E126" s="24">
        <v>9.192255338682047</v>
      </c>
      <c r="F126" s="24">
        <v>36.881577951247095</v>
      </c>
      <c r="G126" s="24" t="s">
        <v>59</v>
      </c>
      <c r="H126" s="24">
        <v>20.809162270603636</v>
      </c>
      <c r="I126" s="24">
        <v>96.38916227060365</v>
      </c>
      <c r="J126" s="24" t="s">
        <v>73</v>
      </c>
      <c r="K126" s="24">
        <v>2.140037334008271</v>
      </c>
      <c r="M126" s="24" t="s">
        <v>68</v>
      </c>
      <c r="N126" s="24">
        <v>1.751884714458642</v>
      </c>
      <c r="X126" s="24">
        <v>67.5</v>
      </c>
    </row>
    <row r="127" spans="1:24" ht="12.75" hidden="1">
      <c r="A127" s="24">
        <v>1022</v>
      </c>
      <c r="B127" s="24">
        <v>147.8000030517578</v>
      </c>
      <c r="C127" s="24">
        <v>151.5</v>
      </c>
      <c r="D127" s="24">
        <v>9.127470970153809</v>
      </c>
      <c r="E127" s="24">
        <v>9.285483360290527</v>
      </c>
      <c r="F127" s="24">
        <v>28.70189156542339</v>
      </c>
      <c r="G127" s="24" t="s">
        <v>56</v>
      </c>
      <c r="H127" s="24">
        <v>-5.378315501812935</v>
      </c>
      <c r="I127" s="24">
        <v>74.92168754994488</v>
      </c>
      <c r="J127" s="24" t="s">
        <v>62</v>
      </c>
      <c r="K127" s="24">
        <v>0.7685053071908861</v>
      </c>
      <c r="L127" s="24">
        <v>1.2303637408280135</v>
      </c>
      <c r="M127" s="24">
        <v>0.18193278167188182</v>
      </c>
      <c r="N127" s="24">
        <v>0.018151192805930673</v>
      </c>
      <c r="O127" s="24">
        <v>0.03086432284320914</v>
      </c>
      <c r="P127" s="24">
        <v>0.03529516776787053</v>
      </c>
      <c r="Q127" s="24">
        <v>0.003756955926140347</v>
      </c>
      <c r="R127" s="24">
        <v>0.0002793682920776426</v>
      </c>
      <c r="S127" s="24">
        <v>0.00040490918646715114</v>
      </c>
      <c r="T127" s="24">
        <v>0.0005193516136703885</v>
      </c>
      <c r="U127" s="24">
        <v>8.220250568227654E-05</v>
      </c>
      <c r="V127" s="24">
        <v>1.0357364352737772E-05</v>
      </c>
      <c r="W127" s="24">
        <v>2.524642808179459E-05</v>
      </c>
      <c r="X127" s="24">
        <v>67.5</v>
      </c>
    </row>
    <row r="128" spans="1:24" ht="12.75" hidden="1">
      <c r="A128" s="24">
        <v>1023</v>
      </c>
      <c r="B128" s="24">
        <v>124.76000213623047</v>
      </c>
      <c r="C128" s="24">
        <v>136.66000366210938</v>
      </c>
      <c r="D128" s="24">
        <v>9.380114555358887</v>
      </c>
      <c r="E128" s="24">
        <v>9.778319358825684</v>
      </c>
      <c r="F128" s="24">
        <v>27.676905587228337</v>
      </c>
      <c r="G128" s="24" t="s">
        <v>57</v>
      </c>
      <c r="H128" s="24">
        <v>12.972268206162383</v>
      </c>
      <c r="I128" s="24">
        <v>70.23227034239285</v>
      </c>
      <c r="J128" s="24" t="s">
        <v>60</v>
      </c>
      <c r="K128" s="24">
        <v>0.29867042149308903</v>
      </c>
      <c r="L128" s="24">
        <v>0.0066948403230167</v>
      </c>
      <c r="M128" s="24">
        <v>-0.07260654961142876</v>
      </c>
      <c r="N128" s="24">
        <v>-0.00018789395701331342</v>
      </c>
      <c r="O128" s="24">
        <v>0.0116873881596702</v>
      </c>
      <c r="P128" s="24">
        <v>0.0007659403835763306</v>
      </c>
      <c r="Q128" s="24">
        <v>-0.0015891874055717688</v>
      </c>
      <c r="R128" s="24">
        <v>-1.5062713549347207E-05</v>
      </c>
      <c r="S128" s="24">
        <v>0.00012771170228859688</v>
      </c>
      <c r="T128" s="24">
        <v>5.453912394233216E-05</v>
      </c>
      <c r="U128" s="24">
        <v>-4.0579927186993116E-05</v>
      </c>
      <c r="V128" s="24">
        <v>-1.1846896870984384E-06</v>
      </c>
      <c r="W128" s="24">
        <v>7.1716277653584465E-06</v>
      </c>
      <c r="X128" s="24">
        <v>67.5</v>
      </c>
    </row>
    <row r="129" spans="1:24" ht="12.75" hidden="1">
      <c r="A129" s="24">
        <v>1021</v>
      </c>
      <c r="B129" s="24">
        <v>175.05999755859375</v>
      </c>
      <c r="C129" s="24">
        <v>180.05999755859375</v>
      </c>
      <c r="D129" s="24">
        <v>10.85949993133545</v>
      </c>
      <c r="E129" s="24">
        <v>9.590353012084961</v>
      </c>
      <c r="F129" s="24">
        <v>38.15222665001853</v>
      </c>
      <c r="G129" s="24" t="s">
        <v>58</v>
      </c>
      <c r="H129" s="24">
        <v>-23.75804009484591</v>
      </c>
      <c r="I129" s="24">
        <v>83.80195746374784</v>
      </c>
      <c r="J129" s="24" t="s">
        <v>61</v>
      </c>
      <c r="K129" s="24">
        <v>-0.70809348712278</v>
      </c>
      <c r="L129" s="24">
        <v>1.2303455262069076</v>
      </c>
      <c r="M129" s="24">
        <v>-0.16681674376510217</v>
      </c>
      <c r="N129" s="24">
        <v>-0.01815022027797424</v>
      </c>
      <c r="O129" s="24">
        <v>-0.028565912948390823</v>
      </c>
      <c r="P129" s="24">
        <v>0.0352868559536116</v>
      </c>
      <c r="Q129" s="24">
        <v>-0.003404291588705812</v>
      </c>
      <c r="R129" s="24">
        <v>-0.0002789619280097364</v>
      </c>
      <c r="S129" s="24">
        <v>-0.00038424103162473284</v>
      </c>
      <c r="T129" s="24">
        <v>0.00051647999243111</v>
      </c>
      <c r="U129" s="24">
        <v>-7.14879112154149E-05</v>
      </c>
      <c r="V129" s="24">
        <v>-1.0289388061524637E-05</v>
      </c>
      <c r="W129" s="24">
        <v>-2.420640175830283E-05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1024</v>
      </c>
      <c r="B131" s="24">
        <v>143.08</v>
      </c>
      <c r="C131" s="24">
        <v>136.48</v>
      </c>
      <c r="D131" s="24">
        <v>9.114707485852197</v>
      </c>
      <c r="E131" s="24">
        <v>9.192255338682047</v>
      </c>
      <c r="F131" s="24">
        <v>30.80816996628469</v>
      </c>
      <c r="G131" s="24" t="s">
        <v>59</v>
      </c>
      <c r="H131" s="24">
        <v>4.9364491081689295</v>
      </c>
      <c r="I131" s="24">
        <v>80.51644910816894</v>
      </c>
      <c r="J131" s="24" t="s">
        <v>73</v>
      </c>
      <c r="K131" s="24">
        <v>2.2536249194698152</v>
      </c>
      <c r="M131" s="24" t="s">
        <v>68</v>
      </c>
      <c r="N131" s="24">
        <v>1.4593350707385793</v>
      </c>
      <c r="X131" s="24">
        <v>67.5</v>
      </c>
    </row>
    <row r="132" spans="1:24" ht="12.75" hidden="1">
      <c r="A132" s="24">
        <v>1023</v>
      </c>
      <c r="B132" s="24">
        <v>124.76000213623047</v>
      </c>
      <c r="C132" s="24">
        <v>136.66000366210938</v>
      </c>
      <c r="D132" s="24">
        <v>9.380114555358887</v>
      </c>
      <c r="E132" s="24">
        <v>9.778319358825684</v>
      </c>
      <c r="F132" s="24">
        <v>24.61640256982832</v>
      </c>
      <c r="G132" s="24" t="s">
        <v>56</v>
      </c>
      <c r="H132" s="24">
        <v>5.206007103586842</v>
      </c>
      <c r="I132" s="24">
        <v>62.46600923981731</v>
      </c>
      <c r="J132" s="24" t="s">
        <v>62</v>
      </c>
      <c r="K132" s="24">
        <v>1.2155261544784768</v>
      </c>
      <c r="L132" s="24">
        <v>0.8306453059059317</v>
      </c>
      <c r="M132" s="24">
        <v>0.2877598298934817</v>
      </c>
      <c r="N132" s="24">
        <v>0.018889795754416062</v>
      </c>
      <c r="O132" s="24">
        <v>0.048817724868465105</v>
      </c>
      <c r="P132" s="24">
        <v>0.023828599566522602</v>
      </c>
      <c r="Q132" s="24">
        <v>0.005942243950930654</v>
      </c>
      <c r="R132" s="24">
        <v>0.0002908087863885989</v>
      </c>
      <c r="S132" s="24">
        <v>0.0006404510390407868</v>
      </c>
      <c r="T132" s="24">
        <v>0.0003505911100458208</v>
      </c>
      <c r="U132" s="24">
        <v>0.00012994901284763742</v>
      </c>
      <c r="V132" s="24">
        <v>1.0813810164217032E-05</v>
      </c>
      <c r="W132" s="24">
        <v>3.992683207099785E-05</v>
      </c>
      <c r="X132" s="24">
        <v>67.5</v>
      </c>
    </row>
    <row r="133" spans="1:24" ht="12.75" hidden="1">
      <c r="A133" s="24">
        <v>1021</v>
      </c>
      <c r="B133" s="24">
        <v>175.05999755859375</v>
      </c>
      <c r="C133" s="24">
        <v>180.05999755859375</v>
      </c>
      <c r="D133" s="24">
        <v>10.85949993133545</v>
      </c>
      <c r="E133" s="24">
        <v>9.590353012084961</v>
      </c>
      <c r="F133" s="24">
        <v>38.15222665001853</v>
      </c>
      <c r="G133" s="24" t="s">
        <v>57</v>
      </c>
      <c r="H133" s="24">
        <v>-23.75804009484591</v>
      </c>
      <c r="I133" s="24">
        <v>83.80195746374784</v>
      </c>
      <c r="J133" s="24" t="s">
        <v>60</v>
      </c>
      <c r="K133" s="24">
        <v>1.1056240556500756</v>
      </c>
      <c r="L133" s="24">
        <v>-0.0045192787701925285</v>
      </c>
      <c r="M133" s="24">
        <v>-0.260365666964796</v>
      </c>
      <c r="N133" s="24">
        <v>-0.00019470531096996767</v>
      </c>
      <c r="O133" s="24">
        <v>0.04462015715118767</v>
      </c>
      <c r="P133" s="24">
        <v>-0.000517288211798509</v>
      </c>
      <c r="Q133" s="24">
        <v>-0.005308279387031889</v>
      </c>
      <c r="R133" s="24">
        <v>-1.5661884857490233E-05</v>
      </c>
      <c r="S133" s="24">
        <v>0.0006015932274722824</v>
      </c>
      <c r="T133" s="24">
        <v>-3.6849326495359536E-05</v>
      </c>
      <c r="U133" s="24">
        <v>-0.00011107930363500146</v>
      </c>
      <c r="V133" s="24">
        <v>-1.2266013187746988E-06</v>
      </c>
      <c r="W133" s="24">
        <v>3.79384246417369E-05</v>
      </c>
      <c r="X133" s="24">
        <v>67.5</v>
      </c>
    </row>
    <row r="134" spans="1:24" ht="12.75" hidden="1">
      <c r="A134" s="24">
        <v>1022</v>
      </c>
      <c r="B134" s="24">
        <v>147.8000030517578</v>
      </c>
      <c r="C134" s="24">
        <v>151.5</v>
      </c>
      <c r="D134" s="24">
        <v>9.127470970153809</v>
      </c>
      <c r="E134" s="24">
        <v>9.285483360290527</v>
      </c>
      <c r="F134" s="24">
        <v>37.830119754053676</v>
      </c>
      <c r="G134" s="24" t="s">
        <v>58</v>
      </c>
      <c r="H134" s="24">
        <v>18.449461098703566</v>
      </c>
      <c r="I134" s="24">
        <v>98.74946415046138</v>
      </c>
      <c r="J134" s="24" t="s">
        <v>61</v>
      </c>
      <c r="K134" s="24">
        <v>0.5050735389912171</v>
      </c>
      <c r="L134" s="24">
        <v>-0.8306330118307098</v>
      </c>
      <c r="M134" s="24">
        <v>0.12253750106111379</v>
      </c>
      <c r="N134" s="24">
        <v>-0.018888792271752983</v>
      </c>
      <c r="O134" s="24">
        <v>0.019804338846234476</v>
      </c>
      <c r="P134" s="24">
        <v>-0.023822984074368506</v>
      </c>
      <c r="Q134" s="24">
        <v>0.0026706615512985367</v>
      </c>
      <c r="R134" s="24">
        <v>-0.00029038673455156395</v>
      </c>
      <c r="S134" s="24">
        <v>0.00021968869353680017</v>
      </c>
      <c r="T134" s="24">
        <v>-0.00034864918410918333</v>
      </c>
      <c r="U134" s="24">
        <v>6.743985649479531E-05</v>
      </c>
      <c r="V134" s="24">
        <v>-1.0744018776626545E-05</v>
      </c>
      <c r="W134" s="24">
        <v>1.2442984164938581E-05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1024</v>
      </c>
      <c r="B136" s="100">
        <v>143.08</v>
      </c>
      <c r="C136" s="100">
        <v>136.48</v>
      </c>
      <c r="D136" s="100">
        <v>9.114707485852197</v>
      </c>
      <c r="E136" s="100">
        <v>9.192255338682047</v>
      </c>
      <c r="F136" s="100">
        <v>36.881577951247095</v>
      </c>
      <c r="G136" s="100" t="s">
        <v>59</v>
      </c>
      <c r="H136" s="100">
        <v>20.809162270603636</v>
      </c>
      <c r="I136" s="100">
        <v>96.38916227060365</v>
      </c>
      <c r="J136" s="100" t="s">
        <v>73</v>
      </c>
      <c r="K136" s="100">
        <v>2.206964240028695</v>
      </c>
      <c r="M136" s="100" t="s">
        <v>68</v>
      </c>
      <c r="N136" s="100">
        <v>1.3061462631112757</v>
      </c>
      <c r="X136" s="100">
        <v>67.5</v>
      </c>
    </row>
    <row r="137" spans="1:24" s="100" customFormat="1" ht="12.75">
      <c r="A137" s="100">
        <v>1023</v>
      </c>
      <c r="B137" s="100">
        <v>124.76000213623047</v>
      </c>
      <c r="C137" s="100">
        <v>136.66000366210938</v>
      </c>
      <c r="D137" s="100">
        <v>9.380114555358887</v>
      </c>
      <c r="E137" s="100">
        <v>9.778319358825684</v>
      </c>
      <c r="F137" s="100">
        <v>24.61640256982832</v>
      </c>
      <c r="G137" s="100" t="s">
        <v>56</v>
      </c>
      <c r="H137" s="100">
        <v>5.206007103586842</v>
      </c>
      <c r="I137" s="100">
        <v>62.46600923981731</v>
      </c>
      <c r="J137" s="100" t="s">
        <v>62</v>
      </c>
      <c r="K137" s="100">
        <v>1.3113220353459552</v>
      </c>
      <c r="L137" s="100">
        <v>0.6226320455843511</v>
      </c>
      <c r="M137" s="100">
        <v>0.31043694188849824</v>
      </c>
      <c r="N137" s="100">
        <v>0.014921740720362706</v>
      </c>
      <c r="O137" s="100">
        <v>0.05266501276822696</v>
      </c>
      <c r="P137" s="100">
        <v>0.017861209576867557</v>
      </c>
      <c r="Q137" s="100">
        <v>0.0064105369614261675</v>
      </c>
      <c r="R137" s="100">
        <v>0.0002297141033014379</v>
      </c>
      <c r="S137" s="100">
        <v>0.0006909532736350861</v>
      </c>
      <c r="T137" s="100">
        <v>0.00026283455141287623</v>
      </c>
      <c r="U137" s="100">
        <v>0.00014022674436796608</v>
      </c>
      <c r="V137" s="100">
        <v>8.526247380903688E-06</v>
      </c>
      <c r="W137" s="100">
        <v>4.308457398524928E-05</v>
      </c>
      <c r="X137" s="100">
        <v>67.5</v>
      </c>
    </row>
    <row r="138" spans="1:24" s="100" customFormat="1" ht="12.75">
      <c r="A138" s="100">
        <v>1022</v>
      </c>
      <c r="B138" s="100">
        <v>147.8000030517578</v>
      </c>
      <c r="C138" s="100">
        <v>151.5</v>
      </c>
      <c r="D138" s="100">
        <v>9.127470970153809</v>
      </c>
      <c r="E138" s="100">
        <v>9.285483360290527</v>
      </c>
      <c r="F138" s="100">
        <v>29.620705016398365</v>
      </c>
      <c r="G138" s="100" t="s">
        <v>57</v>
      </c>
      <c r="H138" s="100">
        <v>-2.9799002568204145</v>
      </c>
      <c r="I138" s="100">
        <v>77.3201027949374</v>
      </c>
      <c r="J138" s="100" t="s">
        <v>60</v>
      </c>
      <c r="K138" s="100">
        <v>0.9113157596786802</v>
      </c>
      <c r="L138" s="100">
        <v>0.0033883566662916364</v>
      </c>
      <c r="M138" s="100">
        <v>-0.2182645480222849</v>
      </c>
      <c r="N138" s="100">
        <v>-0.00015399741123560352</v>
      </c>
      <c r="O138" s="100">
        <v>0.03618928122469574</v>
      </c>
      <c r="P138" s="100">
        <v>0.00038753013499081017</v>
      </c>
      <c r="Q138" s="100">
        <v>-0.004625212956054625</v>
      </c>
      <c r="R138" s="100">
        <v>-1.23462244576799E-05</v>
      </c>
      <c r="S138" s="100">
        <v>0.00043982942956811153</v>
      </c>
      <c r="T138" s="100">
        <v>2.7584281970038764E-05</v>
      </c>
      <c r="U138" s="100">
        <v>-0.00010854939361269498</v>
      </c>
      <c r="V138" s="100">
        <v>-9.661540073022824E-07</v>
      </c>
      <c r="W138" s="100">
        <v>2.6308341566132633E-05</v>
      </c>
      <c r="X138" s="100">
        <v>67.5</v>
      </c>
    </row>
    <row r="139" spans="1:24" s="100" customFormat="1" ht="12.75">
      <c r="A139" s="100">
        <v>1021</v>
      </c>
      <c r="B139" s="100">
        <v>175.05999755859375</v>
      </c>
      <c r="C139" s="100">
        <v>180.05999755859375</v>
      </c>
      <c r="D139" s="100">
        <v>10.85949993133545</v>
      </c>
      <c r="E139" s="100">
        <v>9.590353012084961</v>
      </c>
      <c r="F139" s="100">
        <v>40.21975797484045</v>
      </c>
      <c r="G139" s="100" t="s">
        <v>58</v>
      </c>
      <c r="H139" s="100">
        <v>-19.216675478644447</v>
      </c>
      <c r="I139" s="100">
        <v>88.3433220799493</v>
      </c>
      <c r="J139" s="100" t="s">
        <v>61</v>
      </c>
      <c r="K139" s="100">
        <v>-0.9429045903722861</v>
      </c>
      <c r="L139" s="100">
        <v>0.6226228258164452</v>
      </c>
      <c r="M139" s="100">
        <v>-0.2207525355816112</v>
      </c>
      <c r="N139" s="100">
        <v>-0.01492094604651673</v>
      </c>
      <c r="O139" s="100">
        <v>-0.03826146226057484</v>
      </c>
      <c r="P139" s="100">
        <v>0.017857005010450643</v>
      </c>
      <c r="Q139" s="100">
        <v>-0.004438737348047919</v>
      </c>
      <c r="R139" s="100">
        <v>-0.0002293820829908567</v>
      </c>
      <c r="S139" s="100">
        <v>-0.0005328850713172885</v>
      </c>
      <c r="T139" s="100">
        <v>0.00026138306908559566</v>
      </c>
      <c r="U139" s="100">
        <v>-8.87725688619808E-05</v>
      </c>
      <c r="V139" s="100">
        <v>-8.471330523273233E-06</v>
      </c>
      <c r="W139" s="100">
        <v>-3.411966704893407E-05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1024</v>
      </c>
      <c r="B141" s="24">
        <v>137.9</v>
      </c>
      <c r="C141" s="24">
        <v>128.2</v>
      </c>
      <c r="D141" s="24">
        <v>9.134390738937238</v>
      </c>
      <c r="E141" s="24">
        <v>9.569460063603175</v>
      </c>
      <c r="F141" s="24">
        <v>26.675792173895037</v>
      </c>
      <c r="G141" s="24" t="s">
        <v>59</v>
      </c>
      <c r="H141" s="24">
        <v>-0.8487823007029363</v>
      </c>
      <c r="I141" s="24">
        <v>69.55121769929707</v>
      </c>
      <c r="J141" s="24" t="s">
        <v>73</v>
      </c>
      <c r="K141" s="24">
        <v>2.7981582398848275</v>
      </c>
      <c r="M141" s="24" t="s">
        <v>68</v>
      </c>
      <c r="N141" s="24">
        <v>1.6903355175787855</v>
      </c>
      <c r="X141" s="24">
        <v>67.5</v>
      </c>
    </row>
    <row r="142" spans="1:24" ht="12.75" hidden="1">
      <c r="A142" s="24">
        <v>1021</v>
      </c>
      <c r="B142" s="24">
        <v>166.77999877929688</v>
      </c>
      <c r="C142" s="24">
        <v>177.8800048828125</v>
      </c>
      <c r="D142" s="24">
        <v>10.652580261230469</v>
      </c>
      <c r="E142" s="24">
        <v>9.448105812072754</v>
      </c>
      <c r="F142" s="24">
        <v>33.85010022935194</v>
      </c>
      <c r="G142" s="24" t="s">
        <v>56</v>
      </c>
      <c r="H142" s="24">
        <v>-23.50979352272624</v>
      </c>
      <c r="I142" s="24">
        <v>75.77020525657063</v>
      </c>
      <c r="J142" s="24" t="s">
        <v>62</v>
      </c>
      <c r="K142" s="24">
        <v>1.4505362500598664</v>
      </c>
      <c r="L142" s="24">
        <v>0.756305477846738</v>
      </c>
      <c r="M142" s="24">
        <v>0.3433942926072141</v>
      </c>
      <c r="N142" s="24">
        <v>0.01641913388232293</v>
      </c>
      <c r="O142" s="24">
        <v>0.058256665868494026</v>
      </c>
      <c r="P142" s="24">
        <v>0.021696175444080392</v>
      </c>
      <c r="Q142" s="24">
        <v>0.007091098433851428</v>
      </c>
      <c r="R142" s="24">
        <v>0.00025262379342801686</v>
      </c>
      <c r="S142" s="24">
        <v>0.0007643380347261541</v>
      </c>
      <c r="T142" s="24">
        <v>0.000319234210505222</v>
      </c>
      <c r="U142" s="24">
        <v>0.00015507547123156106</v>
      </c>
      <c r="V142" s="24">
        <v>9.362199748346642E-06</v>
      </c>
      <c r="W142" s="24">
        <v>4.766018182870532E-05</v>
      </c>
      <c r="X142" s="24">
        <v>67.5</v>
      </c>
    </row>
    <row r="143" spans="1:24" ht="12.75" hidden="1">
      <c r="A143" s="24">
        <v>1022</v>
      </c>
      <c r="B143" s="24">
        <v>138.5</v>
      </c>
      <c r="C143" s="24">
        <v>141.39999389648438</v>
      </c>
      <c r="D143" s="24">
        <v>8.907243728637695</v>
      </c>
      <c r="E143" s="24">
        <v>9.020869255065918</v>
      </c>
      <c r="F143" s="24">
        <v>34.88900364492817</v>
      </c>
      <c r="G143" s="24" t="s">
        <v>57</v>
      </c>
      <c r="H143" s="24">
        <v>22.287438923209706</v>
      </c>
      <c r="I143" s="24">
        <v>93.2874389232097</v>
      </c>
      <c r="J143" s="24" t="s">
        <v>60</v>
      </c>
      <c r="K143" s="24">
        <v>-0.8854048525466538</v>
      </c>
      <c r="L143" s="24">
        <v>0.004114642886248306</v>
      </c>
      <c r="M143" s="24">
        <v>0.21268566308835016</v>
      </c>
      <c r="N143" s="24">
        <v>-0.000170620643654981</v>
      </c>
      <c r="O143" s="24">
        <v>-0.0350598031345559</v>
      </c>
      <c r="P143" s="24">
        <v>0.0004708951793857223</v>
      </c>
      <c r="Q143" s="24">
        <v>0.004536540139661037</v>
      </c>
      <c r="R143" s="24">
        <v>-1.3709399835360916E-05</v>
      </c>
      <c r="S143" s="24">
        <v>-0.0004176830942494726</v>
      </c>
      <c r="T143" s="24">
        <v>3.354561763076528E-05</v>
      </c>
      <c r="U143" s="24">
        <v>0.00010833590142697897</v>
      </c>
      <c r="V143" s="24">
        <v>-1.0869668566800012E-06</v>
      </c>
      <c r="W143" s="24">
        <v>-2.4694212179405808E-05</v>
      </c>
      <c r="X143" s="24">
        <v>67.5</v>
      </c>
    </row>
    <row r="144" spans="1:24" ht="12.75" hidden="1">
      <c r="A144" s="24">
        <v>1023</v>
      </c>
      <c r="B144" s="24">
        <v>126.4800033569336</v>
      </c>
      <c r="C144" s="24">
        <v>131.5800018310547</v>
      </c>
      <c r="D144" s="24">
        <v>9.343230247497559</v>
      </c>
      <c r="E144" s="24">
        <v>9.782093048095703</v>
      </c>
      <c r="F144" s="24">
        <v>25.61169050374734</v>
      </c>
      <c r="G144" s="24" t="s">
        <v>58</v>
      </c>
      <c r="H144" s="24">
        <v>6.27290792735289</v>
      </c>
      <c r="I144" s="24">
        <v>65.25291128428648</v>
      </c>
      <c r="J144" s="24" t="s">
        <v>61</v>
      </c>
      <c r="K144" s="24">
        <v>1.1489619923324608</v>
      </c>
      <c r="L144" s="24">
        <v>0.756294285007431</v>
      </c>
      <c r="M144" s="24">
        <v>0.2696005358152646</v>
      </c>
      <c r="N144" s="24">
        <v>-0.01641824734987275</v>
      </c>
      <c r="O144" s="24">
        <v>0.04652579201130853</v>
      </c>
      <c r="P144" s="24">
        <v>0.02169106467258692</v>
      </c>
      <c r="Q144" s="24">
        <v>0.00545008995887356</v>
      </c>
      <c r="R144" s="24">
        <v>-0.000252251527967851</v>
      </c>
      <c r="S144" s="24">
        <v>0.0006401198826057707</v>
      </c>
      <c r="T144" s="24">
        <v>0.00031746680565795043</v>
      </c>
      <c r="U144" s="24">
        <v>0.00011095825449102297</v>
      </c>
      <c r="V144" s="24">
        <v>-9.298886340870132E-06</v>
      </c>
      <c r="W144" s="24">
        <v>4.0763817495221645E-05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1024</v>
      </c>
      <c r="B146" s="24">
        <v>137.9</v>
      </c>
      <c r="C146" s="24">
        <v>128.2</v>
      </c>
      <c r="D146" s="24">
        <v>9.134390738937238</v>
      </c>
      <c r="E146" s="24">
        <v>9.569460063603175</v>
      </c>
      <c r="F146" s="24">
        <v>27.497467999643945</v>
      </c>
      <c r="G146" s="24" t="s">
        <v>59</v>
      </c>
      <c r="H146" s="24">
        <v>1.2935553611880408</v>
      </c>
      <c r="I146" s="24">
        <v>71.69355536118805</v>
      </c>
      <c r="J146" s="24" t="s">
        <v>73</v>
      </c>
      <c r="K146" s="24">
        <v>2.807504703051531</v>
      </c>
      <c r="M146" s="24" t="s">
        <v>68</v>
      </c>
      <c r="N146" s="24">
        <v>1.8781741557938143</v>
      </c>
      <c r="X146" s="24">
        <v>67.5</v>
      </c>
    </row>
    <row r="147" spans="1:24" ht="12.75" hidden="1">
      <c r="A147" s="24">
        <v>1021</v>
      </c>
      <c r="B147" s="24">
        <v>166.77999877929688</v>
      </c>
      <c r="C147" s="24">
        <v>177.8800048828125</v>
      </c>
      <c r="D147" s="24">
        <v>10.652580261230469</v>
      </c>
      <c r="E147" s="24">
        <v>9.448105812072754</v>
      </c>
      <c r="F147" s="24">
        <v>33.85010022935194</v>
      </c>
      <c r="G147" s="24" t="s">
        <v>56</v>
      </c>
      <c r="H147" s="24">
        <v>-23.50979352272624</v>
      </c>
      <c r="I147" s="24">
        <v>75.77020525657063</v>
      </c>
      <c r="J147" s="24" t="s">
        <v>62</v>
      </c>
      <c r="K147" s="24">
        <v>1.3063853492323083</v>
      </c>
      <c r="L147" s="24">
        <v>1.0007003683246878</v>
      </c>
      <c r="M147" s="24">
        <v>0.30926860257780214</v>
      </c>
      <c r="N147" s="24">
        <v>0.013975208618374512</v>
      </c>
      <c r="O147" s="24">
        <v>0.05246730652807535</v>
      </c>
      <c r="P147" s="24">
        <v>0.028707072835804065</v>
      </c>
      <c r="Q147" s="24">
        <v>0.006386392299145811</v>
      </c>
      <c r="R147" s="24">
        <v>0.00021500237340771244</v>
      </c>
      <c r="S147" s="24">
        <v>0.0006883747721997077</v>
      </c>
      <c r="T147" s="24">
        <v>0.00042239200634395775</v>
      </c>
      <c r="U147" s="24">
        <v>0.00013965323705934462</v>
      </c>
      <c r="V147" s="24">
        <v>7.962240670793784E-06</v>
      </c>
      <c r="W147" s="24">
        <v>4.292088752383273E-05</v>
      </c>
      <c r="X147" s="24">
        <v>67.5</v>
      </c>
    </row>
    <row r="148" spans="1:24" ht="12.75" hidden="1">
      <c r="A148" s="24">
        <v>1023</v>
      </c>
      <c r="B148" s="24">
        <v>126.4800033569336</v>
      </c>
      <c r="C148" s="24">
        <v>131.5800018310547</v>
      </c>
      <c r="D148" s="24">
        <v>9.343230247497559</v>
      </c>
      <c r="E148" s="24">
        <v>9.782093048095703</v>
      </c>
      <c r="F148" s="24">
        <v>33.38645422517302</v>
      </c>
      <c r="G148" s="24" t="s">
        <v>57</v>
      </c>
      <c r="H148" s="24">
        <v>26.081282829284874</v>
      </c>
      <c r="I148" s="24">
        <v>85.06128618621847</v>
      </c>
      <c r="J148" s="24" t="s">
        <v>60</v>
      </c>
      <c r="K148" s="24">
        <v>-0.9499067044857273</v>
      </c>
      <c r="L148" s="24">
        <v>0.005444433386909478</v>
      </c>
      <c r="M148" s="24">
        <v>0.22727627389357533</v>
      </c>
      <c r="N148" s="24">
        <v>-0.0001454130774202826</v>
      </c>
      <c r="O148" s="24">
        <v>-0.03775942892080716</v>
      </c>
      <c r="P148" s="24">
        <v>0.0006230613134084368</v>
      </c>
      <c r="Q148" s="24">
        <v>0.004805296448081555</v>
      </c>
      <c r="R148" s="24">
        <v>-1.1676155118343109E-05</v>
      </c>
      <c r="S148" s="24">
        <v>-0.00046196006500080354</v>
      </c>
      <c r="T148" s="24">
        <v>4.438203776134795E-05</v>
      </c>
      <c r="U148" s="24">
        <v>0.00011203329027370453</v>
      </c>
      <c r="V148" s="24">
        <v>-9.270299070404985E-07</v>
      </c>
      <c r="W148" s="24">
        <v>-2.772068533677769E-05</v>
      </c>
      <c r="X148" s="24">
        <v>67.5</v>
      </c>
    </row>
    <row r="149" spans="1:24" ht="12.75" hidden="1">
      <c r="A149" s="24">
        <v>1022</v>
      </c>
      <c r="B149" s="24">
        <v>138.5</v>
      </c>
      <c r="C149" s="24">
        <v>141.39999389648438</v>
      </c>
      <c r="D149" s="24">
        <v>8.907243728637695</v>
      </c>
      <c r="E149" s="24">
        <v>9.020869255065918</v>
      </c>
      <c r="F149" s="24">
        <v>26.445665363870592</v>
      </c>
      <c r="G149" s="24" t="s">
        <v>58</v>
      </c>
      <c r="H149" s="24">
        <v>-0.2886544561911961</v>
      </c>
      <c r="I149" s="24">
        <v>70.7113455438088</v>
      </c>
      <c r="J149" s="24" t="s">
        <v>61</v>
      </c>
      <c r="K149" s="24">
        <v>0.8968388559054995</v>
      </c>
      <c r="L149" s="24">
        <v>1.0006855576604778</v>
      </c>
      <c r="M149" s="24">
        <v>0.20974404369487842</v>
      </c>
      <c r="N149" s="24">
        <v>-0.013974452080994246</v>
      </c>
      <c r="O149" s="24">
        <v>0.03642861213229966</v>
      </c>
      <c r="P149" s="24">
        <v>0.028700310545356357</v>
      </c>
      <c r="Q149" s="24">
        <v>0.0042065582896999906</v>
      </c>
      <c r="R149" s="24">
        <v>-0.00021468509024289925</v>
      </c>
      <c r="S149" s="24">
        <v>0.0005103456920024434</v>
      </c>
      <c r="T149" s="24">
        <v>0.0004200538557702147</v>
      </c>
      <c r="U149" s="24">
        <v>8.337606665945192E-05</v>
      </c>
      <c r="V149" s="24">
        <v>-7.90809029103077E-06</v>
      </c>
      <c r="W149" s="24">
        <v>3.276837179801368E-05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1024</v>
      </c>
      <c r="B151" s="24">
        <v>137.9</v>
      </c>
      <c r="C151" s="24">
        <v>128.2</v>
      </c>
      <c r="D151" s="24">
        <v>9.134390738937238</v>
      </c>
      <c r="E151" s="24">
        <v>9.569460063603175</v>
      </c>
      <c r="F151" s="24">
        <v>26.675792173895037</v>
      </c>
      <c r="G151" s="24" t="s">
        <v>59</v>
      </c>
      <c r="H151" s="24">
        <v>-0.8487823007029363</v>
      </c>
      <c r="I151" s="24">
        <v>69.55121769929707</v>
      </c>
      <c r="J151" s="24" t="s">
        <v>73</v>
      </c>
      <c r="K151" s="24">
        <v>2.6068122276878136</v>
      </c>
      <c r="M151" s="24" t="s">
        <v>68</v>
      </c>
      <c r="N151" s="24">
        <v>1.6627381308168505</v>
      </c>
      <c r="X151" s="24">
        <v>67.5</v>
      </c>
    </row>
    <row r="152" spans="1:24" ht="12.75" hidden="1">
      <c r="A152" s="24">
        <v>1022</v>
      </c>
      <c r="B152" s="24">
        <v>138.5</v>
      </c>
      <c r="C152" s="24">
        <v>141.39999389648438</v>
      </c>
      <c r="D152" s="24">
        <v>8.907243728637695</v>
      </c>
      <c r="E152" s="24">
        <v>9.020869255065918</v>
      </c>
      <c r="F152" s="24">
        <v>25.515534102750966</v>
      </c>
      <c r="G152" s="24" t="s">
        <v>56</v>
      </c>
      <c r="H152" s="24">
        <v>-2.7756719730952284</v>
      </c>
      <c r="I152" s="24">
        <v>68.22432802690477</v>
      </c>
      <c r="J152" s="24" t="s">
        <v>62</v>
      </c>
      <c r="K152" s="24">
        <v>1.3283969569748102</v>
      </c>
      <c r="L152" s="24">
        <v>0.8600419388043168</v>
      </c>
      <c r="M152" s="24">
        <v>0.3144806265178194</v>
      </c>
      <c r="N152" s="24">
        <v>0.010280984068742914</v>
      </c>
      <c r="O152" s="24">
        <v>0.053350845264305856</v>
      </c>
      <c r="P152" s="24">
        <v>0.024671810257595087</v>
      </c>
      <c r="Q152" s="24">
        <v>0.006494078217750116</v>
      </c>
      <c r="R152" s="24">
        <v>0.00015826323621992354</v>
      </c>
      <c r="S152" s="24">
        <v>0.0006999302141024328</v>
      </c>
      <c r="T152" s="24">
        <v>0.0003630021574254315</v>
      </c>
      <c r="U152" s="24">
        <v>0.0001420360815910059</v>
      </c>
      <c r="V152" s="24">
        <v>5.893056726454285E-06</v>
      </c>
      <c r="W152" s="24">
        <v>4.363860634214023E-05</v>
      </c>
      <c r="X152" s="24">
        <v>67.5</v>
      </c>
    </row>
    <row r="153" spans="1:24" ht="12.75" hidden="1">
      <c r="A153" s="24">
        <v>1021</v>
      </c>
      <c r="B153" s="24">
        <v>166.77999877929688</v>
      </c>
      <c r="C153" s="24">
        <v>177.8800048828125</v>
      </c>
      <c r="D153" s="24">
        <v>10.652580261230469</v>
      </c>
      <c r="E153" s="24">
        <v>9.448105812072754</v>
      </c>
      <c r="F153" s="24">
        <v>35.49583976850441</v>
      </c>
      <c r="G153" s="24" t="s">
        <v>57</v>
      </c>
      <c r="H153" s="24">
        <v>-19.82596328779212</v>
      </c>
      <c r="I153" s="24">
        <v>79.45403549150475</v>
      </c>
      <c r="J153" s="24" t="s">
        <v>60</v>
      </c>
      <c r="K153" s="24">
        <v>0.7342150475169206</v>
      </c>
      <c r="L153" s="24">
        <v>-0.004679589172945744</v>
      </c>
      <c r="M153" s="24">
        <v>-0.1708256269057517</v>
      </c>
      <c r="N153" s="24">
        <v>-0.00010592177331066556</v>
      </c>
      <c r="O153" s="24">
        <v>0.02996536975220189</v>
      </c>
      <c r="P153" s="24">
        <v>-0.0005355710329248771</v>
      </c>
      <c r="Q153" s="24">
        <v>-0.003383241537921109</v>
      </c>
      <c r="R153" s="24">
        <v>-8.532266236183169E-06</v>
      </c>
      <c r="S153" s="24">
        <v>0.00043132374021630384</v>
      </c>
      <c r="T153" s="24">
        <v>-3.8145224258724846E-05</v>
      </c>
      <c r="U153" s="24">
        <v>-6.41276820190826E-05</v>
      </c>
      <c r="V153" s="24">
        <v>-6.666750629724304E-07</v>
      </c>
      <c r="W153" s="24">
        <v>2.8015135983939456E-05</v>
      </c>
      <c r="X153" s="24">
        <v>67.5</v>
      </c>
    </row>
    <row r="154" spans="1:24" ht="12.75" hidden="1">
      <c r="A154" s="24">
        <v>1023</v>
      </c>
      <c r="B154" s="24">
        <v>126.4800033569336</v>
      </c>
      <c r="C154" s="24">
        <v>131.5800018310547</v>
      </c>
      <c r="D154" s="24">
        <v>9.343230247497559</v>
      </c>
      <c r="E154" s="24">
        <v>9.782093048095703</v>
      </c>
      <c r="F154" s="24">
        <v>33.38645422517302</v>
      </c>
      <c r="G154" s="24" t="s">
        <v>58</v>
      </c>
      <c r="H154" s="24">
        <v>26.081282829284874</v>
      </c>
      <c r="I154" s="24">
        <v>85.06128618621847</v>
      </c>
      <c r="J154" s="24" t="s">
        <v>61</v>
      </c>
      <c r="K154" s="24">
        <v>1.1070531781715194</v>
      </c>
      <c r="L154" s="24">
        <v>-0.8600292076130093</v>
      </c>
      <c r="M154" s="24">
        <v>0.2640391441572577</v>
      </c>
      <c r="N154" s="24">
        <v>-0.010280438414760546</v>
      </c>
      <c r="O154" s="24">
        <v>0.044140563046134</v>
      </c>
      <c r="P154" s="24">
        <v>-0.024665996534814195</v>
      </c>
      <c r="Q154" s="24">
        <v>0.005543169544073294</v>
      </c>
      <c r="R154" s="24">
        <v>-0.00015803307366395872</v>
      </c>
      <c r="S154" s="24">
        <v>0.0005512369143474481</v>
      </c>
      <c r="T154" s="24">
        <v>-0.00036099239349572085</v>
      </c>
      <c r="U154" s="24">
        <v>0.00012673550754459587</v>
      </c>
      <c r="V154" s="24">
        <v>-5.855225182827626E-06</v>
      </c>
      <c r="W154" s="24">
        <v>3.3458632956019924E-05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1024</v>
      </c>
      <c r="B156" s="24">
        <v>137.9</v>
      </c>
      <c r="C156" s="24">
        <v>128.2</v>
      </c>
      <c r="D156" s="24">
        <v>9.134390738937238</v>
      </c>
      <c r="E156" s="24">
        <v>9.569460063603175</v>
      </c>
      <c r="F156" s="24">
        <v>35.22454914181117</v>
      </c>
      <c r="G156" s="24" t="s">
        <v>59</v>
      </c>
      <c r="H156" s="24">
        <v>21.440207396696593</v>
      </c>
      <c r="I156" s="24">
        <v>91.8402073966966</v>
      </c>
      <c r="J156" s="24" t="s">
        <v>73</v>
      </c>
      <c r="K156" s="24">
        <v>1.896322743678653</v>
      </c>
      <c r="M156" s="24" t="s">
        <v>68</v>
      </c>
      <c r="N156" s="24">
        <v>1.412925468326471</v>
      </c>
      <c r="X156" s="24">
        <v>67.5</v>
      </c>
    </row>
    <row r="157" spans="1:24" ht="12.75" hidden="1">
      <c r="A157" s="24">
        <v>1022</v>
      </c>
      <c r="B157" s="24">
        <v>138.5</v>
      </c>
      <c r="C157" s="24">
        <v>141.39999389648438</v>
      </c>
      <c r="D157" s="24">
        <v>8.907243728637695</v>
      </c>
      <c r="E157" s="24">
        <v>9.020869255065918</v>
      </c>
      <c r="F157" s="24">
        <v>25.515534102750966</v>
      </c>
      <c r="G157" s="24" t="s">
        <v>56</v>
      </c>
      <c r="H157" s="24">
        <v>-2.7756719730952284</v>
      </c>
      <c r="I157" s="24">
        <v>68.22432802690477</v>
      </c>
      <c r="J157" s="24" t="s">
        <v>62</v>
      </c>
      <c r="K157" s="24">
        <v>0.9125146230787453</v>
      </c>
      <c r="L157" s="24">
        <v>1.007243913113237</v>
      </c>
      <c r="M157" s="24">
        <v>0.21602483997914257</v>
      </c>
      <c r="N157" s="24">
        <v>0.015310895966854124</v>
      </c>
      <c r="O157" s="24">
        <v>0.03664802422468228</v>
      </c>
      <c r="P157" s="24">
        <v>0.028894553619489467</v>
      </c>
      <c r="Q157" s="24">
        <v>0.004460932916573358</v>
      </c>
      <c r="R157" s="24">
        <v>0.00023566629850173932</v>
      </c>
      <c r="S157" s="24">
        <v>0.00048080457925319797</v>
      </c>
      <c r="T157" s="24">
        <v>0.00042517802587256414</v>
      </c>
      <c r="U157" s="24">
        <v>9.759570003099463E-05</v>
      </c>
      <c r="V157" s="24">
        <v>8.740737620083656E-06</v>
      </c>
      <c r="W157" s="24">
        <v>2.9981155078966216E-05</v>
      </c>
      <c r="X157" s="24">
        <v>67.5</v>
      </c>
    </row>
    <row r="158" spans="1:24" ht="12.75" hidden="1">
      <c r="A158" s="24">
        <v>1023</v>
      </c>
      <c r="B158" s="24">
        <v>126.4800033569336</v>
      </c>
      <c r="C158" s="24">
        <v>131.5800018310547</v>
      </c>
      <c r="D158" s="24">
        <v>9.343230247497559</v>
      </c>
      <c r="E158" s="24">
        <v>9.782093048095703</v>
      </c>
      <c r="F158" s="24">
        <v>25.61169050374734</v>
      </c>
      <c r="G158" s="24" t="s">
        <v>57</v>
      </c>
      <c r="H158" s="24">
        <v>6.27290792735289</v>
      </c>
      <c r="I158" s="24">
        <v>65.25291128428648</v>
      </c>
      <c r="J158" s="24" t="s">
        <v>60</v>
      </c>
      <c r="K158" s="24">
        <v>0.5806315556558203</v>
      </c>
      <c r="L158" s="24">
        <v>0.005480874574242753</v>
      </c>
      <c r="M158" s="24">
        <v>-0.13934160993135342</v>
      </c>
      <c r="N158" s="24">
        <v>-0.0001583304952151815</v>
      </c>
      <c r="O158" s="24">
        <v>0.023012620759359184</v>
      </c>
      <c r="P158" s="24">
        <v>0.0006269981018568186</v>
      </c>
      <c r="Q158" s="24">
        <v>-0.002965846819839296</v>
      </c>
      <c r="R158" s="24">
        <v>-1.2688624271076062E-05</v>
      </c>
      <c r="S158" s="24">
        <v>0.0002759887835607212</v>
      </c>
      <c r="T158" s="24">
        <v>4.4641759955502914E-05</v>
      </c>
      <c r="U158" s="24">
        <v>-7.046267895412017E-05</v>
      </c>
      <c r="V158" s="24">
        <v>-9.952030686722087E-07</v>
      </c>
      <c r="W158" s="24">
        <v>1.639017413976588E-05</v>
      </c>
      <c r="X158" s="24">
        <v>67.5</v>
      </c>
    </row>
    <row r="159" spans="1:24" ht="12.75" hidden="1">
      <c r="A159" s="24">
        <v>1021</v>
      </c>
      <c r="B159" s="24">
        <v>166.77999877929688</v>
      </c>
      <c r="C159" s="24">
        <v>177.8800048828125</v>
      </c>
      <c r="D159" s="24">
        <v>10.652580261230469</v>
      </c>
      <c r="E159" s="24">
        <v>9.448105812072754</v>
      </c>
      <c r="F159" s="24">
        <v>34.962755393968536</v>
      </c>
      <c r="G159" s="24" t="s">
        <v>58</v>
      </c>
      <c r="H159" s="24">
        <v>-21.01922157075073</v>
      </c>
      <c r="I159" s="24">
        <v>78.26077720854614</v>
      </c>
      <c r="J159" s="24" t="s">
        <v>61</v>
      </c>
      <c r="K159" s="24">
        <v>-0.7039530764967554</v>
      </c>
      <c r="L159" s="24">
        <v>1.0072290010308318</v>
      </c>
      <c r="M159" s="24">
        <v>-0.1650777005829458</v>
      </c>
      <c r="N159" s="24">
        <v>-0.015310077294452657</v>
      </c>
      <c r="O159" s="24">
        <v>-0.02852186819545329</v>
      </c>
      <c r="P159" s="24">
        <v>0.02888775003785895</v>
      </c>
      <c r="Q159" s="24">
        <v>-0.0033322177490999623</v>
      </c>
      <c r="R159" s="24">
        <v>-0.00023532446337688387</v>
      </c>
      <c r="S159" s="24">
        <v>-0.000393704501853253</v>
      </c>
      <c r="T159" s="24">
        <v>0.00042282794012809286</v>
      </c>
      <c r="U159" s="24">
        <v>-6.752726515377679E-05</v>
      </c>
      <c r="V159" s="24">
        <v>-8.683896878432581E-06</v>
      </c>
      <c r="W159" s="24">
        <v>-2.5104418964341148E-05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1024</v>
      </c>
      <c r="B161" s="24">
        <v>137.9</v>
      </c>
      <c r="C161" s="24">
        <v>128.2</v>
      </c>
      <c r="D161" s="24">
        <v>9.134390738937238</v>
      </c>
      <c r="E161" s="24">
        <v>9.569460063603175</v>
      </c>
      <c r="F161" s="24">
        <v>27.497467999643945</v>
      </c>
      <c r="G161" s="24" t="s">
        <v>59</v>
      </c>
      <c r="H161" s="24">
        <v>1.2935553611880408</v>
      </c>
      <c r="I161" s="24">
        <v>71.69355536118805</v>
      </c>
      <c r="J161" s="24" t="s">
        <v>73</v>
      </c>
      <c r="K161" s="24">
        <v>2.177674214966032</v>
      </c>
      <c r="M161" s="24" t="s">
        <v>68</v>
      </c>
      <c r="N161" s="24">
        <v>1.4355355374362089</v>
      </c>
      <c r="X161" s="24">
        <v>67.5</v>
      </c>
    </row>
    <row r="162" spans="1:24" ht="12.75" hidden="1">
      <c r="A162" s="24">
        <v>1023</v>
      </c>
      <c r="B162" s="24">
        <v>126.4800033569336</v>
      </c>
      <c r="C162" s="24">
        <v>131.5800018310547</v>
      </c>
      <c r="D162" s="24">
        <v>9.343230247497559</v>
      </c>
      <c r="E162" s="24">
        <v>9.782093048095703</v>
      </c>
      <c r="F162" s="24">
        <v>23.76722985055125</v>
      </c>
      <c r="G162" s="24" t="s">
        <v>56</v>
      </c>
      <c r="H162" s="24">
        <v>1.5736309564418178</v>
      </c>
      <c r="I162" s="24">
        <v>60.55363431337541</v>
      </c>
      <c r="J162" s="24" t="s">
        <v>62</v>
      </c>
      <c r="K162" s="24">
        <v>1.1709947492650452</v>
      </c>
      <c r="L162" s="24">
        <v>0.8523448289768673</v>
      </c>
      <c r="M162" s="24">
        <v>0.2772177520277943</v>
      </c>
      <c r="N162" s="24">
        <v>0.016160356896665354</v>
      </c>
      <c r="O162" s="24">
        <v>0.04702926505816575</v>
      </c>
      <c r="P162" s="24">
        <v>0.024451048055575533</v>
      </c>
      <c r="Q162" s="24">
        <v>0.005724574390947186</v>
      </c>
      <c r="R162" s="24">
        <v>0.00024877853860940323</v>
      </c>
      <c r="S162" s="24">
        <v>0.0006169875356988698</v>
      </c>
      <c r="T162" s="24">
        <v>0.00035975393358504687</v>
      </c>
      <c r="U162" s="24">
        <v>0.0001251974809412689</v>
      </c>
      <c r="V162" s="24">
        <v>9.252462672503678E-06</v>
      </c>
      <c r="W162" s="24">
        <v>3.846522610967395E-05</v>
      </c>
      <c r="X162" s="24">
        <v>67.5</v>
      </c>
    </row>
    <row r="163" spans="1:24" ht="12.75" hidden="1">
      <c r="A163" s="24">
        <v>1021</v>
      </c>
      <c r="B163" s="24">
        <v>166.77999877929688</v>
      </c>
      <c r="C163" s="24">
        <v>177.8800048828125</v>
      </c>
      <c r="D163" s="24">
        <v>10.652580261230469</v>
      </c>
      <c r="E163" s="24">
        <v>9.448105812072754</v>
      </c>
      <c r="F163" s="24">
        <v>34.962755393968536</v>
      </c>
      <c r="G163" s="24" t="s">
        <v>57</v>
      </c>
      <c r="H163" s="24">
        <v>-21.01922157075073</v>
      </c>
      <c r="I163" s="24">
        <v>78.26077720854614</v>
      </c>
      <c r="J163" s="24" t="s">
        <v>60</v>
      </c>
      <c r="K163" s="24">
        <v>0.8612896496294116</v>
      </c>
      <c r="L163" s="24">
        <v>-0.004637516575624378</v>
      </c>
      <c r="M163" s="24">
        <v>-0.20175090774638946</v>
      </c>
      <c r="N163" s="24">
        <v>-0.0001666201685774148</v>
      </c>
      <c r="O163" s="24">
        <v>0.03493271878773202</v>
      </c>
      <c r="P163" s="24">
        <v>-0.000530777884003359</v>
      </c>
      <c r="Q163" s="24">
        <v>-0.004061682047840751</v>
      </c>
      <c r="R163" s="24">
        <v>-1.340896654155195E-05</v>
      </c>
      <c r="S163" s="24">
        <v>0.000485136554807165</v>
      </c>
      <c r="T163" s="24">
        <v>-3.780644007253144E-05</v>
      </c>
      <c r="U163" s="24">
        <v>-8.153657287520093E-05</v>
      </c>
      <c r="V163" s="24">
        <v>-1.050702350225566E-06</v>
      </c>
      <c r="W163" s="24">
        <v>3.101608671033231E-05</v>
      </c>
      <c r="X163" s="24">
        <v>67.5</v>
      </c>
    </row>
    <row r="164" spans="1:24" ht="12.75" hidden="1">
      <c r="A164" s="24">
        <v>1022</v>
      </c>
      <c r="B164" s="24">
        <v>138.5</v>
      </c>
      <c r="C164" s="24">
        <v>141.39999389648438</v>
      </c>
      <c r="D164" s="24">
        <v>8.907243728637695</v>
      </c>
      <c r="E164" s="24">
        <v>9.020869255065918</v>
      </c>
      <c r="F164" s="24">
        <v>34.88900364492817</v>
      </c>
      <c r="G164" s="24" t="s">
        <v>58</v>
      </c>
      <c r="H164" s="24">
        <v>22.287438923209706</v>
      </c>
      <c r="I164" s="24">
        <v>93.2874389232097</v>
      </c>
      <c r="J164" s="24" t="s">
        <v>61</v>
      </c>
      <c r="K164" s="24">
        <v>0.7933529115390903</v>
      </c>
      <c r="L164" s="24">
        <v>-0.8523322127689508</v>
      </c>
      <c r="M164" s="24">
        <v>0.19012168014945455</v>
      </c>
      <c r="N164" s="24">
        <v>-0.016159497911353023</v>
      </c>
      <c r="O164" s="24">
        <v>0.03148740907106274</v>
      </c>
      <c r="P164" s="24">
        <v>-0.024445286372916906</v>
      </c>
      <c r="Q164" s="24">
        <v>0.004034041509421601</v>
      </c>
      <c r="R164" s="24">
        <v>-0.0002484169094263067</v>
      </c>
      <c r="S164" s="24">
        <v>0.0003812035445763833</v>
      </c>
      <c r="T164" s="24">
        <v>-0.00035776188424559206</v>
      </c>
      <c r="U164" s="24">
        <v>9.500629725342648E-05</v>
      </c>
      <c r="V164" s="24">
        <v>-9.192610623609833E-06</v>
      </c>
      <c r="W164" s="24">
        <v>2.2750296368300124E-05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1024</v>
      </c>
      <c r="B166" s="100">
        <v>137.9</v>
      </c>
      <c r="C166" s="100">
        <v>128.2</v>
      </c>
      <c r="D166" s="100">
        <v>9.134390738937238</v>
      </c>
      <c r="E166" s="100">
        <v>9.569460063603175</v>
      </c>
      <c r="F166" s="100">
        <v>35.22454914181117</v>
      </c>
      <c r="G166" s="100" t="s">
        <v>59</v>
      </c>
      <c r="H166" s="100">
        <v>21.440207396696593</v>
      </c>
      <c r="I166" s="100">
        <v>91.8402073966966</v>
      </c>
      <c r="J166" s="100" t="s">
        <v>73</v>
      </c>
      <c r="K166" s="100">
        <v>2.049636002641731</v>
      </c>
      <c r="M166" s="100" t="s">
        <v>68</v>
      </c>
      <c r="N166" s="100">
        <v>1.3125906756779144</v>
      </c>
      <c r="X166" s="100">
        <v>67.5</v>
      </c>
    </row>
    <row r="167" spans="1:24" s="100" customFormat="1" ht="12.75">
      <c r="A167" s="100">
        <v>1023</v>
      </c>
      <c r="B167" s="100">
        <v>126.4800033569336</v>
      </c>
      <c r="C167" s="100">
        <v>131.5800018310547</v>
      </c>
      <c r="D167" s="100">
        <v>9.343230247497559</v>
      </c>
      <c r="E167" s="100">
        <v>9.782093048095703</v>
      </c>
      <c r="F167" s="100">
        <v>23.76722985055125</v>
      </c>
      <c r="G167" s="100" t="s">
        <v>56</v>
      </c>
      <c r="H167" s="100">
        <v>1.5736309564418178</v>
      </c>
      <c r="I167" s="100">
        <v>60.55363431337541</v>
      </c>
      <c r="J167" s="100" t="s">
        <v>62</v>
      </c>
      <c r="K167" s="100">
        <v>1.1729933955596115</v>
      </c>
      <c r="L167" s="100">
        <v>0.7705461319256321</v>
      </c>
      <c r="M167" s="100">
        <v>0.2776895562097612</v>
      </c>
      <c r="N167" s="100">
        <v>0.011328981258645765</v>
      </c>
      <c r="O167" s="100">
        <v>0.04710941270976703</v>
      </c>
      <c r="P167" s="100">
        <v>0.022104418357466533</v>
      </c>
      <c r="Q167" s="100">
        <v>0.005734299471244275</v>
      </c>
      <c r="R167" s="100">
        <v>0.00017439747110800598</v>
      </c>
      <c r="S167" s="100">
        <v>0.0006180618406238443</v>
      </c>
      <c r="T167" s="100">
        <v>0.00032527069925392517</v>
      </c>
      <c r="U167" s="100">
        <v>0.00012543932355255037</v>
      </c>
      <c r="V167" s="100">
        <v>6.471556794710698E-06</v>
      </c>
      <c r="W167" s="100">
        <v>3.853984965649429E-05</v>
      </c>
      <c r="X167" s="100">
        <v>67.5</v>
      </c>
    </row>
    <row r="168" spans="1:24" s="100" customFormat="1" ht="12.75">
      <c r="A168" s="100">
        <v>1022</v>
      </c>
      <c r="B168" s="100">
        <v>138.5</v>
      </c>
      <c r="C168" s="100">
        <v>141.39999389648438</v>
      </c>
      <c r="D168" s="100">
        <v>8.907243728637695</v>
      </c>
      <c r="E168" s="100">
        <v>9.020869255065918</v>
      </c>
      <c r="F168" s="100">
        <v>26.445665363870592</v>
      </c>
      <c r="G168" s="100" t="s">
        <v>57</v>
      </c>
      <c r="H168" s="100">
        <v>-0.2886544561911961</v>
      </c>
      <c r="I168" s="100">
        <v>70.7113455438088</v>
      </c>
      <c r="J168" s="100" t="s">
        <v>60</v>
      </c>
      <c r="K168" s="100">
        <v>0.8325289818526632</v>
      </c>
      <c r="L168" s="100">
        <v>0.004193057952248752</v>
      </c>
      <c r="M168" s="100">
        <v>-0.19930035641256422</v>
      </c>
      <c r="N168" s="100">
        <v>-0.00011694610486025839</v>
      </c>
      <c r="O168" s="100">
        <v>0.03307571703596714</v>
      </c>
      <c r="P168" s="100">
        <v>0.0004796145253618936</v>
      </c>
      <c r="Q168" s="100">
        <v>-0.004218897280506186</v>
      </c>
      <c r="R168" s="100">
        <v>-9.364782079186831E-06</v>
      </c>
      <c r="S168" s="100">
        <v>0.0004032548373931832</v>
      </c>
      <c r="T168" s="100">
        <v>3.414330052119812E-05</v>
      </c>
      <c r="U168" s="100">
        <v>-9.873155998285624E-05</v>
      </c>
      <c r="V168" s="100">
        <v>-7.312272564405266E-07</v>
      </c>
      <c r="W168" s="100">
        <v>2.4163996724776013E-05</v>
      </c>
      <c r="X168" s="100">
        <v>67.5</v>
      </c>
    </row>
    <row r="169" spans="1:24" s="100" customFormat="1" ht="12.75">
      <c r="A169" s="100">
        <v>1021</v>
      </c>
      <c r="B169" s="100">
        <v>166.77999877929688</v>
      </c>
      <c r="C169" s="100">
        <v>177.8800048828125</v>
      </c>
      <c r="D169" s="100">
        <v>10.652580261230469</v>
      </c>
      <c r="E169" s="100">
        <v>9.448105812072754</v>
      </c>
      <c r="F169" s="100">
        <v>35.49583976850441</v>
      </c>
      <c r="G169" s="100" t="s">
        <v>58</v>
      </c>
      <c r="H169" s="100">
        <v>-19.82596328779212</v>
      </c>
      <c r="I169" s="100">
        <v>79.45403549150475</v>
      </c>
      <c r="J169" s="100" t="s">
        <v>61</v>
      </c>
      <c r="K169" s="100">
        <v>-0.8263225764807802</v>
      </c>
      <c r="L169" s="100">
        <v>0.7705347232218434</v>
      </c>
      <c r="M169" s="100">
        <v>-0.1933671574021788</v>
      </c>
      <c r="N169" s="100">
        <v>-0.011328377640567293</v>
      </c>
      <c r="O169" s="100">
        <v>-0.033545397723321047</v>
      </c>
      <c r="P169" s="100">
        <v>0.022099214484432816</v>
      </c>
      <c r="Q169" s="100">
        <v>-0.0038836961985265895</v>
      </c>
      <c r="R169" s="100">
        <v>-0.00017414585491902217</v>
      </c>
      <c r="S169" s="100">
        <v>-0.0004683865657278524</v>
      </c>
      <c r="T169" s="100">
        <v>0.000323473743637187</v>
      </c>
      <c r="U169" s="100">
        <v>-7.737637208265246E-05</v>
      </c>
      <c r="V169" s="100">
        <v>-6.430113066393518E-06</v>
      </c>
      <c r="W169" s="100">
        <v>-3.0023678552605726E-05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1024</v>
      </c>
      <c r="B171" s="24">
        <v>132.48</v>
      </c>
      <c r="C171" s="24">
        <v>131.88</v>
      </c>
      <c r="D171" s="24">
        <v>9.194998192770793</v>
      </c>
      <c r="E171" s="24">
        <v>9.392205666092327</v>
      </c>
      <c r="F171" s="24">
        <v>26.677095208326982</v>
      </c>
      <c r="G171" s="24" t="s">
        <v>59</v>
      </c>
      <c r="H171" s="24">
        <v>4.100431404039014</v>
      </c>
      <c r="I171" s="24">
        <v>69.080431404039</v>
      </c>
      <c r="J171" s="24" t="s">
        <v>73</v>
      </c>
      <c r="K171" s="24">
        <v>3.0247884246167387</v>
      </c>
      <c r="M171" s="24" t="s">
        <v>68</v>
      </c>
      <c r="N171" s="24">
        <v>1.667184651249036</v>
      </c>
      <c r="X171" s="24">
        <v>67.5</v>
      </c>
    </row>
    <row r="172" spans="1:24" ht="12.75" hidden="1">
      <c r="A172" s="24">
        <v>1021</v>
      </c>
      <c r="B172" s="24">
        <v>166.39999389648438</v>
      </c>
      <c r="C172" s="24">
        <v>167.6999969482422</v>
      </c>
      <c r="D172" s="24">
        <v>10.505270957946777</v>
      </c>
      <c r="E172" s="24">
        <v>9.684810638427734</v>
      </c>
      <c r="F172" s="24">
        <v>33.98251420296604</v>
      </c>
      <c r="G172" s="24" t="s">
        <v>56</v>
      </c>
      <c r="H172" s="24">
        <v>-21.767984194170154</v>
      </c>
      <c r="I172" s="24">
        <v>77.13200970231422</v>
      </c>
      <c r="J172" s="24" t="s">
        <v>62</v>
      </c>
      <c r="K172" s="24">
        <v>1.6242205409955386</v>
      </c>
      <c r="L172" s="24">
        <v>0.4790540200211377</v>
      </c>
      <c r="M172" s="24">
        <v>0.3845119478435374</v>
      </c>
      <c r="N172" s="24">
        <v>0.06960431773345</v>
      </c>
      <c r="O172" s="24">
        <v>0.0652322158510228</v>
      </c>
      <c r="P172" s="24">
        <v>0.013742694979438974</v>
      </c>
      <c r="Q172" s="24">
        <v>0.007940173313969696</v>
      </c>
      <c r="R172" s="24">
        <v>0.0010712889676066514</v>
      </c>
      <c r="S172" s="24">
        <v>0.0008558666852364889</v>
      </c>
      <c r="T172" s="24">
        <v>0.0002022131558196953</v>
      </c>
      <c r="U172" s="24">
        <v>0.00017365364795629947</v>
      </c>
      <c r="V172" s="24">
        <v>3.9751909434346684E-05</v>
      </c>
      <c r="W172" s="24">
        <v>5.337347783310329E-05</v>
      </c>
      <c r="X172" s="24">
        <v>67.5</v>
      </c>
    </row>
    <row r="173" spans="1:24" ht="12.75" hidden="1">
      <c r="A173" s="24">
        <v>1022</v>
      </c>
      <c r="B173" s="24">
        <v>141.0399932861328</v>
      </c>
      <c r="C173" s="24">
        <v>153.94000244140625</v>
      </c>
      <c r="D173" s="24">
        <v>8.878584861755371</v>
      </c>
      <c r="E173" s="24">
        <v>9.089078903198242</v>
      </c>
      <c r="F173" s="24">
        <v>33.76918475850747</v>
      </c>
      <c r="G173" s="24" t="s">
        <v>57</v>
      </c>
      <c r="H173" s="24">
        <v>17.054349711961976</v>
      </c>
      <c r="I173" s="24">
        <v>90.59434299809479</v>
      </c>
      <c r="J173" s="24" t="s">
        <v>60</v>
      </c>
      <c r="K173" s="24">
        <v>-0.4922170784935289</v>
      </c>
      <c r="L173" s="24">
        <v>0.002606627018048264</v>
      </c>
      <c r="M173" s="24">
        <v>0.12068317278270595</v>
      </c>
      <c r="N173" s="24">
        <v>-0.0007204549517532386</v>
      </c>
      <c r="O173" s="24">
        <v>-0.019096785464660374</v>
      </c>
      <c r="P173" s="24">
        <v>0.00029823781665945954</v>
      </c>
      <c r="Q173" s="24">
        <v>0.0026890987907237968</v>
      </c>
      <c r="R173" s="24">
        <v>-5.7913609689171456E-05</v>
      </c>
      <c r="S173" s="24">
        <v>-0.0001946883327868144</v>
      </c>
      <c r="T173" s="24">
        <v>2.1243848381307513E-05</v>
      </c>
      <c r="U173" s="24">
        <v>7.156481131264321E-05</v>
      </c>
      <c r="V173" s="24">
        <v>-4.571245822823424E-06</v>
      </c>
      <c r="W173" s="24">
        <v>-1.0397857226892711E-05</v>
      </c>
      <c r="X173" s="24">
        <v>67.5</v>
      </c>
    </row>
    <row r="174" spans="1:24" ht="12.75" hidden="1">
      <c r="A174" s="24">
        <v>1023</v>
      </c>
      <c r="B174" s="24">
        <v>114</v>
      </c>
      <c r="C174" s="24">
        <v>137.10000610351562</v>
      </c>
      <c r="D174" s="24">
        <v>9.505664825439453</v>
      </c>
      <c r="E174" s="24">
        <v>9.699569702148438</v>
      </c>
      <c r="F174" s="24">
        <v>25.939665353035615</v>
      </c>
      <c r="G174" s="24" t="s">
        <v>58</v>
      </c>
      <c r="H174" s="24">
        <v>18.425129321598163</v>
      </c>
      <c r="I174" s="24">
        <v>64.92512932159816</v>
      </c>
      <c r="J174" s="24" t="s">
        <v>61</v>
      </c>
      <c r="K174" s="24">
        <v>1.5478419536345225</v>
      </c>
      <c r="L174" s="24">
        <v>0.4790469283838499</v>
      </c>
      <c r="M174" s="24">
        <v>0.3650821960073249</v>
      </c>
      <c r="N174" s="24">
        <v>-0.0696005890190705</v>
      </c>
      <c r="O174" s="24">
        <v>0.06237431177777569</v>
      </c>
      <c r="P174" s="24">
        <v>0.013739458486512902</v>
      </c>
      <c r="Q174" s="24">
        <v>0.007470950404707846</v>
      </c>
      <c r="R174" s="24">
        <v>-0.0010697224247104924</v>
      </c>
      <c r="S174" s="24">
        <v>0.0008334292027367327</v>
      </c>
      <c r="T174" s="24">
        <v>0.0002010941552917747</v>
      </c>
      <c r="U174" s="24">
        <v>0.00015822157637413478</v>
      </c>
      <c r="V174" s="24">
        <v>-3.948820096312087E-05</v>
      </c>
      <c r="W174" s="24">
        <v>5.235086151239465E-05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1024</v>
      </c>
      <c r="B176" s="24">
        <v>132.48</v>
      </c>
      <c r="C176" s="24">
        <v>131.88</v>
      </c>
      <c r="D176" s="24">
        <v>9.194998192770793</v>
      </c>
      <c r="E176" s="24">
        <v>9.392205666092327</v>
      </c>
      <c r="F176" s="24">
        <v>29.054725440187052</v>
      </c>
      <c r="G176" s="24" t="s">
        <v>59</v>
      </c>
      <c r="H176" s="24">
        <v>10.257313210455138</v>
      </c>
      <c r="I176" s="24">
        <v>75.23731321045513</v>
      </c>
      <c r="J176" s="24" t="s">
        <v>73</v>
      </c>
      <c r="K176" s="24">
        <v>2.592269093350552</v>
      </c>
      <c r="M176" s="24" t="s">
        <v>68</v>
      </c>
      <c r="N176" s="24">
        <v>1.8991675489892115</v>
      </c>
      <c r="X176" s="24">
        <v>67.5</v>
      </c>
    </row>
    <row r="177" spans="1:24" ht="12.75" hidden="1">
      <c r="A177" s="24">
        <v>1021</v>
      </c>
      <c r="B177" s="24">
        <v>166.39999389648438</v>
      </c>
      <c r="C177" s="24">
        <v>167.6999969482422</v>
      </c>
      <c r="D177" s="24">
        <v>10.505270957946777</v>
      </c>
      <c r="E177" s="24">
        <v>9.684810638427734</v>
      </c>
      <c r="F177" s="24">
        <v>33.98251420296604</v>
      </c>
      <c r="G177" s="24" t="s">
        <v>56</v>
      </c>
      <c r="H177" s="24">
        <v>-21.767984194170154</v>
      </c>
      <c r="I177" s="24">
        <v>77.13200970231422</v>
      </c>
      <c r="J177" s="24" t="s">
        <v>62</v>
      </c>
      <c r="K177" s="24">
        <v>1.103485810787366</v>
      </c>
      <c r="L177" s="24">
        <v>1.139646667026462</v>
      </c>
      <c r="M177" s="24">
        <v>0.26123513420450434</v>
      </c>
      <c r="N177" s="24">
        <v>0.0669784928582145</v>
      </c>
      <c r="O177" s="24">
        <v>0.04431862521379843</v>
      </c>
      <c r="P177" s="24">
        <v>0.03269295625508457</v>
      </c>
      <c r="Q177" s="24">
        <v>0.005394480213961197</v>
      </c>
      <c r="R177" s="24">
        <v>0.0010308618693390514</v>
      </c>
      <c r="S177" s="24">
        <v>0.0005814732985758075</v>
      </c>
      <c r="T177" s="24">
        <v>0.0004810459093446227</v>
      </c>
      <c r="U177" s="24">
        <v>0.0001179516006808672</v>
      </c>
      <c r="V177" s="24">
        <v>3.8241527807834265E-05</v>
      </c>
      <c r="W177" s="24">
        <v>3.625887621754706E-05</v>
      </c>
      <c r="X177" s="24">
        <v>67.5</v>
      </c>
    </row>
    <row r="178" spans="1:24" ht="12.75" hidden="1">
      <c r="A178" s="24">
        <v>1023</v>
      </c>
      <c r="B178" s="24">
        <v>114</v>
      </c>
      <c r="C178" s="24">
        <v>137.10000610351562</v>
      </c>
      <c r="D178" s="24">
        <v>9.505664825439453</v>
      </c>
      <c r="E178" s="24">
        <v>9.699569702148438</v>
      </c>
      <c r="F178" s="24">
        <v>29.546210050539642</v>
      </c>
      <c r="G178" s="24" t="s">
        <v>57</v>
      </c>
      <c r="H178" s="24">
        <v>27.452053057997517</v>
      </c>
      <c r="I178" s="24">
        <v>73.95205305799752</v>
      </c>
      <c r="J178" s="24" t="s">
        <v>60</v>
      </c>
      <c r="K178" s="24">
        <v>-0.6579046788518883</v>
      </c>
      <c r="L178" s="24">
        <v>0.006201051039180173</v>
      </c>
      <c r="M178" s="24">
        <v>0.15812401610506624</v>
      </c>
      <c r="N178" s="24">
        <v>-0.0006934794224741473</v>
      </c>
      <c r="O178" s="24">
        <v>-0.02603758522050196</v>
      </c>
      <c r="P178" s="24">
        <v>0.0007095378786560507</v>
      </c>
      <c r="Q178" s="24">
        <v>0.0033768339760795662</v>
      </c>
      <c r="R178" s="24">
        <v>-5.572653651572751E-05</v>
      </c>
      <c r="S178" s="24">
        <v>-0.00030901194128228984</v>
      </c>
      <c r="T178" s="24">
        <v>5.053406067828208E-05</v>
      </c>
      <c r="U178" s="24">
        <v>8.088293314134284E-05</v>
      </c>
      <c r="V178" s="24">
        <v>-4.3999074009469275E-06</v>
      </c>
      <c r="W178" s="24">
        <v>-1.8223903277184422E-05</v>
      </c>
      <c r="X178" s="24">
        <v>67.5</v>
      </c>
    </row>
    <row r="179" spans="1:24" ht="12.75" hidden="1">
      <c r="A179" s="24">
        <v>1022</v>
      </c>
      <c r="B179" s="24">
        <v>141.0399932861328</v>
      </c>
      <c r="C179" s="24">
        <v>153.94000244140625</v>
      </c>
      <c r="D179" s="24">
        <v>8.878584861755371</v>
      </c>
      <c r="E179" s="24">
        <v>9.089078903198242</v>
      </c>
      <c r="F179" s="24">
        <v>27.858949564108794</v>
      </c>
      <c r="G179" s="24" t="s">
        <v>58</v>
      </c>
      <c r="H179" s="24">
        <v>1.1986552902636873</v>
      </c>
      <c r="I179" s="24">
        <v>74.7386485763965</v>
      </c>
      <c r="J179" s="24" t="s">
        <v>61</v>
      </c>
      <c r="K179" s="24">
        <v>0.8859132960701313</v>
      </c>
      <c r="L179" s="24">
        <v>1.1396297963069117</v>
      </c>
      <c r="M179" s="24">
        <v>0.20794372044774556</v>
      </c>
      <c r="N179" s="24">
        <v>-0.0669749027012992</v>
      </c>
      <c r="O179" s="24">
        <v>0.0358634172483079</v>
      </c>
      <c r="P179" s="24">
        <v>0.03268525576916334</v>
      </c>
      <c r="Q179" s="24">
        <v>0.004206828862315831</v>
      </c>
      <c r="R179" s="24">
        <v>-0.0010293545292002968</v>
      </c>
      <c r="S179" s="24">
        <v>0.0004925675761777066</v>
      </c>
      <c r="T179" s="24">
        <v>0.00047838423428093725</v>
      </c>
      <c r="U179" s="24">
        <v>8.585179805706934E-05</v>
      </c>
      <c r="V179" s="24">
        <v>-3.7987567228508515E-05</v>
      </c>
      <c r="W179" s="24">
        <v>3.134637864097265E-05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1024</v>
      </c>
      <c r="B181" s="24">
        <v>132.48</v>
      </c>
      <c r="C181" s="24">
        <v>131.88</v>
      </c>
      <c r="D181" s="24">
        <v>9.194998192770793</v>
      </c>
      <c r="E181" s="24">
        <v>9.392205666092327</v>
      </c>
      <c r="F181" s="24">
        <v>26.677095208326982</v>
      </c>
      <c r="G181" s="24" t="s">
        <v>59</v>
      </c>
      <c r="H181" s="24">
        <v>4.100431404039014</v>
      </c>
      <c r="I181" s="24">
        <v>69.080431404039</v>
      </c>
      <c r="J181" s="24" t="s">
        <v>73</v>
      </c>
      <c r="K181" s="24">
        <v>2.3048423944088867</v>
      </c>
      <c r="M181" s="24" t="s">
        <v>68</v>
      </c>
      <c r="N181" s="24">
        <v>1.3804762818254768</v>
      </c>
      <c r="X181" s="24">
        <v>67.5</v>
      </c>
    </row>
    <row r="182" spans="1:24" ht="12.75" hidden="1">
      <c r="A182" s="24">
        <v>1022</v>
      </c>
      <c r="B182" s="24">
        <v>141.0399932861328</v>
      </c>
      <c r="C182" s="24">
        <v>153.94000244140625</v>
      </c>
      <c r="D182" s="24">
        <v>8.878584861755371</v>
      </c>
      <c r="E182" s="24">
        <v>9.089078903198242</v>
      </c>
      <c r="F182" s="24">
        <v>26.432494270780964</v>
      </c>
      <c r="G182" s="24" t="s">
        <v>56</v>
      </c>
      <c r="H182" s="24">
        <v>-2.628170291678515</v>
      </c>
      <c r="I182" s="24">
        <v>70.9118229944543</v>
      </c>
      <c r="J182" s="24" t="s">
        <v>62</v>
      </c>
      <c r="K182" s="24">
        <v>1.3290104874760797</v>
      </c>
      <c r="L182" s="24">
        <v>0.6575836462418658</v>
      </c>
      <c r="M182" s="24">
        <v>0.31462576365387834</v>
      </c>
      <c r="N182" s="24">
        <v>0.06260483407294538</v>
      </c>
      <c r="O182" s="24">
        <v>0.05337556548871743</v>
      </c>
      <c r="P182" s="24">
        <v>0.018863947532630026</v>
      </c>
      <c r="Q182" s="24">
        <v>0.00649703466968404</v>
      </c>
      <c r="R182" s="24">
        <v>0.0009636505080551093</v>
      </c>
      <c r="S182" s="24">
        <v>0.0007002688648931081</v>
      </c>
      <c r="T182" s="24">
        <v>0.0002775486731050074</v>
      </c>
      <c r="U182" s="24">
        <v>0.00014210063664703813</v>
      </c>
      <c r="V182" s="24">
        <v>3.577922604341411E-05</v>
      </c>
      <c r="W182" s="24">
        <v>4.3664609394564345E-05</v>
      </c>
      <c r="X182" s="24">
        <v>67.5</v>
      </c>
    </row>
    <row r="183" spans="1:24" ht="12.75" hidden="1">
      <c r="A183" s="24">
        <v>1021</v>
      </c>
      <c r="B183" s="24">
        <v>166.39999389648438</v>
      </c>
      <c r="C183" s="24">
        <v>167.6999969482422</v>
      </c>
      <c r="D183" s="24">
        <v>10.505270957946777</v>
      </c>
      <c r="E183" s="24">
        <v>9.684810638427734</v>
      </c>
      <c r="F183" s="24">
        <v>37.88791573532999</v>
      </c>
      <c r="G183" s="24" t="s">
        <v>57</v>
      </c>
      <c r="H183" s="24">
        <v>-12.903676300805472</v>
      </c>
      <c r="I183" s="24">
        <v>85.9963175956789</v>
      </c>
      <c r="J183" s="24" t="s">
        <v>60</v>
      </c>
      <c r="K183" s="24">
        <v>0.6585101444066982</v>
      </c>
      <c r="L183" s="24">
        <v>-0.0035774985046466896</v>
      </c>
      <c r="M183" s="24">
        <v>-0.1527771003653592</v>
      </c>
      <c r="N183" s="24">
        <v>-0.0006471421734451085</v>
      </c>
      <c r="O183" s="24">
        <v>0.02694555716934101</v>
      </c>
      <c r="P183" s="24">
        <v>-0.00040950482726311477</v>
      </c>
      <c r="Q183" s="24">
        <v>-0.0030046957936262914</v>
      </c>
      <c r="R183" s="24">
        <v>-5.203585453835483E-05</v>
      </c>
      <c r="S183" s="24">
        <v>0.00039352342436987155</v>
      </c>
      <c r="T183" s="24">
        <v>-2.916980095121903E-05</v>
      </c>
      <c r="U183" s="24">
        <v>-5.550772591651288E-05</v>
      </c>
      <c r="V183" s="24">
        <v>-4.099523695521517E-06</v>
      </c>
      <c r="W183" s="24">
        <v>2.5720711475003608E-05</v>
      </c>
      <c r="X183" s="24">
        <v>67.5</v>
      </c>
    </row>
    <row r="184" spans="1:24" ht="12.75" hidden="1">
      <c r="A184" s="24">
        <v>1023</v>
      </c>
      <c r="B184" s="24">
        <v>114</v>
      </c>
      <c r="C184" s="24">
        <v>137.10000610351562</v>
      </c>
      <c r="D184" s="24">
        <v>9.505664825439453</v>
      </c>
      <c r="E184" s="24">
        <v>9.699569702148438</v>
      </c>
      <c r="F184" s="24">
        <v>29.546210050539642</v>
      </c>
      <c r="G184" s="24" t="s">
        <v>58</v>
      </c>
      <c r="H184" s="24">
        <v>27.452053057997517</v>
      </c>
      <c r="I184" s="24">
        <v>73.95205305799752</v>
      </c>
      <c r="J184" s="24" t="s">
        <v>61</v>
      </c>
      <c r="K184" s="24">
        <v>1.1543973603291358</v>
      </c>
      <c r="L184" s="24">
        <v>-0.6575739147116441</v>
      </c>
      <c r="M184" s="24">
        <v>0.27504277623442336</v>
      </c>
      <c r="N184" s="24">
        <v>-0.06260148924992417</v>
      </c>
      <c r="O184" s="24">
        <v>0.04607480808504945</v>
      </c>
      <c r="P184" s="24">
        <v>-0.018859502175568334</v>
      </c>
      <c r="Q184" s="24">
        <v>0.00576049153170464</v>
      </c>
      <c r="R184" s="24">
        <v>-0.0009622445487075173</v>
      </c>
      <c r="S184" s="24">
        <v>0.0005792372550267222</v>
      </c>
      <c r="T184" s="24">
        <v>-0.00027601157340737816</v>
      </c>
      <c r="U184" s="24">
        <v>0.0001308108684287007</v>
      </c>
      <c r="V184" s="24">
        <v>-3.554359185191587E-05</v>
      </c>
      <c r="W184" s="24">
        <v>3.528516848194854E-05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1024</v>
      </c>
      <c r="B186" s="24">
        <v>132.48</v>
      </c>
      <c r="C186" s="24">
        <v>131.88</v>
      </c>
      <c r="D186" s="24">
        <v>9.194998192770793</v>
      </c>
      <c r="E186" s="24">
        <v>9.392205666092327</v>
      </c>
      <c r="F186" s="24">
        <v>32.69804132527966</v>
      </c>
      <c r="G186" s="24" t="s">
        <v>59</v>
      </c>
      <c r="H186" s="24">
        <v>19.691692445448666</v>
      </c>
      <c r="I186" s="24">
        <v>84.67169244544866</v>
      </c>
      <c r="J186" s="24" t="s">
        <v>73</v>
      </c>
      <c r="K186" s="24">
        <v>1.6937564465316208</v>
      </c>
      <c r="M186" s="24" t="s">
        <v>68</v>
      </c>
      <c r="N186" s="24">
        <v>1.4431660816843048</v>
      </c>
      <c r="X186" s="24">
        <v>67.5</v>
      </c>
    </row>
    <row r="187" spans="1:24" ht="12.75" hidden="1">
      <c r="A187" s="24">
        <v>1022</v>
      </c>
      <c r="B187" s="24">
        <v>141.0399932861328</v>
      </c>
      <c r="C187" s="24">
        <v>153.94000244140625</v>
      </c>
      <c r="D187" s="24">
        <v>8.878584861755371</v>
      </c>
      <c r="E187" s="24">
        <v>9.089078903198242</v>
      </c>
      <c r="F187" s="24">
        <v>26.432494270780964</v>
      </c>
      <c r="G187" s="24" t="s">
        <v>56</v>
      </c>
      <c r="H187" s="24">
        <v>-2.628170291678515</v>
      </c>
      <c r="I187" s="24">
        <v>70.9118229944543</v>
      </c>
      <c r="J187" s="24" t="s">
        <v>62</v>
      </c>
      <c r="K187" s="24">
        <v>0.5916249060226286</v>
      </c>
      <c r="L187" s="24">
        <v>1.147940805432952</v>
      </c>
      <c r="M187" s="24">
        <v>0.14005902599092263</v>
      </c>
      <c r="N187" s="24">
        <v>0.0685053805784164</v>
      </c>
      <c r="O187" s="24">
        <v>0.023760477860453027</v>
      </c>
      <c r="P187" s="24">
        <v>0.032930698528860144</v>
      </c>
      <c r="Q187" s="24">
        <v>0.0028923124008946683</v>
      </c>
      <c r="R187" s="24">
        <v>0.001054445144038967</v>
      </c>
      <c r="S187" s="24">
        <v>0.00031170091518100594</v>
      </c>
      <c r="T187" s="24">
        <v>0.00048454879974481856</v>
      </c>
      <c r="U187" s="24">
        <v>6.328810413555647E-05</v>
      </c>
      <c r="V187" s="24">
        <v>3.9119558782801235E-05</v>
      </c>
      <c r="W187" s="24">
        <v>1.9429279039365785E-05</v>
      </c>
      <c r="X187" s="24">
        <v>67.5</v>
      </c>
    </row>
    <row r="188" spans="1:24" ht="12.75" hidden="1">
      <c r="A188" s="24">
        <v>1023</v>
      </c>
      <c r="B188" s="24">
        <v>114</v>
      </c>
      <c r="C188" s="24">
        <v>137.10000610351562</v>
      </c>
      <c r="D188" s="24">
        <v>9.505664825439453</v>
      </c>
      <c r="E188" s="24">
        <v>9.699569702148438</v>
      </c>
      <c r="F188" s="24">
        <v>25.939665353035615</v>
      </c>
      <c r="G188" s="24" t="s">
        <v>57</v>
      </c>
      <c r="H188" s="24">
        <v>18.425129321598163</v>
      </c>
      <c r="I188" s="24">
        <v>64.92512932159816</v>
      </c>
      <c r="J188" s="24" t="s">
        <v>60</v>
      </c>
      <c r="K188" s="24">
        <v>0.04642013361670701</v>
      </c>
      <c r="L188" s="24">
        <v>0.0062468289689745745</v>
      </c>
      <c r="M188" s="24">
        <v>-0.012575164669978598</v>
      </c>
      <c r="N188" s="24">
        <v>-0.0007087297805854476</v>
      </c>
      <c r="O188" s="24">
        <v>0.001608425968565537</v>
      </c>
      <c r="P188" s="24">
        <v>0.0007146814401669129</v>
      </c>
      <c r="Q188" s="24">
        <v>-0.00033515702864663253</v>
      </c>
      <c r="R188" s="24">
        <v>-5.693862582009148E-05</v>
      </c>
      <c r="S188" s="24">
        <v>9.350271609908376E-08</v>
      </c>
      <c r="T188" s="24">
        <v>5.0888777491734864E-05</v>
      </c>
      <c r="U188" s="24">
        <v>-1.2321777832241423E-05</v>
      </c>
      <c r="V188" s="24">
        <v>-4.491067639021608E-06</v>
      </c>
      <c r="W188" s="24">
        <v>-6.297667251305562E-07</v>
      </c>
      <c r="X188" s="24">
        <v>67.5</v>
      </c>
    </row>
    <row r="189" spans="1:24" ht="12.75" hidden="1">
      <c r="A189" s="24">
        <v>1021</v>
      </c>
      <c r="B189" s="24">
        <v>166.39999389648438</v>
      </c>
      <c r="C189" s="24">
        <v>167.6999969482422</v>
      </c>
      <c r="D189" s="24">
        <v>10.505270957946777</v>
      </c>
      <c r="E189" s="24">
        <v>9.684810638427734</v>
      </c>
      <c r="F189" s="24">
        <v>35.6611515380879</v>
      </c>
      <c r="G189" s="24" t="s">
        <v>58</v>
      </c>
      <c r="H189" s="24">
        <v>-17.957887317701093</v>
      </c>
      <c r="I189" s="24">
        <v>80.94210657878328</v>
      </c>
      <c r="J189" s="24" t="s">
        <v>61</v>
      </c>
      <c r="K189" s="24">
        <v>-0.5898009839100739</v>
      </c>
      <c r="L189" s="24">
        <v>1.1479238084062404</v>
      </c>
      <c r="M189" s="24">
        <v>-0.13949335466268226</v>
      </c>
      <c r="N189" s="24">
        <v>-0.06850171436023907</v>
      </c>
      <c r="O189" s="24">
        <v>-0.02370597549270484</v>
      </c>
      <c r="P189" s="24">
        <v>0.0329229423964164</v>
      </c>
      <c r="Q189" s="24">
        <v>-0.0028728280126937363</v>
      </c>
      <c r="R189" s="24">
        <v>-0.001052906716987349</v>
      </c>
      <c r="S189" s="24">
        <v>-0.0003117009011567319</v>
      </c>
      <c r="T189" s="24">
        <v>0.0004818691437097223</v>
      </c>
      <c r="U189" s="24">
        <v>-6.207703211434906E-05</v>
      </c>
      <c r="V189" s="24">
        <v>-3.88609082603942E-05</v>
      </c>
      <c r="W189" s="24">
        <v>-1.9419069953565156E-05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1024</v>
      </c>
      <c r="B191" s="24">
        <v>132.48</v>
      </c>
      <c r="C191" s="24">
        <v>131.88</v>
      </c>
      <c r="D191" s="24">
        <v>9.194998192770793</v>
      </c>
      <c r="E191" s="24">
        <v>9.392205666092327</v>
      </c>
      <c r="F191" s="24">
        <v>29.054725440187052</v>
      </c>
      <c r="G191" s="24" t="s">
        <v>59</v>
      </c>
      <c r="H191" s="24">
        <v>10.257313210455138</v>
      </c>
      <c r="I191" s="24">
        <v>75.23731321045513</v>
      </c>
      <c r="J191" s="24" t="s">
        <v>73</v>
      </c>
      <c r="K191" s="24">
        <v>1.7881848007582408</v>
      </c>
      <c r="M191" s="24" t="s">
        <v>68</v>
      </c>
      <c r="N191" s="24">
        <v>1.111602309048431</v>
      </c>
      <c r="X191" s="24">
        <v>67.5</v>
      </c>
    </row>
    <row r="192" spans="1:24" ht="12.75" hidden="1">
      <c r="A192" s="24">
        <v>1023</v>
      </c>
      <c r="B192" s="24">
        <v>114</v>
      </c>
      <c r="C192" s="24">
        <v>137.10000610351562</v>
      </c>
      <c r="D192" s="24">
        <v>9.505664825439453</v>
      </c>
      <c r="E192" s="24">
        <v>9.699569702148438</v>
      </c>
      <c r="F192" s="24">
        <v>22.008748655623297</v>
      </c>
      <c r="G192" s="24" t="s">
        <v>56</v>
      </c>
      <c r="H192" s="24">
        <v>8.586325641655641</v>
      </c>
      <c r="I192" s="24">
        <v>55.08632564165564</v>
      </c>
      <c r="J192" s="24" t="s">
        <v>62</v>
      </c>
      <c r="K192" s="24">
        <v>1.1330371491896294</v>
      </c>
      <c r="L192" s="24">
        <v>0.6519938208423067</v>
      </c>
      <c r="M192" s="24">
        <v>0.2682313650044802</v>
      </c>
      <c r="N192" s="24">
        <v>0.07010563351516223</v>
      </c>
      <c r="O192" s="24">
        <v>0.04550482290011084</v>
      </c>
      <c r="P192" s="24">
        <v>0.018703706342914215</v>
      </c>
      <c r="Q192" s="24">
        <v>0.0055389494943129634</v>
      </c>
      <c r="R192" s="24">
        <v>0.0010791535626718145</v>
      </c>
      <c r="S192" s="24">
        <v>0.0005970017827828338</v>
      </c>
      <c r="T192" s="24">
        <v>0.0002751879198212688</v>
      </c>
      <c r="U192" s="24">
        <v>0.00012113152722882457</v>
      </c>
      <c r="V192" s="24">
        <v>4.006758935830344E-05</v>
      </c>
      <c r="W192" s="24">
        <v>3.7220640310880496E-05</v>
      </c>
      <c r="X192" s="24">
        <v>67.5</v>
      </c>
    </row>
    <row r="193" spans="1:24" ht="12.75" hidden="1">
      <c r="A193" s="24">
        <v>1021</v>
      </c>
      <c r="B193" s="24">
        <v>166.39999389648438</v>
      </c>
      <c r="C193" s="24">
        <v>167.6999969482422</v>
      </c>
      <c r="D193" s="24">
        <v>10.505270957946777</v>
      </c>
      <c r="E193" s="24">
        <v>9.684810638427734</v>
      </c>
      <c r="F193" s="24">
        <v>35.6611515380879</v>
      </c>
      <c r="G193" s="24" t="s">
        <v>57</v>
      </c>
      <c r="H193" s="24">
        <v>-17.957887317701093</v>
      </c>
      <c r="I193" s="24">
        <v>80.94210657878328</v>
      </c>
      <c r="J193" s="24" t="s">
        <v>60</v>
      </c>
      <c r="K193" s="24">
        <v>1.0864752308303303</v>
      </c>
      <c r="L193" s="24">
        <v>-0.0035466419334844856</v>
      </c>
      <c r="M193" s="24">
        <v>-0.25632655859534026</v>
      </c>
      <c r="N193" s="24">
        <v>-0.0007243955220970034</v>
      </c>
      <c r="O193" s="24">
        <v>0.04377156952188728</v>
      </c>
      <c r="P193" s="24">
        <v>-0.00040603801261054006</v>
      </c>
      <c r="Q193" s="24">
        <v>-0.005248471499713771</v>
      </c>
      <c r="R193" s="24">
        <v>-5.8237900330954557E-05</v>
      </c>
      <c r="S193" s="24">
        <v>0.00058397451679684</v>
      </c>
      <c r="T193" s="24">
        <v>-2.8930167217449003E-05</v>
      </c>
      <c r="U193" s="24">
        <v>-0.00011134618463340675</v>
      </c>
      <c r="V193" s="24">
        <v>-4.586082506687941E-06</v>
      </c>
      <c r="W193" s="24">
        <v>3.664494969468842E-05</v>
      </c>
      <c r="X193" s="24">
        <v>67.5</v>
      </c>
    </row>
    <row r="194" spans="1:24" ht="12.75" hidden="1">
      <c r="A194" s="24">
        <v>1022</v>
      </c>
      <c r="B194" s="24">
        <v>141.0399932861328</v>
      </c>
      <c r="C194" s="24">
        <v>153.94000244140625</v>
      </c>
      <c r="D194" s="24">
        <v>8.878584861755371</v>
      </c>
      <c r="E194" s="24">
        <v>9.089078903198242</v>
      </c>
      <c r="F194" s="24">
        <v>33.76918475850747</v>
      </c>
      <c r="G194" s="24" t="s">
        <v>58</v>
      </c>
      <c r="H194" s="24">
        <v>17.054349711961976</v>
      </c>
      <c r="I194" s="24">
        <v>90.59434299809479</v>
      </c>
      <c r="J194" s="24" t="s">
        <v>61</v>
      </c>
      <c r="K194" s="24">
        <v>0.3214727892620821</v>
      </c>
      <c r="L194" s="24">
        <v>-0.6519841744609647</v>
      </c>
      <c r="M194" s="24">
        <v>0.07902379724384467</v>
      </c>
      <c r="N194" s="24">
        <v>-0.07010189085673656</v>
      </c>
      <c r="O194" s="24">
        <v>0.01243939744364817</v>
      </c>
      <c r="P194" s="24">
        <v>-0.018699298492036664</v>
      </c>
      <c r="Q194" s="24">
        <v>0.0017701718609338818</v>
      </c>
      <c r="R194" s="24">
        <v>-0.00107758097551521</v>
      </c>
      <c r="S194" s="24">
        <v>0.00012403585117932246</v>
      </c>
      <c r="T194" s="24">
        <v>-0.00027366299830325526</v>
      </c>
      <c r="U194" s="24">
        <v>4.7695639804606474E-05</v>
      </c>
      <c r="V194" s="24">
        <v>-3.980426565366433E-05</v>
      </c>
      <c r="W194" s="24">
        <v>6.521021931085444E-06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1024</v>
      </c>
      <c r="B196" s="100">
        <v>132.48</v>
      </c>
      <c r="C196" s="100">
        <v>131.88</v>
      </c>
      <c r="D196" s="100">
        <v>9.194998192770793</v>
      </c>
      <c r="E196" s="100">
        <v>9.392205666092327</v>
      </c>
      <c r="F196" s="100">
        <v>32.69804132527966</v>
      </c>
      <c r="G196" s="100" t="s">
        <v>59</v>
      </c>
      <c r="H196" s="100">
        <v>19.691692445448666</v>
      </c>
      <c r="I196" s="100">
        <v>84.67169244544866</v>
      </c>
      <c r="J196" s="100" t="s">
        <v>73</v>
      </c>
      <c r="K196" s="100">
        <v>1.5050853745254062</v>
      </c>
      <c r="M196" s="100" t="s">
        <v>68</v>
      </c>
      <c r="N196" s="100">
        <v>0.8867335576911501</v>
      </c>
      <c r="X196" s="100">
        <v>67.5</v>
      </c>
    </row>
    <row r="197" spans="1:24" s="100" customFormat="1" ht="12.75">
      <c r="A197" s="100">
        <v>1023</v>
      </c>
      <c r="B197" s="100">
        <v>114</v>
      </c>
      <c r="C197" s="100">
        <v>137.10000610351562</v>
      </c>
      <c r="D197" s="100">
        <v>9.505664825439453</v>
      </c>
      <c r="E197" s="100">
        <v>9.699569702148438</v>
      </c>
      <c r="F197" s="100">
        <v>22.008748655623297</v>
      </c>
      <c r="G197" s="100" t="s">
        <v>56</v>
      </c>
      <c r="H197" s="100">
        <v>8.586325641655641</v>
      </c>
      <c r="I197" s="100">
        <v>55.08632564165564</v>
      </c>
      <c r="J197" s="100" t="s">
        <v>62</v>
      </c>
      <c r="K197" s="100">
        <v>1.0904646171759576</v>
      </c>
      <c r="L197" s="100">
        <v>0.4929379832230735</v>
      </c>
      <c r="M197" s="100">
        <v>0.25815197881583984</v>
      </c>
      <c r="N197" s="100">
        <v>0.06476291221306113</v>
      </c>
      <c r="O197" s="100">
        <v>0.043794958190805464</v>
      </c>
      <c r="P197" s="100">
        <v>0.014140678361435495</v>
      </c>
      <c r="Q197" s="100">
        <v>0.005330880825142458</v>
      </c>
      <c r="R197" s="100">
        <v>0.0009968980299393027</v>
      </c>
      <c r="S197" s="100">
        <v>0.0005745881064581221</v>
      </c>
      <c r="T197" s="100">
        <v>0.00020807933117768357</v>
      </c>
      <c r="U197" s="100">
        <v>0.00011661673027399841</v>
      </c>
      <c r="V197" s="100">
        <v>3.699648223692922E-05</v>
      </c>
      <c r="W197" s="100">
        <v>3.582743608578139E-05</v>
      </c>
      <c r="X197" s="100">
        <v>67.5</v>
      </c>
    </row>
    <row r="198" spans="1:24" s="100" customFormat="1" ht="12.75">
      <c r="A198" s="100">
        <v>1022</v>
      </c>
      <c r="B198" s="100">
        <v>141.0399932861328</v>
      </c>
      <c r="C198" s="100">
        <v>153.94000244140625</v>
      </c>
      <c r="D198" s="100">
        <v>8.878584861755371</v>
      </c>
      <c r="E198" s="100">
        <v>9.089078903198242</v>
      </c>
      <c r="F198" s="100">
        <v>27.858949564108794</v>
      </c>
      <c r="G198" s="100" t="s">
        <v>57</v>
      </c>
      <c r="H198" s="100">
        <v>1.1986552902636873</v>
      </c>
      <c r="I198" s="100">
        <v>74.7386485763965</v>
      </c>
      <c r="J198" s="100" t="s">
        <v>60</v>
      </c>
      <c r="K198" s="100">
        <v>0.708060035763761</v>
      </c>
      <c r="L198" s="100">
        <v>0.002683150254113662</v>
      </c>
      <c r="M198" s="100">
        <v>-0.1698438756586306</v>
      </c>
      <c r="N198" s="100">
        <v>-0.0006694908684962249</v>
      </c>
      <c r="O198" s="100">
        <v>0.02807588462816939</v>
      </c>
      <c r="P198" s="100">
        <v>0.00030683625536000685</v>
      </c>
      <c r="Q198" s="100">
        <v>-0.003611392759752196</v>
      </c>
      <c r="R198" s="100">
        <v>-5.379333692444663E-05</v>
      </c>
      <c r="S198" s="100">
        <v>0.00033775250869615207</v>
      </c>
      <c r="T198" s="100">
        <v>2.1837270780586966E-05</v>
      </c>
      <c r="U198" s="100">
        <v>-8.555126074659476E-05</v>
      </c>
      <c r="V198" s="100">
        <v>-4.238343040745552E-06</v>
      </c>
      <c r="W198" s="100">
        <v>2.0088867529804397E-05</v>
      </c>
      <c r="X198" s="100">
        <v>67.5</v>
      </c>
    </row>
    <row r="199" spans="1:24" s="100" customFormat="1" ht="12.75">
      <c r="A199" s="100">
        <v>1021</v>
      </c>
      <c r="B199" s="100">
        <v>166.39999389648438</v>
      </c>
      <c r="C199" s="100">
        <v>167.6999969482422</v>
      </c>
      <c r="D199" s="100">
        <v>10.505270957946777</v>
      </c>
      <c r="E199" s="100">
        <v>9.684810638427734</v>
      </c>
      <c r="F199" s="100">
        <v>37.88791573532999</v>
      </c>
      <c r="G199" s="100" t="s">
        <v>58</v>
      </c>
      <c r="H199" s="100">
        <v>-12.903676300805472</v>
      </c>
      <c r="I199" s="100">
        <v>85.9963175956789</v>
      </c>
      <c r="J199" s="100" t="s">
        <v>61</v>
      </c>
      <c r="K199" s="100">
        <v>-0.8293154207338297</v>
      </c>
      <c r="L199" s="100">
        <v>0.49293068073385826</v>
      </c>
      <c r="M199" s="100">
        <v>-0.19441065317463818</v>
      </c>
      <c r="N199" s="100">
        <v>-0.06475945166764202</v>
      </c>
      <c r="O199" s="100">
        <v>-0.03361165073720897</v>
      </c>
      <c r="P199" s="100">
        <v>0.0141373489747536</v>
      </c>
      <c r="Q199" s="100">
        <v>-0.0039212412201598814</v>
      </c>
      <c r="R199" s="100">
        <v>-0.0009954456082576265</v>
      </c>
      <c r="S199" s="100">
        <v>-0.00046483839659884586</v>
      </c>
      <c r="T199" s="100">
        <v>0.00020693028214402898</v>
      </c>
      <c r="U199" s="100">
        <v>-7.924924961453359E-05</v>
      </c>
      <c r="V199" s="100">
        <v>-3.675290663575308E-05</v>
      </c>
      <c r="W199" s="100">
        <v>-2.9665511589229697E-05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1024</v>
      </c>
      <c r="B201" s="24">
        <v>133.3</v>
      </c>
      <c r="C201" s="24">
        <v>129.4</v>
      </c>
      <c r="D201" s="24">
        <v>9.431526158004417</v>
      </c>
      <c r="E201" s="24">
        <v>9.663044168797422</v>
      </c>
      <c r="F201" s="24">
        <v>26.5527128690635</v>
      </c>
      <c r="G201" s="24" t="s">
        <v>59</v>
      </c>
      <c r="H201" s="24">
        <v>1.2362994649116388</v>
      </c>
      <c r="I201" s="24">
        <v>67.03629946491165</v>
      </c>
      <c r="J201" s="24" t="s">
        <v>73</v>
      </c>
      <c r="K201" s="24">
        <v>2.45067416956696</v>
      </c>
      <c r="M201" s="24" t="s">
        <v>68</v>
      </c>
      <c r="N201" s="24">
        <v>1.3281695208659106</v>
      </c>
      <c r="X201" s="24">
        <v>67.5</v>
      </c>
    </row>
    <row r="202" spans="1:24" ht="12.75" hidden="1">
      <c r="A202" s="24">
        <v>1021</v>
      </c>
      <c r="B202" s="24">
        <v>168.97999572753906</v>
      </c>
      <c r="C202" s="24">
        <v>160.8800048828125</v>
      </c>
      <c r="D202" s="24">
        <v>10.706108093261719</v>
      </c>
      <c r="E202" s="24">
        <v>9.03707504272461</v>
      </c>
      <c r="F202" s="24">
        <v>34.82708757795039</v>
      </c>
      <c r="G202" s="24" t="s">
        <v>56</v>
      </c>
      <c r="H202" s="24">
        <v>-23.90550707619127</v>
      </c>
      <c r="I202" s="24">
        <v>77.57448865134779</v>
      </c>
      <c r="J202" s="24" t="s">
        <v>62</v>
      </c>
      <c r="K202" s="24">
        <v>1.476552786425857</v>
      </c>
      <c r="L202" s="24">
        <v>0.38024104274631054</v>
      </c>
      <c r="M202" s="24">
        <v>0.3495537107591239</v>
      </c>
      <c r="N202" s="24">
        <v>0.0025648032334634734</v>
      </c>
      <c r="O202" s="24">
        <v>0.05930145021361033</v>
      </c>
      <c r="P202" s="24">
        <v>0.0109080943008417</v>
      </c>
      <c r="Q202" s="24">
        <v>0.007218340836833088</v>
      </c>
      <c r="R202" s="24">
        <v>3.9569121972540026E-05</v>
      </c>
      <c r="S202" s="24">
        <v>0.0007780612800121541</v>
      </c>
      <c r="T202" s="24">
        <v>0.0001605157237220368</v>
      </c>
      <c r="U202" s="24">
        <v>0.00015787738229824718</v>
      </c>
      <c r="V202" s="24">
        <v>1.4699559611967072E-06</v>
      </c>
      <c r="W202" s="24">
        <v>4.851957057724919E-05</v>
      </c>
      <c r="X202" s="24">
        <v>67.5</v>
      </c>
    </row>
    <row r="203" spans="1:24" ht="12.75" hidden="1">
      <c r="A203" s="24">
        <v>1022</v>
      </c>
      <c r="B203" s="24">
        <v>141.10000610351562</v>
      </c>
      <c r="C203" s="24">
        <v>148.89999389648438</v>
      </c>
      <c r="D203" s="24">
        <v>9.412181854248047</v>
      </c>
      <c r="E203" s="24">
        <v>9.386605262756348</v>
      </c>
      <c r="F203" s="24">
        <v>32.30684182880668</v>
      </c>
      <c r="G203" s="24" t="s">
        <v>57</v>
      </c>
      <c r="H203" s="24">
        <v>8.157859215927104</v>
      </c>
      <c r="I203" s="24">
        <v>81.75786531944273</v>
      </c>
      <c r="J203" s="24" t="s">
        <v>60</v>
      </c>
      <c r="K203" s="24">
        <v>-0.26056575285786726</v>
      </c>
      <c r="L203" s="24">
        <v>0.002068299302959268</v>
      </c>
      <c r="M203" s="24">
        <v>0.06559201951032298</v>
      </c>
      <c r="N203" s="24">
        <v>2.603213960622123E-05</v>
      </c>
      <c r="O203" s="24">
        <v>-0.009834693718783517</v>
      </c>
      <c r="P203" s="24">
        <v>0.00023666495885394832</v>
      </c>
      <c r="Q203" s="24">
        <v>0.0015400702702750323</v>
      </c>
      <c r="R203" s="24">
        <v>2.096591714022785E-06</v>
      </c>
      <c r="S203" s="24">
        <v>-7.691556128942952E-05</v>
      </c>
      <c r="T203" s="24">
        <v>1.6860631149979513E-05</v>
      </c>
      <c r="U203" s="24">
        <v>4.579746035379866E-05</v>
      </c>
      <c r="V203" s="24">
        <v>1.6552982935629347E-07</v>
      </c>
      <c r="W203" s="24">
        <v>-3.1843062015013458E-06</v>
      </c>
      <c r="X203" s="24">
        <v>67.5</v>
      </c>
    </row>
    <row r="204" spans="1:24" ht="12.75" hidden="1">
      <c r="A204" s="24">
        <v>1023</v>
      </c>
      <c r="B204" s="24">
        <v>117.68000030517578</v>
      </c>
      <c r="C204" s="24">
        <v>131.67999267578125</v>
      </c>
      <c r="D204" s="24">
        <v>9.8881196975708</v>
      </c>
      <c r="E204" s="24">
        <v>10.044081687927246</v>
      </c>
      <c r="F204" s="24">
        <v>26.609309859867277</v>
      </c>
      <c r="G204" s="24" t="s">
        <v>58</v>
      </c>
      <c r="H204" s="24">
        <v>13.855088449860332</v>
      </c>
      <c r="I204" s="24">
        <v>64.03508875503611</v>
      </c>
      <c r="J204" s="24" t="s">
        <v>61</v>
      </c>
      <c r="K204" s="24">
        <v>1.4533800671330177</v>
      </c>
      <c r="L204" s="24">
        <v>0.3802354175070951</v>
      </c>
      <c r="M204" s="24">
        <v>0.34334455534059466</v>
      </c>
      <c r="N204" s="24">
        <v>0.002564671120064366</v>
      </c>
      <c r="O204" s="24">
        <v>0.05848025989079584</v>
      </c>
      <c r="P204" s="24">
        <v>0.010905526625216494</v>
      </c>
      <c r="Q204" s="24">
        <v>0.007052136413832846</v>
      </c>
      <c r="R204" s="24">
        <v>3.9513538399673104E-05</v>
      </c>
      <c r="S204" s="24">
        <v>0.0007742501868812714</v>
      </c>
      <c r="T204" s="24">
        <v>0.0001596277440773802</v>
      </c>
      <c r="U204" s="24">
        <v>0.0001510889157631662</v>
      </c>
      <c r="V204" s="24">
        <v>1.4606061767126044E-06</v>
      </c>
      <c r="W204" s="24">
        <v>4.841496589914885E-05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1024</v>
      </c>
      <c r="B206" s="24">
        <v>133.3</v>
      </c>
      <c r="C206" s="24">
        <v>129.4</v>
      </c>
      <c r="D206" s="24">
        <v>9.431526158004417</v>
      </c>
      <c r="E206" s="24">
        <v>9.663044168797422</v>
      </c>
      <c r="F206" s="24">
        <v>29.073420919675993</v>
      </c>
      <c r="G206" s="24" t="s">
        <v>59</v>
      </c>
      <c r="H206" s="24">
        <v>7.600204372773234</v>
      </c>
      <c r="I206" s="24">
        <v>73.40020437277325</v>
      </c>
      <c r="J206" s="24" t="s">
        <v>73</v>
      </c>
      <c r="K206" s="24">
        <v>1.944767530882014</v>
      </c>
      <c r="M206" s="24" t="s">
        <v>68</v>
      </c>
      <c r="N206" s="24">
        <v>1.4505991968322793</v>
      </c>
      <c r="X206" s="24">
        <v>67.5</v>
      </c>
    </row>
    <row r="207" spans="1:24" ht="12.75" hidden="1">
      <c r="A207" s="24">
        <v>1021</v>
      </c>
      <c r="B207" s="24">
        <v>168.97999572753906</v>
      </c>
      <c r="C207" s="24">
        <v>160.8800048828125</v>
      </c>
      <c r="D207" s="24">
        <v>10.706108093261719</v>
      </c>
      <c r="E207" s="24">
        <v>9.03707504272461</v>
      </c>
      <c r="F207" s="24">
        <v>34.82708757795039</v>
      </c>
      <c r="G207" s="24" t="s">
        <v>56</v>
      </c>
      <c r="H207" s="24">
        <v>-23.90550707619127</v>
      </c>
      <c r="I207" s="24">
        <v>77.57448865134779</v>
      </c>
      <c r="J207" s="24" t="s">
        <v>62</v>
      </c>
      <c r="K207" s="24">
        <v>0.9219635447873327</v>
      </c>
      <c r="L207" s="24">
        <v>1.0221827057384059</v>
      </c>
      <c r="M207" s="24">
        <v>0.21826218542175485</v>
      </c>
      <c r="N207" s="24">
        <v>0.0017868528165660587</v>
      </c>
      <c r="O207" s="24">
        <v>0.03702822964457028</v>
      </c>
      <c r="P207" s="24">
        <v>0.029323318303207224</v>
      </c>
      <c r="Q207" s="24">
        <v>0.004507131151716628</v>
      </c>
      <c r="R207" s="24">
        <v>2.7603366535894277E-05</v>
      </c>
      <c r="S207" s="24">
        <v>0.00048584137758164915</v>
      </c>
      <c r="T207" s="24">
        <v>0.00043147622077601946</v>
      </c>
      <c r="U207" s="24">
        <v>9.855877280079223E-05</v>
      </c>
      <c r="V207" s="24">
        <v>1.0355126216653865E-06</v>
      </c>
      <c r="W207" s="24">
        <v>3.029635980518128E-05</v>
      </c>
      <c r="X207" s="24">
        <v>67.5</v>
      </c>
    </row>
    <row r="208" spans="1:24" ht="12.75" hidden="1">
      <c r="A208" s="24">
        <v>1023</v>
      </c>
      <c r="B208" s="24">
        <v>117.68000030517578</v>
      </c>
      <c r="C208" s="24">
        <v>131.67999267578125</v>
      </c>
      <c r="D208" s="24">
        <v>9.8881196975708</v>
      </c>
      <c r="E208" s="24">
        <v>10.044081687927246</v>
      </c>
      <c r="F208" s="24">
        <v>28.45934092458292</v>
      </c>
      <c r="G208" s="24" t="s">
        <v>57</v>
      </c>
      <c r="H208" s="24">
        <v>18.307173229680743</v>
      </c>
      <c r="I208" s="24">
        <v>68.48717353485652</v>
      </c>
      <c r="J208" s="24" t="s">
        <v>60</v>
      </c>
      <c r="K208" s="24">
        <v>-0.40860082732620767</v>
      </c>
      <c r="L208" s="24">
        <v>0.005561271349863907</v>
      </c>
      <c r="M208" s="24">
        <v>0.09894838238352831</v>
      </c>
      <c r="N208" s="24">
        <v>1.7814682852070504E-05</v>
      </c>
      <c r="O208" s="24">
        <v>-0.01605140357945906</v>
      </c>
      <c r="P208" s="24">
        <v>0.0006363509629834116</v>
      </c>
      <c r="Q208" s="24">
        <v>0.0021480094120914354</v>
      </c>
      <c r="R208" s="24">
        <v>1.4541499500283467E-06</v>
      </c>
      <c r="S208" s="24">
        <v>-0.00018052155192543057</v>
      </c>
      <c r="T208" s="24">
        <v>4.5323472103472275E-05</v>
      </c>
      <c r="U208" s="24">
        <v>5.367835845867423E-05</v>
      </c>
      <c r="V208" s="24">
        <v>1.1378237238719179E-07</v>
      </c>
      <c r="W208" s="24">
        <v>-1.0305876890333173E-05</v>
      </c>
      <c r="X208" s="24">
        <v>67.5</v>
      </c>
    </row>
    <row r="209" spans="1:24" ht="12.75" hidden="1">
      <c r="A209" s="24">
        <v>1022</v>
      </c>
      <c r="B209" s="24">
        <v>141.10000610351562</v>
      </c>
      <c r="C209" s="24">
        <v>148.89999389648438</v>
      </c>
      <c r="D209" s="24">
        <v>9.412181854248047</v>
      </c>
      <c r="E209" s="24">
        <v>9.386605262756348</v>
      </c>
      <c r="F209" s="24">
        <v>28.11156544364545</v>
      </c>
      <c r="G209" s="24" t="s">
        <v>58</v>
      </c>
      <c r="H209" s="24">
        <v>-2.458989174682671</v>
      </c>
      <c r="I209" s="24">
        <v>71.14101692883295</v>
      </c>
      <c r="J209" s="24" t="s">
        <v>61</v>
      </c>
      <c r="K209" s="24">
        <v>0.8264757357752026</v>
      </c>
      <c r="L209" s="24">
        <v>1.0221675773431975</v>
      </c>
      <c r="M209" s="24">
        <v>0.19454459439615268</v>
      </c>
      <c r="N209" s="24">
        <v>0.0017867640093602</v>
      </c>
      <c r="O209" s="24">
        <v>0.033368281851787966</v>
      </c>
      <c r="P209" s="24">
        <v>0.029316412702837944</v>
      </c>
      <c r="Q209" s="24">
        <v>0.0039623587399857</v>
      </c>
      <c r="R209" s="24">
        <v>2.756503749385733E-05</v>
      </c>
      <c r="S209" s="24">
        <v>0.0004510585477084639</v>
      </c>
      <c r="T209" s="24">
        <v>0.0004290891655258171</v>
      </c>
      <c r="U209" s="24">
        <v>8.265872929812228E-05</v>
      </c>
      <c r="V209" s="24">
        <v>1.0292424210856567E-06</v>
      </c>
      <c r="W209" s="24">
        <v>2.848961773991186E-05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1024</v>
      </c>
      <c r="B211" s="24">
        <v>133.3</v>
      </c>
      <c r="C211" s="24">
        <v>129.4</v>
      </c>
      <c r="D211" s="24">
        <v>9.431526158004417</v>
      </c>
      <c r="E211" s="24">
        <v>9.663044168797422</v>
      </c>
      <c r="F211" s="24">
        <v>26.5527128690635</v>
      </c>
      <c r="G211" s="24" t="s">
        <v>59</v>
      </c>
      <c r="H211" s="24">
        <v>1.2362994649116388</v>
      </c>
      <c r="I211" s="24">
        <v>67.03629946491165</v>
      </c>
      <c r="J211" s="24" t="s">
        <v>73</v>
      </c>
      <c r="K211" s="24">
        <v>1.6139527128759985</v>
      </c>
      <c r="M211" s="24" t="s">
        <v>68</v>
      </c>
      <c r="N211" s="24">
        <v>0.9632052680017524</v>
      </c>
      <c r="X211" s="24">
        <v>67.5</v>
      </c>
    </row>
    <row r="212" spans="1:24" ht="12.75" hidden="1">
      <c r="A212" s="24">
        <v>1022</v>
      </c>
      <c r="B212" s="24">
        <v>141.10000610351562</v>
      </c>
      <c r="C212" s="24">
        <v>148.89999389648438</v>
      </c>
      <c r="D212" s="24">
        <v>9.412181854248047</v>
      </c>
      <c r="E212" s="24">
        <v>9.386605262756348</v>
      </c>
      <c r="F212" s="24">
        <v>27.13025163806625</v>
      </c>
      <c r="G212" s="24" t="s">
        <v>56</v>
      </c>
      <c r="H212" s="24">
        <v>-4.942367846537735</v>
      </c>
      <c r="I212" s="24">
        <v>68.65763825697789</v>
      </c>
      <c r="J212" s="24" t="s">
        <v>62</v>
      </c>
      <c r="K212" s="24">
        <v>1.1133167700964668</v>
      </c>
      <c r="L212" s="24">
        <v>0.5501857471907646</v>
      </c>
      <c r="M212" s="24">
        <v>0.2635632355331606</v>
      </c>
      <c r="N212" s="24">
        <v>0.0054921783157177205</v>
      </c>
      <c r="O212" s="24">
        <v>0.04471281807300454</v>
      </c>
      <c r="P212" s="24">
        <v>0.015783020020349675</v>
      </c>
      <c r="Q212" s="24">
        <v>0.00544262995527393</v>
      </c>
      <c r="R212" s="24">
        <v>8.453529905778169E-05</v>
      </c>
      <c r="S212" s="24">
        <v>0.0005866102454406144</v>
      </c>
      <c r="T212" s="24">
        <v>0.0002322104957442368</v>
      </c>
      <c r="U212" s="24">
        <v>0.00011903795423746273</v>
      </c>
      <c r="V212" s="24">
        <v>3.121758845378372E-06</v>
      </c>
      <c r="W212" s="24">
        <v>3.657370824525405E-05</v>
      </c>
      <c r="X212" s="24">
        <v>67.5</v>
      </c>
    </row>
    <row r="213" spans="1:24" ht="12.75" hidden="1">
      <c r="A213" s="24">
        <v>1021</v>
      </c>
      <c r="B213" s="24">
        <v>168.97999572753906</v>
      </c>
      <c r="C213" s="24">
        <v>160.8800048828125</v>
      </c>
      <c r="D213" s="24">
        <v>10.706108093261719</v>
      </c>
      <c r="E213" s="24">
        <v>9.03707504272461</v>
      </c>
      <c r="F213" s="24">
        <v>38.373312289763966</v>
      </c>
      <c r="G213" s="24" t="s">
        <v>57</v>
      </c>
      <c r="H213" s="24">
        <v>-16.00658161921794</v>
      </c>
      <c r="I213" s="24">
        <v>85.47341410832112</v>
      </c>
      <c r="J213" s="24" t="s">
        <v>60</v>
      </c>
      <c r="K213" s="24">
        <v>0.6666715094536724</v>
      </c>
      <c r="L213" s="24">
        <v>-0.002993781265679569</v>
      </c>
      <c r="M213" s="24">
        <v>-0.15541623613767747</v>
      </c>
      <c r="N213" s="24">
        <v>5.7100821481340565E-05</v>
      </c>
      <c r="O213" s="24">
        <v>0.027159479801943706</v>
      </c>
      <c r="P213" s="24">
        <v>-0.0003426604902240019</v>
      </c>
      <c r="Q213" s="24">
        <v>-0.003092879822207923</v>
      </c>
      <c r="R213" s="24">
        <v>4.581608486229366E-06</v>
      </c>
      <c r="S213" s="24">
        <v>0.00038696228005062844</v>
      </c>
      <c r="T213" s="24">
        <v>-2.44063235459555E-05</v>
      </c>
      <c r="U213" s="24">
        <v>-5.964935852281969E-05</v>
      </c>
      <c r="V213" s="24">
        <v>3.6768187658035235E-07</v>
      </c>
      <c r="W213" s="24">
        <v>2.502379808918325E-05</v>
      </c>
      <c r="X213" s="24">
        <v>67.5</v>
      </c>
    </row>
    <row r="214" spans="1:24" ht="12.75" hidden="1">
      <c r="A214" s="24">
        <v>1023</v>
      </c>
      <c r="B214" s="24">
        <v>117.68000030517578</v>
      </c>
      <c r="C214" s="24">
        <v>131.67999267578125</v>
      </c>
      <c r="D214" s="24">
        <v>9.8881196975708</v>
      </c>
      <c r="E214" s="24">
        <v>10.044081687927246</v>
      </c>
      <c r="F214" s="24">
        <v>28.45934092458292</v>
      </c>
      <c r="G214" s="24" t="s">
        <v>58</v>
      </c>
      <c r="H214" s="24">
        <v>18.307173229680743</v>
      </c>
      <c r="I214" s="24">
        <v>68.48717353485652</v>
      </c>
      <c r="J214" s="24" t="s">
        <v>61</v>
      </c>
      <c r="K214" s="24">
        <v>0.8916408071980504</v>
      </c>
      <c r="L214" s="24">
        <v>-0.5501776019483102</v>
      </c>
      <c r="M214" s="24">
        <v>0.21286468159256938</v>
      </c>
      <c r="N214" s="24">
        <v>0.005491881476126928</v>
      </c>
      <c r="O214" s="24">
        <v>0.035518991496344784</v>
      </c>
      <c r="P214" s="24">
        <v>-0.01577929988152827</v>
      </c>
      <c r="Q214" s="24">
        <v>0.0044784277637832</v>
      </c>
      <c r="R214" s="24">
        <v>8.441105170809979E-05</v>
      </c>
      <c r="S214" s="24">
        <v>0.0004408761434619898</v>
      </c>
      <c r="T214" s="24">
        <v>-0.00023092432895811205</v>
      </c>
      <c r="U214" s="24">
        <v>0.0001030145066330776</v>
      </c>
      <c r="V214" s="24">
        <v>3.1000303750660988E-06</v>
      </c>
      <c r="W214" s="24">
        <v>2.667293879572989E-05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1024</v>
      </c>
      <c r="B216" s="24">
        <v>133.3</v>
      </c>
      <c r="C216" s="24">
        <v>129.4</v>
      </c>
      <c r="D216" s="24">
        <v>9.431526158004417</v>
      </c>
      <c r="E216" s="24">
        <v>9.663044168797422</v>
      </c>
      <c r="F216" s="24">
        <v>30.83361559623558</v>
      </c>
      <c r="G216" s="24" t="s">
        <v>59</v>
      </c>
      <c r="H216" s="24">
        <v>12.044079393614112</v>
      </c>
      <c r="I216" s="24">
        <v>77.84407939361412</v>
      </c>
      <c r="J216" s="24" t="s">
        <v>73</v>
      </c>
      <c r="K216" s="24">
        <v>1.4577459180021972</v>
      </c>
      <c r="M216" s="24" t="s">
        <v>68</v>
      </c>
      <c r="N216" s="24">
        <v>1.1954580121072402</v>
      </c>
      <c r="X216" s="24">
        <v>67.5</v>
      </c>
    </row>
    <row r="217" spans="1:24" ht="12.75" hidden="1">
      <c r="A217" s="24">
        <v>1022</v>
      </c>
      <c r="B217" s="24">
        <v>141.10000610351562</v>
      </c>
      <c r="C217" s="24">
        <v>148.89999389648438</v>
      </c>
      <c r="D217" s="24">
        <v>9.412181854248047</v>
      </c>
      <c r="E217" s="24">
        <v>9.386605262756348</v>
      </c>
      <c r="F217" s="24">
        <v>27.13025163806625</v>
      </c>
      <c r="G217" s="24" t="s">
        <v>56</v>
      </c>
      <c r="H217" s="24">
        <v>-4.942367846537735</v>
      </c>
      <c r="I217" s="24">
        <v>68.65763825697789</v>
      </c>
      <c r="J217" s="24" t="s">
        <v>62</v>
      </c>
      <c r="K217" s="24">
        <v>0.6302388924326844</v>
      </c>
      <c r="L217" s="24">
        <v>1.0182235818896852</v>
      </c>
      <c r="M217" s="24">
        <v>0.14920056737493514</v>
      </c>
      <c r="N217" s="24">
        <v>0.001059822133732682</v>
      </c>
      <c r="O217" s="24">
        <v>0.02531144624990499</v>
      </c>
      <c r="P217" s="24">
        <v>0.02920956887649616</v>
      </c>
      <c r="Q217" s="24">
        <v>0.003081035168865764</v>
      </c>
      <c r="R217" s="24">
        <v>1.634041205230071E-05</v>
      </c>
      <c r="S217" s="24">
        <v>0.0003320483734439042</v>
      </c>
      <c r="T217" s="24">
        <v>0.00042979670071364567</v>
      </c>
      <c r="U217" s="24">
        <v>6.740217030789622E-05</v>
      </c>
      <c r="V217" s="24">
        <v>6.186007786782069E-07</v>
      </c>
      <c r="W217" s="24">
        <v>2.0700419061217176E-05</v>
      </c>
      <c r="X217" s="24">
        <v>67.5</v>
      </c>
    </row>
    <row r="218" spans="1:24" ht="12.75" hidden="1">
      <c r="A218" s="24">
        <v>1023</v>
      </c>
      <c r="B218" s="24">
        <v>117.68000030517578</v>
      </c>
      <c r="C218" s="24">
        <v>131.67999267578125</v>
      </c>
      <c r="D218" s="24">
        <v>9.8881196975708</v>
      </c>
      <c r="E218" s="24">
        <v>10.044081687927246</v>
      </c>
      <c r="F218" s="24">
        <v>26.609309859867277</v>
      </c>
      <c r="G218" s="24" t="s">
        <v>57</v>
      </c>
      <c r="H218" s="24">
        <v>13.855088449860332</v>
      </c>
      <c r="I218" s="24">
        <v>64.03508875503611</v>
      </c>
      <c r="J218" s="24" t="s">
        <v>60</v>
      </c>
      <c r="K218" s="24">
        <v>-0.07209198403940359</v>
      </c>
      <c r="L218" s="24">
        <v>0.005540297929641071</v>
      </c>
      <c r="M218" s="24">
        <v>0.015381252402106369</v>
      </c>
      <c r="N218" s="24">
        <v>1.0688025318367836E-05</v>
      </c>
      <c r="O218" s="24">
        <v>-0.003166627583817839</v>
      </c>
      <c r="P218" s="24">
        <v>0.0006339201138302004</v>
      </c>
      <c r="Q218" s="24">
        <v>0.00023709980045857768</v>
      </c>
      <c r="R218" s="24">
        <v>8.894399293488838E-07</v>
      </c>
      <c r="S218" s="24">
        <v>-6.367270320410262E-05</v>
      </c>
      <c r="T218" s="24">
        <v>4.514278375649712E-05</v>
      </c>
      <c r="U218" s="24">
        <v>-1.812163497056049E-07</v>
      </c>
      <c r="V218" s="24">
        <v>7.041880530080657E-08</v>
      </c>
      <c r="W218" s="24">
        <v>-4.63580046504542E-06</v>
      </c>
      <c r="X218" s="24">
        <v>67.5</v>
      </c>
    </row>
    <row r="219" spans="1:24" ht="12.75" hidden="1">
      <c r="A219" s="24">
        <v>1021</v>
      </c>
      <c r="B219" s="24">
        <v>168.97999572753906</v>
      </c>
      <c r="C219" s="24">
        <v>160.8800048828125</v>
      </c>
      <c r="D219" s="24">
        <v>10.706108093261719</v>
      </c>
      <c r="E219" s="24">
        <v>9.03707504272461</v>
      </c>
      <c r="F219" s="24">
        <v>36.02920277923159</v>
      </c>
      <c r="G219" s="24" t="s">
        <v>58</v>
      </c>
      <c r="H219" s="24">
        <v>-21.22789380087272</v>
      </c>
      <c r="I219" s="24">
        <v>80.25210192666634</v>
      </c>
      <c r="J219" s="24" t="s">
        <v>61</v>
      </c>
      <c r="K219" s="24">
        <v>-0.6261020742435207</v>
      </c>
      <c r="L219" s="24">
        <v>1.018208509007419</v>
      </c>
      <c r="M219" s="24">
        <v>-0.14840561438013475</v>
      </c>
      <c r="N219" s="24">
        <v>0.0010597682394110936</v>
      </c>
      <c r="O219" s="24">
        <v>-0.02511258212544527</v>
      </c>
      <c r="P219" s="24">
        <v>0.029202689246712443</v>
      </c>
      <c r="Q219" s="24">
        <v>-0.0030718986631088907</v>
      </c>
      <c r="R219" s="24">
        <v>1.6316187135818656E-05</v>
      </c>
      <c r="S219" s="24">
        <v>-0.00032588634395050176</v>
      </c>
      <c r="T219" s="24">
        <v>0.00042741938774352436</v>
      </c>
      <c r="U219" s="24">
        <v>-6.740192669982992E-05</v>
      </c>
      <c r="V219" s="24">
        <v>6.145796248178839E-07</v>
      </c>
      <c r="W219" s="24">
        <v>-2.017465497495033E-05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1024</v>
      </c>
      <c r="B221" s="24">
        <v>133.3</v>
      </c>
      <c r="C221" s="24">
        <v>129.4</v>
      </c>
      <c r="D221" s="24">
        <v>9.431526158004417</v>
      </c>
      <c r="E221" s="24">
        <v>9.663044168797422</v>
      </c>
      <c r="F221" s="24">
        <v>29.073420919675993</v>
      </c>
      <c r="G221" s="24" t="s">
        <v>59</v>
      </c>
      <c r="H221" s="24">
        <v>7.600204372773234</v>
      </c>
      <c r="I221" s="24">
        <v>73.40020437277325</v>
      </c>
      <c r="J221" s="24" t="s">
        <v>73</v>
      </c>
      <c r="K221" s="24">
        <v>1.592734320263476</v>
      </c>
      <c r="M221" s="24" t="s">
        <v>68</v>
      </c>
      <c r="N221" s="24">
        <v>0.9418804289996078</v>
      </c>
      <c r="X221" s="24">
        <v>67.5</v>
      </c>
    </row>
    <row r="222" spans="1:24" ht="12.75" hidden="1">
      <c r="A222" s="24">
        <v>1023</v>
      </c>
      <c r="B222" s="24">
        <v>117.68000030517578</v>
      </c>
      <c r="C222" s="24">
        <v>131.67999267578125</v>
      </c>
      <c r="D222" s="24">
        <v>9.8881196975708</v>
      </c>
      <c r="E222" s="24">
        <v>10.044081687927246</v>
      </c>
      <c r="F222" s="24">
        <v>23.013194017927958</v>
      </c>
      <c r="G222" s="24" t="s">
        <v>56</v>
      </c>
      <c r="H222" s="24">
        <v>5.201064789544162</v>
      </c>
      <c r="I222" s="24">
        <v>55.38106509471994</v>
      </c>
      <c r="J222" s="24" t="s">
        <v>62</v>
      </c>
      <c r="K222" s="24">
        <v>1.1146062508540588</v>
      </c>
      <c r="L222" s="24">
        <v>0.5277277723797609</v>
      </c>
      <c r="M222" s="24">
        <v>0.26386808311804144</v>
      </c>
      <c r="N222" s="24">
        <v>0.0010501984379324457</v>
      </c>
      <c r="O222" s="24">
        <v>0.0447646046732973</v>
      </c>
      <c r="P222" s="24">
        <v>0.015138877260311016</v>
      </c>
      <c r="Q222" s="24">
        <v>0.005448865004011265</v>
      </c>
      <c r="R222" s="24">
        <v>1.6118409313135225E-05</v>
      </c>
      <c r="S222" s="24">
        <v>0.0005872831827850115</v>
      </c>
      <c r="T222" s="24">
        <v>0.00022272810670253025</v>
      </c>
      <c r="U222" s="24">
        <v>0.00011915696899158804</v>
      </c>
      <c r="V222" s="24">
        <v>5.808197724083654E-07</v>
      </c>
      <c r="W222" s="24">
        <v>3.6613113479922884E-05</v>
      </c>
      <c r="X222" s="24">
        <v>67.5</v>
      </c>
    </row>
    <row r="223" spans="1:24" ht="12.75" hidden="1">
      <c r="A223" s="24">
        <v>1021</v>
      </c>
      <c r="B223" s="24">
        <v>168.97999572753906</v>
      </c>
      <c r="C223" s="24">
        <v>160.8800048828125</v>
      </c>
      <c r="D223" s="24">
        <v>10.706108093261719</v>
      </c>
      <c r="E223" s="24">
        <v>9.03707504272461</v>
      </c>
      <c r="F223" s="24">
        <v>36.02920277923159</v>
      </c>
      <c r="G223" s="24" t="s">
        <v>57</v>
      </c>
      <c r="H223" s="24">
        <v>-21.22789380087272</v>
      </c>
      <c r="I223" s="24">
        <v>80.25210192666634</v>
      </c>
      <c r="J223" s="24" t="s">
        <v>60</v>
      </c>
      <c r="K223" s="24">
        <v>1.1092235079357746</v>
      </c>
      <c r="L223" s="24">
        <v>-0.002871193170786792</v>
      </c>
      <c r="M223" s="24">
        <v>-0.2622823338392988</v>
      </c>
      <c r="N223" s="24">
        <v>1.1471637651873356E-05</v>
      </c>
      <c r="O223" s="24">
        <v>0.04459324826402366</v>
      </c>
      <c r="P223" s="24">
        <v>-0.0003286991477954263</v>
      </c>
      <c r="Q223" s="24">
        <v>-0.00539859632766537</v>
      </c>
      <c r="R223" s="24">
        <v>9.223858467705953E-07</v>
      </c>
      <c r="S223" s="24">
        <v>0.000587166552355578</v>
      </c>
      <c r="T223" s="24">
        <v>-2.341917017036408E-05</v>
      </c>
      <c r="U223" s="24">
        <v>-0.00011640415959833176</v>
      </c>
      <c r="V223" s="24">
        <v>8.198069113235197E-08</v>
      </c>
      <c r="W223" s="24">
        <v>3.660984431227424E-05</v>
      </c>
      <c r="X223" s="24">
        <v>67.5</v>
      </c>
    </row>
    <row r="224" spans="1:24" ht="12.75" hidden="1">
      <c r="A224" s="24">
        <v>1022</v>
      </c>
      <c r="B224" s="24">
        <v>141.10000610351562</v>
      </c>
      <c r="C224" s="24">
        <v>148.89999389648438</v>
      </c>
      <c r="D224" s="24">
        <v>9.412181854248047</v>
      </c>
      <c r="E224" s="24">
        <v>9.386605262756348</v>
      </c>
      <c r="F224" s="24">
        <v>32.30684182880668</v>
      </c>
      <c r="G224" s="24" t="s">
        <v>58</v>
      </c>
      <c r="H224" s="24">
        <v>8.157859215927104</v>
      </c>
      <c r="I224" s="24">
        <v>81.75786531944273</v>
      </c>
      <c r="J224" s="24" t="s">
        <v>61</v>
      </c>
      <c r="K224" s="24">
        <v>0.10940888394273963</v>
      </c>
      <c r="L224" s="24">
        <v>-0.5277199617132943</v>
      </c>
      <c r="M224" s="24">
        <v>0.02888498994634145</v>
      </c>
      <c r="N224" s="24">
        <v>0.0010501357819659956</v>
      </c>
      <c r="O224" s="24">
        <v>0.003913060288283463</v>
      </c>
      <c r="P224" s="24">
        <v>-0.015135308439969122</v>
      </c>
      <c r="Q224" s="24">
        <v>0.0007384358623852606</v>
      </c>
      <c r="R224" s="24">
        <v>1.609199562314885E-05</v>
      </c>
      <c r="S224" s="24">
        <v>1.1703699285160864E-05</v>
      </c>
      <c r="T224" s="24">
        <v>-0.00022149345810615996</v>
      </c>
      <c r="U224" s="24">
        <v>2.546477738894216E-05</v>
      </c>
      <c r="V224" s="24">
        <v>5.750050211102224E-07</v>
      </c>
      <c r="W224" s="24">
        <v>-4.892628381072314E-07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1024</v>
      </c>
      <c r="B226" s="100">
        <v>133.3</v>
      </c>
      <c r="C226" s="100">
        <v>129.4</v>
      </c>
      <c r="D226" s="100">
        <v>9.431526158004417</v>
      </c>
      <c r="E226" s="100">
        <v>9.663044168797422</v>
      </c>
      <c r="F226" s="100">
        <v>30.83361559623558</v>
      </c>
      <c r="G226" s="100" t="s">
        <v>59</v>
      </c>
      <c r="H226" s="100">
        <v>12.044079393614112</v>
      </c>
      <c r="I226" s="100">
        <v>77.84407939361412</v>
      </c>
      <c r="J226" s="100" t="s">
        <v>73</v>
      </c>
      <c r="K226" s="100">
        <v>1.1919914635612894</v>
      </c>
      <c r="M226" s="100" t="s">
        <v>68</v>
      </c>
      <c r="N226" s="100">
        <v>0.6838461752596902</v>
      </c>
      <c r="X226" s="100">
        <v>67.5</v>
      </c>
    </row>
    <row r="227" spans="1:24" s="100" customFormat="1" ht="12.75" hidden="1">
      <c r="A227" s="100">
        <v>1023</v>
      </c>
      <c r="B227" s="100">
        <v>117.68000030517578</v>
      </c>
      <c r="C227" s="100">
        <v>131.67999267578125</v>
      </c>
      <c r="D227" s="100">
        <v>9.8881196975708</v>
      </c>
      <c r="E227" s="100">
        <v>10.044081687927246</v>
      </c>
      <c r="F227" s="100">
        <v>23.013194017927958</v>
      </c>
      <c r="G227" s="100" t="s">
        <v>56</v>
      </c>
      <c r="H227" s="100">
        <v>5.201064789544162</v>
      </c>
      <c r="I227" s="100">
        <v>55.38106509471994</v>
      </c>
      <c r="J227" s="100" t="s">
        <v>62</v>
      </c>
      <c r="K227" s="100">
        <v>0.9881891246255857</v>
      </c>
      <c r="L227" s="100">
        <v>0.39873989338645693</v>
      </c>
      <c r="M227" s="100">
        <v>0.2339398988596604</v>
      </c>
      <c r="N227" s="100">
        <v>0.004769348675474582</v>
      </c>
      <c r="O227" s="100">
        <v>0.03968751165840901</v>
      </c>
      <c r="P227" s="100">
        <v>0.011438487590888174</v>
      </c>
      <c r="Q227" s="100">
        <v>0.004830874231533476</v>
      </c>
      <c r="R227" s="100">
        <v>7.338521438459249E-05</v>
      </c>
      <c r="S227" s="100">
        <v>0.000520691176476006</v>
      </c>
      <c r="T227" s="100">
        <v>0.00016831993925457302</v>
      </c>
      <c r="U227" s="100">
        <v>0.00010567010040388965</v>
      </c>
      <c r="V227" s="100">
        <v>2.723601411823066E-06</v>
      </c>
      <c r="W227" s="100">
        <v>3.246819141038577E-05</v>
      </c>
      <c r="X227" s="100">
        <v>67.5</v>
      </c>
    </row>
    <row r="228" spans="1:24" s="100" customFormat="1" ht="12.75" hidden="1">
      <c r="A228" s="100">
        <v>1022</v>
      </c>
      <c r="B228" s="100">
        <v>141.10000610351562</v>
      </c>
      <c r="C228" s="100">
        <v>148.89999389648438</v>
      </c>
      <c r="D228" s="100">
        <v>9.412181854248047</v>
      </c>
      <c r="E228" s="100">
        <v>9.386605262756348</v>
      </c>
      <c r="F228" s="100">
        <v>28.11156544364545</v>
      </c>
      <c r="G228" s="100" t="s">
        <v>57</v>
      </c>
      <c r="H228" s="100">
        <v>-2.458989174682671</v>
      </c>
      <c r="I228" s="100">
        <v>71.14101692883295</v>
      </c>
      <c r="J228" s="100" t="s">
        <v>60</v>
      </c>
      <c r="K228" s="100">
        <v>0.554640751771033</v>
      </c>
      <c r="L228" s="100">
        <v>0.0021698548232246028</v>
      </c>
      <c r="M228" s="100">
        <v>-0.13349568675700113</v>
      </c>
      <c r="N228" s="100">
        <v>4.955149706526654E-05</v>
      </c>
      <c r="O228" s="100">
        <v>0.02191965979833359</v>
      </c>
      <c r="P228" s="100">
        <v>0.0002481891055315491</v>
      </c>
      <c r="Q228" s="100">
        <v>-0.0028598301251776532</v>
      </c>
      <c r="R228" s="100">
        <v>4.004971071954117E-06</v>
      </c>
      <c r="S228" s="100">
        <v>0.0002576206261871376</v>
      </c>
      <c r="T228" s="100">
        <v>1.7666602725194803E-05</v>
      </c>
      <c r="U228" s="100">
        <v>-6.91089049248051E-05</v>
      </c>
      <c r="V228" s="100">
        <v>3.206006533573851E-07</v>
      </c>
      <c r="W228" s="100">
        <v>1.5118297238372548E-05</v>
      </c>
      <c r="X228" s="100">
        <v>67.5</v>
      </c>
    </row>
    <row r="229" spans="1:24" s="100" customFormat="1" ht="12.75" hidden="1">
      <c r="A229" s="100">
        <v>1021</v>
      </c>
      <c r="B229" s="100">
        <v>168.97999572753906</v>
      </c>
      <c r="C229" s="100">
        <v>160.8800048828125</v>
      </c>
      <c r="D229" s="100">
        <v>10.706108093261719</v>
      </c>
      <c r="E229" s="100">
        <v>9.03707504272461</v>
      </c>
      <c r="F229" s="100">
        <v>38.373312289763966</v>
      </c>
      <c r="G229" s="100" t="s">
        <v>58</v>
      </c>
      <c r="H229" s="100">
        <v>-16.00658161921794</v>
      </c>
      <c r="I229" s="100">
        <v>85.47341410832112</v>
      </c>
      <c r="J229" s="100" t="s">
        <v>61</v>
      </c>
      <c r="K229" s="100">
        <v>-0.8178578009062117</v>
      </c>
      <c r="L229" s="100">
        <v>0.39873398940633237</v>
      </c>
      <c r="M229" s="100">
        <v>-0.1921113684708554</v>
      </c>
      <c r="N229" s="100">
        <v>0.004769091259075438</v>
      </c>
      <c r="O229" s="100">
        <v>-0.03308514917544833</v>
      </c>
      <c r="P229" s="100">
        <v>0.011435794704995285</v>
      </c>
      <c r="Q229" s="100">
        <v>-0.0038934197687920226</v>
      </c>
      <c r="R229" s="100">
        <v>7.327584797861715E-05</v>
      </c>
      <c r="S229" s="100">
        <v>-0.00045249410407530654</v>
      </c>
      <c r="T229" s="100">
        <v>0.00016739024194621768</v>
      </c>
      <c r="U229" s="100">
        <v>-7.993828481686589E-05</v>
      </c>
      <c r="V229" s="100">
        <v>2.704666314270841E-06</v>
      </c>
      <c r="W229" s="100">
        <v>-2.8733613453126036E-05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2004-05-07T06:32:07Z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