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<sst xmlns="http://schemas.openxmlformats.org/spreadsheetml/2006/main" count="625" uniqueCount="145">
  <si>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</si>
  <si>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</si>
  <si>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</si>
  <si>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</si>
  <si>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</si>
  <si>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</si>
  <si>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</si>
  <si>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</si>
  <si>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</si>
  <si>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</si>
  <si>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</si>
  <si>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</si>
  <si>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</si>
  <si>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</si>
  <si>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</si>
  <si>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</si>
  <si>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</si>
  <si>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</si>
  <si>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</si>
  <si>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</si>
  <si>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</si>
  <si>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</si>
  <si>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</si>
  <si>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</si>
  <si>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</si>
  <si>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</si>
  <si>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</si>
  <si>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</si>
  <si>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</si>
  <si>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</si>
  <si>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</si>
  <si>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</si>
  <si>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</si>
  <si>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</si>
  <si>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</si>
  <si>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</si>
  <si>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</si>
  <si>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</si>
  <si>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</si>
  <si>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</si>
  <si>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</si>
  <si>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</si>
  <si>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</si>
  <si>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</si>
  <si>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</si>
  <si>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</si>
  <si>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</si>
  <si>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</si>
  <si>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</si>
  <si>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</si>
  <si>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</si>
  <si>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</si>
  <si>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</si>
  <si>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</si>
  <si>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</si>
  <si>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</si>
  <si>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</si>
  <si>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</si>
  <si>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</si>
  <si>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</si>
  <si>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</si>
  <si>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</si>
  <si>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</si>
  <si>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</si>
  <si>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</si>
  <si>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</si>
  <si>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</si>
  <si>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</si>
  <si>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</si>
  <si>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</si>
  <si>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</si>
  <si>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</si>
  <si>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</si>
  <si>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</si>
  <si>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</si>
  <si>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</si>
  <si>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</si>
  <si>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</si>
  <si>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</si>
  <si>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</si>
  <si>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</si>
  <si>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</si>
  <si>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</si>
  <si>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</si>
  <si>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</si>
  <si>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</si>
  <si>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</si>
  <si>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</si>
  <si>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</si>
  <si>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</si>
  <si>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</si>
  <si>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</si>
  <si>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</si>
  <si>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</si>
  <si>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</si>
  <si>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</si>
  <si>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</si>
  <si>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</si>
  <si>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</si>
  <si>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</si>
  <si>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</si>
  <si>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</si>
  <si>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</si>
  <si>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</si>
  <si>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</si>
  <si>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</si>
  <si>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</si>
  <si>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</si>
  <si>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</si>
  <si>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</si>
  <si>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</si>
  <si>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</si>
  <si>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</si>
  <si>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</si>
  <si>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</si>
  <si>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</si>
  <si>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</si>
  <si>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</si>
  <si>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</si>
  <si>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</si>
  <si>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</si>
  <si>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</si>
  <si>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</si>
  <si>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</si>
  <si>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</si>
  <si>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</si>
  <si>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</si>
  <si>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</si>
  <si>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</si>
  <si>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</si>
  <si>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</si>
  <si>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</si>
  <si>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</si>
  <si>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</si>
  <si>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</si>
  <si>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</si>
  <si>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</si>
  <si>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</si>
  <si>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</si>
  <si>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</si>
  <si>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</si>
  <si>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</si>
  <si>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Cas 2</t>
  </si>
  <si>
    <t>AP 242</t>
  </si>
  <si>
    <t>We 700923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</si>
</sst>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176" fontId="0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4" borderId="0" xfId="0" applyFont="1" applyFill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2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40" y="145"/>
            <a:ext cx="1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5" y="35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8" y="349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5"/>
            <a:ext cx="66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139.3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133.5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123.3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106.6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85.58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100.1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110.5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115.9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28">
      <selection activeCell="B48" sqref="B48"/>
    </sheetView>
  </sheetViews>
  <sheetFormatPr defaultColWidth="11.421875" defaultRowHeight="12.75"/>
  <cols>
    <col min="1" max="1" width="11.421875" style="89" customWidth="1"/>
    <col min="2" max="2" width="16.28125" style="90" customWidth="1"/>
    <col min="3" max="3" width="12.421875" style="89" customWidth="1"/>
    <col min="4" max="4" width="13.57421875" style="89" customWidth="1"/>
    <col min="5" max="5" width="11.421875" style="89" customWidth="1"/>
    <col min="6" max="6" width="12.8515625" style="89" customWidth="1"/>
    <col min="7" max="7" width="10.8515625" style="89" customWidth="1"/>
    <col min="8" max="10" width="11.421875" style="89" customWidth="1"/>
    <col min="11" max="11" width="10.421875" style="89" customWidth="1"/>
    <col min="12" max="21" width="11.421875" style="89" customWidth="1"/>
    <col min="22" max="23" width="11.421875" style="6" customWidth="1"/>
    <col min="24" max="24" width="11.421875" style="89" customWidth="1"/>
    <col min="25" max="25" width="7.140625" style="89" customWidth="1"/>
    <col min="26" max="26" width="14.28125" style="89" customWidth="1"/>
    <col min="27" max="27" width="11.421875" style="89" customWidth="1"/>
    <col min="28" max="28" width="14.7109375" style="89" customWidth="1"/>
    <col min="29" max="16384" width="11.421875" style="89" customWidth="1"/>
  </cols>
  <sheetData>
    <row r="1" spans="2:23" s="78" customFormat="1" ht="12.75">
      <c r="B1" s="77"/>
      <c r="H1" s="78" t="s">
        <v>30</v>
      </c>
      <c r="J1" s="78" t="s">
        <v>31</v>
      </c>
      <c r="L1" s="78" t="s">
        <v>32</v>
      </c>
      <c r="N1" s="78" t="s">
        <v>33</v>
      </c>
      <c r="P1" s="78" t="s">
        <v>34</v>
      </c>
      <c r="R1" s="78" t="s">
        <v>35</v>
      </c>
      <c r="T1" s="78" t="s">
        <v>36</v>
      </c>
      <c r="V1" s="79"/>
      <c r="W1" s="79"/>
    </row>
    <row r="2" spans="2:23" s="78" customFormat="1" ht="12.75">
      <c r="B2" s="77"/>
      <c r="E2" s="78" t="s">
        <v>3</v>
      </c>
      <c r="V2" s="79"/>
      <c r="W2" s="79"/>
    </row>
    <row r="3" spans="2:23" s="78" customFormat="1" ht="12.75">
      <c r="B3" s="77"/>
      <c r="E3" s="78" t="s">
        <v>4</v>
      </c>
      <c r="H3" s="78" t="s">
        <v>5</v>
      </c>
      <c r="I3" s="78" t="s">
        <v>6</v>
      </c>
      <c r="J3" s="78" t="s">
        <v>5</v>
      </c>
      <c r="K3" s="78" t="s">
        <v>6</v>
      </c>
      <c r="L3" s="78" t="s">
        <v>5</v>
      </c>
      <c r="M3" s="78" t="s">
        <v>6</v>
      </c>
      <c r="N3" s="78" t="s">
        <v>5</v>
      </c>
      <c r="O3" s="78" t="s">
        <v>6</v>
      </c>
      <c r="P3" s="78" t="s">
        <v>5</v>
      </c>
      <c r="Q3" s="78" t="s">
        <v>6</v>
      </c>
      <c r="R3" s="78" t="s">
        <v>5</v>
      </c>
      <c r="S3" s="78" t="s">
        <v>6</v>
      </c>
      <c r="T3" s="78" t="s">
        <v>5</v>
      </c>
      <c r="U3" s="78" t="s">
        <v>6</v>
      </c>
      <c r="V3" s="79" t="s">
        <v>5</v>
      </c>
      <c r="W3" s="79" t="s">
        <v>6</v>
      </c>
    </row>
    <row r="4" spans="2:23" s="78" customFormat="1" ht="12.75">
      <c r="B4" s="77"/>
      <c r="E4" s="78">
        <v>1</v>
      </c>
      <c r="H4" s="78">
        <v>-8.96604E-11</v>
      </c>
      <c r="I4" s="78">
        <v>9.27348E-11</v>
      </c>
      <c r="J4" s="78">
        <v>-8.96604E-11</v>
      </c>
      <c r="K4" s="78" t="s">
        <v>23</v>
      </c>
      <c r="L4" s="78">
        <v>-8.96604E-11</v>
      </c>
      <c r="M4" s="78" t="s">
        <v>23</v>
      </c>
      <c r="N4" s="78">
        <v>-8.96604E-11</v>
      </c>
      <c r="O4" s="78">
        <v>9.27348E-11</v>
      </c>
      <c r="P4" s="78">
        <v>-8.96604E-11</v>
      </c>
      <c r="Q4" s="78">
        <v>9.27348E-11</v>
      </c>
      <c r="R4" s="78">
        <v>-8.96604E-11</v>
      </c>
      <c r="S4" s="78">
        <v>9.27348E-11</v>
      </c>
      <c r="T4" s="78">
        <v>-8.96604E-11</v>
      </c>
      <c r="U4" s="78">
        <v>9.27348E-11</v>
      </c>
      <c r="V4" s="78">
        <v>-8.96604E-11</v>
      </c>
      <c r="W4" s="78">
        <v>9.27348E-11</v>
      </c>
    </row>
    <row r="5" spans="2:23" s="78" customFormat="1" ht="12.75">
      <c r="B5" s="77"/>
      <c r="E5" s="78">
        <v>2</v>
      </c>
      <c r="H5" s="78">
        <v>0.000319438</v>
      </c>
      <c r="I5" s="78">
        <v>-2.7452E-10</v>
      </c>
      <c r="J5" s="78">
        <v>0.000319438</v>
      </c>
      <c r="K5" s="78" t="s">
        <v>24</v>
      </c>
      <c r="L5" s="78">
        <v>0.000319438</v>
      </c>
      <c r="M5" s="78" t="s">
        <v>24</v>
      </c>
      <c r="N5" s="78">
        <v>0.000319438</v>
      </c>
      <c r="O5" s="78">
        <v>-2.7452E-10</v>
      </c>
      <c r="P5" s="78">
        <v>0.000319438</v>
      </c>
      <c r="Q5" s="78">
        <v>-2.7452E-10</v>
      </c>
      <c r="R5" s="78">
        <v>0.000319438</v>
      </c>
      <c r="S5" s="78">
        <v>-2.7452E-10</v>
      </c>
      <c r="T5" s="78">
        <v>0.000319438</v>
      </c>
      <c r="U5" s="78">
        <v>-2.7452E-10</v>
      </c>
      <c r="V5" s="78">
        <v>0.000319438</v>
      </c>
      <c r="W5" s="78">
        <v>-2.7452E-10</v>
      </c>
    </row>
    <row r="6" spans="2:23" s="78" customFormat="1" ht="12.75">
      <c r="B6" s="77"/>
      <c r="E6" s="78">
        <v>3</v>
      </c>
      <c r="H6" s="78">
        <v>0.000879364</v>
      </c>
      <c r="I6" s="78">
        <v>0.000601288</v>
      </c>
      <c r="J6" s="78">
        <v>0.000879364</v>
      </c>
      <c r="K6" s="78">
        <v>0.000601288</v>
      </c>
      <c r="L6" s="78">
        <v>0.000879364</v>
      </c>
      <c r="M6" s="78">
        <v>0.000601288</v>
      </c>
      <c r="N6" s="78">
        <v>0.000879364</v>
      </c>
      <c r="O6" s="78">
        <v>0.000601288</v>
      </c>
      <c r="P6" s="78">
        <v>0.000879364</v>
      </c>
      <c r="Q6" s="78">
        <v>0.000601288</v>
      </c>
      <c r="R6" s="78">
        <v>0.000879364</v>
      </c>
      <c r="S6" s="78">
        <v>0.000601288</v>
      </c>
      <c r="T6" s="78">
        <v>0.000879364</v>
      </c>
      <c r="U6" s="78">
        <v>0.000601288</v>
      </c>
      <c r="V6" s="78">
        <v>0.000879364</v>
      </c>
      <c r="W6" s="78">
        <v>0.000601288</v>
      </c>
    </row>
    <row r="7" spans="2:23" s="78" customFormat="1" ht="12.75">
      <c r="B7" s="77"/>
      <c r="E7" s="78">
        <v>4</v>
      </c>
      <c r="H7" s="78">
        <v>9.24253E-05</v>
      </c>
      <c r="I7" s="78">
        <v>0.000325827</v>
      </c>
      <c r="J7" s="78">
        <v>9.24253E-05</v>
      </c>
      <c r="K7" s="78">
        <v>0.000325827</v>
      </c>
      <c r="L7" s="78">
        <v>9.24253E-05</v>
      </c>
      <c r="M7" s="78">
        <v>0.000325827</v>
      </c>
      <c r="N7" s="78">
        <v>9.24253E-05</v>
      </c>
      <c r="O7" s="78">
        <v>0.000325827</v>
      </c>
      <c r="P7" s="78">
        <v>9.24253E-05</v>
      </c>
      <c r="Q7" s="78">
        <v>0.000325827</v>
      </c>
      <c r="R7" s="78">
        <v>9.24253E-05</v>
      </c>
      <c r="S7" s="78">
        <v>0.000325827</v>
      </c>
      <c r="T7" s="78">
        <v>9.24253E-05</v>
      </c>
      <c r="U7" s="78">
        <v>0.000325827</v>
      </c>
      <c r="V7" s="78">
        <v>9.24253E-05</v>
      </c>
      <c r="W7" s="78">
        <v>0.000325827</v>
      </c>
    </row>
    <row r="8" spans="2:23" s="78" customFormat="1" ht="12.75">
      <c r="B8" s="77"/>
      <c r="E8" s="78">
        <v>5</v>
      </c>
      <c r="H8" s="78">
        <v>-3.91724E-05</v>
      </c>
      <c r="I8" s="78">
        <v>0.000161302</v>
      </c>
      <c r="J8" s="78">
        <v>-3.91724E-05</v>
      </c>
      <c r="K8" s="78">
        <v>0.000161302</v>
      </c>
      <c r="L8" s="78">
        <v>-3.91724E-05</v>
      </c>
      <c r="M8" s="78">
        <v>0.000161302</v>
      </c>
      <c r="N8" s="78">
        <v>-3.91724E-05</v>
      </c>
      <c r="O8" s="78">
        <v>0.000161302</v>
      </c>
      <c r="P8" s="78">
        <v>-3.91724E-05</v>
      </c>
      <c r="Q8" s="78">
        <v>0.000161302</v>
      </c>
      <c r="R8" s="78">
        <v>-3.91724E-05</v>
      </c>
      <c r="S8" s="78">
        <v>0.000161302</v>
      </c>
      <c r="T8" s="78">
        <v>-3.91724E-05</v>
      </c>
      <c r="U8" s="78">
        <v>0.000161302</v>
      </c>
      <c r="V8" s="78">
        <v>-3.91724E-05</v>
      </c>
      <c r="W8" s="78">
        <v>0.000161302</v>
      </c>
    </row>
    <row r="9" spans="2:23" s="78" customFormat="1" ht="12.75">
      <c r="B9" s="77"/>
      <c r="E9" s="78">
        <v>6</v>
      </c>
      <c r="H9" s="78">
        <v>3.92438</v>
      </c>
      <c r="I9" s="78">
        <v>-1.72103E-05</v>
      </c>
      <c r="J9" s="78">
        <v>3.92438</v>
      </c>
      <c r="K9" s="78">
        <v>-1.72103E-05</v>
      </c>
      <c r="L9" s="78">
        <v>3.92438</v>
      </c>
      <c r="M9" s="78">
        <v>-1.72103E-05</v>
      </c>
      <c r="N9" s="78">
        <v>3.92438</v>
      </c>
      <c r="O9" s="78">
        <v>-1.72103E-05</v>
      </c>
      <c r="P9" s="78">
        <v>3.92438</v>
      </c>
      <c r="Q9" s="78">
        <v>-1.72103E-05</v>
      </c>
      <c r="R9" s="78">
        <v>3.92438</v>
      </c>
      <c r="S9" s="78">
        <v>-1.72103E-05</v>
      </c>
      <c r="T9" s="78">
        <v>3.92438</v>
      </c>
      <c r="U9" s="78">
        <v>-1.72103E-05</v>
      </c>
      <c r="V9" s="78">
        <v>3.92438</v>
      </c>
      <c r="W9" s="78">
        <v>-1.72103E-05</v>
      </c>
    </row>
    <row r="10" spans="2:23" s="78" customFormat="1" ht="12.75">
      <c r="B10" s="77"/>
      <c r="E10" s="78">
        <v>7</v>
      </c>
      <c r="H10" s="78">
        <v>-2.33051E-05</v>
      </c>
      <c r="I10" s="78">
        <v>-3.89739E-05</v>
      </c>
      <c r="J10" s="78">
        <v>-2.33051E-05</v>
      </c>
      <c r="K10" s="78">
        <v>-3.89739E-05</v>
      </c>
      <c r="L10" s="78">
        <v>-2.33051E-05</v>
      </c>
      <c r="M10" s="78">
        <v>-3.89739E-05</v>
      </c>
      <c r="N10" s="78">
        <v>-2.33051E-05</v>
      </c>
      <c r="O10" s="78">
        <v>-3.89739E-05</v>
      </c>
      <c r="P10" s="78">
        <v>-2.33051E-05</v>
      </c>
      <c r="Q10" s="78">
        <v>-3.89739E-05</v>
      </c>
      <c r="R10" s="78">
        <v>-2.33051E-05</v>
      </c>
      <c r="S10" s="78">
        <v>-3.89739E-05</v>
      </c>
      <c r="T10" s="78">
        <v>-2.33051E-05</v>
      </c>
      <c r="U10" s="78">
        <v>-3.89739E-05</v>
      </c>
      <c r="V10" s="78">
        <v>-2.33051E-05</v>
      </c>
      <c r="W10" s="78">
        <v>-3.89739E-05</v>
      </c>
    </row>
    <row r="11" spans="2:23" s="78" customFormat="1" ht="12.75">
      <c r="B11" s="77"/>
      <c r="E11" s="78">
        <v>8</v>
      </c>
      <c r="H11" s="78">
        <v>4.70052E-06</v>
      </c>
      <c r="I11" s="78">
        <v>-2.96402E-06</v>
      </c>
      <c r="J11" s="78">
        <v>4.70052E-06</v>
      </c>
      <c r="K11" s="78">
        <v>-2.96402E-06</v>
      </c>
      <c r="L11" s="78">
        <v>4.70052E-06</v>
      </c>
      <c r="M11" s="78">
        <v>-2.96402E-06</v>
      </c>
      <c r="N11" s="78">
        <v>4.70052E-06</v>
      </c>
      <c r="O11" s="78">
        <v>-2.96402E-06</v>
      </c>
      <c r="P11" s="78">
        <v>4.70052E-06</v>
      </c>
      <c r="Q11" s="78">
        <v>-2.96402E-06</v>
      </c>
      <c r="R11" s="78">
        <v>4.70052E-06</v>
      </c>
      <c r="S11" s="78">
        <v>-2.96402E-06</v>
      </c>
      <c r="T11" s="78">
        <v>4.70052E-06</v>
      </c>
      <c r="U11" s="78">
        <v>-2.96402E-06</v>
      </c>
      <c r="V11" s="78">
        <v>4.70052E-06</v>
      </c>
      <c r="W11" s="78">
        <v>-2.96402E-06</v>
      </c>
    </row>
    <row r="12" spans="2:23" s="78" customFormat="1" ht="12.75">
      <c r="B12" s="77"/>
      <c r="E12" s="78">
        <v>9</v>
      </c>
      <c r="H12" s="78">
        <v>-3.68081E-06</v>
      </c>
      <c r="I12" s="78">
        <v>3.48646E-06</v>
      </c>
      <c r="J12" s="78">
        <v>-3.68081E-06</v>
      </c>
      <c r="K12" s="78">
        <v>3.48646E-06</v>
      </c>
      <c r="L12" s="78">
        <v>-3.68081E-06</v>
      </c>
      <c r="M12" s="78">
        <v>3.48646E-06</v>
      </c>
      <c r="N12" s="78">
        <v>-3.68081E-06</v>
      </c>
      <c r="O12" s="78">
        <v>3.48646E-06</v>
      </c>
      <c r="P12" s="78">
        <v>-3.68081E-06</v>
      </c>
      <c r="Q12" s="78">
        <v>3.48646E-06</v>
      </c>
      <c r="R12" s="78">
        <v>-3.68081E-06</v>
      </c>
      <c r="S12" s="78">
        <v>3.48646E-06</v>
      </c>
      <c r="T12" s="78">
        <v>-3.68081E-06</v>
      </c>
      <c r="U12" s="78">
        <v>3.48646E-06</v>
      </c>
      <c r="V12" s="78">
        <v>-3.68081E-06</v>
      </c>
      <c r="W12" s="78">
        <v>3.48646E-06</v>
      </c>
    </row>
    <row r="13" spans="2:23" s="78" customFormat="1" ht="12.75">
      <c r="B13" s="77"/>
      <c r="E13" s="78">
        <v>10</v>
      </c>
      <c r="H13" s="78">
        <v>-0.200959</v>
      </c>
      <c r="I13" s="78">
        <v>-5.06254E-06</v>
      </c>
      <c r="J13" s="78">
        <v>-0.200959</v>
      </c>
      <c r="K13" s="78">
        <v>-5.06254E-06</v>
      </c>
      <c r="L13" s="78">
        <v>-0.200959</v>
      </c>
      <c r="M13" s="78">
        <v>-5.06254E-06</v>
      </c>
      <c r="N13" s="78">
        <v>-0.200959</v>
      </c>
      <c r="O13" s="78">
        <v>-5.06254E-06</v>
      </c>
      <c r="P13" s="78">
        <v>-0.200959</v>
      </c>
      <c r="Q13" s="78">
        <v>-5.06254E-06</v>
      </c>
      <c r="R13" s="78">
        <v>-0.200959</v>
      </c>
      <c r="S13" s="78">
        <v>-5.06254E-06</v>
      </c>
      <c r="T13" s="78">
        <v>-0.200959</v>
      </c>
      <c r="U13" s="78">
        <v>-5.06254E-06</v>
      </c>
      <c r="V13" s="78">
        <v>-0.200959</v>
      </c>
      <c r="W13" s="78">
        <v>-5.06254E-06</v>
      </c>
    </row>
    <row r="14" spans="2:23" s="78" customFormat="1" ht="12.75">
      <c r="B14" s="77"/>
      <c r="E14" s="78">
        <v>11</v>
      </c>
      <c r="H14" s="78">
        <v>1.59338E-06</v>
      </c>
      <c r="I14" s="78">
        <v>1.18763E-06</v>
      </c>
      <c r="J14" s="78">
        <v>1.59338E-06</v>
      </c>
      <c r="K14" s="78">
        <v>1.18763E-06</v>
      </c>
      <c r="L14" s="78">
        <v>1.59338E-06</v>
      </c>
      <c r="M14" s="78">
        <v>1.18763E-06</v>
      </c>
      <c r="N14" s="78">
        <v>1.59338E-06</v>
      </c>
      <c r="O14" s="78">
        <v>1.18763E-06</v>
      </c>
      <c r="P14" s="78">
        <v>1.59338E-06</v>
      </c>
      <c r="Q14" s="78">
        <v>1.18763E-06</v>
      </c>
      <c r="R14" s="78">
        <v>1.59338E-06</v>
      </c>
      <c r="S14" s="78">
        <v>1.18763E-06</v>
      </c>
      <c r="T14" s="78">
        <v>1.59338E-06</v>
      </c>
      <c r="U14" s="78">
        <v>1.18763E-06</v>
      </c>
      <c r="V14" s="78">
        <v>1.59338E-06</v>
      </c>
      <c r="W14" s="78">
        <v>1.18763E-06</v>
      </c>
    </row>
    <row r="15" spans="2:23" s="78" customFormat="1" ht="12.75">
      <c r="B15" s="77"/>
      <c r="E15" s="78">
        <v>12</v>
      </c>
      <c r="H15" s="78">
        <v>2.14477E-08</v>
      </c>
      <c r="I15" s="78">
        <v>1.33651E-06</v>
      </c>
      <c r="J15" s="78">
        <v>2.14477E-08</v>
      </c>
      <c r="K15" s="78">
        <v>1.33651E-06</v>
      </c>
      <c r="L15" s="78">
        <v>2.14477E-08</v>
      </c>
      <c r="M15" s="78">
        <v>1.33651E-06</v>
      </c>
      <c r="N15" s="78">
        <v>2.14477E-08</v>
      </c>
      <c r="O15" s="78">
        <v>1.33651E-06</v>
      </c>
      <c r="P15" s="78">
        <v>2.14477E-08</v>
      </c>
      <c r="Q15" s="78">
        <v>1.33651E-06</v>
      </c>
      <c r="R15" s="78">
        <v>2.14477E-08</v>
      </c>
      <c r="S15" s="78">
        <v>1.33651E-06</v>
      </c>
      <c r="T15" s="78">
        <v>2.14477E-08</v>
      </c>
      <c r="U15" s="78">
        <v>1.33651E-06</v>
      </c>
      <c r="V15" s="78">
        <v>2.14477E-08</v>
      </c>
      <c r="W15" s="78">
        <v>1.33651E-06</v>
      </c>
    </row>
    <row r="16" spans="2:23" s="78" customFormat="1" ht="12.75">
      <c r="B16" s="77"/>
      <c r="E16" s="78">
        <v>13</v>
      </c>
      <c r="H16" s="78">
        <v>-6.04268E-07</v>
      </c>
      <c r="I16" s="78">
        <v>8.7592E-07</v>
      </c>
      <c r="J16" s="78">
        <v>-6.04268E-07</v>
      </c>
      <c r="K16" s="78">
        <v>8.7592E-07</v>
      </c>
      <c r="L16" s="78">
        <v>-6.04268E-07</v>
      </c>
      <c r="M16" s="78">
        <v>8.7592E-07</v>
      </c>
      <c r="N16" s="78">
        <v>-6.04268E-07</v>
      </c>
      <c r="O16" s="78">
        <v>8.7592E-07</v>
      </c>
      <c r="P16" s="78">
        <v>-6.04268E-07</v>
      </c>
      <c r="Q16" s="78">
        <v>8.7592E-07</v>
      </c>
      <c r="R16" s="78">
        <v>-6.04268E-07</v>
      </c>
      <c r="S16" s="78">
        <v>8.7592E-07</v>
      </c>
      <c r="T16" s="78">
        <v>-6.04268E-07</v>
      </c>
      <c r="U16" s="78">
        <v>8.7592E-07</v>
      </c>
      <c r="V16" s="78">
        <v>-6.04268E-07</v>
      </c>
      <c r="W16" s="78">
        <v>8.7592E-07</v>
      </c>
    </row>
    <row r="17" spans="2:23" s="78" customFormat="1" ht="12.75">
      <c r="B17" s="77"/>
      <c r="E17" s="78">
        <v>14</v>
      </c>
      <c r="H17" s="78">
        <v>-0.149992</v>
      </c>
      <c r="I17" s="78">
        <v>6.74043E-07</v>
      </c>
      <c r="J17" s="78">
        <v>-0.149992</v>
      </c>
      <c r="K17" s="78">
        <v>6.74043E-07</v>
      </c>
      <c r="L17" s="78">
        <v>-0.149992</v>
      </c>
      <c r="M17" s="78">
        <v>6.74043E-07</v>
      </c>
      <c r="N17" s="78">
        <v>-0.149992</v>
      </c>
      <c r="O17" s="78">
        <v>6.74043E-07</v>
      </c>
      <c r="P17" s="78">
        <v>-0.149992</v>
      </c>
      <c r="Q17" s="78">
        <v>6.74043E-07</v>
      </c>
      <c r="R17" s="78">
        <v>-0.149992</v>
      </c>
      <c r="S17" s="78">
        <v>6.74043E-07</v>
      </c>
      <c r="T17" s="78">
        <v>-0.149992</v>
      </c>
      <c r="U17" s="78">
        <v>6.74043E-07</v>
      </c>
      <c r="V17" s="78">
        <v>-0.149992</v>
      </c>
      <c r="W17" s="78">
        <v>6.74043E-07</v>
      </c>
    </row>
    <row r="18" spans="2:23" s="78" customFormat="1" ht="12.75">
      <c r="B18" s="77"/>
      <c r="E18" s="78">
        <v>15</v>
      </c>
      <c r="H18" s="78">
        <v>-2.04212E-08</v>
      </c>
      <c r="I18" s="78">
        <v>-4.6634E-07</v>
      </c>
      <c r="J18" s="78">
        <v>-2.04212E-08</v>
      </c>
      <c r="K18" s="78">
        <v>-4.6634E-07</v>
      </c>
      <c r="L18" s="78">
        <v>-2.04212E-08</v>
      </c>
      <c r="M18" s="78">
        <v>-4.6634E-07</v>
      </c>
      <c r="N18" s="78">
        <v>-2.04212E-08</v>
      </c>
      <c r="O18" s="78">
        <v>-4.6634E-07</v>
      </c>
      <c r="P18" s="78">
        <v>-2.04212E-08</v>
      </c>
      <c r="Q18" s="78">
        <v>-4.6634E-07</v>
      </c>
      <c r="R18" s="78">
        <v>-2.04212E-08</v>
      </c>
      <c r="S18" s="78">
        <v>-4.6634E-07</v>
      </c>
      <c r="T18" s="78">
        <v>-2.04212E-08</v>
      </c>
      <c r="U18" s="78">
        <v>-4.6634E-07</v>
      </c>
      <c r="V18" s="78">
        <v>-2.04212E-08</v>
      </c>
      <c r="W18" s="78">
        <v>-4.6634E-07</v>
      </c>
    </row>
    <row r="20" spans="2:23" s="78" customFormat="1" ht="12.75">
      <c r="B20" s="77"/>
      <c r="E20" s="78" t="s">
        <v>0</v>
      </c>
      <c r="H20" s="78" t="s">
        <v>1</v>
      </c>
      <c r="I20" s="78" t="s">
        <v>2</v>
      </c>
      <c r="J20" s="78" t="s">
        <v>1</v>
      </c>
      <c r="K20" s="78" t="s">
        <v>22</v>
      </c>
      <c r="L20" s="78" t="s">
        <v>1</v>
      </c>
      <c r="M20" s="78" t="s">
        <v>22</v>
      </c>
      <c r="N20" s="78" t="s">
        <v>1</v>
      </c>
      <c r="O20" s="78" t="s">
        <v>29</v>
      </c>
      <c r="P20" s="78" t="s">
        <v>1</v>
      </c>
      <c r="Q20" s="78" t="s">
        <v>1</v>
      </c>
      <c r="R20" s="78" t="s">
        <v>1</v>
      </c>
      <c r="S20" s="78" t="s">
        <v>1</v>
      </c>
      <c r="T20" s="78" t="s">
        <v>1</v>
      </c>
      <c r="U20" s="78" t="s">
        <v>1</v>
      </c>
      <c r="V20" s="79" t="s">
        <v>1</v>
      </c>
      <c r="W20" s="79" t="s">
        <v>1</v>
      </c>
    </row>
    <row r="21" spans="2:23" s="78" customFormat="1" ht="12.75">
      <c r="B21" s="77"/>
      <c r="E21" s="78" t="s">
        <v>7</v>
      </c>
      <c r="V21" s="79"/>
      <c r="W21" s="79"/>
    </row>
    <row r="22" spans="2:23" s="78" customFormat="1" ht="12.75">
      <c r="B22" s="77"/>
      <c r="E22" s="78" t="s">
        <v>4</v>
      </c>
      <c r="H22" s="78" t="s">
        <v>5</v>
      </c>
      <c r="I22" s="78" t="s">
        <v>6</v>
      </c>
      <c r="J22" s="78" t="s">
        <v>5</v>
      </c>
      <c r="K22" s="78" t="s">
        <v>6</v>
      </c>
      <c r="L22" s="78" t="s">
        <v>5</v>
      </c>
      <c r="M22" s="78" t="s">
        <v>6</v>
      </c>
      <c r="N22" s="78" t="s">
        <v>5</v>
      </c>
      <c r="O22" s="78" t="s">
        <v>6</v>
      </c>
      <c r="P22" s="78" t="s">
        <v>5</v>
      </c>
      <c r="Q22" s="78" t="s">
        <v>6</v>
      </c>
      <c r="R22" s="78" t="s">
        <v>5</v>
      </c>
      <c r="S22" s="78" t="s">
        <v>6</v>
      </c>
      <c r="T22" s="78" t="s">
        <v>5</v>
      </c>
      <c r="U22" s="78" t="s">
        <v>6</v>
      </c>
      <c r="V22" s="79" t="s">
        <v>5</v>
      </c>
      <c r="W22" s="79" t="s">
        <v>6</v>
      </c>
    </row>
    <row r="23" spans="2:23" s="78" customFormat="1" ht="12.75">
      <c r="B23" s="77"/>
      <c r="E23" s="78">
        <v>1</v>
      </c>
      <c r="H23" s="78">
        <v>-3.91218E-10</v>
      </c>
      <c r="I23" s="78">
        <v>-1.80545E-07</v>
      </c>
      <c r="J23" s="78">
        <v>1.80548E-07</v>
      </c>
      <c r="K23" s="78" t="s">
        <v>25</v>
      </c>
      <c r="L23" s="78">
        <v>2.114E-10</v>
      </c>
      <c r="M23" s="78" t="s">
        <v>27</v>
      </c>
      <c r="N23" s="78">
        <v>-1.80727E-07</v>
      </c>
      <c r="O23" s="78">
        <v>3.94193E-10</v>
      </c>
      <c r="P23" s="78">
        <v>-2.27757E-10</v>
      </c>
      <c r="Q23" s="78">
        <v>-1.38536E-07</v>
      </c>
      <c r="R23" s="78">
        <v>1.38539E-07</v>
      </c>
      <c r="S23" s="78">
        <v>-4.59163E-11</v>
      </c>
      <c r="T23" s="78">
        <v>4.89339E-11</v>
      </c>
      <c r="U23" s="78">
        <v>1.38721E-07</v>
      </c>
      <c r="V23" s="78">
        <v>-1.38718E-07</v>
      </c>
      <c r="W23" s="78">
        <v>2.31528E-10</v>
      </c>
    </row>
    <row r="24" spans="2:23" s="78" customFormat="1" ht="12.75">
      <c r="B24" s="77"/>
      <c r="E24" s="78">
        <v>2</v>
      </c>
      <c r="H24" s="78">
        <v>0.000319438</v>
      </c>
      <c r="I24" s="78">
        <v>-1.45093E-07</v>
      </c>
      <c r="J24" s="78">
        <v>0.000319438</v>
      </c>
      <c r="K24" s="78" t="s">
        <v>26</v>
      </c>
      <c r="L24" s="78">
        <v>0.000319438</v>
      </c>
      <c r="M24" s="78" t="s">
        <v>28</v>
      </c>
      <c r="N24" s="78">
        <v>0.000319438</v>
      </c>
      <c r="O24" s="78">
        <v>-1.45093E-07</v>
      </c>
      <c r="P24" s="78">
        <v>0.000319438</v>
      </c>
      <c r="Q24" s="78">
        <v>-7.24391E-08</v>
      </c>
      <c r="R24" s="78">
        <v>0.000319438</v>
      </c>
      <c r="S24" s="78">
        <v>-7.24392E-08</v>
      </c>
      <c r="T24" s="78">
        <v>0.000319438</v>
      </c>
      <c r="U24" s="78">
        <v>-7.24392E-08</v>
      </c>
      <c r="V24" s="78">
        <v>0.000319438</v>
      </c>
      <c r="W24" s="78">
        <v>-7.24392E-08</v>
      </c>
    </row>
    <row r="25" spans="2:23" s="78" customFormat="1" ht="12.75">
      <c r="B25" s="77"/>
      <c r="E25" s="78">
        <v>3</v>
      </c>
      <c r="H25" s="78">
        <v>-0.011403</v>
      </c>
      <c r="I25" s="78">
        <v>-2.89764</v>
      </c>
      <c r="J25" s="78">
        <v>-2.89736</v>
      </c>
      <c r="K25" s="78">
        <v>0.0128857</v>
      </c>
      <c r="L25" s="78">
        <v>0.0131617</v>
      </c>
      <c r="M25" s="78">
        <v>2.89884</v>
      </c>
      <c r="N25" s="78">
        <v>2.89911</v>
      </c>
      <c r="O25" s="78">
        <v>-0.0116923</v>
      </c>
      <c r="P25" s="78">
        <v>-0.00179958</v>
      </c>
      <c r="Q25" s="78">
        <v>-0.947348</v>
      </c>
      <c r="R25" s="78">
        <v>-0.947072</v>
      </c>
      <c r="S25" s="78">
        <v>0.00328323</v>
      </c>
      <c r="T25" s="78">
        <v>0.00356199</v>
      </c>
      <c r="U25" s="78">
        <v>0.948552</v>
      </c>
      <c r="V25" s="78">
        <v>0.948831</v>
      </c>
      <c r="W25" s="78">
        <v>-0.00207858</v>
      </c>
    </row>
    <row r="26" spans="2:23" s="78" customFormat="1" ht="12.75">
      <c r="B26" s="77"/>
      <c r="E26" s="78">
        <v>4</v>
      </c>
      <c r="H26" s="78">
        <v>-0.00917767</v>
      </c>
      <c r="I26" s="78">
        <v>-1.60206</v>
      </c>
      <c r="J26" s="78">
        <v>0.00937032</v>
      </c>
      <c r="K26" s="78">
        <v>1.60271</v>
      </c>
      <c r="L26" s="78">
        <v>-0.00917927</v>
      </c>
      <c r="M26" s="78">
        <v>-1.60206</v>
      </c>
      <c r="N26" s="78">
        <v>0.00937181</v>
      </c>
      <c r="O26" s="78">
        <v>1.60271</v>
      </c>
      <c r="P26" s="78">
        <v>-0.00127186</v>
      </c>
      <c r="Q26" s="78">
        <v>-0.352768</v>
      </c>
      <c r="R26" s="78">
        <v>0.00145785</v>
      </c>
      <c r="S26" s="78">
        <v>0.353421</v>
      </c>
      <c r="T26" s="78">
        <v>-0.00127293</v>
      </c>
      <c r="U26" s="78">
        <v>-0.352769</v>
      </c>
      <c r="V26" s="78">
        <v>0.00145766</v>
      </c>
      <c r="W26" s="78">
        <v>0.35342</v>
      </c>
    </row>
    <row r="27" spans="2:23" s="78" customFormat="1" ht="12.75">
      <c r="B27" s="77"/>
      <c r="E27" s="78">
        <v>5</v>
      </c>
      <c r="H27" s="78">
        <v>-0.00622924</v>
      </c>
      <c r="I27" s="78">
        <v>-0.791332</v>
      </c>
      <c r="J27" s="78">
        <v>0.791452</v>
      </c>
      <c r="K27" s="78">
        <v>-0.00603168</v>
      </c>
      <c r="L27" s="78">
        <v>0.00615134</v>
      </c>
      <c r="M27" s="78">
        <v>0.791655</v>
      </c>
      <c r="N27" s="78">
        <v>-0.791528</v>
      </c>
      <c r="O27" s="78">
        <v>0.00635333</v>
      </c>
      <c r="P27" s="78">
        <v>-0.000655436</v>
      </c>
      <c r="Q27" s="78">
        <v>-0.118861</v>
      </c>
      <c r="R27" s="78">
        <v>0.118984</v>
      </c>
      <c r="S27" s="78">
        <v>-0.000455118</v>
      </c>
      <c r="T27" s="78">
        <v>0.00057737</v>
      </c>
      <c r="U27" s="78">
        <v>0.119184</v>
      </c>
      <c r="V27" s="78">
        <v>-0.119061</v>
      </c>
      <c r="W27" s="78">
        <v>0.00077752</v>
      </c>
    </row>
    <row r="28" spans="2:23" s="78" customFormat="1" ht="12.75">
      <c r="B28" s="77"/>
      <c r="E28" s="78">
        <v>6</v>
      </c>
      <c r="H28" s="78">
        <v>3.9206</v>
      </c>
      <c r="I28" s="78">
        <v>-0.354214</v>
      </c>
      <c r="J28" s="78">
        <v>3.9206</v>
      </c>
      <c r="K28" s="78">
        <v>-0.354213</v>
      </c>
      <c r="L28" s="78">
        <v>3.9206</v>
      </c>
      <c r="M28" s="78">
        <v>-0.354213</v>
      </c>
      <c r="N28" s="78">
        <v>3.9206</v>
      </c>
      <c r="O28" s="78">
        <v>-0.354211</v>
      </c>
      <c r="P28" s="78">
        <v>3.92413</v>
      </c>
      <c r="Q28" s="78">
        <v>-0.0365762</v>
      </c>
      <c r="R28" s="78">
        <v>3.92413</v>
      </c>
      <c r="S28" s="78">
        <v>-0.0365764</v>
      </c>
      <c r="T28" s="78">
        <v>3.92413</v>
      </c>
      <c r="U28" s="78">
        <v>-0.0365764</v>
      </c>
      <c r="V28" s="78">
        <v>3.92413</v>
      </c>
      <c r="W28" s="78">
        <v>-0.0365761</v>
      </c>
    </row>
    <row r="29" spans="2:23" s="78" customFormat="1" ht="12.75">
      <c r="B29" s="77"/>
      <c r="E29" s="78">
        <v>7</v>
      </c>
      <c r="H29" s="78">
        <v>-0.00219096</v>
      </c>
      <c r="I29" s="78">
        <v>-0.14424</v>
      </c>
      <c r="J29" s="78">
        <v>-0.144224</v>
      </c>
      <c r="K29" s="78">
        <v>0.00213079</v>
      </c>
      <c r="L29" s="78">
        <v>0.00214534</v>
      </c>
      <c r="M29" s="78">
        <v>0.144162</v>
      </c>
      <c r="N29" s="78">
        <v>0.144176</v>
      </c>
      <c r="O29" s="78">
        <v>-0.00220722</v>
      </c>
      <c r="P29" s="78">
        <v>-0.00012212</v>
      </c>
      <c r="Q29" s="78">
        <v>-0.0102932</v>
      </c>
      <c r="R29" s="78">
        <v>-0.0102776</v>
      </c>
      <c r="S29" s="78">
        <v>5.98668E-05</v>
      </c>
      <c r="T29" s="78">
        <v>7.54898E-05</v>
      </c>
      <c r="U29" s="78">
        <v>0.0102154</v>
      </c>
      <c r="V29" s="78">
        <v>0.0102309</v>
      </c>
      <c r="W29" s="78">
        <v>-0.000137705</v>
      </c>
    </row>
    <row r="30" spans="2:23" s="78" customFormat="1" ht="12.75">
      <c r="B30" s="77"/>
      <c r="E30" s="78">
        <v>8</v>
      </c>
      <c r="H30" s="78">
        <v>-0.00117594</v>
      </c>
      <c r="I30" s="78">
        <v>-0.053453</v>
      </c>
      <c r="J30" s="78">
        <v>0.00118647</v>
      </c>
      <c r="K30" s="78">
        <v>0.0534462</v>
      </c>
      <c r="L30" s="78">
        <v>-0.00117641</v>
      </c>
      <c r="M30" s="78">
        <v>-0.0534521</v>
      </c>
      <c r="N30" s="78">
        <v>0.00118535</v>
      </c>
      <c r="O30" s="78">
        <v>0.0534457</v>
      </c>
      <c r="P30" s="78">
        <v>-3.16374E-05</v>
      </c>
      <c r="Q30" s="78">
        <v>-0.00263789</v>
      </c>
      <c r="R30" s="78">
        <v>4.10315E-05</v>
      </c>
      <c r="S30" s="78">
        <v>0.00263202</v>
      </c>
      <c r="T30" s="78">
        <v>-3.16177E-05</v>
      </c>
      <c r="U30" s="78">
        <v>-0.00263795</v>
      </c>
      <c r="V30" s="78">
        <v>4.09906E-05</v>
      </c>
      <c r="W30" s="78">
        <v>0.00263195</v>
      </c>
    </row>
    <row r="31" spans="2:23" s="78" customFormat="1" ht="12.75">
      <c r="B31" s="77"/>
      <c r="E31" s="78">
        <v>9</v>
      </c>
      <c r="H31" s="78">
        <v>-0.000624689</v>
      </c>
      <c r="I31" s="78">
        <v>-0.018155</v>
      </c>
      <c r="J31" s="78">
        <v>0.0181543</v>
      </c>
      <c r="K31" s="78">
        <v>-0.000618031</v>
      </c>
      <c r="L31" s="78">
        <v>0.000617433</v>
      </c>
      <c r="M31" s="78">
        <v>0.0181614</v>
      </c>
      <c r="N31" s="78">
        <v>-0.0181615</v>
      </c>
      <c r="O31" s="78">
        <v>0.000624315</v>
      </c>
      <c r="P31" s="78">
        <v>-1.65541E-05</v>
      </c>
      <c r="Q31" s="78">
        <v>-0.000630447</v>
      </c>
      <c r="R31" s="78">
        <v>0.000630277</v>
      </c>
      <c r="S31" s="78">
        <v>-9.38798E-06</v>
      </c>
      <c r="T31" s="78">
        <v>9.18397E-06</v>
      </c>
      <c r="U31" s="78">
        <v>0.000637445</v>
      </c>
      <c r="V31" s="78">
        <v>-0.000637612</v>
      </c>
      <c r="W31" s="78">
        <v>1.63418E-05</v>
      </c>
    </row>
    <row r="32" spans="2:23" s="78" customFormat="1" ht="12.75">
      <c r="B32" s="77"/>
      <c r="E32" s="78">
        <v>10</v>
      </c>
      <c r="H32" s="78">
        <v>-0.20128</v>
      </c>
      <c r="I32" s="78">
        <v>-0.00585594</v>
      </c>
      <c r="J32" s="78">
        <v>-0.20128</v>
      </c>
      <c r="K32" s="78">
        <v>-0.00585543</v>
      </c>
      <c r="L32" s="78">
        <v>-0.20128</v>
      </c>
      <c r="M32" s="78">
        <v>-0.00585557</v>
      </c>
      <c r="N32" s="78">
        <v>-0.201279</v>
      </c>
      <c r="O32" s="78">
        <v>-0.0058556</v>
      </c>
      <c r="P32" s="78">
        <v>-0.200964</v>
      </c>
      <c r="Q32" s="78">
        <v>-0.000160772</v>
      </c>
      <c r="R32" s="78">
        <v>-0.200964</v>
      </c>
      <c r="S32" s="78">
        <v>-0.000160782</v>
      </c>
      <c r="T32" s="78">
        <v>-0.200964</v>
      </c>
      <c r="U32" s="78">
        <v>-0.000160782</v>
      </c>
      <c r="V32" s="78">
        <v>-0.200964</v>
      </c>
      <c r="W32" s="78">
        <v>-0.000160772</v>
      </c>
    </row>
    <row r="33" spans="2:23" s="78" customFormat="1" ht="12.75">
      <c r="B33" s="77"/>
      <c r="E33" s="78">
        <v>11</v>
      </c>
      <c r="H33" s="78">
        <v>-0.000163346</v>
      </c>
      <c r="I33" s="78">
        <v>-0.00197166</v>
      </c>
      <c r="J33" s="78">
        <v>-0.00197094</v>
      </c>
      <c r="K33" s="78">
        <v>0.000166212</v>
      </c>
      <c r="L33" s="78">
        <v>0.000166592</v>
      </c>
      <c r="M33" s="78">
        <v>0.00197385</v>
      </c>
      <c r="N33" s="78">
        <v>0.00197435</v>
      </c>
      <c r="O33" s="78">
        <v>-0.000163698</v>
      </c>
      <c r="P33" s="78">
        <v>5.33693E-08</v>
      </c>
      <c r="Q33" s="78">
        <v>-4.59129E-05</v>
      </c>
      <c r="R33" s="78">
        <v>-4.55107E-05</v>
      </c>
      <c r="S33" s="78">
        <v>2.72804E-06</v>
      </c>
      <c r="T33" s="78">
        <v>3.13287E-06</v>
      </c>
      <c r="U33" s="78">
        <v>4.82915E-05</v>
      </c>
      <c r="V33" s="78">
        <v>4.8695E-05</v>
      </c>
      <c r="W33" s="78">
        <v>-3.50899E-07</v>
      </c>
    </row>
    <row r="34" spans="2:23" s="78" customFormat="1" ht="12.75">
      <c r="B34" s="77"/>
      <c r="E34" s="78">
        <v>12</v>
      </c>
      <c r="H34" s="78">
        <v>-8.61391E-05</v>
      </c>
      <c r="I34" s="78">
        <v>-0.000800223</v>
      </c>
      <c r="J34" s="78">
        <v>8.62453E-05</v>
      </c>
      <c r="K34" s="78">
        <v>0.000802649</v>
      </c>
      <c r="L34" s="78">
        <v>-8.61505E-05</v>
      </c>
      <c r="M34" s="78">
        <v>-0.000800125</v>
      </c>
      <c r="N34" s="78">
        <v>8.60821E-05</v>
      </c>
      <c r="O34" s="78">
        <v>0.000802883</v>
      </c>
      <c r="P34" s="78">
        <v>-5.16927E-07</v>
      </c>
      <c r="Q34" s="78">
        <v>-1.80765E-05</v>
      </c>
      <c r="R34" s="78">
        <v>5.60128E-07</v>
      </c>
      <c r="S34" s="78">
        <v>2.07509E-05</v>
      </c>
      <c r="T34" s="78">
        <v>-5.16829E-07</v>
      </c>
      <c r="U34" s="78">
        <v>-1.80778E-05</v>
      </c>
      <c r="V34" s="78">
        <v>5.59445E-07</v>
      </c>
      <c r="W34" s="78">
        <v>2.07501E-05</v>
      </c>
    </row>
    <row r="35" spans="2:23" s="78" customFormat="1" ht="12.75">
      <c r="B35" s="77"/>
      <c r="E35" s="78">
        <v>13</v>
      </c>
      <c r="H35" s="78">
        <v>-4.68159E-05</v>
      </c>
      <c r="I35" s="78">
        <v>-0.000398469</v>
      </c>
      <c r="J35" s="78">
        <v>0.000398591</v>
      </c>
      <c r="K35" s="78">
        <v>-4.53929E-05</v>
      </c>
      <c r="L35" s="78">
        <v>4.56192E-05</v>
      </c>
      <c r="M35" s="78">
        <v>0.000400188</v>
      </c>
      <c r="N35" s="78">
        <v>-0.000399962</v>
      </c>
      <c r="O35" s="78">
        <v>4.70152E-05</v>
      </c>
      <c r="P35" s="78">
        <v>-7.97397E-07</v>
      </c>
      <c r="Q35" s="78">
        <v>-8.43508E-06</v>
      </c>
      <c r="R35" s="78">
        <v>8.70718E-06</v>
      </c>
      <c r="S35" s="78">
        <v>6.82503E-07</v>
      </c>
      <c r="T35" s="78">
        <v>-4.10962E-07</v>
      </c>
      <c r="U35" s="78">
        <v>1.01874E-05</v>
      </c>
      <c r="V35" s="78">
        <v>-9.91567E-06</v>
      </c>
      <c r="W35" s="78">
        <v>1.06912E-06</v>
      </c>
    </row>
    <row r="36" spans="2:23" s="78" customFormat="1" ht="12.75">
      <c r="B36" s="77"/>
      <c r="E36" s="78">
        <v>14</v>
      </c>
      <c r="H36" s="78">
        <v>-0.150018</v>
      </c>
      <c r="I36" s="78">
        <v>-0.000216706</v>
      </c>
      <c r="J36" s="78">
        <v>-0.150018</v>
      </c>
      <c r="K36" s="78">
        <v>-0.000216617</v>
      </c>
      <c r="L36" s="78">
        <v>-0.150018</v>
      </c>
      <c r="M36" s="78">
        <v>-0.000216719</v>
      </c>
      <c r="N36" s="78">
        <v>-0.150018</v>
      </c>
      <c r="O36" s="78">
        <v>-0.00021672</v>
      </c>
      <c r="P36" s="78">
        <v>-0.149992</v>
      </c>
      <c r="Q36" s="78">
        <v>-3.70954E-06</v>
      </c>
      <c r="R36" s="78">
        <v>-0.149992</v>
      </c>
      <c r="S36" s="78">
        <v>-3.70964E-06</v>
      </c>
      <c r="T36" s="78">
        <v>-0.149992</v>
      </c>
      <c r="U36" s="78">
        <v>-3.70965E-06</v>
      </c>
      <c r="V36" s="78">
        <v>-0.149992</v>
      </c>
      <c r="W36" s="78">
        <v>-3.70972E-06</v>
      </c>
    </row>
    <row r="37" spans="2:23" s="78" customFormat="1" ht="12.75">
      <c r="B37" s="77"/>
      <c r="E37" s="78">
        <v>15</v>
      </c>
      <c r="H37" s="78">
        <v>-1.45617E-05</v>
      </c>
      <c r="I37" s="78">
        <v>-0.000124111</v>
      </c>
      <c r="J37" s="78">
        <v>-0.000123613</v>
      </c>
      <c r="K37" s="78">
        <v>1.40975E-05</v>
      </c>
      <c r="L37" s="78">
        <v>1.45155E-05</v>
      </c>
      <c r="M37" s="78">
        <v>0.000123186</v>
      </c>
      <c r="N37" s="78">
        <v>0.000123638</v>
      </c>
      <c r="O37" s="78">
        <v>-1.49716E-05</v>
      </c>
      <c r="P37" s="78">
        <v>-4.72185E-08</v>
      </c>
      <c r="Q37" s="78">
        <v>-2.35757E-06</v>
      </c>
      <c r="R37" s="78">
        <v>-1.91167E-06</v>
      </c>
      <c r="S37" s="78">
        <v>-4.39469E-07</v>
      </c>
      <c r="T37" s="78">
        <v>6.45537E-09</v>
      </c>
      <c r="U37" s="78">
        <v>1.42492E-06</v>
      </c>
      <c r="V37" s="78">
        <v>1.87087E-06</v>
      </c>
      <c r="W37" s="78">
        <v>-4.93203E-07</v>
      </c>
    </row>
    <row r="39" spans="2:23" s="78" customFormat="1" ht="12.75">
      <c r="B39" s="77"/>
      <c r="E39" s="78" t="s">
        <v>0</v>
      </c>
      <c r="H39" s="78" t="s">
        <v>1</v>
      </c>
      <c r="I39" s="78" t="s">
        <v>2</v>
      </c>
      <c r="J39" s="78" t="s">
        <v>1</v>
      </c>
      <c r="K39" s="78" t="s">
        <v>22</v>
      </c>
      <c r="L39" s="78" t="s">
        <v>1</v>
      </c>
      <c r="M39" s="78" t="s">
        <v>22</v>
      </c>
      <c r="N39" s="78" t="s">
        <v>1</v>
      </c>
      <c r="O39" s="78" t="s">
        <v>29</v>
      </c>
      <c r="P39" s="78" t="s">
        <v>1</v>
      </c>
      <c r="Q39" s="78" t="s">
        <v>1</v>
      </c>
      <c r="R39" s="78" t="s">
        <v>1</v>
      </c>
      <c r="S39" s="78" t="s">
        <v>1</v>
      </c>
      <c r="T39" s="78" t="s">
        <v>1</v>
      </c>
      <c r="U39" s="78" t="s">
        <v>1</v>
      </c>
      <c r="V39" s="79" t="s">
        <v>1</v>
      </c>
      <c r="W39" s="79" t="s">
        <v>1</v>
      </c>
    </row>
    <row r="40" spans="1:23" s="81" customFormat="1" ht="38.25">
      <c r="A40" s="80" t="s">
        <v>37</v>
      </c>
      <c r="B40" s="80" t="s">
        <v>50</v>
      </c>
      <c r="C40" s="80" t="s">
        <v>46</v>
      </c>
      <c r="D40" s="80" t="s">
        <v>47</v>
      </c>
      <c r="E40" s="80" t="s">
        <v>4</v>
      </c>
      <c r="F40" s="81" t="s">
        <v>48</v>
      </c>
      <c r="G40" s="81" t="s">
        <v>65</v>
      </c>
      <c r="H40" s="81" t="s">
        <v>5</v>
      </c>
      <c r="I40" s="81" t="s">
        <v>6</v>
      </c>
      <c r="J40" s="81" t="s">
        <v>5</v>
      </c>
      <c r="K40" s="81" t="s">
        <v>6</v>
      </c>
      <c r="L40" s="81" t="s">
        <v>5</v>
      </c>
      <c r="M40" s="81" t="s">
        <v>6</v>
      </c>
      <c r="N40" s="81" t="s">
        <v>5</v>
      </c>
      <c r="O40" s="81" t="s">
        <v>6</v>
      </c>
      <c r="P40" s="81" t="s">
        <v>5</v>
      </c>
      <c r="Q40" s="81" t="s">
        <v>6</v>
      </c>
      <c r="R40" s="81" t="s">
        <v>5</v>
      </c>
      <c r="S40" s="81" t="s">
        <v>6</v>
      </c>
      <c r="T40" s="81" t="s">
        <v>5</v>
      </c>
      <c r="U40" s="81" t="s">
        <v>6</v>
      </c>
      <c r="V40" s="82" t="s">
        <v>5</v>
      </c>
      <c r="W40" s="82" t="s">
        <v>6</v>
      </c>
    </row>
    <row r="41" spans="1:23" s="78" customFormat="1" ht="12.75">
      <c r="A41" s="77" t="s">
        <v>38</v>
      </c>
      <c r="B41" s="83">
        <f>'choix config'!H40</f>
        <v>12.314569823537049</v>
      </c>
      <c r="C41" s="77">
        <f aca="true" t="shared" si="0" ref="C41:C55">($B$41*H41+$B$42*J41+$B$43*L41+$B$44*N41+$B$45*P41+$B$46*R41+$B$47*T41+$B$48*V41)/100</f>
        <v>-1.563864013359142E-08</v>
      </c>
      <c r="D41" s="77">
        <f aca="true" t="shared" si="1" ref="D41:D55">($B$41*I41+$B$42*K41+$B$43*M41+$B$44*O41+$B$45*Q41+$B$46*S41+$B$47*U41+$B$48*W41)/100</f>
        <v>-7.82237571166433E-08</v>
      </c>
      <c r="E41" s="84">
        <v>1</v>
      </c>
      <c r="F41" s="85" t="s">
        <v>49</v>
      </c>
      <c r="G41" s="85"/>
      <c r="H41" s="78">
        <v>-3.01558E-10</v>
      </c>
      <c r="I41" s="78">
        <v>-1.80638E-07</v>
      </c>
      <c r="J41" s="78">
        <v>1.80637E-07</v>
      </c>
      <c r="K41" s="78">
        <v>-3.00989E-10</v>
      </c>
      <c r="L41" s="78">
        <v>3.0106E-10</v>
      </c>
      <c r="M41" s="78">
        <v>1.80638E-07</v>
      </c>
      <c r="N41" s="78">
        <v>-1.80638E-07</v>
      </c>
      <c r="O41" s="78">
        <v>3.01458E-10</v>
      </c>
      <c r="P41" s="78">
        <v>-1.38097E-10</v>
      </c>
      <c r="Q41" s="78">
        <v>-1.38628E-07</v>
      </c>
      <c r="R41" s="78">
        <v>1.38629E-07</v>
      </c>
      <c r="S41" s="78">
        <v>-1.38651E-10</v>
      </c>
      <c r="T41" s="78">
        <v>1.38594E-10</v>
      </c>
      <c r="U41" s="78">
        <v>1.38628E-07</v>
      </c>
      <c r="V41" s="78">
        <v>-1.38628E-07</v>
      </c>
      <c r="W41" s="78">
        <v>1.38793E-10</v>
      </c>
    </row>
    <row r="42" spans="1:23" s="78" customFormat="1" ht="12.75">
      <c r="A42" s="77" t="s">
        <v>39</v>
      </c>
      <c r="B42" s="83">
        <f>'choix config'!H41</f>
        <v>2.6851442052034997</v>
      </c>
      <c r="C42" s="77">
        <f t="shared" si="0"/>
        <v>-6.028855011414897E-11</v>
      </c>
      <c r="D42" s="77">
        <f t="shared" si="1"/>
        <v>-2.2471163202714558E-08</v>
      </c>
      <c r="E42" s="84">
        <v>2</v>
      </c>
      <c r="F42" s="85" t="s">
        <v>64</v>
      </c>
      <c r="G42" s="85"/>
      <c r="H42" s="78">
        <v>-4.36608E-10</v>
      </c>
      <c r="I42" s="78">
        <v>-1.44819E-07</v>
      </c>
      <c r="J42" s="78">
        <v>-4.36608E-10</v>
      </c>
      <c r="K42" s="78">
        <v>-1.44819E-07</v>
      </c>
      <c r="L42" s="78">
        <v>-4.36608E-10</v>
      </c>
      <c r="M42" s="78">
        <v>-1.44819E-07</v>
      </c>
      <c r="N42" s="78">
        <v>-4.36608E-10</v>
      </c>
      <c r="O42" s="78">
        <v>-1.44819E-07</v>
      </c>
      <c r="P42" s="78">
        <v>-1.45544E-10</v>
      </c>
      <c r="Q42" s="78">
        <v>-7.21646E-08</v>
      </c>
      <c r="R42" s="78">
        <v>-1.45544E-10</v>
      </c>
      <c r="S42" s="78">
        <v>-7.21647E-08</v>
      </c>
      <c r="T42" s="78">
        <v>-1.45544E-10</v>
      </c>
      <c r="U42" s="78">
        <v>-7.21646E-08</v>
      </c>
      <c r="V42" s="78">
        <v>-1.45544E-10</v>
      </c>
      <c r="W42" s="78">
        <v>-7.21647E-08</v>
      </c>
    </row>
    <row r="43" spans="1:23" s="78" customFormat="1" ht="12.75">
      <c r="A43" s="77" t="s">
        <v>40</v>
      </c>
      <c r="B43" s="83">
        <f>'choix config'!H42</f>
        <v>-12.193266840156213</v>
      </c>
      <c r="C43" s="77">
        <f t="shared" si="0"/>
        <v>0.1834327080360262</v>
      </c>
      <c r="D43" s="77">
        <f t="shared" si="1"/>
        <v>-0.943346540236919</v>
      </c>
      <c r="E43" s="84">
        <v>3</v>
      </c>
      <c r="F43" s="78" t="s">
        <v>48</v>
      </c>
      <c r="H43" s="78">
        <v>-0.0122823</v>
      </c>
      <c r="I43" s="78">
        <v>-2.89824</v>
      </c>
      <c r="J43" s="78">
        <v>-2.89823</v>
      </c>
      <c r="K43" s="78">
        <v>0.0122844</v>
      </c>
      <c r="L43" s="78">
        <v>0.0122823</v>
      </c>
      <c r="M43" s="78">
        <v>2.89824</v>
      </c>
      <c r="N43" s="78">
        <v>2.89823</v>
      </c>
      <c r="O43" s="78">
        <v>-0.0122935</v>
      </c>
      <c r="P43" s="78">
        <v>-0.00267894</v>
      </c>
      <c r="Q43" s="78">
        <v>-0.94795</v>
      </c>
      <c r="R43" s="78">
        <v>-0.947951</v>
      </c>
      <c r="S43" s="78">
        <v>0.00268195</v>
      </c>
      <c r="T43" s="78">
        <v>0.00268262</v>
      </c>
      <c r="U43" s="78">
        <v>0.94795</v>
      </c>
      <c r="V43" s="78">
        <v>0.947951</v>
      </c>
      <c r="W43" s="78">
        <v>-0.00267987</v>
      </c>
    </row>
    <row r="44" spans="1:23" s="78" customFormat="1" ht="12.75">
      <c r="A44" s="77" t="s">
        <v>41</v>
      </c>
      <c r="B44" s="83">
        <f>'choix config'!H39</f>
        <v>7.549705519668656</v>
      </c>
      <c r="C44" s="77">
        <f t="shared" si="0"/>
        <v>0.0010768497296020612</v>
      </c>
      <c r="D44" s="77">
        <f t="shared" si="1"/>
        <v>0.1977681821759426</v>
      </c>
      <c r="E44" s="84">
        <v>4</v>
      </c>
      <c r="F44" s="78" t="s">
        <v>48</v>
      </c>
      <c r="H44" s="78">
        <v>-0.0092701</v>
      </c>
      <c r="I44" s="78">
        <v>-1.60239</v>
      </c>
      <c r="J44" s="78">
        <v>0.00927789</v>
      </c>
      <c r="K44" s="78">
        <v>1.60239</v>
      </c>
      <c r="L44" s="78">
        <v>-0.00927169</v>
      </c>
      <c r="M44" s="78">
        <v>-1.60239</v>
      </c>
      <c r="N44" s="78">
        <v>0.00927939</v>
      </c>
      <c r="O44" s="78">
        <v>1.60238</v>
      </c>
      <c r="P44" s="78">
        <v>-0.00136429</v>
      </c>
      <c r="Q44" s="78">
        <v>-0.353094</v>
      </c>
      <c r="R44" s="78">
        <v>0.00136542</v>
      </c>
      <c r="S44" s="78">
        <v>0.353095</v>
      </c>
      <c r="T44" s="78">
        <v>-0.00136535</v>
      </c>
      <c r="U44" s="78">
        <v>-0.353095</v>
      </c>
      <c r="V44" s="78">
        <v>0.00136524</v>
      </c>
      <c r="W44" s="78">
        <v>0.353094</v>
      </c>
    </row>
    <row r="45" spans="1:23" s="78" customFormat="1" ht="12.75">
      <c r="A45" s="77" t="s">
        <v>42</v>
      </c>
      <c r="B45" s="83">
        <f>B41</f>
        <v>12.314569823537049</v>
      </c>
      <c r="C45" s="77">
        <f t="shared" si="0"/>
        <v>-0.04596045820471769</v>
      </c>
      <c r="D45" s="77">
        <f t="shared" si="1"/>
        <v>-0.22281636855973858</v>
      </c>
      <c r="E45" s="84">
        <v>5</v>
      </c>
      <c r="F45" s="78" t="s">
        <v>48</v>
      </c>
      <c r="H45" s="78">
        <v>-0.00619007</v>
      </c>
      <c r="I45" s="78">
        <v>-0.791493</v>
      </c>
      <c r="J45" s="78">
        <v>0.791491</v>
      </c>
      <c r="K45" s="78">
        <v>-0.00619298</v>
      </c>
      <c r="L45" s="78">
        <v>0.00619051</v>
      </c>
      <c r="M45" s="78">
        <v>0.791493</v>
      </c>
      <c r="N45" s="78">
        <v>-0.791489</v>
      </c>
      <c r="O45" s="78">
        <v>0.00619203</v>
      </c>
      <c r="P45" s="78">
        <v>-0.000616264</v>
      </c>
      <c r="Q45" s="78">
        <v>-0.119022</v>
      </c>
      <c r="R45" s="78">
        <v>0.119023</v>
      </c>
      <c r="S45" s="78">
        <v>-0.000616421</v>
      </c>
      <c r="T45" s="78">
        <v>0.000616543</v>
      </c>
      <c r="U45" s="78">
        <v>0.119022</v>
      </c>
      <c r="V45" s="78">
        <v>-0.119022</v>
      </c>
      <c r="W45" s="78">
        <v>0.000616218</v>
      </c>
    </row>
    <row r="46" spans="1:23" s="78" customFormat="1" ht="12.75">
      <c r="A46" s="77" t="s">
        <v>43</v>
      </c>
      <c r="B46" s="83">
        <f>B42</f>
        <v>2.6851442052034997</v>
      </c>
      <c r="C46" s="77">
        <f t="shared" si="0"/>
        <v>-0.0004183452668958386</v>
      </c>
      <c r="D46" s="77">
        <f t="shared" si="1"/>
        <v>-0.04046710324932898</v>
      </c>
      <c r="E46" s="84">
        <v>6</v>
      </c>
      <c r="F46" s="78" t="s">
        <v>48</v>
      </c>
      <c r="H46" s="78">
        <v>-0.00378499</v>
      </c>
      <c r="I46" s="78">
        <v>-0.354197</v>
      </c>
      <c r="J46" s="78">
        <v>-0.00378855</v>
      </c>
      <c r="K46" s="78">
        <v>-0.354195</v>
      </c>
      <c r="L46" s="78">
        <v>-0.00378632</v>
      </c>
      <c r="M46" s="78">
        <v>-0.354196</v>
      </c>
      <c r="N46" s="78">
        <v>-0.00378543</v>
      </c>
      <c r="O46" s="78">
        <v>-0.354194</v>
      </c>
      <c r="P46" s="78">
        <v>-0.000254914</v>
      </c>
      <c r="Q46" s="78">
        <v>-0.036559</v>
      </c>
      <c r="R46" s="78">
        <v>-0.000254914</v>
      </c>
      <c r="S46" s="78">
        <v>-0.0365592</v>
      </c>
      <c r="T46" s="78">
        <v>-0.000254914</v>
      </c>
      <c r="U46" s="78">
        <v>-0.0365592</v>
      </c>
      <c r="V46" s="78">
        <v>-0.000254914</v>
      </c>
      <c r="W46" s="78">
        <v>-0.0365589</v>
      </c>
    </row>
    <row r="47" spans="1:23" s="78" customFormat="1" ht="12.75">
      <c r="A47" s="77" t="s">
        <v>44</v>
      </c>
      <c r="B47" s="83">
        <f>B43</f>
        <v>-12.193266840156213</v>
      </c>
      <c r="C47" s="77">
        <f t="shared" si="0"/>
        <v>0.006957860008247418</v>
      </c>
      <c r="D47" s="77">
        <f t="shared" si="1"/>
        <v>-0.03796387480007715</v>
      </c>
      <c r="E47" s="84">
        <v>7</v>
      </c>
      <c r="F47" s="78" t="s">
        <v>48</v>
      </c>
      <c r="H47" s="78">
        <v>-0.00216765</v>
      </c>
      <c r="I47" s="78">
        <v>-0.144201</v>
      </c>
      <c r="J47" s="78">
        <v>-0.1442</v>
      </c>
      <c r="K47" s="78">
        <v>0.00216976</v>
      </c>
      <c r="L47" s="78">
        <v>0.00216865</v>
      </c>
      <c r="M47" s="78">
        <v>0.144201</v>
      </c>
      <c r="N47" s="78">
        <v>0.144199</v>
      </c>
      <c r="O47" s="78">
        <v>-0.00216824</v>
      </c>
      <c r="P47" s="78">
        <v>-9.88154E-05</v>
      </c>
      <c r="Q47" s="78">
        <v>-0.0102542</v>
      </c>
      <c r="R47" s="78">
        <v>-0.0102543</v>
      </c>
      <c r="S47" s="78">
        <v>9.88407E-05</v>
      </c>
      <c r="T47" s="78">
        <v>9.87949E-05</v>
      </c>
      <c r="U47" s="78">
        <v>0.0102543</v>
      </c>
      <c r="V47" s="78">
        <v>0.0102542</v>
      </c>
      <c r="W47" s="78">
        <v>-9.87315E-05</v>
      </c>
    </row>
    <row r="48" spans="1:23" s="78" customFormat="1" ht="12.75">
      <c r="A48" s="77" t="s">
        <v>45</v>
      </c>
      <c r="B48" s="83">
        <f>B44</f>
        <v>7.549705519668656</v>
      </c>
      <c r="C48" s="77">
        <f t="shared" si="0"/>
        <v>0.00012316185028984976</v>
      </c>
      <c r="D48" s="77">
        <f t="shared" si="1"/>
        <v>0.0056719540260144</v>
      </c>
      <c r="E48" s="84">
        <v>8</v>
      </c>
      <c r="F48" s="78" t="s">
        <v>48</v>
      </c>
      <c r="H48" s="78">
        <v>-0.00118064</v>
      </c>
      <c r="I48" s="78">
        <v>-0.0534501</v>
      </c>
      <c r="J48" s="78">
        <v>0.00118177</v>
      </c>
      <c r="K48" s="78">
        <v>0.0534492</v>
      </c>
      <c r="L48" s="78">
        <v>-0.00118111</v>
      </c>
      <c r="M48" s="78">
        <v>-0.0534492</v>
      </c>
      <c r="N48" s="78">
        <v>0.00118065</v>
      </c>
      <c r="O48" s="78">
        <v>0.0534487</v>
      </c>
      <c r="P48" s="78">
        <v>-3.63379E-05</v>
      </c>
      <c r="Q48" s="78">
        <v>-0.00263493</v>
      </c>
      <c r="R48" s="78">
        <v>3.6331E-05</v>
      </c>
      <c r="S48" s="78">
        <v>0.00263498</v>
      </c>
      <c r="T48" s="78">
        <v>-3.63183E-05</v>
      </c>
      <c r="U48" s="78">
        <v>-0.00263499</v>
      </c>
      <c r="V48" s="78">
        <v>3.62901E-05</v>
      </c>
      <c r="W48" s="78">
        <v>0.00263492</v>
      </c>
    </row>
    <row r="49" spans="2:23" s="78" customFormat="1" ht="12.75">
      <c r="B49" s="77"/>
      <c r="C49" s="77">
        <f t="shared" si="0"/>
        <v>-0.0010694916633478754</v>
      </c>
      <c r="D49" s="77">
        <f t="shared" si="1"/>
        <v>-0.004574741774327752</v>
      </c>
      <c r="E49" s="84">
        <v>9</v>
      </c>
      <c r="F49" s="78" t="s">
        <v>48</v>
      </c>
      <c r="H49" s="78">
        <v>-0.000621008</v>
      </c>
      <c r="I49" s="78">
        <v>-0.0181585</v>
      </c>
      <c r="J49" s="78">
        <v>0.018158</v>
      </c>
      <c r="K49" s="78">
        <v>-0.000621517</v>
      </c>
      <c r="L49" s="78">
        <v>0.000621114</v>
      </c>
      <c r="M49" s="78">
        <v>0.0181579</v>
      </c>
      <c r="N49" s="78">
        <v>-0.0181578</v>
      </c>
      <c r="O49" s="78">
        <v>0.000620828</v>
      </c>
      <c r="P49" s="78">
        <v>-1.28733E-05</v>
      </c>
      <c r="Q49" s="78">
        <v>-0.000633933</v>
      </c>
      <c r="R49" s="78">
        <v>0.000633958</v>
      </c>
      <c r="S49" s="78">
        <v>-1.28744E-05</v>
      </c>
      <c r="T49" s="78">
        <v>1.28648E-05</v>
      </c>
      <c r="U49" s="78">
        <v>0.000633958</v>
      </c>
      <c r="V49" s="78">
        <v>-0.000633931</v>
      </c>
      <c r="W49" s="78">
        <v>1.28553E-05</v>
      </c>
    </row>
    <row r="50" spans="2:23" s="78" customFormat="1" ht="12.75">
      <c r="B50" s="77"/>
      <c r="C50" s="77">
        <f t="shared" si="0"/>
        <v>-3.361979059236282E-05</v>
      </c>
      <c r="D50" s="77">
        <f t="shared" si="1"/>
        <v>-0.000622056077857711</v>
      </c>
      <c r="E50" s="84">
        <v>10</v>
      </c>
      <c r="F50" s="78" t="s">
        <v>48</v>
      </c>
      <c r="H50" s="78">
        <v>-0.00032035</v>
      </c>
      <c r="I50" s="78">
        <v>-0.00585087</v>
      </c>
      <c r="J50" s="78">
        <v>-0.000320586</v>
      </c>
      <c r="K50" s="78">
        <v>-0.00585036</v>
      </c>
      <c r="L50" s="78">
        <v>-0.000320475</v>
      </c>
      <c r="M50" s="78">
        <v>-0.0058505</v>
      </c>
      <c r="N50" s="78">
        <v>-0.000320225</v>
      </c>
      <c r="O50" s="78">
        <v>-0.00585054</v>
      </c>
      <c r="P50" s="78">
        <v>-4.46302E-06</v>
      </c>
      <c r="Q50" s="78">
        <v>-0.00015571</v>
      </c>
      <c r="R50" s="78">
        <v>-4.46302E-06</v>
      </c>
      <c r="S50" s="78">
        <v>-0.00015572</v>
      </c>
      <c r="T50" s="78">
        <v>-4.46302E-06</v>
      </c>
      <c r="U50" s="78">
        <v>-0.00015572</v>
      </c>
      <c r="V50" s="78">
        <v>-4.46302E-06</v>
      </c>
      <c r="W50" s="78">
        <v>-0.000155709</v>
      </c>
    </row>
    <row r="51" spans="2:23" s="78" customFormat="1" ht="12.75">
      <c r="B51" s="77"/>
      <c r="C51" s="77">
        <f t="shared" si="0"/>
        <v>5.745585708412385E-05</v>
      </c>
      <c r="D51" s="77">
        <f t="shared" si="1"/>
        <v>-0.0005031153938820505</v>
      </c>
      <c r="E51" s="84">
        <v>11</v>
      </c>
      <c r="F51" s="78" t="s">
        <v>48</v>
      </c>
      <c r="H51" s="78">
        <v>-0.00016494</v>
      </c>
      <c r="I51" s="78">
        <v>-0.00197285</v>
      </c>
      <c r="J51" s="78">
        <v>-0.00197253</v>
      </c>
      <c r="K51" s="78">
        <v>0.000165025</v>
      </c>
      <c r="L51" s="78">
        <v>0.000164998</v>
      </c>
      <c r="M51" s="78">
        <v>0.00197266</v>
      </c>
      <c r="N51" s="78">
        <v>0.00197276</v>
      </c>
      <c r="O51" s="78">
        <v>-0.000164885</v>
      </c>
      <c r="P51" s="78">
        <v>-1.54001E-06</v>
      </c>
      <c r="Q51" s="78">
        <v>-4.71006E-05</v>
      </c>
      <c r="R51" s="78">
        <v>-4.71041E-05</v>
      </c>
      <c r="S51" s="78">
        <v>1.54041E-06</v>
      </c>
      <c r="T51" s="78">
        <v>1.53949E-06</v>
      </c>
      <c r="U51" s="78">
        <v>4.71039E-05</v>
      </c>
      <c r="V51" s="78">
        <v>4.71016E-05</v>
      </c>
      <c r="W51" s="78">
        <v>-1.53853E-06</v>
      </c>
    </row>
    <row r="52" spans="2:23" s="78" customFormat="1" ht="12.75">
      <c r="B52" s="77"/>
      <c r="C52" s="77">
        <f t="shared" si="0"/>
        <v>8.763849086602334E-06</v>
      </c>
      <c r="D52" s="77">
        <f t="shared" si="1"/>
        <v>8.301006518786924E-05</v>
      </c>
      <c r="E52" s="84">
        <v>12</v>
      </c>
      <c r="F52" s="78" t="s">
        <v>48</v>
      </c>
      <c r="H52" s="78">
        <v>-8.61606E-05</v>
      </c>
      <c r="I52" s="78">
        <v>-0.000801559</v>
      </c>
      <c r="J52" s="78">
        <v>8.62239E-05</v>
      </c>
      <c r="K52" s="78">
        <v>0.000801312</v>
      </c>
      <c r="L52" s="78">
        <v>-8.6172E-05</v>
      </c>
      <c r="M52" s="78">
        <v>-0.000801461</v>
      </c>
      <c r="N52" s="78">
        <v>8.60606E-05</v>
      </c>
      <c r="O52" s="78">
        <v>0.000801546</v>
      </c>
      <c r="P52" s="78">
        <v>-5.38375E-07</v>
      </c>
      <c r="Q52" s="78">
        <v>-1.9413E-05</v>
      </c>
      <c r="R52" s="78">
        <v>5.3868E-07</v>
      </c>
      <c r="S52" s="78">
        <v>1.94144E-05</v>
      </c>
      <c r="T52" s="78">
        <v>-5.38277E-07</v>
      </c>
      <c r="U52" s="78">
        <v>-1.94143E-05</v>
      </c>
      <c r="V52" s="78">
        <v>5.37997E-07</v>
      </c>
      <c r="W52" s="78">
        <v>1.94136E-05</v>
      </c>
    </row>
    <row r="53" spans="2:23" s="78" customFormat="1" ht="12.75">
      <c r="B53" s="77"/>
      <c r="C53" s="77">
        <f t="shared" si="0"/>
        <v>-3.125858989588297E-05</v>
      </c>
      <c r="D53" s="77">
        <f t="shared" si="1"/>
        <v>-9.789838590117323E-05</v>
      </c>
      <c r="E53" s="84">
        <v>13</v>
      </c>
      <c r="F53" s="78" t="s">
        <v>48</v>
      </c>
      <c r="H53" s="78">
        <v>-4.62116E-05</v>
      </c>
      <c r="I53" s="78">
        <v>-0.000399345</v>
      </c>
      <c r="J53" s="78">
        <v>0.000399196</v>
      </c>
      <c r="K53" s="78">
        <v>-4.62688E-05</v>
      </c>
      <c r="L53" s="78">
        <v>4.62235E-05</v>
      </c>
      <c r="M53" s="78">
        <v>0.000399312</v>
      </c>
      <c r="N53" s="78">
        <v>-0.000399358</v>
      </c>
      <c r="O53" s="78">
        <v>4.61393E-05</v>
      </c>
      <c r="P53" s="78">
        <v>-1.93129E-07</v>
      </c>
      <c r="Q53" s="78">
        <v>-9.311E-06</v>
      </c>
      <c r="R53" s="78">
        <v>9.31145E-06</v>
      </c>
      <c r="S53" s="78">
        <v>-1.93416E-07</v>
      </c>
      <c r="T53" s="78">
        <v>1.93306E-07</v>
      </c>
      <c r="U53" s="78">
        <v>9.31145E-06</v>
      </c>
      <c r="V53" s="78">
        <v>-9.3114E-06</v>
      </c>
      <c r="W53" s="78">
        <v>1.93205E-07</v>
      </c>
    </row>
    <row r="54" spans="2:23" s="78" customFormat="1" ht="12.75">
      <c r="B54" s="77"/>
      <c r="C54" s="77">
        <f t="shared" si="0"/>
        <v>-2.651911768178263E-06</v>
      </c>
      <c r="D54" s="77">
        <f t="shared" si="1"/>
        <v>-2.296325991385031E-05</v>
      </c>
      <c r="E54" s="84">
        <v>14</v>
      </c>
      <c r="F54" s="78" t="s">
        <v>48</v>
      </c>
      <c r="H54" s="78">
        <v>-2.55673E-05</v>
      </c>
      <c r="I54" s="78">
        <v>-0.00021738</v>
      </c>
      <c r="J54" s="78">
        <v>-2.5609E-05</v>
      </c>
      <c r="K54" s="78">
        <v>-0.000217291</v>
      </c>
      <c r="L54" s="78">
        <v>-2.55673E-05</v>
      </c>
      <c r="M54" s="78">
        <v>-0.000217393</v>
      </c>
      <c r="N54" s="78">
        <v>-2.55117E-05</v>
      </c>
      <c r="O54" s="78">
        <v>-0.000217394</v>
      </c>
      <c r="P54" s="78">
        <v>-6.95342E-08</v>
      </c>
      <c r="Q54" s="78">
        <v>-4.38358E-06</v>
      </c>
      <c r="R54" s="78">
        <v>-6.95342E-08</v>
      </c>
      <c r="S54" s="78">
        <v>-4.38368E-06</v>
      </c>
      <c r="T54" s="78">
        <v>-6.95342E-08</v>
      </c>
      <c r="U54" s="78">
        <v>-4.38369E-06</v>
      </c>
      <c r="V54" s="78">
        <v>-6.95342E-08</v>
      </c>
      <c r="W54" s="78">
        <v>-4.38376E-06</v>
      </c>
    </row>
    <row r="55" spans="2:23" s="78" customFormat="1" ht="12.75">
      <c r="B55" s="77"/>
      <c r="C55" s="77">
        <f t="shared" si="0"/>
        <v>2.53959423407084E-06</v>
      </c>
      <c r="D55" s="77">
        <f t="shared" si="1"/>
        <v>-3.147254835327551E-05</v>
      </c>
      <c r="E55" s="84">
        <v>15</v>
      </c>
      <c r="F55" s="78" t="s">
        <v>48</v>
      </c>
      <c r="H55" s="78">
        <v>-1.45413E-05</v>
      </c>
      <c r="I55" s="78">
        <v>-0.000123645</v>
      </c>
      <c r="J55" s="78">
        <v>-0.000123592</v>
      </c>
      <c r="K55" s="78">
        <v>1.45638E-05</v>
      </c>
      <c r="L55" s="78">
        <v>1.45359E-05</v>
      </c>
      <c r="M55" s="78">
        <v>0.000123653</v>
      </c>
      <c r="N55" s="78">
        <v>0.000123659</v>
      </c>
      <c r="O55" s="78">
        <v>-1.45053E-05</v>
      </c>
      <c r="P55" s="78">
        <v>-2.67973E-08</v>
      </c>
      <c r="Q55" s="78">
        <v>-1.89123E-06</v>
      </c>
      <c r="R55" s="78">
        <v>-1.89125E-06</v>
      </c>
      <c r="S55" s="78">
        <v>2.68704E-08</v>
      </c>
      <c r="T55" s="78">
        <v>2.68766E-08</v>
      </c>
      <c r="U55" s="78">
        <v>1.89126E-06</v>
      </c>
      <c r="V55" s="78">
        <v>1.89129E-06</v>
      </c>
      <c r="W55" s="78">
        <v>-2.68638E-08</v>
      </c>
    </row>
    <row r="56" spans="2:23" s="78" customFormat="1" ht="12.75">
      <c r="B56" s="77"/>
      <c r="V56" s="79"/>
      <c r="W56" s="79"/>
    </row>
    <row r="57" spans="2:23" s="78" customFormat="1" ht="12.75">
      <c r="B57" s="77"/>
      <c r="E57" s="78" t="s">
        <v>0</v>
      </c>
      <c r="H57" s="78" t="s">
        <v>1</v>
      </c>
      <c r="I57" s="78" t="s">
        <v>2</v>
      </c>
      <c r="J57" s="78" t="s">
        <v>1</v>
      </c>
      <c r="K57" s="78" t="s">
        <v>22</v>
      </c>
      <c r="L57" s="78" t="s">
        <v>1</v>
      </c>
      <c r="M57" s="78" t="s">
        <v>22</v>
      </c>
      <c r="N57" s="78" t="s">
        <v>1</v>
      </c>
      <c r="O57" s="78" t="s">
        <v>29</v>
      </c>
      <c r="P57" s="78" t="s">
        <v>1</v>
      </c>
      <c r="Q57" s="78" t="s">
        <v>1</v>
      </c>
      <c r="R57" s="78" t="s">
        <v>1</v>
      </c>
      <c r="S57" s="78" t="s">
        <v>1</v>
      </c>
      <c r="T57" s="78" t="s">
        <v>1</v>
      </c>
      <c r="U57" s="78" t="s">
        <v>1</v>
      </c>
      <c r="V57" s="79" t="s">
        <v>1</v>
      </c>
      <c r="W57" s="79" t="s">
        <v>1</v>
      </c>
    </row>
    <row r="58" spans="2:23" s="78" customFormat="1" ht="12.75">
      <c r="B58" s="77"/>
      <c r="E58" s="78" t="s">
        <v>8</v>
      </c>
      <c r="V58" s="79"/>
      <c r="W58" s="79"/>
    </row>
    <row r="59" spans="2:23" s="78" customFormat="1" ht="12.75">
      <c r="B59" s="77"/>
      <c r="E59" s="78" t="s">
        <v>4</v>
      </c>
      <c r="H59" s="78" t="s">
        <v>9</v>
      </c>
      <c r="I59" s="78" t="s">
        <v>6</v>
      </c>
      <c r="J59" s="78" t="s">
        <v>9</v>
      </c>
      <c r="K59" s="78" t="s">
        <v>6</v>
      </c>
      <c r="L59" s="78" t="s">
        <v>9</v>
      </c>
      <c r="M59" s="78" t="s">
        <v>6</v>
      </c>
      <c r="N59" s="78" t="s">
        <v>9</v>
      </c>
      <c r="O59" s="78" t="s">
        <v>6</v>
      </c>
      <c r="P59" s="78" t="s">
        <v>9</v>
      </c>
      <c r="Q59" s="78" t="s">
        <v>6</v>
      </c>
      <c r="R59" s="78" t="s">
        <v>9</v>
      </c>
      <c r="S59" s="78" t="s">
        <v>6</v>
      </c>
      <c r="T59" s="78" t="s">
        <v>9</v>
      </c>
      <c r="U59" s="78" t="s">
        <v>6</v>
      </c>
      <c r="V59" s="79" t="s">
        <v>9</v>
      </c>
      <c r="W59" s="79" t="s">
        <v>6</v>
      </c>
    </row>
    <row r="60" spans="2:23" s="78" customFormat="1" ht="12.75">
      <c r="B60" s="77"/>
      <c r="E60" s="78">
        <v>1</v>
      </c>
      <c r="H60" s="78">
        <v>-3.91218E-10</v>
      </c>
      <c r="I60" s="78">
        <v>-1.80545E-07</v>
      </c>
      <c r="J60" s="78">
        <v>1.80548E-07</v>
      </c>
      <c r="K60" s="78" t="s">
        <v>25</v>
      </c>
      <c r="L60" s="78">
        <v>2.114E-10</v>
      </c>
      <c r="M60" s="78" t="s">
        <v>27</v>
      </c>
      <c r="N60" s="78">
        <v>-1.80727E-07</v>
      </c>
      <c r="O60" s="78">
        <v>3.94193E-10</v>
      </c>
      <c r="P60" s="78">
        <v>-2.27757E-10</v>
      </c>
      <c r="Q60" s="78">
        <v>-1.38536E-07</v>
      </c>
      <c r="R60" s="78">
        <v>1.38539E-07</v>
      </c>
      <c r="S60" s="78">
        <v>-4.59163E-11</v>
      </c>
      <c r="T60" s="78">
        <v>4.89339E-11</v>
      </c>
      <c r="U60" s="78">
        <v>1.38721E-07</v>
      </c>
      <c r="V60" s="78">
        <v>-1.38718E-07</v>
      </c>
      <c r="W60" s="78">
        <v>2.31528E-10</v>
      </c>
    </row>
    <row r="61" spans="2:23" s="78" customFormat="1" ht="12.75">
      <c r="B61" s="77"/>
      <c r="E61" s="78">
        <v>2</v>
      </c>
      <c r="H61" s="78">
        <v>0.000319438</v>
      </c>
      <c r="I61" s="78">
        <v>-1.45093E-07</v>
      </c>
      <c r="J61" s="78">
        <v>0.000319438</v>
      </c>
      <c r="K61" s="78" t="s">
        <v>26</v>
      </c>
      <c r="L61" s="78">
        <v>0.000319438</v>
      </c>
      <c r="M61" s="78" t="s">
        <v>28</v>
      </c>
      <c r="N61" s="78">
        <v>0.000319438</v>
      </c>
      <c r="O61" s="78">
        <v>-1.45093E-07</v>
      </c>
      <c r="P61" s="78">
        <v>0.000319438</v>
      </c>
      <c r="Q61" s="78">
        <v>-7.24391E-08</v>
      </c>
      <c r="R61" s="78">
        <v>0.000319438</v>
      </c>
      <c r="S61" s="78">
        <v>-7.24392E-08</v>
      </c>
      <c r="T61" s="78">
        <v>0.000319438</v>
      </c>
      <c r="U61" s="78">
        <v>-7.24392E-08</v>
      </c>
      <c r="V61" s="78">
        <v>0.000319438</v>
      </c>
      <c r="W61" s="78">
        <v>-7.24392E-08</v>
      </c>
    </row>
    <row r="62" spans="2:23" s="78" customFormat="1" ht="12.75">
      <c r="B62" s="77"/>
      <c r="E62" s="78">
        <v>3</v>
      </c>
      <c r="H62" s="78">
        <v>-0.011403</v>
      </c>
      <c r="I62" s="78">
        <v>-2.89764</v>
      </c>
      <c r="J62" s="78">
        <v>-2.89736</v>
      </c>
      <c r="K62" s="78">
        <v>0.0128857</v>
      </c>
      <c r="L62" s="78">
        <v>0.0131617</v>
      </c>
      <c r="M62" s="78">
        <v>2.89884</v>
      </c>
      <c r="N62" s="78">
        <v>2.89911</v>
      </c>
      <c r="O62" s="78">
        <v>-0.0116923</v>
      </c>
      <c r="P62" s="78">
        <v>-0.00179958</v>
      </c>
      <c r="Q62" s="78">
        <v>-0.947348</v>
      </c>
      <c r="R62" s="78">
        <v>-0.947072</v>
      </c>
      <c r="S62" s="78">
        <v>0.00328323</v>
      </c>
      <c r="T62" s="78">
        <v>0.00356199</v>
      </c>
      <c r="U62" s="78">
        <v>0.948552</v>
      </c>
      <c r="V62" s="78">
        <v>0.948831</v>
      </c>
      <c r="W62" s="78">
        <v>-0.00207858</v>
      </c>
    </row>
    <row r="63" spans="2:23" s="78" customFormat="1" ht="12.75">
      <c r="B63" s="77"/>
      <c r="E63" s="78">
        <v>4</v>
      </c>
      <c r="H63" s="78">
        <v>-0.00917767</v>
      </c>
      <c r="I63" s="78">
        <v>-1.60206</v>
      </c>
      <c r="J63" s="78">
        <v>0.00937032</v>
      </c>
      <c r="K63" s="78">
        <v>1.60271</v>
      </c>
      <c r="L63" s="78">
        <v>-0.00917927</v>
      </c>
      <c r="M63" s="78">
        <v>-1.60206</v>
      </c>
      <c r="N63" s="78">
        <v>0.00937181</v>
      </c>
      <c r="O63" s="78">
        <v>1.60271</v>
      </c>
      <c r="P63" s="78">
        <v>-0.00127186</v>
      </c>
      <c r="Q63" s="78">
        <v>-0.352768</v>
      </c>
      <c r="R63" s="78">
        <v>0.00145785</v>
      </c>
      <c r="S63" s="78">
        <v>0.353421</v>
      </c>
      <c r="T63" s="78">
        <v>-0.00127293</v>
      </c>
      <c r="U63" s="78">
        <v>-0.352769</v>
      </c>
      <c r="V63" s="78">
        <v>0.00145766</v>
      </c>
      <c r="W63" s="78">
        <v>0.35342</v>
      </c>
    </row>
    <row r="64" spans="2:23" s="78" customFormat="1" ht="12.75">
      <c r="B64" s="77"/>
      <c r="E64" s="78">
        <v>5</v>
      </c>
      <c r="H64" s="78">
        <v>-0.00622924</v>
      </c>
      <c r="I64" s="78">
        <v>-0.791332</v>
      </c>
      <c r="J64" s="78">
        <v>0.791452</v>
      </c>
      <c r="K64" s="78">
        <v>-0.00603168</v>
      </c>
      <c r="L64" s="78">
        <v>0.00615134</v>
      </c>
      <c r="M64" s="78">
        <v>0.791655</v>
      </c>
      <c r="N64" s="78">
        <v>-0.791528</v>
      </c>
      <c r="O64" s="78">
        <v>0.00635333</v>
      </c>
      <c r="P64" s="78">
        <v>-0.000655436</v>
      </c>
      <c r="Q64" s="78">
        <v>-0.118861</v>
      </c>
      <c r="R64" s="78">
        <v>0.118984</v>
      </c>
      <c r="S64" s="78">
        <v>-0.000455118</v>
      </c>
      <c r="T64" s="78">
        <v>0.00057737</v>
      </c>
      <c r="U64" s="78">
        <v>0.119184</v>
      </c>
      <c r="V64" s="78">
        <v>-0.119061</v>
      </c>
      <c r="W64" s="78">
        <v>0.00077752</v>
      </c>
    </row>
    <row r="65" spans="2:23" s="78" customFormat="1" ht="12.75">
      <c r="B65" s="77"/>
      <c r="E65" s="78">
        <v>6</v>
      </c>
      <c r="H65" s="78">
        <v>3.9206</v>
      </c>
      <c r="I65" s="78">
        <v>-0.354214</v>
      </c>
      <c r="J65" s="78">
        <v>3.9206</v>
      </c>
      <c r="K65" s="78">
        <v>-0.354213</v>
      </c>
      <c r="L65" s="78">
        <v>3.9206</v>
      </c>
      <c r="M65" s="78">
        <v>-0.354213</v>
      </c>
      <c r="N65" s="78">
        <v>3.9206</v>
      </c>
      <c r="O65" s="78">
        <v>-0.354211</v>
      </c>
      <c r="P65" s="78">
        <v>3.92413</v>
      </c>
      <c r="Q65" s="78">
        <v>-0.0365762</v>
      </c>
      <c r="R65" s="78">
        <v>3.92413</v>
      </c>
      <c r="S65" s="78">
        <v>-0.0365764</v>
      </c>
      <c r="T65" s="78">
        <v>3.92413</v>
      </c>
      <c r="U65" s="78">
        <v>-0.0365764</v>
      </c>
      <c r="V65" s="78">
        <v>3.92413</v>
      </c>
      <c r="W65" s="78">
        <v>-0.0365761</v>
      </c>
    </row>
    <row r="66" spans="2:23" s="78" customFormat="1" ht="12.75">
      <c r="B66" s="77"/>
      <c r="E66" s="78">
        <v>7</v>
      </c>
      <c r="H66" s="78">
        <v>-0.00219096</v>
      </c>
      <c r="I66" s="78">
        <v>-0.14424</v>
      </c>
      <c r="J66" s="78">
        <v>-0.144224</v>
      </c>
      <c r="K66" s="78">
        <v>0.00213079</v>
      </c>
      <c r="L66" s="78">
        <v>0.00214534</v>
      </c>
      <c r="M66" s="78">
        <v>0.144162</v>
      </c>
      <c r="N66" s="78">
        <v>0.144176</v>
      </c>
      <c r="O66" s="78">
        <v>-0.00220722</v>
      </c>
      <c r="P66" s="78">
        <v>-0.00012212</v>
      </c>
      <c r="Q66" s="78">
        <v>-0.0102932</v>
      </c>
      <c r="R66" s="78">
        <v>-0.0102776</v>
      </c>
      <c r="S66" s="78">
        <v>5.98668E-05</v>
      </c>
      <c r="T66" s="78">
        <v>7.54898E-05</v>
      </c>
      <c r="U66" s="78">
        <v>0.0102154</v>
      </c>
      <c r="V66" s="78">
        <v>0.0102309</v>
      </c>
      <c r="W66" s="78">
        <v>-0.000137705</v>
      </c>
    </row>
    <row r="67" spans="2:23" s="78" customFormat="1" ht="12.75">
      <c r="B67" s="77"/>
      <c r="E67" s="78">
        <v>8</v>
      </c>
      <c r="H67" s="78">
        <v>-0.00117594</v>
      </c>
      <c r="I67" s="78">
        <v>-0.053453</v>
      </c>
      <c r="J67" s="78">
        <v>0.00118647</v>
      </c>
      <c r="K67" s="78">
        <v>0.0534462</v>
      </c>
      <c r="L67" s="78">
        <v>-0.00117641</v>
      </c>
      <c r="M67" s="78">
        <v>-0.0534521</v>
      </c>
      <c r="N67" s="78">
        <v>0.00118535</v>
      </c>
      <c r="O67" s="78">
        <v>0.0534457</v>
      </c>
      <c r="P67" s="78">
        <v>-3.16374E-05</v>
      </c>
      <c r="Q67" s="78">
        <v>-0.00263789</v>
      </c>
      <c r="R67" s="78">
        <v>4.10315E-05</v>
      </c>
      <c r="S67" s="78">
        <v>0.00263202</v>
      </c>
      <c r="T67" s="78">
        <v>-3.16177E-05</v>
      </c>
      <c r="U67" s="78">
        <v>-0.00263795</v>
      </c>
      <c r="V67" s="78">
        <v>4.09906E-05</v>
      </c>
      <c r="W67" s="78">
        <v>0.00263195</v>
      </c>
    </row>
    <row r="68" spans="2:23" s="78" customFormat="1" ht="12.75">
      <c r="B68" s="77"/>
      <c r="E68" s="78">
        <v>9</v>
      </c>
      <c r="H68" s="78">
        <v>-0.000624689</v>
      </c>
      <c r="I68" s="78">
        <v>-0.018155</v>
      </c>
      <c r="J68" s="78">
        <v>0.0181543</v>
      </c>
      <c r="K68" s="78">
        <v>-0.000618031</v>
      </c>
      <c r="L68" s="78">
        <v>0.000617433</v>
      </c>
      <c r="M68" s="78">
        <v>0.0181614</v>
      </c>
      <c r="N68" s="78">
        <v>-0.0181615</v>
      </c>
      <c r="O68" s="78">
        <v>0.000624315</v>
      </c>
      <c r="P68" s="78">
        <v>-1.65541E-05</v>
      </c>
      <c r="Q68" s="78">
        <v>-0.000630447</v>
      </c>
      <c r="R68" s="78">
        <v>0.000630277</v>
      </c>
      <c r="S68" s="78">
        <v>-9.38798E-06</v>
      </c>
      <c r="T68" s="78">
        <v>9.18397E-06</v>
      </c>
      <c r="U68" s="78">
        <v>0.000637445</v>
      </c>
      <c r="V68" s="78">
        <v>-0.000637612</v>
      </c>
      <c r="W68" s="78">
        <v>1.63418E-05</v>
      </c>
    </row>
    <row r="69" spans="2:23" s="78" customFormat="1" ht="12.75">
      <c r="B69" s="77"/>
      <c r="E69" s="78">
        <v>10</v>
      </c>
      <c r="H69" s="78">
        <v>-0.20128</v>
      </c>
      <c r="I69" s="78">
        <v>-0.00585594</v>
      </c>
      <c r="J69" s="78">
        <v>-0.20128</v>
      </c>
      <c r="K69" s="78">
        <v>-0.00585543</v>
      </c>
      <c r="L69" s="78">
        <v>-0.20128</v>
      </c>
      <c r="M69" s="78">
        <v>-0.00585557</v>
      </c>
      <c r="N69" s="78">
        <v>-0.201279</v>
      </c>
      <c r="O69" s="78">
        <v>-0.0058556</v>
      </c>
      <c r="P69" s="78">
        <v>-0.200964</v>
      </c>
      <c r="Q69" s="78">
        <v>-0.000160772</v>
      </c>
      <c r="R69" s="78">
        <v>-0.200964</v>
      </c>
      <c r="S69" s="78">
        <v>-0.000160782</v>
      </c>
      <c r="T69" s="78">
        <v>-0.200964</v>
      </c>
      <c r="U69" s="78">
        <v>-0.000160782</v>
      </c>
      <c r="V69" s="78">
        <v>-0.200964</v>
      </c>
      <c r="W69" s="78">
        <v>-0.000160772</v>
      </c>
    </row>
    <row r="70" spans="2:23" s="78" customFormat="1" ht="12.75">
      <c r="B70" s="77"/>
      <c r="E70" s="78">
        <v>11</v>
      </c>
      <c r="H70" s="78">
        <v>-0.000163346</v>
      </c>
      <c r="I70" s="78">
        <v>-0.00197166</v>
      </c>
      <c r="J70" s="78">
        <v>-0.00197094</v>
      </c>
      <c r="K70" s="78">
        <v>0.000166212</v>
      </c>
      <c r="L70" s="78">
        <v>0.000166592</v>
      </c>
      <c r="M70" s="78">
        <v>0.00197385</v>
      </c>
      <c r="N70" s="78">
        <v>0.00197435</v>
      </c>
      <c r="O70" s="78">
        <v>-0.000163698</v>
      </c>
      <c r="P70" s="78">
        <v>5.33693E-08</v>
      </c>
      <c r="Q70" s="78">
        <v>-4.59129E-05</v>
      </c>
      <c r="R70" s="78">
        <v>-4.55107E-05</v>
      </c>
      <c r="S70" s="78">
        <v>2.72804E-06</v>
      </c>
      <c r="T70" s="78">
        <v>3.13287E-06</v>
      </c>
      <c r="U70" s="78">
        <v>4.82915E-05</v>
      </c>
      <c r="V70" s="78">
        <v>4.8695E-05</v>
      </c>
      <c r="W70" s="78">
        <v>-3.50899E-07</v>
      </c>
    </row>
    <row r="71" spans="2:23" s="78" customFormat="1" ht="12.75">
      <c r="B71" s="77"/>
      <c r="E71" s="78">
        <v>12</v>
      </c>
      <c r="H71" s="78">
        <v>-8.61391E-05</v>
      </c>
      <c r="I71" s="78">
        <v>-0.000800223</v>
      </c>
      <c r="J71" s="78">
        <v>8.62453E-05</v>
      </c>
      <c r="K71" s="78">
        <v>0.000802649</v>
      </c>
      <c r="L71" s="78">
        <v>-8.61505E-05</v>
      </c>
      <c r="M71" s="78">
        <v>-0.000800125</v>
      </c>
      <c r="N71" s="78">
        <v>8.60821E-05</v>
      </c>
      <c r="O71" s="78">
        <v>0.000802883</v>
      </c>
      <c r="P71" s="78">
        <v>-5.16927E-07</v>
      </c>
      <c r="Q71" s="78">
        <v>-1.80765E-05</v>
      </c>
      <c r="R71" s="78">
        <v>5.60128E-07</v>
      </c>
      <c r="S71" s="78">
        <v>2.07509E-05</v>
      </c>
      <c r="T71" s="78">
        <v>-5.16829E-07</v>
      </c>
      <c r="U71" s="78">
        <v>-1.80778E-05</v>
      </c>
      <c r="V71" s="78">
        <v>5.59445E-07</v>
      </c>
      <c r="W71" s="78">
        <v>2.07501E-05</v>
      </c>
    </row>
    <row r="72" spans="2:23" s="78" customFormat="1" ht="12.75">
      <c r="B72" s="77"/>
      <c r="E72" s="78">
        <v>13</v>
      </c>
      <c r="H72" s="78">
        <v>-4.68159E-05</v>
      </c>
      <c r="I72" s="78">
        <v>-0.000398469</v>
      </c>
      <c r="J72" s="78">
        <v>0.000398591</v>
      </c>
      <c r="K72" s="78">
        <v>-4.53929E-05</v>
      </c>
      <c r="L72" s="78">
        <v>4.56192E-05</v>
      </c>
      <c r="M72" s="78">
        <v>0.000400188</v>
      </c>
      <c r="N72" s="78">
        <v>-0.000399962</v>
      </c>
      <c r="O72" s="78">
        <v>4.70152E-05</v>
      </c>
      <c r="P72" s="78">
        <v>-7.97397E-07</v>
      </c>
      <c r="Q72" s="78">
        <v>-8.43508E-06</v>
      </c>
      <c r="R72" s="78">
        <v>8.70718E-06</v>
      </c>
      <c r="S72" s="78">
        <v>6.82503E-07</v>
      </c>
      <c r="T72" s="78">
        <v>-4.10962E-07</v>
      </c>
      <c r="U72" s="78">
        <v>1.01874E-05</v>
      </c>
      <c r="V72" s="78">
        <v>-9.91567E-06</v>
      </c>
      <c r="W72" s="78">
        <v>1.06912E-06</v>
      </c>
    </row>
    <row r="73" spans="2:23" s="78" customFormat="1" ht="12.75">
      <c r="B73" s="77"/>
      <c r="E73" s="78">
        <v>14</v>
      </c>
      <c r="H73" s="78">
        <v>-0.150018</v>
      </c>
      <c r="I73" s="78">
        <v>-0.000216706</v>
      </c>
      <c r="J73" s="78">
        <v>-0.150018</v>
      </c>
      <c r="K73" s="78">
        <v>-0.000216617</v>
      </c>
      <c r="L73" s="78">
        <v>-0.150018</v>
      </c>
      <c r="M73" s="78">
        <v>-0.000216719</v>
      </c>
      <c r="N73" s="78">
        <v>-0.150018</v>
      </c>
      <c r="O73" s="78">
        <v>-0.00021672</v>
      </c>
      <c r="P73" s="78">
        <v>-0.149992</v>
      </c>
      <c r="Q73" s="78">
        <v>-3.70954E-06</v>
      </c>
      <c r="R73" s="78">
        <v>-0.149992</v>
      </c>
      <c r="S73" s="78">
        <v>-3.70964E-06</v>
      </c>
      <c r="T73" s="78">
        <v>-0.149992</v>
      </c>
      <c r="U73" s="78">
        <v>-3.70965E-06</v>
      </c>
      <c r="V73" s="78">
        <v>-0.149992</v>
      </c>
      <c r="W73" s="78">
        <v>-3.70972E-06</v>
      </c>
    </row>
    <row r="74" spans="2:23" s="78" customFormat="1" ht="12.75">
      <c r="B74" s="77"/>
      <c r="E74" s="78">
        <v>15</v>
      </c>
      <c r="H74" s="78">
        <v>-1.45617E-05</v>
      </c>
      <c r="I74" s="78">
        <v>-0.000124111</v>
      </c>
      <c r="J74" s="78">
        <v>-0.000123613</v>
      </c>
      <c r="K74" s="78">
        <v>1.40975E-05</v>
      </c>
      <c r="L74" s="78">
        <v>1.45155E-05</v>
      </c>
      <c r="M74" s="78">
        <v>0.000123186</v>
      </c>
      <c r="N74" s="78">
        <v>0.000123638</v>
      </c>
      <c r="O74" s="78">
        <v>-1.49716E-05</v>
      </c>
      <c r="P74" s="78">
        <v>-4.72185E-08</v>
      </c>
      <c r="Q74" s="78">
        <v>-2.35757E-06</v>
      </c>
      <c r="R74" s="78">
        <v>-1.91167E-06</v>
      </c>
      <c r="S74" s="78">
        <v>-4.39469E-07</v>
      </c>
      <c r="T74" s="78">
        <v>6.45537E-09</v>
      </c>
      <c r="U74" s="78">
        <v>1.42492E-06</v>
      </c>
      <c r="V74" s="78">
        <v>1.87087E-06</v>
      </c>
      <c r="W74" s="78">
        <v>-4.93203E-07</v>
      </c>
    </row>
    <row r="75" spans="2:23" s="78" customFormat="1" ht="12.75">
      <c r="B75" s="77"/>
      <c r="V75" s="79"/>
      <c r="W75" s="79"/>
    </row>
    <row r="76" spans="2:23" s="78" customFormat="1" ht="12.75">
      <c r="B76" s="77"/>
      <c r="E76" s="78" t="s">
        <v>10</v>
      </c>
      <c r="H76" s="78" t="s">
        <v>11</v>
      </c>
      <c r="I76" s="78">
        <v>4195300000</v>
      </c>
      <c r="V76" s="79"/>
      <c r="W76" s="79"/>
    </row>
    <row r="77" spans="2:23" s="78" customFormat="1" ht="12.75">
      <c r="B77" s="77"/>
      <c r="E77" s="78">
        <v>2</v>
      </c>
      <c r="H77" s="78">
        <v>543315</v>
      </c>
      <c r="I77" s="78" t="s">
        <v>12</v>
      </c>
      <c r="V77" s="79"/>
      <c r="W77" s="79"/>
    </row>
    <row r="78" spans="2:23" s="78" customFormat="1" ht="12.75">
      <c r="B78" s="77"/>
      <c r="E78" s="78">
        <v>3</v>
      </c>
      <c r="H78" s="78">
        <v>351526</v>
      </c>
      <c r="I78" s="78" t="s">
        <v>13</v>
      </c>
      <c r="V78" s="79"/>
      <c r="W78" s="79"/>
    </row>
    <row r="79" spans="2:23" s="78" customFormat="1" ht="12.75">
      <c r="B79" s="77"/>
      <c r="E79" s="78">
        <v>4</v>
      </c>
      <c r="H79" s="78">
        <v>389511</v>
      </c>
      <c r="I79" s="78" t="s">
        <v>14</v>
      </c>
      <c r="V79" s="79"/>
      <c r="W79" s="79"/>
    </row>
    <row r="80" spans="2:23" s="78" customFormat="1" ht="12.75">
      <c r="B80" s="77"/>
      <c r="E80" s="78">
        <v>5</v>
      </c>
      <c r="H80" s="78">
        <v>269083</v>
      </c>
      <c r="I80" s="78" t="s">
        <v>15</v>
      </c>
      <c r="V80" s="79"/>
      <c r="W80" s="79"/>
    </row>
    <row r="81" spans="2:23" s="78" customFormat="1" ht="12.75">
      <c r="B81" s="77"/>
      <c r="E81" s="78">
        <v>6</v>
      </c>
      <c r="H81" s="78">
        <v>184730</v>
      </c>
      <c r="I81" s="78" t="s">
        <v>16</v>
      </c>
      <c r="V81" s="79"/>
      <c r="W81" s="79"/>
    </row>
    <row r="82" spans="2:23" s="78" customFormat="1" ht="12.75">
      <c r="B82" s="77"/>
      <c r="E82" s="78">
        <v>7</v>
      </c>
      <c r="H82" s="78">
        <v>49612.3</v>
      </c>
      <c r="I82" s="78" t="s">
        <v>17</v>
      </c>
      <c r="V82" s="79"/>
      <c r="W82" s="79"/>
    </row>
    <row r="83" spans="2:23" s="78" customFormat="1" ht="12.75">
      <c r="B83" s="77"/>
      <c r="E83" s="78">
        <v>8</v>
      </c>
      <c r="H83" s="78">
        <v>543315</v>
      </c>
      <c r="I83" s="78" t="s">
        <v>12</v>
      </c>
      <c r="V83" s="79"/>
      <c r="W83" s="79"/>
    </row>
    <row r="84" spans="2:23" s="78" customFormat="1" ht="12.75">
      <c r="B84" s="77"/>
      <c r="E84" s="78">
        <v>9</v>
      </c>
      <c r="H84" s="78">
        <v>351526</v>
      </c>
      <c r="I84" s="78" t="s">
        <v>13</v>
      </c>
      <c r="V84" s="79"/>
      <c r="W84" s="79"/>
    </row>
    <row r="85" spans="2:23" s="78" customFormat="1" ht="12.75">
      <c r="B85" s="77"/>
      <c r="E85" s="78">
        <v>10</v>
      </c>
      <c r="H85" s="78">
        <v>389511</v>
      </c>
      <c r="I85" s="78" t="s">
        <v>14</v>
      </c>
      <c r="V85" s="79"/>
      <c r="W85" s="79"/>
    </row>
    <row r="86" spans="2:23" s="78" customFormat="1" ht="12.75">
      <c r="B86" s="77"/>
      <c r="E86" s="78">
        <v>11</v>
      </c>
      <c r="H86" s="78">
        <v>269083</v>
      </c>
      <c r="I86" s="78" t="s">
        <v>15</v>
      </c>
      <c r="V86" s="79"/>
      <c r="W86" s="79"/>
    </row>
    <row r="87" spans="2:23" s="78" customFormat="1" ht="12.75">
      <c r="B87" s="77"/>
      <c r="E87" s="78">
        <v>12</v>
      </c>
      <c r="H87" s="78">
        <v>184730</v>
      </c>
      <c r="I87" s="78" t="s">
        <v>18</v>
      </c>
      <c r="V87" s="79"/>
      <c r="W87" s="79"/>
    </row>
    <row r="88" spans="2:23" s="78" customFormat="1" ht="12.75">
      <c r="B88" s="77"/>
      <c r="E88" s="78">
        <v>13</v>
      </c>
      <c r="H88" s="78">
        <v>-49612.2</v>
      </c>
      <c r="I88" s="78" t="s">
        <v>17</v>
      </c>
      <c r="V88" s="79"/>
      <c r="W88" s="79"/>
    </row>
    <row r="89" spans="2:23" s="78" customFormat="1" ht="12.75">
      <c r="B89" s="77"/>
      <c r="E89" s="78">
        <v>14</v>
      </c>
      <c r="H89" s="78">
        <v>-543315</v>
      </c>
      <c r="I89" s="78" t="s">
        <v>19</v>
      </c>
      <c r="V89" s="79"/>
      <c r="W89" s="79"/>
    </row>
    <row r="90" spans="2:23" s="78" customFormat="1" ht="12.75">
      <c r="B90" s="77"/>
      <c r="E90" s="78">
        <v>15</v>
      </c>
      <c r="H90" s="78">
        <v>-351526</v>
      </c>
      <c r="I90" s="78" t="s">
        <v>13</v>
      </c>
      <c r="V90" s="79"/>
      <c r="W90" s="79"/>
    </row>
    <row r="91" spans="2:23" s="78" customFormat="1" ht="12.75">
      <c r="B91" s="77"/>
      <c r="E91" s="78">
        <v>16</v>
      </c>
      <c r="H91" s="78">
        <v>-389511</v>
      </c>
      <c r="I91" s="78" t="s">
        <v>14</v>
      </c>
      <c r="V91" s="79"/>
      <c r="W91" s="79"/>
    </row>
    <row r="92" spans="2:23" s="78" customFormat="1" ht="12.75">
      <c r="B92" s="77"/>
      <c r="E92" s="78">
        <v>17</v>
      </c>
      <c r="H92" s="78">
        <v>-269082</v>
      </c>
      <c r="I92" s="78" t="s">
        <v>15</v>
      </c>
      <c r="V92" s="79"/>
      <c r="W92" s="79"/>
    </row>
    <row r="93" spans="2:23" s="78" customFormat="1" ht="12.75">
      <c r="B93" s="77"/>
      <c r="E93" s="78">
        <v>18</v>
      </c>
      <c r="H93" s="78">
        <v>-184730</v>
      </c>
      <c r="I93" s="78" t="s">
        <v>16</v>
      </c>
      <c r="V93" s="79"/>
      <c r="W93" s="79"/>
    </row>
    <row r="94" spans="2:23" s="78" customFormat="1" ht="12.75">
      <c r="B94" s="77"/>
      <c r="E94" s="78">
        <v>19</v>
      </c>
      <c r="H94" s="78">
        <v>-49612.2</v>
      </c>
      <c r="I94" s="78" t="s">
        <v>17</v>
      </c>
      <c r="V94" s="79"/>
      <c r="W94" s="79"/>
    </row>
    <row r="95" spans="2:23" s="78" customFormat="1" ht="12.75">
      <c r="B95" s="77"/>
      <c r="E95" s="78">
        <v>20</v>
      </c>
      <c r="H95" s="78">
        <v>-543315</v>
      </c>
      <c r="I95" s="78" t="s">
        <v>19</v>
      </c>
      <c r="V95" s="79"/>
      <c r="W95" s="79"/>
    </row>
    <row r="96" spans="2:23" s="78" customFormat="1" ht="12.75">
      <c r="B96" s="77"/>
      <c r="E96" s="78">
        <v>21</v>
      </c>
      <c r="H96" s="78">
        <v>-351526</v>
      </c>
      <c r="I96" s="78" t="s">
        <v>13</v>
      </c>
      <c r="V96" s="79"/>
      <c r="W96" s="79"/>
    </row>
    <row r="97" spans="2:23" s="78" customFormat="1" ht="12.75">
      <c r="B97" s="77"/>
      <c r="E97" s="78">
        <v>22</v>
      </c>
      <c r="H97" s="78">
        <v>-389511</v>
      </c>
      <c r="I97" s="78" t="s">
        <v>20</v>
      </c>
      <c r="V97" s="79"/>
      <c r="W97" s="79"/>
    </row>
    <row r="98" spans="2:23" s="78" customFormat="1" ht="12.75">
      <c r="B98" s="77"/>
      <c r="E98" s="78">
        <v>23</v>
      </c>
      <c r="H98" s="78">
        <v>-269082</v>
      </c>
      <c r="I98" s="78" t="s">
        <v>21</v>
      </c>
      <c r="V98" s="79"/>
      <c r="W98" s="79"/>
    </row>
    <row r="99" spans="2:23" s="78" customFormat="1" ht="12.75">
      <c r="B99" s="77"/>
      <c r="E99" s="78">
        <v>24</v>
      </c>
      <c r="H99" s="78">
        <v>-184730</v>
      </c>
      <c r="I99" s="78" t="s">
        <v>16</v>
      </c>
      <c r="V99" s="79"/>
      <c r="W99" s="79"/>
    </row>
    <row r="100" spans="2:23" s="78" customFormat="1" ht="12.75">
      <c r="B100" s="77"/>
      <c r="V100" s="79"/>
      <c r="W100" s="79"/>
    </row>
    <row r="101" spans="2:23" s="78" customFormat="1" ht="12.75">
      <c r="B101" s="77"/>
      <c r="V101" s="79"/>
      <c r="W101" s="79"/>
    </row>
    <row r="102" spans="2:23" s="78" customFormat="1" ht="12.75">
      <c r="B102" s="77"/>
      <c r="V102" s="79"/>
      <c r="W102" s="79"/>
    </row>
    <row r="103" spans="2:23" s="78" customFormat="1" ht="12.75">
      <c r="B103" s="77"/>
      <c r="M103" s="81"/>
      <c r="O103" s="81"/>
      <c r="P103" s="81"/>
      <c r="Q103" s="80"/>
      <c r="V103" s="79"/>
      <c r="W103" s="79"/>
    </row>
    <row r="104" spans="2:17" ht="12.75"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86"/>
      <c r="N104" s="78"/>
      <c r="O104" s="87"/>
      <c r="P104" s="87"/>
      <c r="Q104" s="88"/>
    </row>
    <row r="105" spans="13:17" ht="12.75">
      <c r="M105" s="91"/>
      <c r="O105" s="87"/>
      <c r="P105" s="92"/>
      <c r="Q105" s="88"/>
    </row>
    <row r="106" spans="13:17" ht="12.75">
      <c r="M106" s="91"/>
      <c r="O106" s="93"/>
      <c r="P106" s="93"/>
      <c r="Q106" s="94"/>
    </row>
    <row r="107" spans="13:17" ht="12.75">
      <c r="M107" s="91"/>
      <c r="O107" s="93"/>
      <c r="P107" s="93"/>
      <c r="Q107" s="94"/>
    </row>
    <row r="108" spans="13:17" ht="12.75">
      <c r="M108" s="91"/>
      <c r="O108" s="93"/>
      <c r="P108" s="93"/>
      <c r="Q108" s="94"/>
    </row>
    <row r="109" spans="13:17" ht="12.75">
      <c r="M109" s="91"/>
      <c r="O109" s="87"/>
      <c r="P109" s="87"/>
      <c r="Q109" s="88"/>
    </row>
    <row r="110" spans="13:17" ht="12.75">
      <c r="M110" s="91"/>
      <c r="O110" s="93"/>
      <c r="P110" s="93"/>
      <c r="Q110" s="94"/>
    </row>
    <row r="111" spans="13:17" ht="12.75">
      <c r="M111" s="91"/>
      <c r="O111" s="93"/>
      <c r="P111" s="93"/>
      <c r="Q111" s="94"/>
    </row>
    <row r="112" spans="15:17" ht="12.75">
      <c r="O112" s="93"/>
      <c r="P112" s="93"/>
      <c r="Q112" s="94"/>
    </row>
    <row r="113" spans="15:17" ht="12.75">
      <c r="O113" s="87"/>
      <c r="P113" s="87"/>
      <c r="Q113" s="88"/>
    </row>
    <row r="114" spans="15:17" ht="12.75">
      <c r="O114" s="93"/>
      <c r="P114" s="93"/>
      <c r="Q114" s="94"/>
    </row>
    <row r="115" spans="15:17" ht="12.75">
      <c r="O115" s="93"/>
      <c r="P115" s="93"/>
      <c r="Q115" s="94"/>
    </row>
    <row r="116" spans="15:17" ht="12.75">
      <c r="O116" s="93"/>
      <c r="P116" s="93"/>
      <c r="Q116" s="94"/>
    </row>
    <row r="117" spans="15:17" ht="12.75">
      <c r="O117" s="87"/>
      <c r="P117" s="87"/>
      <c r="Q117" s="88"/>
    </row>
    <row r="118" spans="15:17" ht="12.75">
      <c r="O118" s="93"/>
      <c r="P118" s="93"/>
      <c r="Q118" s="9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workbookViewId="0" topLeftCell="A1">
      <selection activeCell="K13" sqref="K13"/>
    </sheetView>
  </sheetViews>
  <sheetFormatPr defaultColWidth="11.421875" defaultRowHeight="12.75"/>
  <cols>
    <col min="1" max="1" width="8.7109375" style="24" customWidth="1"/>
    <col min="2" max="2" width="12.00390625" style="24" customWidth="1"/>
    <col min="3" max="4" width="12.57421875" style="24" bestFit="1" customWidth="1"/>
    <col min="5" max="5" width="11.140625" style="24" customWidth="1"/>
    <col min="6" max="6" width="13.140625" style="24" customWidth="1"/>
    <col min="7" max="7" width="9.8515625" style="24" customWidth="1"/>
    <col min="8" max="8" width="13.140625" style="24" customWidth="1"/>
    <col min="9" max="9" width="12.57421875" style="24" bestFit="1" customWidth="1"/>
    <col min="10" max="10" width="11.421875" style="24" customWidth="1"/>
    <col min="11" max="11" width="10.421875" style="24" customWidth="1"/>
    <col min="12" max="12" width="9.28125" style="24" customWidth="1"/>
    <col min="13" max="13" width="12.57421875" style="24" bestFit="1" customWidth="1"/>
    <col min="14" max="14" width="13.00390625" style="24" bestFit="1" customWidth="1"/>
    <col min="15" max="15" width="12.57421875" style="24" bestFit="1" customWidth="1"/>
    <col min="16" max="16" width="13.28125" style="24" bestFit="1" customWidth="1"/>
    <col min="17" max="17" width="13.140625" style="24" bestFit="1" customWidth="1"/>
    <col min="18" max="18" width="13.8515625" style="24" bestFit="1" customWidth="1"/>
    <col min="19" max="19" width="13.7109375" style="24" bestFit="1" customWidth="1"/>
    <col min="20" max="22" width="13.8515625" style="24" bestFit="1" customWidth="1"/>
    <col min="23" max="23" width="13.7109375" style="24" bestFit="1" customWidth="1"/>
    <col min="24" max="24" width="12.57421875" style="24" bestFit="1" customWidth="1"/>
    <col min="25" max="16384" width="11.421875" style="24" customWidth="1"/>
  </cols>
  <sheetData>
    <row r="1" spans="1:9" s="21" customFormat="1" ht="12.75">
      <c r="A1" s="8" t="s">
        <v>116</v>
      </c>
      <c r="B1" s="20"/>
      <c r="C1" s="20"/>
      <c r="D1" s="20"/>
      <c r="E1" s="20"/>
      <c r="F1" s="20"/>
      <c r="H1" s="9" t="s">
        <v>76</v>
      </c>
      <c r="I1" s="22"/>
    </row>
    <row r="2" spans="1:9" s="1" customFormat="1" ht="13.5" thickBot="1">
      <c r="A2" s="20" t="s">
        <v>52</v>
      </c>
      <c r="B2" s="23" t="s">
        <v>53</v>
      </c>
      <c r="C2" s="23" t="s">
        <v>54</v>
      </c>
      <c r="D2" s="23" t="s">
        <v>55</v>
      </c>
      <c r="E2" s="23" t="s">
        <v>115</v>
      </c>
      <c r="F2" s="95" t="s">
        <v>129</v>
      </c>
      <c r="G2" s="21"/>
      <c r="H2" s="105">
        <v>0.9325</v>
      </c>
      <c r="I2" s="55" t="s">
        <v>139</v>
      </c>
    </row>
    <row r="3" spans="1:8" s="2" customFormat="1" ht="13.5" thickBot="1">
      <c r="A3" s="10">
        <v>905</v>
      </c>
      <c r="B3" s="11">
        <v>123.30333333333336</v>
      </c>
      <c r="C3" s="11">
        <v>139.35333333333332</v>
      </c>
      <c r="D3" s="11">
        <v>8.972256462947422</v>
      </c>
      <c r="E3" s="11">
        <v>8.936411317753995</v>
      </c>
      <c r="F3" s="12" t="s">
        <v>69</v>
      </c>
      <c r="H3" s="102">
        <v>0.0625</v>
      </c>
    </row>
    <row r="4" spans="1:9" ht="16.5" customHeight="1">
      <c r="A4" s="13">
        <v>906</v>
      </c>
      <c r="B4" s="14">
        <v>115.90666666666668</v>
      </c>
      <c r="C4" s="14">
        <v>106.62333333333333</v>
      </c>
      <c r="D4" s="14">
        <v>8.753759455449622</v>
      </c>
      <c r="E4" s="14">
        <v>9.045195511032054</v>
      </c>
      <c r="F4" s="15" t="s">
        <v>70</v>
      </c>
      <c r="G4" s="2"/>
      <c r="H4" s="2"/>
      <c r="I4" s="74" t="s">
        <v>127</v>
      </c>
    </row>
    <row r="5" spans="1:9" s="2" customFormat="1" ht="13.5" thickBot="1">
      <c r="A5" s="25">
        <v>908</v>
      </c>
      <c r="B5" s="26">
        <v>100.18333333333334</v>
      </c>
      <c r="C5" s="26">
        <v>85.58333333333333</v>
      </c>
      <c r="D5" s="26">
        <v>9.31624222140569</v>
      </c>
      <c r="E5" s="26">
        <v>9.899087663920055</v>
      </c>
      <c r="F5" s="15" t="s">
        <v>71</v>
      </c>
      <c r="I5" s="75">
        <v>1871</v>
      </c>
    </row>
    <row r="6" spans="1:6" s="2" customFormat="1" ht="13.5" thickBot="1">
      <c r="A6" s="16">
        <v>907</v>
      </c>
      <c r="B6" s="17">
        <v>110.52333333333335</v>
      </c>
      <c r="C6" s="17">
        <v>133.52333333333334</v>
      </c>
      <c r="D6" s="17">
        <v>9.731580282307963</v>
      </c>
      <c r="E6" s="17">
        <v>9.72513261626599</v>
      </c>
      <c r="F6" s="18" t="s">
        <v>72</v>
      </c>
    </row>
    <row r="7" spans="1:6" s="2" customFormat="1" ht="12.75">
      <c r="A7" s="19" t="s">
        <v>142</v>
      </c>
      <c r="B7" s="19"/>
      <c r="C7" s="19"/>
      <c r="D7" s="19"/>
      <c r="E7" s="19"/>
      <c r="F7" s="19"/>
    </row>
    <row r="8" ht="12.75"/>
    <row r="9" spans="1:3" ht="24" customHeight="1">
      <c r="A9" s="107" t="s">
        <v>75</v>
      </c>
      <c r="B9" s="108"/>
      <c r="C9" s="7" t="s">
        <v>120</v>
      </c>
    </row>
    <row r="10" spans="1:6" ht="12.75">
      <c r="A10" s="27"/>
      <c r="B10" s="27"/>
      <c r="C10" s="27"/>
      <c r="D10" s="27"/>
      <c r="E10" s="27"/>
      <c r="F10" s="27"/>
    </row>
    <row r="11" spans="1:5" s="2" customFormat="1" ht="12.75">
      <c r="A11" s="28"/>
      <c r="B11" s="29"/>
      <c r="C11" s="29"/>
      <c r="D11" s="106" t="s">
        <v>140</v>
      </c>
      <c r="E11" s="106" t="s">
        <v>144</v>
      </c>
    </row>
    <row r="12" spans="1:5" s="2" customFormat="1" ht="12.75">
      <c r="A12" s="30"/>
      <c r="B12" s="31"/>
      <c r="C12" s="31"/>
      <c r="D12" s="31"/>
      <c r="E12" s="31"/>
    </row>
    <row r="13" spans="1:5" s="2" customFormat="1" ht="27" thickBot="1">
      <c r="A13" s="109" t="s">
        <v>143</v>
      </c>
      <c r="B13" s="109"/>
      <c r="C13" s="31"/>
      <c r="D13" s="31"/>
      <c r="E13" s="31"/>
    </row>
    <row r="14" spans="1:11" s="2" customFormat="1" ht="12.75">
      <c r="A14" s="30"/>
      <c r="B14" s="31"/>
      <c r="C14" s="31"/>
      <c r="D14" s="31"/>
      <c r="E14" s="31"/>
      <c r="F14" s="74" t="s">
        <v>127</v>
      </c>
      <c r="K14" s="74" t="s">
        <v>127</v>
      </c>
    </row>
    <row r="15" spans="1:11" s="2" customFormat="1" ht="13.5" thickBot="1">
      <c r="A15" s="103" t="s">
        <v>138</v>
      </c>
      <c r="B15" s="6"/>
      <c r="C15" s="6"/>
      <c r="D15" s="6"/>
      <c r="E15" s="6"/>
      <c r="F15" s="75">
        <v>1899</v>
      </c>
      <c r="K15" s="75">
        <v>1868</v>
      </c>
    </row>
    <row r="16" ht="12.75">
      <c r="A16" s="104" t="s">
        <v>141</v>
      </c>
    </row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2"/>
    </row>
    <row r="19" spans="1:11" ht="12.75">
      <c r="A19" s="33" t="s">
        <v>56</v>
      </c>
      <c r="B19" s="34">
        <v>12.314569823537049</v>
      </c>
      <c r="C19" s="34">
        <v>60.72123649020373</v>
      </c>
      <c r="D19" s="35">
        <v>22.33929490937092</v>
      </c>
      <c r="K19" s="97" t="s">
        <v>131</v>
      </c>
    </row>
    <row r="20" spans="1:11" ht="12.75">
      <c r="A20" s="33" t="s">
        <v>57</v>
      </c>
      <c r="B20" s="34">
        <v>2.6851442052034997</v>
      </c>
      <c r="C20" s="34">
        <v>35.368477538536844</v>
      </c>
      <c r="D20" s="35">
        <v>13.857295115116967</v>
      </c>
      <c r="F20" s="96" t="s">
        <v>133</v>
      </c>
      <c r="K20" s="98" t="s">
        <v>130</v>
      </c>
    </row>
    <row r="21" spans="1:6" ht="13.5" thickBot="1">
      <c r="A21" s="33" t="s">
        <v>58</v>
      </c>
      <c r="B21" s="34">
        <v>-12.193266840156213</v>
      </c>
      <c r="C21" s="34">
        <v>30.83006649317715</v>
      </c>
      <c r="D21" s="35">
        <v>12.61218542164994</v>
      </c>
      <c r="F21" s="24" t="s">
        <v>134</v>
      </c>
    </row>
    <row r="22" spans="1:11" ht="16.5" thickBot="1">
      <c r="A22" s="36" t="s">
        <v>59</v>
      </c>
      <c r="B22" s="37">
        <v>7.549705519668656</v>
      </c>
      <c r="C22" s="37">
        <v>63.35303885300201</v>
      </c>
      <c r="D22" s="38">
        <v>23.881873372041102</v>
      </c>
      <c r="F22" s="24" t="s">
        <v>132</v>
      </c>
      <c r="I22" s="74" t="s">
        <v>127</v>
      </c>
      <c r="K22" s="101" t="s">
        <v>136</v>
      </c>
    </row>
    <row r="23" spans="1:11" ht="16.5" thickBot="1">
      <c r="A23" s="99" t="s">
        <v>135</v>
      </c>
      <c r="B23" s="39"/>
      <c r="C23" s="39"/>
      <c r="D23" s="52">
        <v>8.80252742767334</v>
      </c>
      <c r="I23" s="75">
        <v>1905</v>
      </c>
      <c r="K23" s="101" t="s">
        <v>137</v>
      </c>
    </row>
    <row r="24" ht="12.75"/>
    <row r="25" ht="13.5" thickBot="1"/>
    <row r="26" spans="1:9" ht="12.75">
      <c r="A26" s="40" t="s">
        <v>51</v>
      </c>
      <c r="B26" s="41">
        <v>3</v>
      </c>
      <c r="C26" s="41">
        <v>4</v>
      </c>
      <c r="D26" s="41">
        <v>5</v>
      </c>
      <c r="E26" s="41">
        <v>6</v>
      </c>
      <c r="F26" s="41">
        <v>7</v>
      </c>
      <c r="G26" s="41">
        <v>8</v>
      </c>
      <c r="H26" s="41">
        <v>9</v>
      </c>
      <c r="I26" s="42">
        <v>10</v>
      </c>
    </row>
    <row r="27" spans="1:9" ht="12.75">
      <c r="A27" s="43" t="s">
        <v>60</v>
      </c>
      <c r="B27" s="44">
        <v>0.1834327080360262</v>
      </c>
      <c r="C27" s="44">
        <v>0.0010768497296020612</v>
      </c>
      <c r="D27" s="44">
        <v>-0.04596045820471769</v>
      </c>
      <c r="E27" s="44">
        <v>-0.0004183452668958386</v>
      </c>
      <c r="F27" s="44">
        <v>0.006957860008247418</v>
      </c>
      <c r="G27" s="44">
        <v>0.00012316185028984976</v>
      </c>
      <c r="H27" s="44">
        <v>-0.0010694916633478754</v>
      </c>
      <c r="I27" s="45">
        <v>-3.361979059236282E-05</v>
      </c>
    </row>
    <row r="28" spans="1:9" ht="13.5" thickBot="1">
      <c r="A28" s="46" t="s">
        <v>61</v>
      </c>
      <c r="B28" s="47">
        <v>-0.943346540236919</v>
      </c>
      <c r="C28" s="47">
        <v>0.1977681821759426</v>
      </c>
      <c r="D28" s="47">
        <v>-0.22281636855973858</v>
      </c>
      <c r="E28" s="47">
        <v>-0.04046710324932898</v>
      </c>
      <c r="F28" s="47">
        <v>-0.03796387480007715</v>
      </c>
      <c r="G28" s="47">
        <v>0.0056719540260144</v>
      </c>
      <c r="H28" s="47">
        <v>-0.004574741774327752</v>
      </c>
      <c r="I28" s="48">
        <v>-0.000622056077857711</v>
      </c>
    </row>
    <row r="29" ht="12.75">
      <c r="A29" s="76" t="s">
        <v>128</v>
      </c>
    </row>
    <row r="30" ht="12.75"/>
    <row r="31" ht="12.75"/>
    <row r="32" spans="1:10" ht="12.75">
      <c r="A32" s="60"/>
      <c r="B32" s="53"/>
      <c r="C32" s="53"/>
      <c r="D32" s="53"/>
      <c r="E32" s="53"/>
      <c r="I32" s="66" t="s">
        <v>126</v>
      </c>
      <c r="J32" s="67" t="s">
        <v>121</v>
      </c>
    </row>
    <row r="33" spans="1:12" ht="12.75">
      <c r="A33" s="60"/>
      <c r="B33" s="53"/>
      <c r="C33" s="53"/>
      <c r="D33" s="53"/>
      <c r="E33" s="53"/>
      <c r="I33" s="68" t="s">
        <v>123</v>
      </c>
      <c r="J33" s="69">
        <v>-0.28</v>
      </c>
      <c r="K33" s="1"/>
      <c r="L33" s="1"/>
    </row>
    <row r="34" spans="1:12" ht="12.75">
      <c r="A34" s="60"/>
      <c r="B34" s="53"/>
      <c r="C34" s="53"/>
      <c r="D34" s="53"/>
      <c r="E34" s="53"/>
      <c r="I34" s="70" t="s">
        <v>122</v>
      </c>
      <c r="J34" s="71">
        <v>1.28</v>
      </c>
      <c r="K34" s="2"/>
      <c r="L34" s="2"/>
    </row>
    <row r="35" spans="1:10" ht="12.75">
      <c r="A35" s="60"/>
      <c r="B35" s="53"/>
      <c r="C35" s="53"/>
      <c r="D35" s="53"/>
      <c r="E35" s="53"/>
      <c r="I35" s="72" t="s">
        <v>124</v>
      </c>
      <c r="J35" s="73">
        <v>112</v>
      </c>
    </row>
    <row r="36" ht="12.75"/>
    <row r="37" ht="12.75">
      <c r="A37" s="24" t="s">
        <v>74</v>
      </c>
    </row>
    <row r="38" spans="1:24" ht="51">
      <c r="A38" s="49" t="s">
        <v>52</v>
      </c>
      <c r="B38" s="49" t="s">
        <v>53</v>
      </c>
      <c r="C38" s="49" t="s">
        <v>54</v>
      </c>
      <c r="D38" s="49"/>
      <c r="E38" s="49"/>
      <c r="F38" s="56" t="s">
        <v>118</v>
      </c>
      <c r="H38" s="57" t="s">
        <v>63</v>
      </c>
      <c r="I38" s="57" t="s">
        <v>119</v>
      </c>
      <c r="J38" s="24" t="s">
        <v>51</v>
      </c>
      <c r="K38" s="24">
        <v>3</v>
      </c>
      <c r="L38" s="24">
        <v>4</v>
      </c>
      <c r="M38" s="24">
        <v>5</v>
      </c>
      <c r="N38" s="24">
        <v>6</v>
      </c>
      <c r="O38" s="24">
        <v>7</v>
      </c>
      <c r="P38" s="24">
        <v>8</v>
      </c>
      <c r="Q38" s="24">
        <v>9</v>
      </c>
      <c r="R38" s="24">
        <v>10</v>
      </c>
      <c r="S38" s="24">
        <v>11</v>
      </c>
      <c r="T38" s="24">
        <v>12</v>
      </c>
      <c r="U38" s="24">
        <v>13</v>
      </c>
      <c r="V38" s="24">
        <v>14</v>
      </c>
      <c r="W38" s="24">
        <v>15</v>
      </c>
      <c r="X38" s="55" t="s">
        <v>117</v>
      </c>
    </row>
    <row r="39" spans="1:24" ht="12.75">
      <c r="A39" s="49">
        <v>905</v>
      </c>
      <c r="B39" s="50">
        <v>123.30333333333336</v>
      </c>
      <c r="C39" s="50">
        <v>139.35333333333332</v>
      </c>
      <c r="D39" s="50">
        <v>8.972256462947422</v>
      </c>
      <c r="E39" s="50">
        <v>8.936411317753995</v>
      </c>
      <c r="F39" s="54">
        <f>I39*D39/(23678+B39)*1000</f>
        <v>23.881873372041102</v>
      </c>
      <c r="G39" s="59" t="s">
        <v>59</v>
      </c>
      <c r="H39" s="58">
        <f>I39-B39+X39</f>
        <v>7.549705519668656</v>
      </c>
      <c r="I39" s="58">
        <f>(B39+C42-2*X39)*(23678+B39)*E42/((23678+C42)*D39+E42*(23678+B39))</f>
        <v>63.35303885300201</v>
      </c>
      <c r="J39" s="24" t="s">
        <v>73</v>
      </c>
      <c r="K39" s="24">
        <f>(K40*K40+L40*L40+M40*M40+N40*N40+O40*O40+P40*P40+Q40*Q40+R40*R40+S40*S40+T40*T40+U40*U40+V40*V40+W40*W40)</f>
        <v>1.0176055155976813</v>
      </c>
      <c r="M39" s="24" t="s">
        <v>68</v>
      </c>
      <c r="N39" s="24">
        <f>(K44*K44+L44*L44+M44*M44+N44*N44+O44*O44+P44*P44+Q44*Q44+R44*R44+S44*S44+T44*T44+U44*U44+V44*V44+W44*W44)</f>
        <v>0.5446438938382646</v>
      </c>
      <c r="X39" s="55">
        <f>(1-$H$2)*1000</f>
        <v>67.5</v>
      </c>
    </row>
    <row r="40" spans="1:24" ht="12.75">
      <c r="A40" s="49">
        <v>906</v>
      </c>
      <c r="B40" s="50">
        <v>115.90666666666668</v>
      </c>
      <c r="C40" s="50">
        <v>106.62333333333333</v>
      </c>
      <c r="D40" s="50">
        <v>8.753759455449622</v>
      </c>
      <c r="E40" s="50">
        <v>9.045195511032054</v>
      </c>
      <c r="F40" s="54">
        <f>I40*D40/(23678+B40)*1000</f>
        <v>22.33929490937092</v>
      </c>
      <c r="G40" s="59" t="s">
        <v>56</v>
      </c>
      <c r="H40" s="58">
        <f>I40-B40+X40</f>
        <v>12.314569823537049</v>
      </c>
      <c r="I40" s="58">
        <f>(B40+C39-2*X40)*(23678+B40)*E39/((23678+C39)*D40+E39*(23678+B40))</f>
        <v>60.72123649020373</v>
      </c>
      <c r="J40" s="24" t="s">
        <v>62</v>
      </c>
      <c r="K40" s="52">
        <f aca="true" t="shared" si="0" ref="K40:W40">SQRT(K41*K41+K42*K42)</f>
        <v>0.9610152201471084</v>
      </c>
      <c r="L40" s="52">
        <f t="shared" si="0"/>
        <v>0.19777111388298588</v>
      </c>
      <c r="M40" s="52">
        <f t="shared" si="0"/>
        <v>0.2275071379463441</v>
      </c>
      <c r="N40" s="52">
        <f t="shared" si="0"/>
        <v>0.04046926559939266</v>
      </c>
      <c r="O40" s="52">
        <f t="shared" si="0"/>
        <v>0.03859621232362447</v>
      </c>
      <c r="P40" s="52">
        <f t="shared" si="0"/>
        <v>0.005673291047935737</v>
      </c>
      <c r="Q40" s="52">
        <f t="shared" si="0"/>
        <v>0.004698092668280399</v>
      </c>
      <c r="R40" s="52">
        <f t="shared" si="0"/>
        <v>0.0006229639269806824</v>
      </c>
      <c r="S40" s="52">
        <f t="shared" si="0"/>
        <v>0.0005063855004582596</v>
      </c>
      <c r="T40" s="52">
        <f t="shared" si="0"/>
        <v>8.34714081186309E-05</v>
      </c>
      <c r="U40" s="52">
        <f t="shared" si="0"/>
        <v>0.00010276766711536284</v>
      </c>
      <c r="V40" s="52">
        <f t="shared" si="0"/>
        <v>2.3115880729430295E-05</v>
      </c>
      <c r="W40" s="52">
        <f t="shared" si="0"/>
        <v>3.157484503086264E-05</v>
      </c>
      <c r="X40" s="55">
        <f>(1-$H$2)*1000</f>
        <v>67.5</v>
      </c>
    </row>
    <row r="41" spans="1:24" ht="12.75">
      <c r="A41" s="49">
        <v>908</v>
      </c>
      <c r="B41" s="50">
        <v>100.18333333333334</v>
      </c>
      <c r="C41" s="50">
        <v>85.58333333333333</v>
      </c>
      <c r="D41" s="50">
        <v>9.31624222140569</v>
      </c>
      <c r="E41" s="50">
        <v>9.899087663920055</v>
      </c>
      <c r="F41" s="54">
        <f>I41*D41/(23678+B41)*1000</f>
        <v>13.857295115116967</v>
      </c>
      <c r="G41" s="59" t="s">
        <v>57</v>
      </c>
      <c r="H41" s="58">
        <f>I41-B41+X41</f>
        <v>2.6851442052034997</v>
      </c>
      <c r="I41" s="58">
        <f>(B41+C40-2*X41)*(23678+B41)*E40/((23678+C40)*D41+E40*(23678+B41))</f>
        <v>35.368477538536844</v>
      </c>
      <c r="J41" s="24" t="s">
        <v>60</v>
      </c>
      <c r="K41" s="52">
        <f>'calcul config'!C43</f>
        <v>0.1834327080360262</v>
      </c>
      <c r="L41" s="52">
        <f>'calcul config'!C44</f>
        <v>0.0010768497296020612</v>
      </c>
      <c r="M41" s="52">
        <f>'calcul config'!C45</f>
        <v>-0.04596045820471769</v>
      </c>
      <c r="N41" s="52">
        <f>'calcul config'!C46</f>
        <v>-0.0004183452668958386</v>
      </c>
      <c r="O41" s="52">
        <f>'calcul config'!C47</f>
        <v>0.006957860008247418</v>
      </c>
      <c r="P41" s="52">
        <f>'calcul config'!C48</f>
        <v>0.00012316185028984976</v>
      </c>
      <c r="Q41" s="52">
        <f>'calcul config'!C49</f>
        <v>-0.0010694916633478754</v>
      </c>
      <c r="R41" s="52">
        <f>'calcul config'!C50</f>
        <v>-3.361979059236282E-05</v>
      </c>
      <c r="S41" s="52">
        <f>'calcul config'!C51</f>
        <v>5.745585708412385E-05</v>
      </c>
      <c r="T41" s="52">
        <f>'calcul config'!C52</f>
        <v>8.763849086602334E-06</v>
      </c>
      <c r="U41" s="52">
        <f>'calcul config'!C53</f>
        <v>-3.125858989588297E-05</v>
      </c>
      <c r="V41" s="52">
        <f>'calcul config'!C54</f>
        <v>-2.651911768178263E-06</v>
      </c>
      <c r="W41" s="52">
        <f>'calcul config'!C55</f>
        <v>2.53959423407084E-06</v>
      </c>
      <c r="X41" s="55">
        <f>(1-$H$2)*1000</f>
        <v>67.5</v>
      </c>
    </row>
    <row r="42" spans="1:24" ht="12.75">
      <c r="A42" s="49">
        <v>907</v>
      </c>
      <c r="B42" s="50">
        <v>110.52333333333335</v>
      </c>
      <c r="C42" s="50">
        <v>133.52333333333334</v>
      </c>
      <c r="D42" s="50">
        <v>9.731580282307963</v>
      </c>
      <c r="E42" s="50">
        <v>9.72513261626599</v>
      </c>
      <c r="F42" s="54">
        <f>I42*D42/(23678+B42)*1000</f>
        <v>12.61218542164994</v>
      </c>
      <c r="G42" s="59" t="s">
        <v>58</v>
      </c>
      <c r="H42" s="58">
        <f>I42-B42+X42</f>
        <v>-12.193266840156213</v>
      </c>
      <c r="I42" s="58">
        <f>(B42+C41-2*X42)*(23678+B42)*E41/((23678+C41)*D42+E41*(23678+B42))</f>
        <v>30.83006649317715</v>
      </c>
      <c r="J42" s="24" t="s">
        <v>61</v>
      </c>
      <c r="K42" s="52">
        <f>'calcul config'!D43</f>
        <v>-0.943346540236919</v>
      </c>
      <c r="L42" s="52">
        <f>'calcul config'!D44</f>
        <v>0.1977681821759426</v>
      </c>
      <c r="M42" s="52">
        <f>'calcul config'!D45</f>
        <v>-0.22281636855973858</v>
      </c>
      <c r="N42" s="52">
        <f>'calcul config'!D46</f>
        <v>-0.04046710324932898</v>
      </c>
      <c r="O42" s="52">
        <f>'calcul config'!D47</f>
        <v>-0.03796387480007715</v>
      </c>
      <c r="P42" s="52">
        <f>'calcul config'!D48</f>
        <v>0.0056719540260144</v>
      </c>
      <c r="Q42" s="52">
        <f>'calcul config'!D49</f>
        <v>-0.004574741774327752</v>
      </c>
      <c r="R42" s="52">
        <f>'calcul config'!D50</f>
        <v>-0.000622056077857711</v>
      </c>
      <c r="S42" s="52">
        <f>'calcul config'!D51</f>
        <v>-0.0005031153938820505</v>
      </c>
      <c r="T42" s="52">
        <f>'calcul config'!D52</f>
        <v>8.301006518786924E-05</v>
      </c>
      <c r="U42" s="52">
        <f>'calcul config'!D53</f>
        <v>-9.789838590117323E-05</v>
      </c>
      <c r="V42" s="52">
        <f>'calcul config'!D54</f>
        <v>-2.296325991385031E-05</v>
      </c>
      <c r="W42" s="52">
        <f>'calcul config'!D55</f>
        <v>-3.147254835327551E-05</v>
      </c>
      <c r="X42" s="55">
        <f>(1-$H$2)*1000</f>
        <v>67.5</v>
      </c>
    </row>
    <row r="43" spans="1:23" ht="12.75">
      <c r="A43" s="60"/>
      <c r="B43" s="53"/>
      <c r="C43" s="53"/>
      <c r="D43" s="53"/>
      <c r="E43" s="53"/>
      <c r="F43" s="51"/>
      <c r="J43" s="24" t="s">
        <v>66</v>
      </c>
      <c r="K43" s="24">
        <v>1</v>
      </c>
      <c r="L43" s="24">
        <v>0.7</v>
      </c>
      <c r="M43" s="24">
        <v>0.6</v>
      </c>
      <c r="N43" s="24">
        <v>0.5</v>
      </c>
      <c r="O43" s="24">
        <v>0.15</v>
      </c>
      <c r="P43" s="24">
        <v>0.1</v>
      </c>
      <c r="Q43" s="24">
        <v>0.1</v>
      </c>
      <c r="R43" s="24">
        <v>0.3</v>
      </c>
      <c r="S43" s="24">
        <v>0.05</v>
      </c>
      <c r="T43" s="24">
        <v>0.05</v>
      </c>
      <c r="U43" s="24">
        <v>0.05</v>
      </c>
      <c r="V43" s="24">
        <v>0.05</v>
      </c>
      <c r="W43" s="24">
        <v>0.05</v>
      </c>
    </row>
    <row r="44" spans="1:25" ht="15" customHeight="1">
      <c r="A44" s="61" t="s">
        <v>125</v>
      </c>
      <c r="B44" s="62"/>
      <c r="C44" s="62"/>
      <c r="D44" s="62"/>
      <c r="E44" s="62"/>
      <c r="F44" s="63"/>
      <c r="G44" s="64"/>
      <c r="H44" s="64"/>
      <c r="I44" s="65">
        <v>180</v>
      </c>
      <c r="J44" s="24" t="s">
        <v>67</v>
      </c>
      <c r="K44" s="52">
        <f>K40/(K43*1.5)</f>
        <v>0.6406768134314056</v>
      </c>
      <c r="L44" s="52">
        <f>L40/(L43*1.5)</f>
        <v>0.18835344179331992</v>
      </c>
      <c r="M44" s="52">
        <f aca="true" t="shared" si="1" ref="M44:W44">M40/(M43*1.5)</f>
        <v>0.25278570882927126</v>
      </c>
      <c r="N44" s="52">
        <f t="shared" si="1"/>
        <v>0.05395902079919021</v>
      </c>
      <c r="O44" s="52">
        <f t="shared" si="1"/>
        <v>0.17153872143833102</v>
      </c>
      <c r="P44" s="52">
        <f t="shared" si="1"/>
        <v>0.037821940319571576</v>
      </c>
      <c r="Q44" s="52">
        <f t="shared" si="1"/>
        <v>0.03132061778853599</v>
      </c>
      <c r="R44" s="52">
        <f t="shared" si="1"/>
        <v>0.0013843642821792942</v>
      </c>
      <c r="S44" s="52">
        <f t="shared" si="1"/>
        <v>0.006751806672776794</v>
      </c>
      <c r="T44" s="52">
        <f t="shared" si="1"/>
        <v>0.001112952108248412</v>
      </c>
      <c r="U44" s="52">
        <f t="shared" si="1"/>
        <v>0.001370235561538171</v>
      </c>
      <c r="V44" s="52">
        <f t="shared" si="1"/>
        <v>0.00030821174305907057</v>
      </c>
      <c r="W44" s="52">
        <f t="shared" si="1"/>
        <v>0.00042099793374483514</v>
      </c>
      <c r="X44" s="52"/>
      <c r="Y44" s="52"/>
    </row>
    <row r="45" ht="12.75" hidden="1"/>
    <row r="46" ht="12.75" hidden="1"/>
    <row r="47" ht="12.75" hidden="1"/>
    <row r="48" ht="12.75" hidden="1"/>
    <row r="49" ht="12.75" hidden="1"/>
    <row r="50" ht="12.75" hidden="1">
      <c r="A50" s="24" t="s">
        <v>114</v>
      </c>
    </row>
    <row r="51" spans="1:24" ht="12.75" hidden="1">
      <c r="A51" s="24">
        <v>908</v>
      </c>
      <c r="B51" s="24">
        <v>109.4</v>
      </c>
      <c r="C51" s="24">
        <v>91.5</v>
      </c>
      <c r="D51" s="24">
        <v>9.002390299336382</v>
      </c>
      <c r="E51" s="24">
        <v>9.334329663598458</v>
      </c>
      <c r="F51" s="24">
        <v>22.702457432993636</v>
      </c>
      <c r="G51" s="24" t="s">
        <v>59</v>
      </c>
      <c r="H51" s="24">
        <v>18.087671938796277</v>
      </c>
      <c r="I51" s="24">
        <v>59.98767193879628</v>
      </c>
      <c r="J51" s="24" t="s">
        <v>73</v>
      </c>
      <c r="K51" s="24">
        <v>1.7220946000209008</v>
      </c>
      <c r="M51" s="24" t="s">
        <v>68</v>
      </c>
      <c r="N51" s="24">
        <v>1.437941709796072</v>
      </c>
      <c r="X51" s="24">
        <v>67.5</v>
      </c>
    </row>
    <row r="52" spans="1:24" ht="12.75" hidden="1">
      <c r="A52" s="24">
        <v>905</v>
      </c>
      <c r="B52" s="24">
        <v>134.67999267578125</v>
      </c>
      <c r="C52" s="24">
        <v>148.47999572753906</v>
      </c>
      <c r="D52" s="24">
        <v>8.870542526245117</v>
      </c>
      <c r="E52" s="24">
        <v>8.867219924926758</v>
      </c>
      <c r="F52" s="24">
        <v>17.43094191845034</v>
      </c>
      <c r="G52" s="24" t="s">
        <v>56</v>
      </c>
      <c r="H52" s="24">
        <v>-20.387201744798872</v>
      </c>
      <c r="I52" s="24">
        <v>46.79279093098238</v>
      </c>
      <c r="J52" s="24" t="s">
        <v>62</v>
      </c>
      <c r="K52" s="24">
        <v>0.6439907743840075</v>
      </c>
      <c r="L52" s="24">
        <v>1.131827771738895</v>
      </c>
      <c r="M52" s="24">
        <v>0.1524562538390705</v>
      </c>
      <c r="N52" s="24">
        <v>0.036874346786566536</v>
      </c>
      <c r="O52" s="24">
        <v>0.025864202458523503</v>
      </c>
      <c r="P52" s="24">
        <v>0.03246862418088803</v>
      </c>
      <c r="Q52" s="24">
        <v>0.0031482047127862193</v>
      </c>
      <c r="R52" s="24">
        <v>0.000567507985364822</v>
      </c>
      <c r="S52" s="24">
        <v>0.0003393944386623448</v>
      </c>
      <c r="T52" s="24">
        <v>0.0004777671087135347</v>
      </c>
      <c r="U52" s="24">
        <v>6.884334502783462E-05</v>
      </c>
      <c r="V52" s="24">
        <v>2.1053690428633858E-05</v>
      </c>
      <c r="W52" s="24">
        <v>2.1172494619572574E-05</v>
      </c>
      <c r="X52" s="24">
        <v>67.5</v>
      </c>
    </row>
    <row r="53" spans="1:24" ht="12.75" hidden="1">
      <c r="A53" s="24">
        <v>906</v>
      </c>
      <c r="B53" s="24">
        <v>117.68000030517578</v>
      </c>
      <c r="C53" s="24">
        <v>111.37999725341797</v>
      </c>
      <c r="D53" s="24">
        <v>8.809972763061523</v>
      </c>
      <c r="E53" s="24">
        <v>8.944826126098633</v>
      </c>
      <c r="F53" s="24">
        <v>24.342880110487144</v>
      </c>
      <c r="G53" s="24" t="s">
        <v>57</v>
      </c>
      <c r="H53" s="24">
        <v>15.569962943706116</v>
      </c>
      <c r="I53" s="24">
        <v>65.7499632488819</v>
      </c>
      <c r="J53" s="24" t="s">
        <v>60</v>
      </c>
      <c r="K53" s="24">
        <v>0.09931205864626381</v>
      </c>
      <c r="L53" s="24">
        <v>0.006158410591774403</v>
      </c>
      <c r="M53" s="24">
        <v>-0.021796915942158088</v>
      </c>
      <c r="N53" s="24">
        <v>-0.00038180315649515186</v>
      </c>
      <c r="O53" s="24">
        <v>0.0042636444355375605</v>
      </c>
      <c r="P53" s="24">
        <v>0.0007045587214536433</v>
      </c>
      <c r="Q53" s="24">
        <v>-0.0003681622484304048</v>
      </c>
      <c r="R53" s="24">
        <v>-3.0659900033610905E-05</v>
      </c>
      <c r="S53" s="24">
        <v>7.844512118735632E-05</v>
      </c>
      <c r="T53" s="24">
        <v>5.017259373797248E-05</v>
      </c>
      <c r="U53" s="24">
        <v>-2.633345910782766E-06</v>
      </c>
      <c r="V53" s="24">
        <v>-2.4156223589280065E-06</v>
      </c>
      <c r="W53" s="24">
        <v>5.583110327721343E-06</v>
      </c>
      <c r="X53" s="24">
        <v>67.5</v>
      </c>
    </row>
    <row r="54" spans="1:24" ht="12.75" hidden="1">
      <c r="A54" s="24">
        <v>907</v>
      </c>
      <c r="B54" s="24">
        <v>114.58000183105469</v>
      </c>
      <c r="C54" s="24">
        <v>141.27999877929688</v>
      </c>
      <c r="D54" s="24">
        <v>9.870323181152344</v>
      </c>
      <c r="E54" s="24">
        <v>9.709707260131836</v>
      </c>
      <c r="F54" s="24">
        <v>17.94052545953812</v>
      </c>
      <c r="G54" s="24" t="s">
        <v>58</v>
      </c>
      <c r="H54" s="24">
        <v>-3.8340635333065336</v>
      </c>
      <c r="I54" s="24">
        <v>43.245938297748154</v>
      </c>
      <c r="J54" s="24" t="s">
        <v>61</v>
      </c>
      <c r="K54" s="24">
        <v>0.6362870676818403</v>
      </c>
      <c r="L54" s="24">
        <v>1.1318110172897307</v>
      </c>
      <c r="M54" s="24">
        <v>0.15089003873700077</v>
      </c>
      <c r="N54" s="24">
        <v>-0.03687237010670266</v>
      </c>
      <c r="O54" s="24">
        <v>0.02551035681723803</v>
      </c>
      <c r="P54" s="24">
        <v>0.0324609789317539</v>
      </c>
      <c r="Q54" s="24">
        <v>0.0031266035041942926</v>
      </c>
      <c r="R54" s="24">
        <v>-0.0005666791720036726</v>
      </c>
      <c r="S54" s="24">
        <v>0.0003302044032971534</v>
      </c>
      <c r="T54" s="24">
        <v>0.0004751253739867982</v>
      </c>
      <c r="U54" s="24">
        <v>6.879296216863791E-05</v>
      </c>
      <c r="V54" s="24">
        <v>-2.0914651545837336E-05</v>
      </c>
      <c r="W54" s="24">
        <v>2.0423109642860974E-05</v>
      </c>
      <c r="X54" s="24">
        <v>67.5</v>
      </c>
    </row>
    <row r="55" ht="12.75" hidden="1">
      <c r="A55" s="24" t="s">
        <v>108</v>
      </c>
    </row>
    <row r="56" spans="1:24" ht="12.75" hidden="1">
      <c r="A56" s="24">
        <v>908</v>
      </c>
      <c r="B56" s="24">
        <v>109.4</v>
      </c>
      <c r="C56" s="24">
        <v>91.5</v>
      </c>
      <c r="D56" s="24">
        <v>9.002390299336382</v>
      </c>
      <c r="E56" s="24">
        <v>9.334329663598458</v>
      </c>
      <c r="F56" s="24">
        <v>16.179070257840724</v>
      </c>
      <c r="G56" s="24" t="s">
        <v>59</v>
      </c>
      <c r="H56" s="24">
        <v>0.8506476674012333</v>
      </c>
      <c r="I56" s="24">
        <v>42.750647667401246</v>
      </c>
      <c r="J56" s="24" t="s">
        <v>73</v>
      </c>
      <c r="K56" s="24">
        <v>2.337811253650356</v>
      </c>
      <c r="M56" s="24" t="s">
        <v>68</v>
      </c>
      <c r="N56" s="24">
        <v>1.2744425215466577</v>
      </c>
      <c r="X56" s="24">
        <v>67.5</v>
      </c>
    </row>
    <row r="57" spans="1:24" ht="12.75" hidden="1">
      <c r="A57" s="24">
        <v>905</v>
      </c>
      <c r="B57" s="24">
        <v>134.67999267578125</v>
      </c>
      <c r="C57" s="24">
        <v>148.47999572753906</v>
      </c>
      <c r="D57" s="24">
        <v>8.870542526245117</v>
      </c>
      <c r="E57" s="24">
        <v>8.867219924926758</v>
      </c>
      <c r="F57" s="24">
        <v>17.43094191845034</v>
      </c>
      <c r="G57" s="24" t="s">
        <v>56</v>
      </c>
      <c r="H57" s="24">
        <v>-20.387201744798872</v>
      </c>
      <c r="I57" s="24">
        <v>46.79279093098238</v>
      </c>
      <c r="J57" s="24" t="s">
        <v>62</v>
      </c>
      <c r="K57" s="24">
        <v>1.4371615266676752</v>
      </c>
      <c r="L57" s="24">
        <v>0.3898135372387052</v>
      </c>
      <c r="M57" s="24">
        <v>0.34022821814811705</v>
      </c>
      <c r="N57" s="24">
        <v>0.03407804432836122</v>
      </c>
      <c r="O57" s="24">
        <v>0.05771947434441917</v>
      </c>
      <c r="P57" s="24">
        <v>0.011182669355918209</v>
      </c>
      <c r="Q57" s="24">
        <v>0.007025731892541734</v>
      </c>
      <c r="R57" s="24">
        <v>0.0005244597254504108</v>
      </c>
      <c r="S57" s="24">
        <v>0.00075729694279866</v>
      </c>
      <c r="T57" s="24">
        <v>0.0001645451336751846</v>
      </c>
      <c r="U57" s="24">
        <v>0.00015365803177364346</v>
      </c>
      <c r="V57" s="24">
        <v>1.94588403111143E-05</v>
      </c>
      <c r="W57" s="24">
        <v>4.7225060868747315E-05</v>
      </c>
      <c r="X57" s="24">
        <v>67.5</v>
      </c>
    </row>
    <row r="58" spans="1:24" ht="12.75" hidden="1">
      <c r="A58" s="24">
        <v>907</v>
      </c>
      <c r="B58" s="24">
        <v>114.58000183105469</v>
      </c>
      <c r="C58" s="24">
        <v>141.27999877929688</v>
      </c>
      <c r="D58" s="24">
        <v>9.870323181152344</v>
      </c>
      <c r="E58" s="24">
        <v>9.709707260131836</v>
      </c>
      <c r="F58" s="24">
        <v>25.121890799336363</v>
      </c>
      <c r="G58" s="24" t="s">
        <v>57</v>
      </c>
      <c r="H58" s="24">
        <v>13.476738375975877</v>
      </c>
      <c r="I58" s="24">
        <v>60.556740207030565</v>
      </c>
      <c r="J58" s="24" t="s">
        <v>60</v>
      </c>
      <c r="K58" s="24">
        <v>-0.4803602334564187</v>
      </c>
      <c r="L58" s="24">
        <v>0.0021207660182814532</v>
      </c>
      <c r="M58" s="24">
        <v>0.11735608669400235</v>
      </c>
      <c r="N58" s="24">
        <v>-0.0003529874330903915</v>
      </c>
      <c r="O58" s="24">
        <v>-0.01870434077554759</v>
      </c>
      <c r="P58" s="24">
        <v>0.00024267788803095474</v>
      </c>
      <c r="Q58" s="24">
        <v>0.0025956274999793</v>
      </c>
      <c r="R58" s="24">
        <v>-2.837514059068786E-05</v>
      </c>
      <c r="S58" s="24">
        <v>-0.00019644320637770733</v>
      </c>
      <c r="T58" s="24">
        <v>1.728869594112911E-05</v>
      </c>
      <c r="U58" s="24">
        <v>6.78984060295043E-05</v>
      </c>
      <c r="V58" s="24">
        <v>-2.240854619893932E-06</v>
      </c>
      <c r="W58" s="24">
        <v>-1.0720579882316213E-05</v>
      </c>
      <c r="X58" s="24">
        <v>67.5</v>
      </c>
    </row>
    <row r="59" spans="1:24" ht="12.75" hidden="1">
      <c r="A59" s="24">
        <v>906</v>
      </c>
      <c r="B59" s="24">
        <v>117.68000030517578</v>
      </c>
      <c r="C59" s="24">
        <v>111.37999725341797</v>
      </c>
      <c r="D59" s="24">
        <v>8.809972763061523</v>
      </c>
      <c r="E59" s="24">
        <v>8.944826126098633</v>
      </c>
      <c r="F59" s="24">
        <v>24.05059457372875</v>
      </c>
      <c r="G59" s="24" t="s">
        <v>58</v>
      </c>
      <c r="H59" s="24">
        <v>14.780501581171393</v>
      </c>
      <c r="I59" s="24">
        <v>64.96050188634717</v>
      </c>
      <c r="J59" s="24" t="s">
        <v>61</v>
      </c>
      <c r="K59" s="24">
        <v>1.354506293764432</v>
      </c>
      <c r="L59" s="24">
        <v>0.38980776822178276</v>
      </c>
      <c r="M59" s="24">
        <v>0.31934744298351997</v>
      </c>
      <c r="N59" s="24">
        <v>-0.034076216120893364</v>
      </c>
      <c r="O59" s="24">
        <v>0.054604810728984765</v>
      </c>
      <c r="P59" s="24">
        <v>0.011180035839229363</v>
      </c>
      <c r="Q59" s="24">
        <v>0.006528677240240113</v>
      </c>
      <c r="R59" s="24">
        <v>-0.000523691564774514</v>
      </c>
      <c r="S59" s="24">
        <v>0.0007313745457973242</v>
      </c>
      <c r="T59" s="24">
        <v>0.00016363435461063655</v>
      </c>
      <c r="U59" s="24">
        <v>0.00013784265372954264</v>
      </c>
      <c r="V59" s="24">
        <v>-1.932938273266756E-05</v>
      </c>
      <c r="W59" s="24">
        <v>4.5992124772005976E-05</v>
      </c>
      <c r="X59" s="24">
        <v>67.5</v>
      </c>
    </row>
    <row r="60" ht="12.75" hidden="1">
      <c r="A60" s="24" t="s">
        <v>107</v>
      </c>
    </row>
    <row r="61" spans="1:24" ht="12.75" hidden="1">
      <c r="A61" s="24">
        <v>908</v>
      </c>
      <c r="B61" s="24">
        <v>109.4</v>
      </c>
      <c r="C61" s="24">
        <v>91.5</v>
      </c>
      <c r="D61" s="24">
        <v>9.002390299336382</v>
      </c>
      <c r="E61" s="24">
        <v>9.334329663598458</v>
      </c>
      <c r="F61" s="24">
        <v>22.702457432993636</v>
      </c>
      <c r="G61" s="24" t="s">
        <v>59</v>
      </c>
      <c r="H61" s="24">
        <v>18.087671938796277</v>
      </c>
      <c r="I61" s="24">
        <v>59.98767193879628</v>
      </c>
      <c r="J61" s="24" t="s">
        <v>73</v>
      </c>
      <c r="K61" s="24">
        <v>2.3865303713901342</v>
      </c>
      <c r="M61" s="24" t="s">
        <v>68</v>
      </c>
      <c r="N61" s="24">
        <v>1.2390856354880129</v>
      </c>
      <c r="X61" s="24">
        <v>67.5</v>
      </c>
    </row>
    <row r="62" spans="1:24" ht="12.75" hidden="1">
      <c r="A62" s="24">
        <v>906</v>
      </c>
      <c r="B62" s="24">
        <v>117.68000030517578</v>
      </c>
      <c r="C62" s="24">
        <v>111.37999725341797</v>
      </c>
      <c r="D62" s="24">
        <v>8.809972763061523</v>
      </c>
      <c r="E62" s="24">
        <v>8.944826126098633</v>
      </c>
      <c r="F62" s="24">
        <v>14.136379598420987</v>
      </c>
      <c r="G62" s="24" t="s">
        <v>56</v>
      </c>
      <c r="H62" s="24">
        <v>-11.997729561131791</v>
      </c>
      <c r="I62" s="24">
        <v>38.18227074404399</v>
      </c>
      <c r="J62" s="24" t="s">
        <v>62</v>
      </c>
      <c r="K62" s="24">
        <v>1.4985207331250283</v>
      </c>
      <c r="L62" s="24">
        <v>0.10202458782771244</v>
      </c>
      <c r="M62" s="24">
        <v>0.35475512208446075</v>
      </c>
      <c r="N62" s="24">
        <v>0.031947119613164925</v>
      </c>
      <c r="O62" s="24">
        <v>0.06018325786939781</v>
      </c>
      <c r="P62" s="24">
        <v>0.0029268116546160516</v>
      </c>
      <c r="Q62" s="24">
        <v>0.007325697653188424</v>
      </c>
      <c r="R62" s="24">
        <v>0.0004917264644007447</v>
      </c>
      <c r="S62" s="24">
        <v>0.0007896102644958531</v>
      </c>
      <c r="T62" s="24">
        <v>4.3107193469666434E-05</v>
      </c>
      <c r="U62" s="24">
        <v>0.00016022061460410392</v>
      </c>
      <c r="V62" s="24">
        <v>1.8263482196215758E-05</v>
      </c>
      <c r="W62" s="24">
        <v>4.923769928100309E-05</v>
      </c>
      <c r="X62" s="24">
        <v>67.5</v>
      </c>
    </row>
    <row r="63" spans="1:24" ht="12.75" hidden="1">
      <c r="A63" s="24">
        <v>905</v>
      </c>
      <c r="B63" s="24">
        <v>134.67999267578125</v>
      </c>
      <c r="C63" s="24">
        <v>148.47999572753906</v>
      </c>
      <c r="D63" s="24">
        <v>8.870542526245117</v>
      </c>
      <c r="E63" s="24">
        <v>8.867219924926758</v>
      </c>
      <c r="F63" s="24">
        <v>20.782044162055282</v>
      </c>
      <c r="G63" s="24" t="s">
        <v>57</v>
      </c>
      <c r="H63" s="24">
        <v>-11.391277863750645</v>
      </c>
      <c r="I63" s="24">
        <v>55.788714812030605</v>
      </c>
      <c r="J63" s="24" t="s">
        <v>60</v>
      </c>
      <c r="K63" s="24">
        <v>1.137625558535863</v>
      </c>
      <c r="L63" s="24">
        <v>0.00055531603842647</v>
      </c>
      <c r="M63" s="24">
        <v>-0.26667544810473254</v>
      </c>
      <c r="N63" s="24">
        <v>-0.000330131725249752</v>
      </c>
      <c r="O63" s="24">
        <v>0.04610880860676494</v>
      </c>
      <c r="P63" s="24">
        <v>6.329895376318428E-05</v>
      </c>
      <c r="Q63" s="24">
        <v>-0.005378139778372663</v>
      </c>
      <c r="R63" s="24">
        <v>-2.652212594110609E-05</v>
      </c>
      <c r="S63" s="24">
        <v>0.0006378257151861432</v>
      </c>
      <c r="T63" s="24">
        <v>4.496494935800606E-06</v>
      </c>
      <c r="U63" s="24">
        <v>-0.00010863001371376897</v>
      </c>
      <c r="V63" s="24">
        <v>-2.0811075755958795E-06</v>
      </c>
      <c r="W63" s="24">
        <v>4.071369847228861E-05</v>
      </c>
      <c r="X63" s="24">
        <v>67.5</v>
      </c>
    </row>
    <row r="64" spans="1:24" ht="12.75" hidden="1">
      <c r="A64" s="24">
        <v>907</v>
      </c>
      <c r="B64" s="24">
        <v>114.58000183105469</v>
      </c>
      <c r="C64" s="24">
        <v>141.27999877929688</v>
      </c>
      <c r="D64" s="24">
        <v>9.870323181152344</v>
      </c>
      <c r="E64" s="24">
        <v>9.709707260131836</v>
      </c>
      <c r="F64" s="24">
        <v>25.121890799336363</v>
      </c>
      <c r="G64" s="24" t="s">
        <v>58</v>
      </c>
      <c r="H64" s="24">
        <v>13.476738375975877</v>
      </c>
      <c r="I64" s="24">
        <v>60.556740207030565</v>
      </c>
      <c r="J64" s="24" t="s">
        <v>61</v>
      </c>
      <c r="K64" s="24">
        <v>0.975383245791898</v>
      </c>
      <c r="L64" s="24">
        <v>0.10202307653424335</v>
      </c>
      <c r="M64" s="24">
        <v>0.23395598308934257</v>
      </c>
      <c r="N64" s="24">
        <v>-0.03194541382768191</v>
      </c>
      <c r="O64" s="24">
        <v>0.038678188900711896</v>
      </c>
      <c r="P64" s="24">
        <v>0.0029261270826894782</v>
      </c>
      <c r="Q64" s="24">
        <v>0.0049740786714944545</v>
      </c>
      <c r="R64" s="24">
        <v>-0.0004910106848405857</v>
      </c>
      <c r="S64" s="24">
        <v>0.0004654704360585063</v>
      </c>
      <c r="T64" s="24">
        <v>4.2872038231504367E-05</v>
      </c>
      <c r="U64" s="24">
        <v>0.00011777166664636773</v>
      </c>
      <c r="V64" s="24">
        <v>-1.814452460634578E-05</v>
      </c>
      <c r="W64" s="24">
        <v>2.7690174921694805E-05</v>
      </c>
      <c r="X64" s="24">
        <v>67.5</v>
      </c>
    </row>
    <row r="65" ht="12.75" hidden="1">
      <c r="A65" s="24" t="s">
        <v>106</v>
      </c>
    </row>
    <row r="66" spans="1:24" ht="12.75" hidden="1">
      <c r="A66" s="24">
        <v>908</v>
      </c>
      <c r="B66" s="24">
        <v>109.4</v>
      </c>
      <c r="C66" s="24">
        <v>91.5</v>
      </c>
      <c r="D66" s="24">
        <v>9.002390299336382</v>
      </c>
      <c r="E66" s="24">
        <v>9.334329663598458</v>
      </c>
      <c r="F66" s="24">
        <v>23.05712489683199</v>
      </c>
      <c r="G66" s="24" t="s">
        <v>59</v>
      </c>
      <c r="H66" s="24">
        <v>19.024824911371823</v>
      </c>
      <c r="I66" s="24">
        <v>60.92482491137183</v>
      </c>
      <c r="J66" s="24" t="s">
        <v>73</v>
      </c>
      <c r="K66" s="24">
        <v>1.517073956545846</v>
      </c>
      <c r="M66" s="24" t="s">
        <v>68</v>
      </c>
      <c r="N66" s="24">
        <v>0.8557955098001276</v>
      </c>
      <c r="X66" s="24">
        <v>67.5</v>
      </c>
    </row>
    <row r="67" spans="1:24" ht="12.75" hidden="1">
      <c r="A67" s="24">
        <v>906</v>
      </c>
      <c r="B67" s="24">
        <v>117.68000030517578</v>
      </c>
      <c r="C67" s="24">
        <v>111.37999725341797</v>
      </c>
      <c r="D67" s="24">
        <v>8.809972763061523</v>
      </c>
      <c r="E67" s="24">
        <v>8.944826126098633</v>
      </c>
      <c r="F67" s="24">
        <v>14.136379598420987</v>
      </c>
      <c r="G67" s="24" t="s">
        <v>56</v>
      </c>
      <c r="H67" s="24">
        <v>-11.997729561131791</v>
      </c>
      <c r="I67" s="24">
        <v>38.18227074404399</v>
      </c>
      <c r="J67" s="24" t="s">
        <v>62</v>
      </c>
      <c r="K67" s="24">
        <v>1.1303620505249927</v>
      </c>
      <c r="L67" s="24">
        <v>0.40508350732712795</v>
      </c>
      <c r="M67" s="24">
        <v>0.2675983114423728</v>
      </c>
      <c r="N67" s="24">
        <v>0.0377737634265818</v>
      </c>
      <c r="O67" s="24">
        <v>0.045397331088332535</v>
      </c>
      <c r="P67" s="24">
        <v>0.011620594596846359</v>
      </c>
      <c r="Q67" s="24">
        <v>0.005525891921969807</v>
      </c>
      <c r="R67" s="24">
        <v>0.0005814043147819616</v>
      </c>
      <c r="S67" s="24">
        <v>0.0005956323836693899</v>
      </c>
      <c r="T67" s="24">
        <v>0.00017102137029493172</v>
      </c>
      <c r="U67" s="24">
        <v>0.00012085924721271097</v>
      </c>
      <c r="V67" s="24">
        <v>2.1584995976451945E-05</v>
      </c>
      <c r="W67" s="24">
        <v>3.714514838394536E-05</v>
      </c>
      <c r="X67" s="24">
        <v>67.5</v>
      </c>
    </row>
    <row r="68" spans="1:24" ht="12.75" hidden="1">
      <c r="A68" s="24">
        <v>907</v>
      </c>
      <c r="B68" s="24">
        <v>114.58000183105469</v>
      </c>
      <c r="C68" s="24">
        <v>141.27999877929688</v>
      </c>
      <c r="D68" s="24">
        <v>9.870323181152344</v>
      </c>
      <c r="E68" s="24">
        <v>9.709707260131836</v>
      </c>
      <c r="F68" s="24">
        <v>17.94052545953812</v>
      </c>
      <c r="G68" s="24" t="s">
        <v>57</v>
      </c>
      <c r="H68" s="24">
        <v>-3.8340635333065336</v>
      </c>
      <c r="I68" s="24">
        <v>43.245938297748154</v>
      </c>
      <c r="J68" s="24" t="s">
        <v>60</v>
      </c>
      <c r="K68" s="24">
        <v>0.8819579783376781</v>
      </c>
      <c r="L68" s="24">
        <v>0.0022043539486328303</v>
      </c>
      <c r="M68" s="24">
        <v>-0.20687555277955239</v>
      </c>
      <c r="N68" s="24">
        <v>-0.00039054947758044597</v>
      </c>
      <c r="O68" s="24">
        <v>0.035725032926634225</v>
      </c>
      <c r="P68" s="24">
        <v>0.00025201818899950735</v>
      </c>
      <c r="Q68" s="24">
        <v>-0.004178497930813728</v>
      </c>
      <c r="R68" s="24">
        <v>-3.137322002147894E-05</v>
      </c>
      <c r="S68" s="24">
        <v>0.000492463712537974</v>
      </c>
      <c r="T68" s="24">
        <v>1.7937470183813963E-05</v>
      </c>
      <c r="U68" s="24">
        <v>-8.48387952113769E-05</v>
      </c>
      <c r="V68" s="24">
        <v>-2.4660006356110988E-06</v>
      </c>
      <c r="W68" s="24">
        <v>3.138738383621758E-05</v>
      </c>
      <c r="X68" s="24">
        <v>67.5</v>
      </c>
    </row>
    <row r="69" spans="1:24" ht="12.75" hidden="1">
      <c r="A69" s="24">
        <v>905</v>
      </c>
      <c r="B69" s="24">
        <v>134.67999267578125</v>
      </c>
      <c r="C69" s="24">
        <v>148.47999572753906</v>
      </c>
      <c r="D69" s="24">
        <v>8.870542526245117</v>
      </c>
      <c r="E69" s="24">
        <v>8.867219924926758</v>
      </c>
      <c r="F69" s="24">
        <v>27.43689089809855</v>
      </c>
      <c r="G69" s="24" t="s">
        <v>58</v>
      </c>
      <c r="H69" s="24">
        <v>6.473439571157044</v>
      </c>
      <c r="I69" s="24">
        <v>73.6534322469383</v>
      </c>
      <c r="J69" s="24" t="s">
        <v>61</v>
      </c>
      <c r="K69" s="24">
        <v>0.7070137832557312</v>
      </c>
      <c r="L69" s="24">
        <v>0.4050775095362818</v>
      </c>
      <c r="M69" s="24">
        <v>0.1697390996469693</v>
      </c>
      <c r="N69" s="24">
        <v>-0.03777174439330186</v>
      </c>
      <c r="O69" s="24">
        <v>0.028011420748233817</v>
      </c>
      <c r="P69" s="24">
        <v>0.011617861490681844</v>
      </c>
      <c r="Q69" s="24">
        <v>0.0036160249688679635</v>
      </c>
      <c r="R69" s="24">
        <v>-0.0005805572308675228</v>
      </c>
      <c r="S69" s="24">
        <v>0.00033504839696526687</v>
      </c>
      <c r="T69" s="24">
        <v>0.00017007808871503976</v>
      </c>
      <c r="U69" s="24">
        <v>8.607750265839059E-05</v>
      </c>
      <c r="V69" s="24">
        <v>-2.1443667880486594E-05</v>
      </c>
      <c r="W69" s="24">
        <v>1.9864394890941576E-05</v>
      </c>
      <c r="X69" s="24">
        <v>67.5</v>
      </c>
    </row>
    <row r="70" s="100" customFormat="1" ht="12.75">
      <c r="A70" s="100" t="s">
        <v>105</v>
      </c>
    </row>
    <row r="71" spans="1:24" s="100" customFormat="1" ht="12.75">
      <c r="A71" s="100">
        <v>908</v>
      </c>
      <c r="B71" s="100">
        <v>109.4</v>
      </c>
      <c r="C71" s="100">
        <v>91.5</v>
      </c>
      <c r="D71" s="100">
        <v>9.002390299336382</v>
      </c>
      <c r="E71" s="100">
        <v>9.334329663598458</v>
      </c>
      <c r="F71" s="100">
        <v>16.179070257840724</v>
      </c>
      <c r="G71" s="100" t="s">
        <v>59</v>
      </c>
      <c r="H71" s="100">
        <v>0.8506476674012333</v>
      </c>
      <c r="I71" s="100">
        <v>42.750647667401246</v>
      </c>
      <c r="J71" s="100" t="s">
        <v>73</v>
      </c>
      <c r="K71" s="100">
        <v>1.292216715465646</v>
      </c>
      <c r="M71" s="100" t="s">
        <v>68</v>
      </c>
      <c r="N71" s="100">
        <v>0.6728656993093021</v>
      </c>
      <c r="X71" s="100">
        <v>67.5</v>
      </c>
    </row>
    <row r="72" spans="1:24" s="100" customFormat="1" ht="12.75">
      <c r="A72" s="100">
        <v>907</v>
      </c>
      <c r="B72" s="100">
        <v>114.58000183105469</v>
      </c>
      <c r="C72" s="100">
        <v>141.27999877929688</v>
      </c>
      <c r="D72" s="100">
        <v>9.870323181152344</v>
      </c>
      <c r="E72" s="100">
        <v>9.709707260131836</v>
      </c>
      <c r="F72" s="100">
        <v>14.339384678624281</v>
      </c>
      <c r="G72" s="100" t="s">
        <v>56</v>
      </c>
      <c r="H72" s="100">
        <v>-12.514673940406269</v>
      </c>
      <c r="I72" s="100">
        <v>34.56532789064842</v>
      </c>
      <c r="J72" s="100" t="s">
        <v>62</v>
      </c>
      <c r="K72" s="100">
        <v>1.1016330516489838</v>
      </c>
      <c r="L72" s="100">
        <v>0.0834767261900104</v>
      </c>
      <c r="M72" s="100">
        <v>0.2607965849106418</v>
      </c>
      <c r="N72" s="100">
        <v>0.04055994008950698</v>
      </c>
      <c r="O72" s="100">
        <v>0.044243891056711844</v>
      </c>
      <c r="P72" s="100">
        <v>0.0023947841377238116</v>
      </c>
      <c r="Q72" s="100">
        <v>0.005385461597211216</v>
      </c>
      <c r="R72" s="100">
        <v>0.0006242671408175651</v>
      </c>
      <c r="S72" s="100">
        <v>0.0005804891441213865</v>
      </c>
      <c r="T72" s="100">
        <v>3.523973431686728E-05</v>
      </c>
      <c r="U72" s="100">
        <v>0.00011778801038303051</v>
      </c>
      <c r="V72" s="100">
        <v>2.3167660734401468E-05</v>
      </c>
      <c r="W72" s="100">
        <v>3.620013577616733E-05</v>
      </c>
      <c r="X72" s="100">
        <v>67.5</v>
      </c>
    </row>
    <row r="73" spans="1:24" s="100" customFormat="1" ht="12.75">
      <c r="A73" s="100">
        <v>905</v>
      </c>
      <c r="B73" s="100">
        <v>134.67999267578125</v>
      </c>
      <c r="C73" s="100">
        <v>148.47999572753906</v>
      </c>
      <c r="D73" s="100">
        <v>8.870542526245117</v>
      </c>
      <c r="E73" s="100">
        <v>8.867219924926758</v>
      </c>
      <c r="F73" s="100">
        <v>27.43689089809855</v>
      </c>
      <c r="G73" s="100" t="s">
        <v>57</v>
      </c>
      <c r="H73" s="100">
        <v>6.473439571157044</v>
      </c>
      <c r="I73" s="100">
        <v>73.6534322469383</v>
      </c>
      <c r="J73" s="100" t="s">
        <v>60</v>
      </c>
      <c r="K73" s="100">
        <v>-0.21206037096979735</v>
      </c>
      <c r="L73" s="100">
        <v>0.00045421258576337954</v>
      </c>
      <c r="M73" s="100">
        <v>0.05310797913104664</v>
      </c>
      <c r="N73" s="100">
        <v>-0.0004197581137754971</v>
      </c>
      <c r="O73" s="100">
        <v>-0.008047972147045975</v>
      </c>
      <c r="P73" s="100">
        <v>5.195258566059203E-05</v>
      </c>
      <c r="Q73" s="100">
        <v>0.0012346730660465586</v>
      </c>
      <c r="R73" s="100">
        <v>-3.37472418898252E-05</v>
      </c>
      <c r="S73" s="100">
        <v>-6.679363152901419E-05</v>
      </c>
      <c r="T73" s="100">
        <v>3.7025081656989E-06</v>
      </c>
      <c r="U73" s="100">
        <v>3.600262622207307E-05</v>
      </c>
      <c r="V73" s="100">
        <v>-2.6631699423174554E-06</v>
      </c>
      <c r="W73" s="100">
        <v>-2.9645229507626034E-06</v>
      </c>
      <c r="X73" s="100">
        <v>67.5</v>
      </c>
    </row>
    <row r="74" spans="1:24" s="100" customFormat="1" ht="12.75">
      <c r="A74" s="100">
        <v>906</v>
      </c>
      <c r="B74" s="100">
        <v>117.68000030517578</v>
      </c>
      <c r="C74" s="100">
        <v>111.37999725341797</v>
      </c>
      <c r="D74" s="100">
        <v>8.809972763061523</v>
      </c>
      <c r="E74" s="100">
        <v>8.944826126098633</v>
      </c>
      <c r="F74" s="100">
        <v>24.342880110487144</v>
      </c>
      <c r="G74" s="100" t="s">
        <v>58</v>
      </c>
      <c r="H74" s="100">
        <v>15.569962943706116</v>
      </c>
      <c r="I74" s="100">
        <v>65.7499632488819</v>
      </c>
      <c r="J74" s="100" t="s">
        <v>61</v>
      </c>
      <c r="K74" s="100">
        <v>1.0810299623736637</v>
      </c>
      <c r="L74" s="100">
        <v>0.08347549045276045</v>
      </c>
      <c r="M74" s="100">
        <v>0.25533194326928604</v>
      </c>
      <c r="N74" s="100">
        <v>-0.040557767975941614</v>
      </c>
      <c r="O74" s="100">
        <v>0.04350577019383243</v>
      </c>
      <c r="P74" s="100">
        <v>0.002394220540204423</v>
      </c>
      <c r="Q74" s="100">
        <v>0.005242020510739725</v>
      </c>
      <c r="R74" s="100">
        <v>-0.0006233543027599692</v>
      </c>
      <c r="S74" s="100">
        <v>0.0005766335554144817</v>
      </c>
      <c r="T74" s="100">
        <v>3.504469015423487E-05</v>
      </c>
      <c r="U74" s="100">
        <v>0.00011215090857905076</v>
      </c>
      <c r="V74" s="100">
        <v>-2.3014083291816434E-05</v>
      </c>
      <c r="W74" s="100">
        <v>3.607854534051161E-05</v>
      </c>
      <c r="X74" s="100">
        <v>67.5</v>
      </c>
    </row>
    <row r="75" ht="12.75" hidden="1">
      <c r="A75" s="24" t="s">
        <v>104</v>
      </c>
    </row>
    <row r="76" spans="1:24" ht="12.75" hidden="1">
      <c r="A76" s="24">
        <v>908</v>
      </c>
      <c r="B76" s="24">
        <v>109.4</v>
      </c>
      <c r="C76" s="24">
        <v>91.5</v>
      </c>
      <c r="D76" s="24">
        <v>9.002390299336382</v>
      </c>
      <c r="E76" s="24">
        <v>9.334329663598458</v>
      </c>
      <c r="F76" s="24">
        <v>23.05712489683199</v>
      </c>
      <c r="G76" s="24" t="s">
        <v>59</v>
      </c>
      <c r="H76" s="24">
        <v>19.024824911371823</v>
      </c>
      <c r="I76" s="24">
        <v>60.92482491137183</v>
      </c>
      <c r="J76" s="24" t="s">
        <v>73</v>
      </c>
      <c r="K76" s="24">
        <v>1.306330566984553</v>
      </c>
      <c r="M76" s="24" t="s">
        <v>68</v>
      </c>
      <c r="N76" s="24">
        <v>1.2200873491108069</v>
      </c>
      <c r="X76" s="24">
        <v>67.5</v>
      </c>
    </row>
    <row r="77" spans="1:24" ht="12.75" hidden="1">
      <c r="A77" s="24">
        <v>907</v>
      </c>
      <c r="B77" s="24">
        <v>114.58000183105469</v>
      </c>
      <c r="C77" s="24">
        <v>141.27999877929688</v>
      </c>
      <c r="D77" s="24">
        <v>9.870323181152344</v>
      </c>
      <c r="E77" s="24">
        <v>9.709707260131836</v>
      </c>
      <c r="F77" s="24">
        <v>14.339384678624281</v>
      </c>
      <c r="G77" s="24" t="s">
        <v>56</v>
      </c>
      <c r="H77" s="24">
        <v>-12.514673940406269</v>
      </c>
      <c r="I77" s="24">
        <v>34.56532789064842</v>
      </c>
      <c r="J77" s="24" t="s">
        <v>62</v>
      </c>
      <c r="K77" s="24">
        <v>0.16886624634429728</v>
      </c>
      <c r="L77" s="24">
        <v>1.1285498797315185</v>
      </c>
      <c r="M77" s="24">
        <v>0.039976543922043355</v>
      </c>
      <c r="N77" s="24">
        <v>0.038683707947236204</v>
      </c>
      <c r="O77" s="24">
        <v>0.006781753863944832</v>
      </c>
      <c r="P77" s="24">
        <v>0.032374521849890245</v>
      </c>
      <c r="Q77" s="24">
        <v>0.0008254831846058324</v>
      </c>
      <c r="R77" s="24">
        <v>0.0005953867252849957</v>
      </c>
      <c r="S77" s="24">
        <v>8.901697452247947E-05</v>
      </c>
      <c r="T77" s="24">
        <v>0.0004763778111912351</v>
      </c>
      <c r="U77" s="24">
        <v>1.807466032821548E-05</v>
      </c>
      <c r="V77" s="24">
        <v>2.208705286521115E-05</v>
      </c>
      <c r="W77" s="24">
        <v>5.560953589418835E-06</v>
      </c>
      <c r="X77" s="24">
        <v>67.5</v>
      </c>
    </row>
    <row r="78" spans="1:24" ht="12.75" hidden="1">
      <c r="A78" s="24">
        <v>906</v>
      </c>
      <c r="B78" s="24">
        <v>117.68000030517578</v>
      </c>
      <c r="C78" s="24">
        <v>111.37999725341797</v>
      </c>
      <c r="D78" s="24">
        <v>8.809972763061523</v>
      </c>
      <c r="E78" s="24">
        <v>8.944826126098633</v>
      </c>
      <c r="F78" s="24">
        <v>24.05059457372875</v>
      </c>
      <c r="G78" s="24" t="s">
        <v>57</v>
      </c>
      <c r="H78" s="24">
        <v>14.780501581171393</v>
      </c>
      <c r="I78" s="24">
        <v>64.96050188634717</v>
      </c>
      <c r="J78" s="24" t="s">
        <v>60</v>
      </c>
      <c r="K78" s="24">
        <v>0.16341201228888985</v>
      </c>
      <c r="L78" s="24">
        <v>0.006140810839731804</v>
      </c>
      <c r="M78" s="24">
        <v>-0.03856820719616158</v>
      </c>
      <c r="N78" s="24">
        <v>-0.00040038362510141766</v>
      </c>
      <c r="O78" s="24">
        <v>0.006580680422139417</v>
      </c>
      <c r="P78" s="24">
        <v>0.0007025436174232769</v>
      </c>
      <c r="Q78" s="24">
        <v>-0.000790438380083981</v>
      </c>
      <c r="R78" s="24">
        <v>-3.215131974172579E-05</v>
      </c>
      <c r="S78" s="24">
        <v>8.762676496189665E-05</v>
      </c>
      <c r="T78" s="24">
        <v>5.0026678584141805E-05</v>
      </c>
      <c r="U78" s="24">
        <v>-1.6849254529559763E-05</v>
      </c>
      <c r="V78" s="24">
        <v>-2.533471942206988E-06</v>
      </c>
      <c r="W78" s="24">
        <v>5.502932627097188E-06</v>
      </c>
      <c r="X78" s="24">
        <v>67.5</v>
      </c>
    </row>
    <row r="79" spans="1:24" ht="12.75" hidden="1">
      <c r="A79" s="24">
        <v>905</v>
      </c>
      <c r="B79" s="24">
        <v>134.67999267578125</v>
      </c>
      <c r="C79" s="24">
        <v>148.47999572753906</v>
      </c>
      <c r="D79" s="24">
        <v>8.870542526245117</v>
      </c>
      <c r="E79" s="24">
        <v>8.867219924926758</v>
      </c>
      <c r="F79" s="24">
        <v>20.782044162055282</v>
      </c>
      <c r="G79" s="24" t="s">
        <v>58</v>
      </c>
      <c r="H79" s="24">
        <v>-11.391277863750645</v>
      </c>
      <c r="I79" s="24">
        <v>55.788714812030605</v>
      </c>
      <c r="J79" s="24" t="s">
        <v>61</v>
      </c>
      <c r="K79" s="24">
        <v>0.042571391733282705</v>
      </c>
      <c r="L79" s="24">
        <v>1.1285331725227468</v>
      </c>
      <c r="M79" s="24">
        <v>0.010517483426419623</v>
      </c>
      <c r="N79" s="24">
        <v>-0.03868163586897297</v>
      </c>
      <c r="O79" s="24">
        <v>0.0016391554693809978</v>
      </c>
      <c r="P79" s="24">
        <v>0.032366898175059014</v>
      </c>
      <c r="Q79" s="24">
        <v>0.00023796986228764093</v>
      </c>
      <c r="R79" s="24">
        <v>-0.0005945179940796211</v>
      </c>
      <c r="S79" s="24">
        <v>1.567073117146361E-05</v>
      </c>
      <c r="T79" s="24">
        <v>0.0004737437603021184</v>
      </c>
      <c r="U79" s="24">
        <v>6.541862714737786E-06</v>
      </c>
      <c r="V79" s="24">
        <v>-2.194127216431814E-05</v>
      </c>
      <c r="W79" s="24">
        <v>8.01209913380669E-07</v>
      </c>
      <c r="X79" s="24">
        <v>67.5</v>
      </c>
    </row>
    <row r="80" ht="12.75" hidden="1">
      <c r="A80" s="24" t="s">
        <v>113</v>
      </c>
    </row>
    <row r="81" spans="1:24" ht="12.75" hidden="1">
      <c r="A81" s="24">
        <v>908</v>
      </c>
      <c r="B81" s="24">
        <v>102.78</v>
      </c>
      <c r="C81" s="24">
        <v>81.58</v>
      </c>
      <c r="D81" s="24">
        <v>9.440920490463895</v>
      </c>
      <c r="E81" s="24">
        <v>9.708842445692042</v>
      </c>
      <c r="F81" s="24">
        <v>20.80945308193152</v>
      </c>
      <c r="G81" s="24" t="s">
        <v>59</v>
      </c>
      <c r="H81" s="24">
        <v>17.13703138603801</v>
      </c>
      <c r="I81" s="24">
        <v>52.41703138603801</v>
      </c>
      <c r="J81" s="24" t="s">
        <v>73</v>
      </c>
      <c r="K81" s="24">
        <v>2.16458691789324</v>
      </c>
      <c r="M81" s="24" t="s">
        <v>68</v>
      </c>
      <c r="N81" s="24">
        <v>1.9636441340821982</v>
      </c>
      <c r="X81" s="24">
        <v>67.5</v>
      </c>
    </row>
    <row r="82" spans="1:24" ht="12.75" hidden="1">
      <c r="A82" s="24">
        <v>905</v>
      </c>
      <c r="B82" s="24">
        <v>130.82000732421875</v>
      </c>
      <c r="C82" s="24">
        <v>145.9199981689453</v>
      </c>
      <c r="D82" s="24">
        <v>8.869047164916992</v>
      </c>
      <c r="E82" s="24">
        <v>8.678998947143555</v>
      </c>
      <c r="F82" s="24">
        <v>15.082737484040402</v>
      </c>
      <c r="G82" s="24" t="s">
        <v>56</v>
      </c>
      <c r="H82" s="24">
        <v>-22.83063171285329</v>
      </c>
      <c r="I82" s="24">
        <v>40.48937561136546</v>
      </c>
      <c r="J82" s="24" t="s">
        <v>62</v>
      </c>
      <c r="K82" s="24">
        <v>0.4141453873749765</v>
      </c>
      <c r="L82" s="24">
        <v>1.4076601497163173</v>
      </c>
      <c r="M82" s="24">
        <v>0.09804339341802837</v>
      </c>
      <c r="N82" s="24">
        <v>0.006251139066573508</v>
      </c>
      <c r="O82" s="24">
        <v>0.016633320191967317</v>
      </c>
      <c r="P82" s="24">
        <v>0.04038139115734177</v>
      </c>
      <c r="Q82" s="24">
        <v>0.0020245923133761726</v>
      </c>
      <c r="R82" s="24">
        <v>9.612800299363293E-05</v>
      </c>
      <c r="S82" s="24">
        <v>0.00021828098688330766</v>
      </c>
      <c r="T82" s="24">
        <v>0.0005941945295226299</v>
      </c>
      <c r="U82" s="24">
        <v>4.4255584013262544E-05</v>
      </c>
      <c r="V82" s="24">
        <v>3.5548497609083276E-06</v>
      </c>
      <c r="W82" s="24">
        <v>1.3615901326624736E-05</v>
      </c>
      <c r="X82" s="24">
        <v>67.5</v>
      </c>
    </row>
    <row r="83" spans="1:24" ht="12.75" hidden="1">
      <c r="A83" s="24">
        <v>906</v>
      </c>
      <c r="B83" s="24">
        <v>106.13999938964844</v>
      </c>
      <c r="C83" s="24">
        <v>101.54000091552734</v>
      </c>
      <c r="D83" s="24">
        <v>8.734354019165039</v>
      </c>
      <c r="E83" s="24">
        <v>8.82831859588623</v>
      </c>
      <c r="F83" s="24">
        <v>21.40794061703373</v>
      </c>
      <c r="G83" s="24" t="s">
        <v>57</v>
      </c>
      <c r="H83" s="24">
        <v>19.655033719488614</v>
      </c>
      <c r="I83" s="24">
        <v>58.29503310913705</v>
      </c>
      <c r="J83" s="24" t="s">
        <v>60</v>
      </c>
      <c r="K83" s="24">
        <v>-0.09528107992323406</v>
      </c>
      <c r="L83" s="24">
        <v>0.0076589227015511525</v>
      </c>
      <c r="M83" s="24">
        <v>0.023639748696889895</v>
      </c>
      <c r="N83" s="24">
        <v>-6.524389141357998E-05</v>
      </c>
      <c r="O83" s="24">
        <v>-0.003652194674902628</v>
      </c>
      <c r="P83" s="24">
        <v>0.0008763024928739806</v>
      </c>
      <c r="Q83" s="24">
        <v>0.0005395702505011234</v>
      </c>
      <c r="R83" s="24">
        <v>-5.206095960834974E-06</v>
      </c>
      <c r="S83" s="24">
        <v>-3.339364786251459E-05</v>
      </c>
      <c r="T83" s="24">
        <v>6.240631337377502E-05</v>
      </c>
      <c r="U83" s="24">
        <v>1.5115123186615873E-05</v>
      </c>
      <c r="V83" s="24">
        <v>-4.0882376287715415E-07</v>
      </c>
      <c r="W83" s="24">
        <v>-1.6223808389823235E-06</v>
      </c>
      <c r="X83" s="24">
        <v>67.5</v>
      </c>
    </row>
    <row r="84" spans="1:24" ht="12.75" hidden="1">
      <c r="A84" s="24">
        <v>907</v>
      </c>
      <c r="B84" s="24">
        <v>122.77999877929688</v>
      </c>
      <c r="C84" s="24">
        <v>135.97999572753906</v>
      </c>
      <c r="D84" s="24">
        <v>9.553323745727539</v>
      </c>
      <c r="E84" s="24">
        <v>9.651875495910645</v>
      </c>
      <c r="F84" s="24">
        <v>17.226901802322423</v>
      </c>
      <c r="G84" s="24" t="s">
        <v>58</v>
      </c>
      <c r="H84" s="24">
        <v>-12.361564235401318</v>
      </c>
      <c r="I84" s="24">
        <v>42.918434543895565</v>
      </c>
      <c r="J84" s="24" t="s">
        <v>61</v>
      </c>
      <c r="K84" s="24">
        <v>0.40303587643363914</v>
      </c>
      <c r="L84" s="24">
        <v>1.4076393138877645</v>
      </c>
      <c r="M84" s="24">
        <v>0.09515077127627596</v>
      </c>
      <c r="N84" s="24">
        <v>-0.006250798578123815</v>
      </c>
      <c r="O84" s="24">
        <v>0.01622740936394718</v>
      </c>
      <c r="P84" s="24">
        <v>0.04037188187022278</v>
      </c>
      <c r="Q84" s="24">
        <v>0.0019513682328448512</v>
      </c>
      <c r="R84" s="24">
        <v>-9.59869237156316E-05</v>
      </c>
      <c r="S84" s="24">
        <v>0.00021571150529627555</v>
      </c>
      <c r="T84" s="24">
        <v>0.0005909082762711262</v>
      </c>
      <c r="U84" s="24">
        <v>4.159434778198074E-05</v>
      </c>
      <c r="V84" s="24">
        <v>-3.531263223484899E-06</v>
      </c>
      <c r="W84" s="24">
        <v>1.3518899709284193E-05</v>
      </c>
      <c r="X84" s="24">
        <v>67.5</v>
      </c>
    </row>
    <row r="85" ht="12.75" hidden="1">
      <c r="A85" s="24" t="s">
        <v>103</v>
      </c>
    </row>
    <row r="86" spans="1:24" ht="12.75" hidden="1">
      <c r="A86" s="24">
        <v>908</v>
      </c>
      <c r="B86" s="24">
        <v>102.78</v>
      </c>
      <c r="C86" s="24">
        <v>81.58</v>
      </c>
      <c r="D86" s="24">
        <v>9.440920490463895</v>
      </c>
      <c r="E86" s="24">
        <v>9.708842445692042</v>
      </c>
      <c r="F86" s="24">
        <v>13.298909952535295</v>
      </c>
      <c r="G86" s="24" t="s">
        <v>59</v>
      </c>
      <c r="H86" s="24">
        <v>-1.7813118010580382</v>
      </c>
      <c r="I86" s="24">
        <v>33.49868819894196</v>
      </c>
      <c r="J86" s="24" t="s">
        <v>73</v>
      </c>
      <c r="K86" s="24">
        <v>2.766058756461656</v>
      </c>
      <c r="M86" s="24" t="s">
        <v>68</v>
      </c>
      <c r="N86" s="24">
        <v>1.4523203755325738</v>
      </c>
      <c r="X86" s="24">
        <v>67.5</v>
      </c>
    </row>
    <row r="87" spans="1:24" ht="12.75" hidden="1">
      <c r="A87" s="24">
        <v>905</v>
      </c>
      <c r="B87" s="24">
        <v>130.82000732421875</v>
      </c>
      <c r="C87" s="24">
        <v>145.9199981689453</v>
      </c>
      <c r="D87" s="24">
        <v>8.869047164916992</v>
      </c>
      <c r="E87" s="24">
        <v>8.678998947143555</v>
      </c>
      <c r="F87" s="24">
        <v>15.082737484040402</v>
      </c>
      <c r="G87" s="24" t="s">
        <v>56</v>
      </c>
      <c r="H87" s="24">
        <v>-22.83063171285329</v>
      </c>
      <c r="I87" s="24">
        <v>40.48937561136546</v>
      </c>
      <c r="J87" s="24" t="s">
        <v>62</v>
      </c>
      <c r="K87" s="24">
        <v>1.6014419236528692</v>
      </c>
      <c r="L87" s="24">
        <v>0.23117801405933766</v>
      </c>
      <c r="M87" s="24">
        <v>0.3791194054955387</v>
      </c>
      <c r="N87" s="24">
        <v>0.004998471881430327</v>
      </c>
      <c r="O87" s="24">
        <v>0.06431722518742176</v>
      </c>
      <c r="P87" s="24">
        <v>0.006631954488040954</v>
      </c>
      <c r="Q87" s="24">
        <v>0.007828869246546227</v>
      </c>
      <c r="R87" s="24">
        <v>7.685019470967476E-05</v>
      </c>
      <c r="S87" s="24">
        <v>0.0008438614722098962</v>
      </c>
      <c r="T87" s="24">
        <v>9.75911186018533E-05</v>
      </c>
      <c r="U87" s="24">
        <v>0.00017123254502417187</v>
      </c>
      <c r="V87" s="24">
        <v>2.850821514068565E-06</v>
      </c>
      <c r="W87" s="24">
        <v>5.2622225889298185E-05</v>
      </c>
      <c r="X87" s="24">
        <v>67.5</v>
      </c>
    </row>
    <row r="88" spans="1:24" ht="12.75" hidden="1">
      <c r="A88" s="24">
        <v>907</v>
      </c>
      <c r="B88" s="24">
        <v>122.77999877929688</v>
      </c>
      <c r="C88" s="24">
        <v>135.97999572753906</v>
      </c>
      <c r="D88" s="24">
        <v>9.553323745727539</v>
      </c>
      <c r="E88" s="24">
        <v>9.651875495910645</v>
      </c>
      <c r="F88" s="24">
        <v>25.532959324201123</v>
      </c>
      <c r="G88" s="24" t="s">
        <v>57</v>
      </c>
      <c r="H88" s="24">
        <v>8.331825101880646</v>
      </c>
      <c r="I88" s="24">
        <v>63.61182388117752</v>
      </c>
      <c r="J88" s="24" t="s">
        <v>60</v>
      </c>
      <c r="K88" s="24">
        <v>-0.38292607095853265</v>
      </c>
      <c r="L88" s="24">
        <v>0.0012572777800243316</v>
      </c>
      <c r="M88" s="24">
        <v>0.0948306730360243</v>
      </c>
      <c r="N88" s="24">
        <v>-5.21995642061836E-05</v>
      </c>
      <c r="O88" s="24">
        <v>-0.014704559653222196</v>
      </c>
      <c r="P88" s="24">
        <v>0.00014388454008563845</v>
      </c>
      <c r="Q88" s="24">
        <v>0.002156493668410518</v>
      </c>
      <c r="R88" s="24">
        <v>-4.198750407432723E-06</v>
      </c>
      <c r="S88" s="24">
        <v>-0.00013700117738236453</v>
      </c>
      <c r="T88" s="24">
        <v>1.0254531226648617E-05</v>
      </c>
      <c r="U88" s="24">
        <v>6.0060756244473006E-05</v>
      </c>
      <c r="V88" s="24">
        <v>-3.324035388961651E-07</v>
      </c>
      <c r="W88" s="24">
        <v>-6.808378430325772E-06</v>
      </c>
      <c r="X88" s="24">
        <v>67.5</v>
      </c>
    </row>
    <row r="89" spans="1:24" ht="12.75" hidden="1">
      <c r="A89" s="24">
        <v>906</v>
      </c>
      <c r="B89" s="24">
        <v>106.13999938964844</v>
      </c>
      <c r="C89" s="24">
        <v>101.54000091552734</v>
      </c>
      <c r="D89" s="24">
        <v>8.734354019165039</v>
      </c>
      <c r="E89" s="24">
        <v>8.82831859588623</v>
      </c>
      <c r="F89" s="24">
        <v>20.638310973643986</v>
      </c>
      <c r="G89" s="24" t="s">
        <v>58</v>
      </c>
      <c r="H89" s="24">
        <v>17.559288671154533</v>
      </c>
      <c r="I89" s="24">
        <v>56.19928806080297</v>
      </c>
      <c r="J89" s="24" t="s">
        <v>61</v>
      </c>
      <c r="K89" s="24">
        <v>1.5549867713306318</v>
      </c>
      <c r="L89" s="24">
        <v>0.2311745951375349</v>
      </c>
      <c r="M89" s="24">
        <v>0.36706766007757385</v>
      </c>
      <c r="N89" s="24">
        <v>-0.0049981993112466335</v>
      </c>
      <c r="O89" s="24">
        <v>0.06261374754168889</v>
      </c>
      <c r="P89" s="24">
        <v>0.006630393470267877</v>
      </c>
      <c r="Q89" s="24">
        <v>0.007526003503694549</v>
      </c>
      <c r="R89" s="24">
        <v>-7.673540852781724E-05</v>
      </c>
      <c r="S89" s="24">
        <v>0.000832666116565397</v>
      </c>
      <c r="T89" s="24">
        <v>9.705086820468267E-05</v>
      </c>
      <c r="U89" s="24">
        <v>0.0001603536405411397</v>
      </c>
      <c r="V89" s="24">
        <v>-2.831376201144152E-06</v>
      </c>
      <c r="W89" s="24">
        <v>5.2179925648603594E-05</v>
      </c>
      <c r="X89" s="24">
        <v>67.5</v>
      </c>
    </row>
    <row r="90" ht="12.75" hidden="1">
      <c r="A90" s="24" t="s">
        <v>102</v>
      </c>
    </row>
    <row r="91" spans="1:24" ht="12.75" hidden="1">
      <c r="A91" s="24">
        <v>908</v>
      </c>
      <c r="B91" s="24">
        <v>102.78</v>
      </c>
      <c r="C91" s="24">
        <v>81.58</v>
      </c>
      <c r="D91" s="24">
        <v>9.440920490463895</v>
      </c>
      <c r="E91" s="24">
        <v>9.708842445692042</v>
      </c>
      <c r="F91" s="24">
        <v>20.80945308193152</v>
      </c>
      <c r="G91" s="24" t="s">
        <v>59</v>
      </c>
      <c r="H91" s="24">
        <v>17.13703138603801</v>
      </c>
      <c r="I91" s="24">
        <v>52.41703138603801</v>
      </c>
      <c r="J91" s="24" t="s">
        <v>73</v>
      </c>
      <c r="K91" s="24">
        <v>2.1746657337741406</v>
      </c>
      <c r="M91" s="24" t="s">
        <v>68</v>
      </c>
      <c r="N91" s="24">
        <v>1.1278736113280925</v>
      </c>
      <c r="X91" s="24">
        <v>67.5</v>
      </c>
    </row>
    <row r="92" spans="1:24" ht="12.75" hidden="1">
      <c r="A92" s="24">
        <v>906</v>
      </c>
      <c r="B92" s="24">
        <v>106.13999938964844</v>
      </c>
      <c r="C92" s="24">
        <v>101.54000091552734</v>
      </c>
      <c r="D92" s="24">
        <v>8.734354019165039</v>
      </c>
      <c r="E92" s="24">
        <v>8.82831859588623</v>
      </c>
      <c r="F92" s="24">
        <v>10.196765471569332</v>
      </c>
      <c r="G92" s="24" t="s">
        <v>56</v>
      </c>
      <c r="H92" s="24">
        <v>-10.873630293021051</v>
      </c>
      <c r="I92" s="24">
        <v>27.766369096627393</v>
      </c>
      <c r="J92" s="24" t="s">
        <v>62</v>
      </c>
      <c r="K92" s="24">
        <v>1.4307964260900112</v>
      </c>
      <c r="L92" s="24">
        <v>0.09692800550259785</v>
      </c>
      <c r="M92" s="24">
        <v>0.3387222455899858</v>
      </c>
      <c r="N92" s="24">
        <v>0.0004960651406995703</v>
      </c>
      <c r="O92" s="24">
        <v>0.057463246108511404</v>
      </c>
      <c r="P92" s="24">
        <v>0.002780599861262998</v>
      </c>
      <c r="Q92" s="24">
        <v>0.00699462298311092</v>
      </c>
      <c r="R92" s="24">
        <v>7.64660391661381E-06</v>
      </c>
      <c r="S92" s="24">
        <v>0.0007539135440244771</v>
      </c>
      <c r="T92" s="24">
        <v>4.0958823435219726E-05</v>
      </c>
      <c r="U92" s="24">
        <v>0.00015297736360433875</v>
      </c>
      <c r="V92" s="24">
        <v>2.690633822064072E-07</v>
      </c>
      <c r="W92" s="24">
        <v>4.700923176308033E-05</v>
      </c>
      <c r="X92" s="24">
        <v>67.5</v>
      </c>
    </row>
    <row r="93" spans="1:24" ht="12.75" hidden="1">
      <c r="A93" s="24">
        <v>905</v>
      </c>
      <c r="B93" s="24">
        <v>130.82000732421875</v>
      </c>
      <c r="C93" s="24">
        <v>145.9199981689453</v>
      </c>
      <c r="D93" s="24">
        <v>8.869047164916992</v>
      </c>
      <c r="E93" s="24">
        <v>8.678998947143555</v>
      </c>
      <c r="F93" s="24">
        <v>18.103260860188474</v>
      </c>
      <c r="G93" s="24" t="s">
        <v>57</v>
      </c>
      <c r="H93" s="24">
        <v>-14.722083403955224</v>
      </c>
      <c r="I93" s="24">
        <v>48.59792392026352</v>
      </c>
      <c r="J93" s="24" t="s">
        <v>60</v>
      </c>
      <c r="K93" s="24">
        <v>1.2282329007067974</v>
      </c>
      <c r="L93" s="24">
        <v>0.0005273412925870273</v>
      </c>
      <c r="M93" s="24">
        <v>-0.28877393898179693</v>
      </c>
      <c r="N93" s="24">
        <v>5.46279942023436E-06</v>
      </c>
      <c r="O93" s="24">
        <v>0.049642950839400034</v>
      </c>
      <c r="P93" s="24">
        <v>6.0113242618842346E-05</v>
      </c>
      <c r="Q93" s="24">
        <v>-0.005865164655588474</v>
      </c>
      <c r="R93" s="24">
        <v>4.577993565162997E-07</v>
      </c>
      <c r="S93" s="24">
        <v>0.0006754545661982965</v>
      </c>
      <c r="T93" s="24">
        <v>4.269946741077704E-06</v>
      </c>
      <c r="U93" s="24">
        <v>-0.00012126136507976636</v>
      </c>
      <c r="V93" s="24">
        <v>4.8189470586935394E-08</v>
      </c>
      <c r="W93" s="24">
        <v>4.278676744297457E-05</v>
      </c>
      <c r="X93" s="24">
        <v>67.5</v>
      </c>
    </row>
    <row r="94" spans="1:24" ht="12.75" hidden="1">
      <c r="A94" s="24">
        <v>907</v>
      </c>
      <c r="B94" s="24">
        <v>122.77999877929688</v>
      </c>
      <c r="C94" s="24">
        <v>135.97999572753906</v>
      </c>
      <c r="D94" s="24">
        <v>9.553323745727539</v>
      </c>
      <c r="E94" s="24">
        <v>9.651875495910645</v>
      </c>
      <c r="F94" s="24">
        <v>25.532959324201123</v>
      </c>
      <c r="G94" s="24" t="s">
        <v>58</v>
      </c>
      <c r="H94" s="24">
        <v>8.331825101880646</v>
      </c>
      <c r="I94" s="24">
        <v>63.61182388117752</v>
      </c>
      <c r="J94" s="24" t="s">
        <v>61</v>
      </c>
      <c r="K94" s="24">
        <v>0.7339089552071941</v>
      </c>
      <c r="L94" s="24">
        <v>0.09692657097964816</v>
      </c>
      <c r="M94" s="24">
        <v>0.1770377694800183</v>
      </c>
      <c r="N94" s="24">
        <v>0.0004960350608976938</v>
      </c>
      <c r="O94" s="24">
        <v>0.02894135596830706</v>
      </c>
      <c r="P94" s="24">
        <v>0.002779949997125425</v>
      </c>
      <c r="Q94" s="24">
        <v>0.003811114566462052</v>
      </c>
      <c r="R94" s="24">
        <v>7.63288747504815E-06</v>
      </c>
      <c r="S94" s="24">
        <v>0.0003348832048123916</v>
      </c>
      <c r="T94" s="24">
        <v>4.073564498109567E-05</v>
      </c>
      <c r="U94" s="24">
        <v>9.326175590415227E-05</v>
      </c>
      <c r="V94" s="24">
        <v>2.647128228267419E-07</v>
      </c>
      <c r="W94" s="24">
        <v>1.9472041565686225E-05</v>
      </c>
      <c r="X94" s="24">
        <v>67.5</v>
      </c>
    </row>
    <row r="95" ht="12.75" hidden="1">
      <c r="A95" s="24" t="s">
        <v>101</v>
      </c>
    </row>
    <row r="96" spans="1:24" ht="12.75" hidden="1">
      <c r="A96" s="24">
        <v>908</v>
      </c>
      <c r="B96" s="24">
        <v>102.78</v>
      </c>
      <c r="C96" s="24">
        <v>81.58</v>
      </c>
      <c r="D96" s="24">
        <v>9.440920490463895</v>
      </c>
      <c r="E96" s="24">
        <v>9.708842445692042</v>
      </c>
      <c r="F96" s="24">
        <v>21.599902238747784</v>
      </c>
      <c r="G96" s="24" t="s">
        <v>59</v>
      </c>
      <c r="H96" s="24">
        <v>19.128097566334738</v>
      </c>
      <c r="I96" s="24">
        <v>54.40809756633474</v>
      </c>
      <c r="J96" s="24" t="s">
        <v>73</v>
      </c>
      <c r="K96" s="24">
        <v>2.021520103583785</v>
      </c>
      <c r="M96" s="24" t="s">
        <v>68</v>
      </c>
      <c r="N96" s="24">
        <v>1.0693479869524602</v>
      </c>
      <c r="X96" s="24">
        <v>67.5</v>
      </c>
    </row>
    <row r="97" spans="1:24" ht="12.75" hidden="1">
      <c r="A97" s="24">
        <v>906</v>
      </c>
      <c r="B97" s="24">
        <v>106.13999938964844</v>
      </c>
      <c r="C97" s="24">
        <v>101.54000091552734</v>
      </c>
      <c r="D97" s="24">
        <v>8.734354019165039</v>
      </c>
      <c r="E97" s="24">
        <v>8.82831859588623</v>
      </c>
      <c r="F97" s="24">
        <v>10.196765471569332</v>
      </c>
      <c r="G97" s="24" t="s">
        <v>56</v>
      </c>
      <c r="H97" s="24">
        <v>-10.873630293021051</v>
      </c>
      <c r="I97" s="24">
        <v>27.766369096627393</v>
      </c>
      <c r="J97" s="24" t="s">
        <v>62</v>
      </c>
      <c r="K97" s="24">
        <v>1.3625970636459077</v>
      </c>
      <c r="L97" s="24">
        <v>0.2401717749619183</v>
      </c>
      <c r="M97" s="24">
        <v>0.3225768558949938</v>
      </c>
      <c r="N97" s="24">
        <v>0.004888909749522774</v>
      </c>
      <c r="O97" s="24">
        <v>0.05472420983305903</v>
      </c>
      <c r="P97" s="24">
        <v>0.006889797435805915</v>
      </c>
      <c r="Q97" s="24">
        <v>0.0066612092465746404</v>
      </c>
      <c r="R97" s="24">
        <v>7.523973165143473E-05</v>
      </c>
      <c r="S97" s="24">
        <v>0.0007179818672833639</v>
      </c>
      <c r="T97" s="24">
        <v>0.00010142162544493325</v>
      </c>
      <c r="U97" s="24">
        <v>0.000145686683153305</v>
      </c>
      <c r="V97" s="24">
        <v>2.8056922159644947E-06</v>
      </c>
      <c r="W97" s="24">
        <v>4.476991716670943E-05</v>
      </c>
      <c r="X97" s="24">
        <v>67.5</v>
      </c>
    </row>
    <row r="98" spans="1:24" ht="12.75" hidden="1">
      <c r="A98" s="24">
        <v>907</v>
      </c>
      <c r="B98" s="24">
        <v>122.77999877929688</v>
      </c>
      <c r="C98" s="24">
        <v>135.97999572753906</v>
      </c>
      <c r="D98" s="24">
        <v>9.553323745727539</v>
      </c>
      <c r="E98" s="24">
        <v>9.651875495910645</v>
      </c>
      <c r="F98" s="24">
        <v>17.226901802322423</v>
      </c>
      <c r="G98" s="24" t="s">
        <v>57</v>
      </c>
      <c r="H98" s="24">
        <v>-12.361564235401318</v>
      </c>
      <c r="I98" s="24">
        <v>42.918434543895565</v>
      </c>
      <c r="J98" s="24" t="s">
        <v>60</v>
      </c>
      <c r="K98" s="24">
        <v>1.2135780811131942</v>
      </c>
      <c r="L98" s="24">
        <v>0.0013068176952663168</v>
      </c>
      <c r="M98" s="24">
        <v>-0.28561236900023096</v>
      </c>
      <c r="N98" s="24">
        <v>-5.0261867038870834E-05</v>
      </c>
      <c r="O98" s="24">
        <v>0.04900486936714924</v>
      </c>
      <c r="P98" s="24">
        <v>0.00014929763775705756</v>
      </c>
      <c r="Q98" s="24">
        <v>-0.005814584344158233</v>
      </c>
      <c r="R98" s="24">
        <v>-4.017613123809356E-06</v>
      </c>
      <c r="S98" s="24">
        <v>0.0006630454265167644</v>
      </c>
      <c r="T98" s="24">
        <v>1.0620600439408627E-05</v>
      </c>
      <c r="U98" s="24">
        <v>-0.00012113557225191333</v>
      </c>
      <c r="V98" s="24">
        <v>-3.0497319594266366E-07</v>
      </c>
      <c r="W98" s="24">
        <v>4.1891469605225985E-05</v>
      </c>
      <c r="X98" s="24">
        <v>67.5</v>
      </c>
    </row>
    <row r="99" spans="1:24" ht="12.75" hidden="1">
      <c r="A99" s="24">
        <v>905</v>
      </c>
      <c r="B99" s="24">
        <v>130.82000732421875</v>
      </c>
      <c r="C99" s="24">
        <v>145.9199981689453</v>
      </c>
      <c r="D99" s="24">
        <v>8.869047164916992</v>
      </c>
      <c r="E99" s="24">
        <v>8.678998947143555</v>
      </c>
      <c r="F99" s="24">
        <v>25.583416185450847</v>
      </c>
      <c r="G99" s="24" t="s">
        <v>58</v>
      </c>
      <c r="H99" s="24">
        <v>5.358277930741352</v>
      </c>
      <c r="I99" s="24">
        <v>68.6782852549601</v>
      </c>
      <c r="J99" s="24" t="s">
        <v>61</v>
      </c>
      <c r="K99" s="24">
        <v>0.6195958351200139</v>
      </c>
      <c r="L99" s="24">
        <v>0.24016821962089335</v>
      </c>
      <c r="M99" s="24">
        <v>0.14993799596224933</v>
      </c>
      <c r="N99" s="24">
        <v>-0.004888651376780778</v>
      </c>
      <c r="O99" s="24">
        <v>0.02435696861601033</v>
      </c>
      <c r="P99" s="24">
        <v>0.006888179652259218</v>
      </c>
      <c r="Q99" s="24">
        <v>0.0032499719277743694</v>
      </c>
      <c r="R99" s="24">
        <v>-7.513238984464226E-05</v>
      </c>
      <c r="S99" s="24">
        <v>0.00027544277830959346</v>
      </c>
      <c r="T99" s="24">
        <v>0.00010086401218570855</v>
      </c>
      <c r="U99" s="24">
        <v>8.093690618878984E-05</v>
      </c>
      <c r="V99" s="24">
        <v>-2.7890679734420736E-06</v>
      </c>
      <c r="W99" s="24">
        <v>1.5793994346853858E-05</v>
      </c>
      <c r="X99" s="24">
        <v>67.5</v>
      </c>
    </row>
    <row r="100" s="100" customFormat="1" ht="12.75">
      <c r="A100" s="100" t="s">
        <v>100</v>
      </c>
    </row>
    <row r="101" spans="1:24" s="100" customFormat="1" ht="12.75">
      <c r="A101" s="100">
        <v>908</v>
      </c>
      <c r="B101" s="100">
        <v>102.78</v>
      </c>
      <c r="C101" s="100">
        <v>81.58</v>
      </c>
      <c r="D101" s="100">
        <v>9.440920490463895</v>
      </c>
      <c r="E101" s="100">
        <v>9.708842445692042</v>
      </c>
      <c r="F101" s="100">
        <v>13.298909952535295</v>
      </c>
      <c r="G101" s="100" t="s">
        <v>59</v>
      </c>
      <c r="H101" s="100">
        <v>-1.7813118010580382</v>
      </c>
      <c r="I101" s="100">
        <v>33.49868819894196</v>
      </c>
      <c r="J101" s="100" t="s">
        <v>73</v>
      </c>
      <c r="K101" s="100">
        <v>2.5832715713676824</v>
      </c>
      <c r="M101" s="100" t="s">
        <v>68</v>
      </c>
      <c r="N101" s="100">
        <v>1.3380950140388341</v>
      </c>
      <c r="X101" s="100">
        <v>67.5</v>
      </c>
    </row>
    <row r="102" spans="1:24" s="100" customFormat="1" ht="12.75">
      <c r="A102" s="100">
        <v>907</v>
      </c>
      <c r="B102" s="100">
        <v>122.77999877929688</v>
      </c>
      <c r="C102" s="100">
        <v>135.97999572753906</v>
      </c>
      <c r="D102" s="100">
        <v>9.553323745727539</v>
      </c>
      <c r="E102" s="100">
        <v>9.651875495910645</v>
      </c>
      <c r="F102" s="100">
        <v>14.044546654162058</v>
      </c>
      <c r="G102" s="100" t="s">
        <v>56</v>
      </c>
      <c r="H102" s="100">
        <v>-20.289960338717847</v>
      </c>
      <c r="I102" s="100">
        <v>34.99003844057903</v>
      </c>
      <c r="J102" s="100" t="s">
        <v>62</v>
      </c>
      <c r="K102" s="100">
        <v>1.5607200796949707</v>
      </c>
      <c r="L102" s="100">
        <v>0.08236414064974537</v>
      </c>
      <c r="M102" s="100">
        <v>0.36947915507950785</v>
      </c>
      <c r="N102" s="100">
        <v>0.011496616442529965</v>
      </c>
      <c r="O102" s="100">
        <v>0.06268171700351345</v>
      </c>
      <c r="P102" s="100">
        <v>0.002362941402009252</v>
      </c>
      <c r="Q102" s="100">
        <v>0.007629797656733629</v>
      </c>
      <c r="R102" s="100">
        <v>0.00017688476334615775</v>
      </c>
      <c r="S102" s="100">
        <v>0.0008223994358572612</v>
      </c>
      <c r="T102" s="100">
        <v>3.47770895210903E-05</v>
      </c>
      <c r="U102" s="100">
        <v>0.0001668808627550561</v>
      </c>
      <c r="V102" s="100">
        <v>6.565772567821439E-06</v>
      </c>
      <c r="W102" s="100">
        <v>5.128403033117962E-05</v>
      </c>
      <c r="X102" s="100">
        <v>67.5</v>
      </c>
    </row>
    <row r="103" spans="1:24" s="100" customFormat="1" ht="12.75">
      <c r="A103" s="100">
        <v>905</v>
      </c>
      <c r="B103" s="100">
        <v>130.82000732421875</v>
      </c>
      <c r="C103" s="100">
        <v>145.9199981689453</v>
      </c>
      <c r="D103" s="100">
        <v>8.869047164916992</v>
      </c>
      <c r="E103" s="100">
        <v>8.678998947143555</v>
      </c>
      <c r="F103" s="100">
        <v>25.583416185450847</v>
      </c>
      <c r="G103" s="100" t="s">
        <v>57</v>
      </c>
      <c r="H103" s="100">
        <v>5.358277930741352</v>
      </c>
      <c r="I103" s="100">
        <v>68.6782852549601</v>
      </c>
      <c r="J103" s="100" t="s">
        <v>60</v>
      </c>
      <c r="K103" s="100">
        <v>-0.26862455400814417</v>
      </c>
      <c r="L103" s="100">
        <v>0.0004476837949705083</v>
      </c>
      <c r="M103" s="100">
        <v>0.06772584164281599</v>
      </c>
      <c r="N103" s="100">
        <v>-0.0001192999007352938</v>
      </c>
      <c r="O103" s="100">
        <v>-0.010121851758276224</v>
      </c>
      <c r="P103" s="100">
        <v>5.123012980939656E-05</v>
      </c>
      <c r="Q103" s="100">
        <v>0.0015948876714732242</v>
      </c>
      <c r="R103" s="100">
        <v>-9.59556835131635E-06</v>
      </c>
      <c r="S103" s="100">
        <v>-7.768591349188295E-05</v>
      </c>
      <c r="T103" s="100">
        <v>3.65464260733304E-06</v>
      </c>
      <c r="U103" s="100">
        <v>4.770738076849645E-05</v>
      </c>
      <c r="V103" s="100">
        <v>-7.574706026521127E-07</v>
      </c>
      <c r="W103" s="100">
        <v>-3.1420036080599645E-06</v>
      </c>
      <c r="X103" s="100">
        <v>67.5</v>
      </c>
    </row>
    <row r="104" spans="1:24" s="100" customFormat="1" ht="12.75">
      <c r="A104" s="100">
        <v>906</v>
      </c>
      <c r="B104" s="100">
        <v>106.13999938964844</v>
      </c>
      <c r="C104" s="100">
        <v>101.54000091552734</v>
      </c>
      <c r="D104" s="100">
        <v>8.734354019165039</v>
      </c>
      <c r="E104" s="100">
        <v>8.82831859588623</v>
      </c>
      <c r="F104" s="100">
        <v>21.40794061703373</v>
      </c>
      <c r="G104" s="100" t="s">
        <v>58</v>
      </c>
      <c r="H104" s="100">
        <v>19.655033719488614</v>
      </c>
      <c r="I104" s="100">
        <v>58.29503310913705</v>
      </c>
      <c r="J104" s="100" t="s">
        <v>61</v>
      </c>
      <c r="K104" s="100">
        <v>1.5374290280032445</v>
      </c>
      <c r="L104" s="100">
        <v>0.08236292396576726</v>
      </c>
      <c r="M104" s="100">
        <v>0.3632190198930106</v>
      </c>
      <c r="N104" s="100">
        <v>-0.011495997440863272</v>
      </c>
      <c r="O104" s="100">
        <v>0.06185907987912549</v>
      </c>
      <c r="P104" s="100">
        <v>0.0023623859852126543</v>
      </c>
      <c r="Q104" s="100">
        <v>0.007461242899013588</v>
      </c>
      <c r="R104" s="100">
        <v>-0.00017662430345805034</v>
      </c>
      <c r="S104" s="100">
        <v>0.0008187220107846577</v>
      </c>
      <c r="T104" s="100">
        <v>3.458452750827448E-05</v>
      </c>
      <c r="U104" s="100">
        <v>0.00015991631615967634</v>
      </c>
      <c r="V104" s="100">
        <v>-6.52193281922425E-06</v>
      </c>
      <c r="W104" s="100">
        <v>5.118768973431297E-05</v>
      </c>
      <c r="X104" s="100">
        <v>67.5</v>
      </c>
    </row>
    <row r="105" ht="12.75" hidden="1">
      <c r="A105" s="24" t="s">
        <v>99</v>
      </c>
    </row>
    <row r="106" spans="1:24" ht="12.75" hidden="1">
      <c r="A106" s="24">
        <v>908</v>
      </c>
      <c r="B106" s="24">
        <v>102.78</v>
      </c>
      <c r="C106" s="24">
        <v>81.58</v>
      </c>
      <c r="D106" s="24">
        <v>9.440920490463895</v>
      </c>
      <c r="E106" s="24">
        <v>9.708842445692042</v>
      </c>
      <c r="F106" s="24">
        <v>21.599902238747784</v>
      </c>
      <c r="G106" s="24" t="s">
        <v>59</v>
      </c>
      <c r="H106" s="24">
        <v>19.128097566334738</v>
      </c>
      <c r="I106" s="24">
        <v>54.40809756633474</v>
      </c>
      <c r="J106" s="24" t="s">
        <v>73</v>
      </c>
      <c r="K106" s="24">
        <v>2.01987441305446</v>
      </c>
      <c r="M106" s="24" t="s">
        <v>68</v>
      </c>
      <c r="N106" s="24">
        <v>1.8821875663813201</v>
      </c>
      <c r="X106" s="24">
        <v>67.5</v>
      </c>
    </row>
    <row r="107" spans="1:24" ht="12.75" hidden="1">
      <c r="A107" s="24">
        <v>907</v>
      </c>
      <c r="B107" s="24">
        <v>122.77999877929688</v>
      </c>
      <c r="C107" s="24">
        <v>135.97999572753906</v>
      </c>
      <c r="D107" s="24">
        <v>9.553323745727539</v>
      </c>
      <c r="E107" s="24">
        <v>9.651875495910645</v>
      </c>
      <c r="F107" s="24">
        <v>14.044546654162058</v>
      </c>
      <c r="G107" s="24" t="s">
        <v>56</v>
      </c>
      <c r="H107" s="24">
        <v>-20.289960338717847</v>
      </c>
      <c r="I107" s="24">
        <v>34.99003844057903</v>
      </c>
      <c r="J107" s="24" t="s">
        <v>62</v>
      </c>
      <c r="K107" s="24">
        <v>0.22248955270679857</v>
      </c>
      <c r="L107" s="24">
        <v>1.402090045259615</v>
      </c>
      <c r="M107" s="24">
        <v>0.05267147183931099</v>
      </c>
      <c r="N107" s="24">
        <v>0.006546065292227351</v>
      </c>
      <c r="O107" s="24">
        <v>0.008935833832719132</v>
      </c>
      <c r="P107" s="24">
        <v>0.04022157558320246</v>
      </c>
      <c r="Q107" s="24">
        <v>0.001087648335008187</v>
      </c>
      <c r="R107" s="24">
        <v>0.00010067979903072464</v>
      </c>
      <c r="S107" s="24">
        <v>0.00011730411355082802</v>
      </c>
      <c r="T107" s="24">
        <v>0.0005918454242159301</v>
      </c>
      <c r="U107" s="24">
        <v>2.377737545832353E-05</v>
      </c>
      <c r="V107" s="24">
        <v>3.7249334739662786E-06</v>
      </c>
      <c r="W107" s="24">
        <v>7.3243842694097845E-06</v>
      </c>
      <c r="X107" s="24">
        <v>67.5</v>
      </c>
    </row>
    <row r="108" spans="1:24" ht="12.75" hidden="1">
      <c r="A108" s="24">
        <v>906</v>
      </c>
      <c r="B108" s="24">
        <v>106.13999938964844</v>
      </c>
      <c r="C108" s="24">
        <v>101.54000091552734</v>
      </c>
      <c r="D108" s="24">
        <v>8.734354019165039</v>
      </c>
      <c r="E108" s="24">
        <v>8.82831859588623</v>
      </c>
      <c r="F108" s="24">
        <v>20.638310973643986</v>
      </c>
      <c r="G108" s="24" t="s">
        <v>57</v>
      </c>
      <c r="H108" s="24">
        <v>17.559288671154533</v>
      </c>
      <c r="I108" s="24">
        <v>56.19928806080297</v>
      </c>
      <c r="J108" s="24" t="s">
        <v>60</v>
      </c>
      <c r="K108" s="24">
        <v>0.06117171131117607</v>
      </c>
      <c r="L108" s="24">
        <v>0.007628712152817851</v>
      </c>
      <c r="M108" s="24">
        <v>-0.013904788331824888</v>
      </c>
      <c r="N108" s="24">
        <v>-6.819569905849172E-05</v>
      </c>
      <c r="O108" s="24">
        <v>0.002548932189749121</v>
      </c>
      <c r="P108" s="24">
        <v>0.0008728225034983872</v>
      </c>
      <c r="Q108" s="24">
        <v>-0.00025948711123589824</v>
      </c>
      <c r="R108" s="24">
        <v>-5.440857747806889E-06</v>
      </c>
      <c r="S108" s="24">
        <v>4.098865565709601E-05</v>
      </c>
      <c r="T108" s="24">
        <v>6.215630294729391E-05</v>
      </c>
      <c r="U108" s="24">
        <v>-3.857698950465107E-06</v>
      </c>
      <c r="V108" s="24">
        <v>-4.261917788071616E-07</v>
      </c>
      <c r="W108" s="24">
        <v>2.793332911861833E-06</v>
      </c>
      <c r="X108" s="24">
        <v>67.5</v>
      </c>
    </row>
    <row r="109" spans="1:24" ht="12.75" hidden="1">
      <c r="A109" s="24">
        <v>905</v>
      </c>
      <c r="B109" s="24">
        <v>130.82000732421875</v>
      </c>
      <c r="C109" s="24">
        <v>145.9199981689453</v>
      </c>
      <c r="D109" s="24">
        <v>8.869047164916992</v>
      </c>
      <c r="E109" s="24">
        <v>8.678998947143555</v>
      </c>
      <c r="F109" s="24">
        <v>18.103260860188474</v>
      </c>
      <c r="G109" s="24" t="s">
        <v>58</v>
      </c>
      <c r="H109" s="24">
        <v>-14.722083403955224</v>
      </c>
      <c r="I109" s="24">
        <v>48.59792392026352</v>
      </c>
      <c r="J109" s="24" t="s">
        <v>61</v>
      </c>
      <c r="K109" s="24">
        <v>0.21391498965461359</v>
      </c>
      <c r="L109" s="24">
        <v>1.402069291357242</v>
      </c>
      <c r="M109" s="24">
        <v>0.05080296061418544</v>
      </c>
      <c r="N109" s="24">
        <v>-0.006545710057490591</v>
      </c>
      <c r="O109" s="24">
        <v>0.008564582358645904</v>
      </c>
      <c r="P109" s="24">
        <v>0.04021210418857306</v>
      </c>
      <c r="Q109" s="24">
        <v>0.0010562411371218838</v>
      </c>
      <c r="R109" s="24">
        <v>-0.00010053267627908467</v>
      </c>
      <c r="S109" s="24">
        <v>0.00010990989565716804</v>
      </c>
      <c r="T109" s="24">
        <v>0.0005885725105450122</v>
      </c>
      <c r="U109" s="24">
        <v>2.34623473355431E-05</v>
      </c>
      <c r="V109" s="24">
        <v>-3.700471585237708E-06</v>
      </c>
      <c r="W109" s="24">
        <v>6.770812076072337E-06</v>
      </c>
      <c r="X109" s="24">
        <v>67.5</v>
      </c>
    </row>
    <row r="110" ht="12.75" hidden="1">
      <c r="A110" s="24" t="s">
        <v>112</v>
      </c>
    </row>
    <row r="111" spans="1:24" ht="12.75" hidden="1">
      <c r="A111" s="24">
        <v>908</v>
      </c>
      <c r="B111" s="24">
        <v>108.3</v>
      </c>
      <c r="C111" s="24">
        <v>91.5</v>
      </c>
      <c r="D111" s="24">
        <v>9.404195248528104</v>
      </c>
      <c r="E111" s="24">
        <v>10.062790103779449</v>
      </c>
      <c r="F111" s="24">
        <v>19.55121159307263</v>
      </c>
      <c r="G111" s="24" t="s">
        <v>59</v>
      </c>
      <c r="H111" s="24">
        <v>8.651438642672893</v>
      </c>
      <c r="I111" s="24">
        <v>49.45143864267289</v>
      </c>
      <c r="J111" s="24" t="s">
        <v>73</v>
      </c>
      <c r="K111" s="24">
        <v>0.7884894658871298</v>
      </c>
      <c r="M111" s="24" t="s">
        <v>68</v>
      </c>
      <c r="N111" s="24">
        <v>0.7171532336795712</v>
      </c>
      <c r="X111" s="24">
        <v>67.5</v>
      </c>
    </row>
    <row r="112" spans="1:24" ht="12.75" hidden="1">
      <c r="A112" s="24">
        <v>905</v>
      </c>
      <c r="B112" s="24">
        <v>125.5</v>
      </c>
      <c r="C112" s="24">
        <v>130.8000030517578</v>
      </c>
      <c r="D112" s="24">
        <v>8.932453155517578</v>
      </c>
      <c r="E112" s="24">
        <v>9.195749282836914</v>
      </c>
      <c r="F112" s="24">
        <v>16.312072417379753</v>
      </c>
      <c r="G112" s="24" t="s">
        <v>56</v>
      </c>
      <c r="H112" s="24">
        <v>-14.53104370916789</v>
      </c>
      <c r="I112" s="24">
        <v>43.46895629083211</v>
      </c>
      <c r="J112" s="24" t="s">
        <v>62</v>
      </c>
      <c r="K112" s="24">
        <v>0.24214124729664618</v>
      </c>
      <c r="L112" s="24">
        <v>0.8518864730898018</v>
      </c>
      <c r="M112" s="24">
        <v>0.05732367148611256</v>
      </c>
      <c r="N112" s="24">
        <v>0.012928085742206075</v>
      </c>
      <c r="O112" s="24">
        <v>0.00972513216065084</v>
      </c>
      <c r="P112" s="24">
        <v>0.024437983811576396</v>
      </c>
      <c r="Q112" s="24">
        <v>0.0011837420004912416</v>
      </c>
      <c r="R112" s="24">
        <v>0.00019905368185454056</v>
      </c>
      <c r="S112" s="24">
        <v>0.0001276189532742013</v>
      </c>
      <c r="T112" s="24">
        <v>0.0003595940574110898</v>
      </c>
      <c r="U112" s="24">
        <v>2.587371954279587E-05</v>
      </c>
      <c r="V112" s="24">
        <v>7.395324567819819E-06</v>
      </c>
      <c r="W112" s="24">
        <v>7.958291141154664E-06</v>
      </c>
      <c r="X112" s="24">
        <v>67.5</v>
      </c>
    </row>
    <row r="113" spans="1:24" ht="12.75" hidden="1">
      <c r="A113" s="24">
        <v>906</v>
      </c>
      <c r="B113" s="24">
        <v>110.5999984741211</v>
      </c>
      <c r="C113" s="24">
        <v>101.19999694824219</v>
      </c>
      <c r="D113" s="24">
        <v>8.72459888458252</v>
      </c>
      <c r="E113" s="24">
        <v>9.10155963897705</v>
      </c>
      <c r="F113" s="24">
        <v>20.01609684711379</v>
      </c>
      <c r="G113" s="24" t="s">
        <v>57</v>
      </c>
      <c r="H113" s="24">
        <v>11.476140523871756</v>
      </c>
      <c r="I113" s="24">
        <v>54.57613899799285</v>
      </c>
      <c r="J113" s="24" t="s">
        <v>60</v>
      </c>
      <c r="K113" s="24">
        <v>-0.10780170945788471</v>
      </c>
      <c r="L113" s="24">
        <v>0.004634843106853473</v>
      </c>
      <c r="M113" s="24">
        <v>0.026102446852937517</v>
      </c>
      <c r="N113" s="24">
        <v>0.0001333199695947003</v>
      </c>
      <c r="O113" s="24">
        <v>-0.004235537603304423</v>
      </c>
      <c r="P113" s="24">
        <v>0.0005303221835176127</v>
      </c>
      <c r="Q113" s="24">
        <v>0.0005664918559246671</v>
      </c>
      <c r="R113" s="24">
        <v>1.0740329827098314E-05</v>
      </c>
      <c r="S113" s="24">
        <v>-4.7667402331335595E-05</v>
      </c>
      <c r="T113" s="24">
        <v>3.7768607881993645E-05</v>
      </c>
      <c r="U113" s="24">
        <v>1.4134903724549897E-05</v>
      </c>
      <c r="V113" s="24">
        <v>8.481427117885374E-07</v>
      </c>
      <c r="W113" s="24">
        <v>-2.718608122174425E-06</v>
      </c>
      <c r="X113" s="24">
        <v>67.5</v>
      </c>
    </row>
    <row r="114" spans="1:24" ht="12.75" hidden="1">
      <c r="A114" s="24">
        <v>907</v>
      </c>
      <c r="B114" s="24">
        <v>117.30000305175781</v>
      </c>
      <c r="C114" s="24">
        <v>125.0999984741211</v>
      </c>
      <c r="D114" s="24">
        <v>9.488434791564941</v>
      </c>
      <c r="E114" s="24">
        <v>9.50752067565918</v>
      </c>
      <c r="F114" s="24">
        <v>16.307088719212945</v>
      </c>
      <c r="G114" s="24" t="s">
        <v>58</v>
      </c>
      <c r="H114" s="24">
        <v>-8.90473668021599</v>
      </c>
      <c r="I114" s="24">
        <v>40.895266371541815</v>
      </c>
      <c r="J114" s="24" t="s">
        <v>61</v>
      </c>
      <c r="K114" s="24">
        <v>0.21682060575584916</v>
      </c>
      <c r="L114" s="24">
        <v>0.8518738646435612</v>
      </c>
      <c r="M114" s="24">
        <v>0.05103592441542846</v>
      </c>
      <c r="N114" s="24">
        <v>0.012927398297551572</v>
      </c>
      <c r="O114" s="24">
        <v>0.008754337025333188</v>
      </c>
      <c r="P114" s="24">
        <v>0.024432228943682955</v>
      </c>
      <c r="Q114" s="24">
        <v>0.0010393902543789954</v>
      </c>
      <c r="R114" s="24">
        <v>0.00019876371292329442</v>
      </c>
      <c r="S114" s="24">
        <v>0.0001183824986633808</v>
      </c>
      <c r="T114" s="24">
        <v>0.0003576051151536095</v>
      </c>
      <c r="U114" s="24">
        <v>2.1671498787046608E-05</v>
      </c>
      <c r="V114" s="24">
        <v>7.346528391277024E-06</v>
      </c>
      <c r="W114" s="24">
        <v>7.479543285885045E-06</v>
      </c>
      <c r="X114" s="24">
        <v>67.5</v>
      </c>
    </row>
    <row r="115" ht="12.75" hidden="1">
      <c r="A115" s="24" t="s">
        <v>98</v>
      </c>
    </row>
    <row r="116" spans="1:24" ht="12.75" hidden="1">
      <c r="A116" s="24">
        <v>908</v>
      </c>
      <c r="B116" s="24">
        <v>108.3</v>
      </c>
      <c r="C116" s="24">
        <v>91.5</v>
      </c>
      <c r="D116" s="24">
        <v>9.404195248528104</v>
      </c>
      <c r="E116" s="24">
        <v>10.062790103779449</v>
      </c>
      <c r="F116" s="24">
        <v>14.488582411537092</v>
      </c>
      <c r="G116" s="24" t="s">
        <v>59</v>
      </c>
      <c r="H116" s="24">
        <v>-4.1536141362564365</v>
      </c>
      <c r="I116" s="24">
        <v>36.64638586374356</v>
      </c>
      <c r="J116" s="24" t="s">
        <v>73</v>
      </c>
      <c r="K116" s="24">
        <v>1.070389231613149</v>
      </c>
      <c r="M116" s="24" t="s">
        <v>68</v>
      </c>
      <c r="N116" s="24">
        <v>0.5610092729862568</v>
      </c>
      <c r="X116" s="24">
        <v>67.5</v>
      </c>
    </row>
    <row r="117" spans="1:24" ht="12.75" hidden="1">
      <c r="A117" s="24">
        <v>905</v>
      </c>
      <c r="B117" s="24">
        <v>125.5</v>
      </c>
      <c r="C117" s="24">
        <v>130.8000030517578</v>
      </c>
      <c r="D117" s="24">
        <v>8.932453155517578</v>
      </c>
      <c r="E117" s="24">
        <v>9.195749282836914</v>
      </c>
      <c r="F117" s="24">
        <v>16.312072417379753</v>
      </c>
      <c r="G117" s="24" t="s">
        <v>56</v>
      </c>
      <c r="H117" s="24">
        <v>-14.53104370916789</v>
      </c>
      <c r="I117" s="24">
        <v>43.46895629083211</v>
      </c>
      <c r="J117" s="24" t="s">
        <v>62</v>
      </c>
      <c r="K117" s="24">
        <v>0.997482119208071</v>
      </c>
      <c r="L117" s="24">
        <v>0.1335371829487294</v>
      </c>
      <c r="M117" s="24">
        <v>0.2361400608739348</v>
      </c>
      <c r="N117" s="24">
        <v>0.01344170914316936</v>
      </c>
      <c r="O117" s="24">
        <v>0.04006091954634271</v>
      </c>
      <c r="P117" s="24">
        <v>0.0038308881661554845</v>
      </c>
      <c r="Q117" s="24">
        <v>0.004876329211214208</v>
      </c>
      <c r="R117" s="24">
        <v>0.0002069594556222343</v>
      </c>
      <c r="S117" s="24">
        <v>0.0005256092706427029</v>
      </c>
      <c r="T117" s="24">
        <v>5.636973690753068E-05</v>
      </c>
      <c r="U117" s="24">
        <v>0.00010665591677484192</v>
      </c>
      <c r="V117" s="24">
        <v>7.682848658448107E-06</v>
      </c>
      <c r="W117" s="24">
        <v>3.2775164200367133E-05</v>
      </c>
      <c r="X117" s="24">
        <v>67.5</v>
      </c>
    </row>
    <row r="118" spans="1:24" ht="12.75" hidden="1">
      <c r="A118" s="24">
        <v>907</v>
      </c>
      <c r="B118" s="24">
        <v>117.30000305175781</v>
      </c>
      <c r="C118" s="24">
        <v>125.0999984741211</v>
      </c>
      <c r="D118" s="24">
        <v>9.488434791564941</v>
      </c>
      <c r="E118" s="24">
        <v>9.50752067565918</v>
      </c>
      <c r="F118" s="24">
        <v>22.189826054968737</v>
      </c>
      <c r="G118" s="24" t="s">
        <v>57</v>
      </c>
      <c r="H118" s="24">
        <v>5.848118012731213</v>
      </c>
      <c r="I118" s="24">
        <v>55.648121064489025</v>
      </c>
      <c r="J118" s="24" t="s">
        <v>60</v>
      </c>
      <c r="K118" s="24">
        <v>-0.38110447184421303</v>
      </c>
      <c r="L118" s="24">
        <v>0.0007260416673631708</v>
      </c>
      <c r="M118" s="24">
        <v>0.09269572420086938</v>
      </c>
      <c r="N118" s="24">
        <v>0.00013864680251095458</v>
      </c>
      <c r="O118" s="24">
        <v>-0.014905651073597306</v>
      </c>
      <c r="P118" s="24">
        <v>8.312912843088726E-05</v>
      </c>
      <c r="Q118" s="24">
        <v>0.0020311952415281594</v>
      </c>
      <c r="R118" s="24">
        <v>1.1141943852507028E-05</v>
      </c>
      <c r="S118" s="24">
        <v>-0.00016216734446897283</v>
      </c>
      <c r="T118" s="24">
        <v>5.927270631513799E-06</v>
      </c>
      <c r="U118" s="24">
        <v>5.1969339244580076E-05</v>
      </c>
      <c r="V118" s="24">
        <v>8.770892144220143E-07</v>
      </c>
      <c r="W118" s="24">
        <v>-9.067949796071422E-06</v>
      </c>
      <c r="X118" s="24">
        <v>67.5</v>
      </c>
    </row>
    <row r="119" spans="1:24" ht="12.75" hidden="1">
      <c r="A119" s="24">
        <v>906</v>
      </c>
      <c r="B119" s="24">
        <v>110.5999984741211</v>
      </c>
      <c r="C119" s="24">
        <v>101.19999694824219</v>
      </c>
      <c r="D119" s="24">
        <v>8.72459888458252</v>
      </c>
      <c r="E119" s="24">
        <v>9.10155963897705</v>
      </c>
      <c r="F119" s="24">
        <v>19.25349180849007</v>
      </c>
      <c r="G119" s="24" t="s">
        <v>58</v>
      </c>
      <c r="H119" s="24">
        <v>9.396812126012847</v>
      </c>
      <c r="I119" s="24">
        <v>52.49681060013394</v>
      </c>
      <c r="J119" s="24" t="s">
        <v>61</v>
      </c>
      <c r="K119" s="24">
        <v>0.9218079841703303</v>
      </c>
      <c r="L119" s="24">
        <v>0.13353520918986003</v>
      </c>
      <c r="M119" s="24">
        <v>0.21718570639989637</v>
      </c>
      <c r="N119" s="24">
        <v>0.013440994076098547</v>
      </c>
      <c r="O119" s="24">
        <v>0.03718465867761476</v>
      </c>
      <c r="P119" s="24">
        <v>0.0038299861213320933</v>
      </c>
      <c r="Q119" s="24">
        <v>0.004433151527630692</v>
      </c>
      <c r="R119" s="24">
        <v>0.00020665931713484187</v>
      </c>
      <c r="S119" s="24">
        <v>0.0004999668566749556</v>
      </c>
      <c r="T119" s="24">
        <v>5.605724486527161E-05</v>
      </c>
      <c r="U119" s="24">
        <v>9.313792117909737E-05</v>
      </c>
      <c r="V119" s="24">
        <v>7.63261934191418E-06</v>
      </c>
      <c r="W119" s="24">
        <v>3.1495772333076E-05</v>
      </c>
      <c r="X119" s="24">
        <v>67.5</v>
      </c>
    </row>
    <row r="120" ht="12.75" hidden="1">
      <c r="A120" s="24" t="s">
        <v>97</v>
      </c>
    </row>
    <row r="121" spans="1:24" ht="12.75" hidden="1">
      <c r="A121" s="24">
        <v>908</v>
      </c>
      <c r="B121" s="24">
        <v>108.3</v>
      </c>
      <c r="C121" s="24">
        <v>91.5</v>
      </c>
      <c r="D121" s="24">
        <v>9.404195248528104</v>
      </c>
      <c r="E121" s="24">
        <v>10.062790103779449</v>
      </c>
      <c r="F121" s="24">
        <v>19.55121159307263</v>
      </c>
      <c r="G121" s="24" t="s">
        <v>59</v>
      </c>
      <c r="H121" s="24">
        <v>8.651438642672893</v>
      </c>
      <c r="I121" s="24">
        <v>49.45143864267289</v>
      </c>
      <c r="J121" s="24" t="s">
        <v>73</v>
      </c>
      <c r="K121" s="24">
        <v>0.913521058132439</v>
      </c>
      <c r="M121" s="24" t="s">
        <v>68</v>
      </c>
      <c r="N121" s="24">
        <v>0.47296872653382355</v>
      </c>
      <c r="X121" s="24">
        <v>67.5</v>
      </c>
    </row>
    <row r="122" spans="1:24" ht="12.75" hidden="1">
      <c r="A122" s="24">
        <v>906</v>
      </c>
      <c r="B122" s="24">
        <v>110.5999984741211</v>
      </c>
      <c r="C122" s="24">
        <v>101.19999694824219</v>
      </c>
      <c r="D122" s="24">
        <v>8.72459888458252</v>
      </c>
      <c r="E122" s="24">
        <v>9.10155963897705</v>
      </c>
      <c r="F122" s="24">
        <v>13.185999129864298</v>
      </c>
      <c r="G122" s="24" t="s">
        <v>56</v>
      </c>
      <c r="H122" s="24">
        <v>-7.146888992506305</v>
      </c>
      <c r="I122" s="24">
        <v>35.95310948161479</v>
      </c>
      <c r="J122" s="24" t="s">
        <v>62</v>
      </c>
      <c r="K122" s="24">
        <v>0.9286146746886108</v>
      </c>
      <c r="L122" s="24">
        <v>0.03415289382398335</v>
      </c>
      <c r="M122" s="24">
        <v>0.2198373796167443</v>
      </c>
      <c r="N122" s="24">
        <v>0.016975383204724193</v>
      </c>
      <c r="O122" s="24">
        <v>0.03729476788251413</v>
      </c>
      <c r="P122" s="24">
        <v>0.000979698677081113</v>
      </c>
      <c r="Q122" s="24">
        <v>0.004539660427219746</v>
      </c>
      <c r="R122" s="24">
        <v>0.00026129885123012033</v>
      </c>
      <c r="S122" s="24">
        <v>0.0004892989155683818</v>
      </c>
      <c r="T122" s="24">
        <v>1.4386160931683101E-05</v>
      </c>
      <c r="U122" s="24">
        <v>9.928443439709765E-05</v>
      </c>
      <c r="V122" s="24">
        <v>9.686336289967492E-06</v>
      </c>
      <c r="W122" s="24">
        <v>3.0508057113927066E-05</v>
      </c>
      <c r="X122" s="24">
        <v>67.5</v>
      </c>
    </row>
    <row r="123" spans="1:24" ht="12.75" hidden="1">
      <c r="A123" s="24">
        <v>905</v>
      </c>
      <c r="B123" s="24">
        <v>125.5</v>
      </c>
      <c r="C123" s="24">
        <v>130.8000030517578</v>
      </c>
      <c r="D123" s="24">
        <v>8.932453155517578</v>
      </c>
      <c r="E123" s="24">
        <v>9.195749282836914</v>
      </c>
      <c r="F123" s="24">
        <v>17.375701554254483</v>
      </c>
      <c r="G123" s="24" t="s">
        <v>57</v>
      </c>
      <c r="H123" s="24">
        <v>-11.696649201992813</v>
      </c>
      <c r="I123" s="24">
        <v>46.30335079800718</v>
      </c>
      <c r="J123" s="24" t="s">
        <v>60</v>
      </c>
      <c r="K123" s="24">
        <v>0.7845687179416551</v>
      </c>
      <c r="L123" s="24">
        <v>-0.0001860356049223027</v>
      </c>
      <c r="M123" s="24">
        <v>-0.18438740338675189</v>
      </c>
      <c r="N123" s="24">
        <v>0.00017579323836915475</v>
      </c>
      <c r="O123" s="24">
        <v>0.03172298609785565</v>
      </c>
      <c r="P123" s="24">
        <v>-2.1414758954437306E-05</v>
      </c>
      <c r="Q123" s="24">
        <v>-0.003741405861552013</v>
      </c>
      <c r="R123" s="24">
        <v>1.4140925868281113E-05</v>
      </c>
      <c r="S123" s="24">
        <v>0.0004326140532917895</v>
      </c>
      <c r="T123" s="24">
        <v>-1.5309299635631435E-06</v>
      </c>
      <c r="U123" s="24">
        <v>-7.710646172136175E-05</v>
      </c>
      <c r="V123" s="24">
        <v>1.1233470474589536E-06</v>
      </c>
      <c r="W123" s="24">
        <v>2.7432055968657247E-05</v>
      </c>
      <c r="X123" s="24">
        <v>67.5</v>
      </c>
    </row>
    <row r="124" spans="1:24" ht="12.75" hidden="1">
      <c r="A124" s="24">
        <v>907</v>
      </c>
      <c r="B124" s="24">
        <v>117.30000305175781</v>
      </c>
      <c r="C124" s="24">
        <v>125.0999984741211</v>
      </c>
      <c r="D124" s="24">
        <v>9.488434791564941</v>
      </c>
      <c r="E124" s="24">
        <v>9.50752067565918</v>
      </c>
      <c r="F124" s="24">
        <v>22.189826054968737</v>
      </c>
      <c r="G124" s="24" t="s">
        <v>58</v>
      </c>
      <c r="H124" s="24">
        <v>5.848118012731213</v>
      </c>
      <c r="I124" s="24">
        <v>55.648121064489025</v>
      </c>
      <c r="J124" s="24" t="s">
        <v>61</v>
      </c>
      <c r="K124" s="24">
        <v>0.496766686558612</v>
      </c>
      <c r="L124" s="24">
        <v>-0.034152387139202746</v>
      </c>
      <c r="M124" s="24">
        <v>0.11970697117982637</v>
      </c>
      <c r="N124" s="24">
        <v>0.01697447294276249</v>
      </c>
      <c r="O124" s="24">
        <v>0.019609993994029292</v>
      </c>
      <c r="P124" s="24">
        <v>-0.0009794646016949291</v>
      </c>
      <c r="Q124" s="24">
        <v>0.00257106961663997</v>
      </c>
      <c r="R124" s="24">
        <v>0.00026091593257171616</v>
      </c>
      <c r="S124" s="24">
        <v>0.00022860120225152612</v>
      </c>
      <c r="T124" s="24">
        <v>-1.4304470622814035E-05</v>
      </c>
      <c r="U124" s="24">
        <v>6.25459229235908E-05</v>
      </c>
      <c r="V124" s="24">
        <v>9.620977192224626E-06</v>
      </c>
      <c r="W124" s="24">
        <v>1.335005071897078E-05</v>
      </c>
      <c r="X124" s="24">
        <v>67.5</v>
      </c>
    </row>
    <row r="125" ht="12.75" hidden="1">
      <c r="A125" s="24" t="s">
        <v>96</v>
      </c>
    </row>
    <row r="126" spans="1:24" ht="12.75" hidden="1">
      <c r="A126" s="24">
        <v>908</v>
      </c>
      <c r="B126" s="24">
        <v>108.3</v>
      </c>
      <c r="C126" s="24">
        <v>91.5</v>
      </c>
      <c r="D126" s="24">
        <v>9.404195248528104</v>
      </c>
      <c r="E126" s="24">
        <v>10.062790103779449</v>
      </c>
      <c r="F126" s="24">
        <v>20.338236989149074</v>
      </c>
      <c r="G126" s="24" t="s">
        <v>59</v>
      </c>
      <c r="H126" s="24">
        <v>10.642084485720773</v>
      </c>
      <c r="I126" s="24">
        <v>51.44208448572077</v>
      </c>
      <c r="J126" s="24" t="s">
        <v>73</v>
      </c>
      <c r="K126" s="24">
        <v>0.7381266658232738</v>
      </c>
      <c r="M126" s="24" t="s">
        <v>68</v>
      </c>
      <c r="N126" s="24">
        <v>0.39038772193227067</v>
      </c>
      <c r="X126" s="24">
        <v>67.5</v>
      </c>
    </row>
    <row r="127" spans="1:24" ht="12.75" hidden="1">
      <c r="A127" s="24">
        <v>906</v>
      </c>
      <c r="B127" s="24">
        <v>110.5999984741211</v>
      </c>
      <c r="C127" s="24">
        <v>101.19999694824219</v>
      </c>
      <c r="D127" s="24">
        <v>8.72459888458252</v>
      </c>
      <c r="E127" s="24">
        <v>9.10155963897705</v>
      </c>
      <c r="F127" s="24">
        <v>13.185999129864298</v>
      </c>
      <c r="G127" s="24" t="s">
        <v>56</v>
      </c>
      <c r="H127" s="24">
        <v>-7.146888992506305</v>
      </c>
      <c r="I127" s="24">
        <v>35.95310948161479</v>
      </c>
      <c r="J127" s="24" t="s">
        <v>62</v>
      </c>
      <c r="K127" s="24">
        <v>0.8236988592765228</v>
      </c>
      <c r="L127" s="24">
        <v>0.14238376217028792</v>
      </c>
      <c r="M127" s="24">
        <v>0.19499983795265743</v>
      </c>
      <c r="N127" s="24">
        <v>0.01487514891940045</v>
      </c>
      <c r="O127" s="24">
        <v>0.03308112891895386</v>
      </c>
      <c r="P127" s="24">
        <v>0.0040845647142100415</v>
      </c>
      <c r="Q127" s="24">
        <v>0.00402675119237909</v>
      </c>
      <c r="R127" s="24">
        <v>0.00022897339207767663</v>
      </c>
      <c r="S127" s="24">
        <v>0.0004340204800629058</v>
      </c>
      <c r="T127" s="24">
        <v>6.012931534707304E-05</v>
      </c>
      <c r="U127" s="24">
        <v>8.806776640038132E-05</v>
      </c>
      <c r="V127" s="24">
        <v>8.489215430853408E-06</v>
      </c>
      <c r="W127" s="24">
        <v>2.7062522120933005E-05</v>
      </c>
      <c r="X127" s="24">
        <v>67.5</v>
      </c>
    </row>
    <row r="128" spans="1:24" ht="12.75" hidden="1">
      <c r="A128" s="24">
        <v>907</v>
      </c>
      <c r="B128" s="24">
        <v>117.30000305175781</v>
      </c>
      <c r="C128" s="24">
        <v>125.0999984741211</v>
      </c>
      <c r="D128" s="24">
        <v>9.488434791564941</v>
      </c>
      <c r="E128" s="24">
        <v>9.50752067565918</v>
      </c>
      <c r="F128" s="24">
        <v>16.307088719212945</v>
      </c>
      <c r="G128" s="24" t="s">
        <v>57</v>
      </c>
      <c r="H128" s="24">
        <v>-8.90473668021599</v>
      </c>
      <c r="I128" s="24">
        <v>40.895266371541815</v>
      </c>
      <c r="J128" s="24" t="s">
        <v>60</v>
      </c>
      <c r="K128" s="24">
        <v>0.7531152772312635</v>
      </c>
      <c r="L128" s="24">
        <v>0.0007745648436094182</v>
      </c>
      <c r="M128" s="24">
        <v>-0.17738066373872993</v>
      </c>
      <c r="N128" s="24">
        <v>0.00015402824161922418</v>
      </c>
      <c r="O128" s="24">
        <v>0.030389118340137272</v>
      </c>
      <c r="P128" s="24">
        <v>8.849941993630739E-05</v>
      </c>
      <c r="Q128" s="24">
        <v>-0.0036177406000749484</v>
      </c>
      <c r="R128" s="24">
        <v>1.2396356392807276E-05</v>
      </c>
      <c r="S128" s="24">
        <v>0.0004093662647037129</v>
      </c>
      <c r="T128" s="24">
        <v>6.296203904904444E-06</v>
      </c>
      <c r="U128" s="24">
        <v>-7.580688554174144E-05</v>
      </c>
      <c r="V128" s="24">
        <v>9.854991139309252E-07</v>
      </c>
      <c r="W128" s="24">
        <v>2.5809732413559014E-05</v>
      </c>
      <c r="X128" s="24">
        <v>67.5</v>
      </c>
    </row>
    <row r="129" spans="1:24" ht="12.75" hidden="1">
      <c r="A129" s="24">
        <v>905</v>
      </c>
      <c r="B129" s="24">
        <v>125.5</v>
      </c>
      <c r="C129" s="24">
        <v>130.8000030517578</v>
      </c>
      <c r="D129" s="24">
        <v>8.932453155517578</v>
      </c>
      <c r="E129" s="24">
        <v>9.195749282836914</v>
      </c>
      <c r="F129" s="24">
        <v>22.366512389126594</v>
      </c>
      <c r="G129" s="24" t="s">
        <v>58</v>
      </c>
      <c r="H129" s="24">
        <v>1.603030476091618</v>
      </c>
      <c r="I129" s="24">
        <v>59.60303047609161</v>
      </c>
      <c r="J129" s="24" t="s">
        <v>61</v>
      </c>
      <c r="K129" s="24">
        <v>0.3336123348653674</v>
      </c>
      <c r="L129" s="24">
        <v>0.1423816553460036</v>
      </c>
      <c r="M129" s="24">
        <v>0.08100022798221175</v>
      </c>
      <c r="N129" s="24">
        <v>0.014874351437125722</v>
      </c>
      <c r="O129" s="24">
        <v>0.01307144127713459</v>
      </c>
      <c r="P129" s="24">
        <v>0.004083605852336963</v>
      </c>
      <c r="Q129" s="24">
        <v>0.001768241532114823</v>
      </c>
      <c r="R129" s="24">
        <v>0.00022863758358533258</v>
      </c>
      <c r="S129" s="24">
        <v>0.00014419791412002066</v>
      </c>
      <c r="T129" s="24">
        <v>5.979876571046947E-05</v>
      </c>
      <c r="U129" s="24">
        <v>4.4824631434217545E-05</v>
      </c>
      <c r="V129" s="24">
        <v>8.431818909813053E-06</v>
      </c>
      <c r="W129" s="24">
        <v>8.138661824063549E-06</v>
      </c>
      <c r="X129" s="24">
        <v>67.5</v>
      </c>
    </row>
    <row r="130" s="100" customFormat="1" ht="12.75">
      <c r="A130" s="100" t="s">
        <v>95</v>
      </c>
    </row>
    <row r="131" spans="1:24" s="100" customFormat="1" ht="12.75">
      <c r="A131" s="100">
        <v>908</v>
      </c>
      <c r="B131" s="100">
        <v>108.3</v>
      </c>
      <c r="C131" s="100">
        <v>91.5</v>
      </c>
      <c r="D131" s="100">
        <v>9.404195248528104</v>
      </c>
      <c r="E131" s="100">
        <v>10.062790103779449</v>
      </c>
      <c r="F131" s="100">
        <v>14.488582411537092</v>
      </c>
      <c r="G131" s="100" t="s">
        <v>59</v>
      </c>
      <c r="H131" s="100">
        <v>-4.1536141362564365</v>
      </c>
      <c r="I131" s="100">
        <v>36.64638586374356</v>
      </c>
      <c r="J131" s="100" t="s">
        <v>73</v>
      </c>
      <c r="K131" s="100">
        <v>0.9012958337839105</v>
      </c>
      <c r="M131" s="100" t="s">
        <v>68</v>
      </c>
      <c r="N131" s="100">
        <v>0.46676003249996384</v>
      </c>
      <c r="X131" s="100">
        <v>67.5</v>
      </c>
    </row>
    <row r="132" spans="1:24" s="100" customFormat="1" ht="12.75">
      <c r="A132" s="100">
        <v>907</v>
      </c>
      <c r="B132" s="100">
        <v>117.30000305175781</v>
      </c>
      <c r="C132" s="100">
        <v>125.0999984741211</v>
      </c>
      <c r="D132" s="100">
        <v>9.488434791564941</v>
      </c>
      <c r="E132" s="100">
        <v>9.50752067565918</v>
      </c>
      <c r="F132" s="100">
        <v>15.154192514447184</v>
      </c>
      <c r="G132" s="100" t="s">
        <v>56</v>
      </c>
      <c r="H132" s="100">
        <v>-11.795994476409007</v>
      </c>
      <c r="I132" s="100">
        <v>38.004008575348806</v>
      </c>
      <c r="J132" s="100" t="s">
        <v>62</v>
      </c>
      <c r="K132" s="100">
        <v>0.9220757059342598</v>
      </c>
      <c r="L132" s="100">
        <v>0.0436218941205127</v>
      </c>
      <c r="M132" s="100">
        <v>0.21828874189036399</v>
      </c>
      <c r="N132" s="100">
        <v>0.011216996558788035</v>
      </c>
      <c r="O132" s="100">
        <v>0.037032402565935416</v>
      </c>
      <c r="P132" s="100">
        <v>0.001251259315709778</v>
      </c>
      <c r="Q132" s="100">
        <v>0.004507705586139284</v>
      </c>
      <c r="R132" s="100">
        <v>0.00017270131023628156</v>
      </c>
      <c r="S132" s="100">
        <v>0.00048587126508526426</v>
      </c>
      <c r="T132" s="100">
        <v>1.8407463029005642E-05</v>
      </c>
      <c r="U132" s="100">
        <v>9.859727088287931E-05</v>
      </c>
      <c r="V132" s="100">
        <v>6.408144956028574E-06</v>
      </c>
      <c r="W132" s="100">
        <v>3.0297299146282986E-05</v>
      </c>
      <c r="X132" s="100">
        <v>67.5</v>
      </c>
    </row>
    <row r="133" spans="1:24" s="100" customFormat="1" ht="12.75">
      <c r="A133" s="100">
        <v>905</v>
      </c>
      <c r="B133" s="100">
        <v>125.5</v>
      </c>
      <c r="C133" s="100">
        <v>130.8000030517578</v>
      </c>
      <c r="D133" s="100">
        <v>8.932453155517578</v>
      </c>
      <c r="E133" s="100">
        <v>9.195749282836914</v>
      </c>
      <c r="F133" s="100">
        <v>22.366512389126594</v>
      </c>
      <c r="G133" s="100" t="s">
        <v>57</v>
      </c>
      <c r="H133" s="100">
        <v>1.603030476091618</v>
      </c>
      <c r="I133" s="100">
        <v>59.60303047609161</v>
      </c>
      <c r="J133" s="100" t="s">
        <v>60</v>
      </c>
      <c r="K133" s="100">
        <v>-0.21792874902516723</v>
      </c>
      <c r="L133" s="100">
        <v>-0.00023781095444794315</v>
      </c>
      <c r="M133" s="100">
        <v>0.053998992267751046</v>
      </c>
      <c r="N133" s="100">
        <v>0.00011577149928133851</v>
      </c>
      <c r="O133" s="100">
        <v>-0.008363772153315317</v>
      </c>
      <c r="P133" s="100">
        <v>-2.7179602386061143E-05</v>
      </c>
      <c r="Q133" s="100">
        <v>0.0012293057101721656</v>
      </c>
      <c r="R133" s="100">
        <v>9.300234751784754E-06</v>
      </c>
      <c r="S133" s="100">
        <v>-7.752255791770007E-05</v>
      </c>
      <c r="T133" s="100">
        <v>-1.930127902603597E-06</v>
      </c>
      <c r="U133" s="100">
        <v>3.43238060424446E-05</v>
      </c>
      <c r="V133" s="100">
        <v>7.329114584145786E-07</v>
      </c>
      <c r="W133" s="100">
        <v>-3.8367126738217835E-06</v>
      </c>
      <c r="X133" s="100">
        <v>67.5</v>
      </c>
    </row>
    <row r="134" spans="1:24" s="100" customFormat="1" ht="12.75">
      <c r="A134" s="100">
        <v>906</v>
      </c>
      <c r="B134" s="100">
        <v>110.5999984741211</v>
      </c>
      <c r="C134" s="100">
        <v>101.19999694824219</v>
      </c>
      <c r="D134" s="100">
        <v>8.72459888458252</v>
      </c>
      <c r="E134" s="100">
        <v>9.10155963897705</v>
      </c>
      <c r="F134" s="100">
        <v>20.01609684711379</v>
      </c>
      <c r="G134" s="100" t="s">
        <v>58</v>
      </c>
      <c r="H134" s="100">
        <v>11.476140523871756</v>
      </c>
      <c r="I134" s="100">
        <v>54.57613899799285</v>
      </c>
      <c r="J134" s="100" t="s">
        <v>61</v>
      </c>
      <c r="K134" s="100">
        <v>0.8959523803319511</v>
      </c>
      <c r="L134" s="100">
        <v>-0.043621245885590715</v>
      </c>
      <c r="M134" s="100">
        <v>0.21150433487317774</v>
      </c>
      <c r="N134" s="100">
        <v>0.011216399099524623</v>
      </c>
      <c r="O134" s="100">
        <v>0.0360755617443849</v>
      </c>
      <c r="P134" s="100">
        <v>-0.0012509640859611588</v>
      </c>
      <c r="Q134" s="100">
        <v>0.004336844143181699</v>
      </c>
      <c r="R134" s="100">
        <v>0.00017245071235251556</v>
      </c>
      <c r="S134" s="100">
        <v>0.00047964689016968717</v>
      </c>
      <c r="T134" s="100">
        <v>-1.8305990862113983E-05</v>
      </c>
      <c r="U134" s="100">
        <v>9.242996356329761E-05</v>
      </c>
      <c r="V134" s="100">
        <v>6.3660947661497366E-06</v>
      </c>
      <c r="W134" s="100">
        <v>3.005338535702584E-05</v>
      </c>
      <c r="X134" s="100">
        <v>67.5</v>
      </c>
    </row>
    <row r="135" ht="12.75" hidden="1">
      <c r="A135" s="24" t="s">
        <v>94</v>
      </c>
    </row>
    <row r="136" spans="1:24" ht="12.75" hidden="1">
      <c r="A136" s="24">
        <v>908</v>
      </c>
      <c r="B136" s="24">
        <v>108.3</v>
      </c>
      <c r="C136" s="24">
        <v>91.5</v>
      </c>
      <c r="D136" s="24">
        <v>9.404195248528104</v>
      </c>
      <c r="E136" s="24">
        <v>10.062790103779449</v>
      </c>
      <c r="F136" s="24">
        <v>20.338236989149074</v>
      </c>
      <c r="G136" s="24" t="s">
        <v>59</v>
      </c>
      <c r="H136" s="24">
        <v>10.642084485720773</v>
      </c>
      <c r="I136" s="24">
        <v>51.44208448572077</v>
      </c>
      <c r="J136" s="24" t="s">
        <v>73</v>
      </c>
      <c r="K136" s="24">
        <v>0.7278708819326022</v>
      </c>
      <c r="M136" s="24" t="s">
        <v>68</v>
      </c>
      <c r="N136" s="24">
        <v>0.6853922987079462</v>
      </c>
      <c r="X136" s="24">
        <v>67.5</v>
      </c>
    </row>
    <row r="137" spans="1:24" ht="12.75" hidden="1">
      <c r="A137" s="24">
        <v>907</v>
      </c>
      <c r="B137" s="24">
        <v>117.30000305175781</v>
      </c>
      <c r="C137" s="24">
        <v>125.0999984741211</v>
      </c>
      <c r="D137" s="24">
        <v>9.488434791564941</v>
      </c>
      <c r="E137" s="24">
        <v>9.50752067565918</v>
      </c>
      <c r="F137" s="24">
        <v>15.154192514447184</v>
      </c>
      <c r="G137" s="24" t="s">
        <v>56</v>
      </c>
      <c r="H137" s="24">
        <v>-11.795994476409007</v>
      </c>
      <c r="I137" s="24">
        <v>38.004008575348806</v>
      </c>
      <c r="J137" s="24" t="s">
        <v>62</v>
      </c>
      <c r="K137" s="24">
        <v>0.04804747654755236</v>
      </c>
      <c r="L137" s="24">
        <v>0.8512640518040139</v>
      </c>
      <c r="M137" s="24">
        <v>0.011374479879242453</v>
      </c>
      <c r="N137" s="24">
        <v>0.013496848257187465</v>
      </c>
      <c r="O137" s="24">
        <v>0.0019294730950555777</v>
      </c>
      <c r="P137" s="24">
        <v>0.02442009967792422</v>
      </c>
      <c r="Q137" s="24">
        <v>0.00023487526167790553</v>
      </c>
      <c r="R137" s="24">
        <v>0.00020779553176181203</v>
      </c>
      <c r="S137" s="24">
        <v>2.533284114335828E-05</v>
      </c>
      <c r="T137" s="24">
        <v>0.00035933321016081267</v>
      </c>
      <c r="U137" s="24">
        <v>5.152581416297411E-06</v>
      </c>
      <c r="V137" s="24">
        <v>7.718715433994651E-06</v>
      </c>
      <c r="W137" s="24">
        <v>1.5856805321340157E-06</v>
      </c>
      <c r="X137" s="24">
        <v>67.5</v>
      </c>
    </row>
    <row r="138" spans="1:24" ht="12.75" hidden="1">
      <c r="A138" s="24">
        <v>906</v>
      </c>
      <c r="B138" s="24">
        <v>110.5999984741211</v>
      </c>
      <c r="C138" s="24">
        <v>101.19999694824219</v>
      </c>
      <c r="D138" s="24">
        <v>8.72459888458252</v>
      </c>
      <c r="E138" s="24">
        <v>9.10155963897705</v>
      </c>
      <c r="F138" s="24">
        <v>19.25349180849007</v>
      </c>
      <c r="G138" s="24" t="s">
        <v>57</v>
      </c>
      <c r="H138" s="24">
        <v>9.396812126012847</v>
      </c>
      <c r="I138" s="24">
        <v>52.49681060013394</v>
      </c>
      <c r="J138" s="24" t="s">
        <v>60</v>
      </c>
      <c r="K138" s="24">
        <v>0.04790986174558134</v>
      </c>
      <c r="L138" s="24">
        <v>0.004631551673756965</v>
      </c>
      <c r="M138" s="24">
        <v>-0.011331382238454226</v>
      </c>
      <c r="N138" s="24">
        <v>0.00013930227964717456</v>
      </c>
      <c r="O138" s="24">
        <v>0.0019253967009432616</v>
      </c>
      <c r="P138" s="24">
        <v>0.0005299234194576016</v>
      </c>
      <c r="Q138" s="24">
        <v>-0.00023336857440615355</v>
      </c>
      <c r="R138" s="24">
        <v>1.1223967090898656E-05</v>
      </c>
      <c r="S138" s="24">
        <v>2.533282274556224E-05</v>
      </c>
      <c r="T138" s="24">
        <v>3.773801571933993E-05</v>
      </c>
      <c r="U138" s="24">
        <v>-5.059576916979278E-06</v>
      </c>
      <c r="V138" s="24">
        <v>8.874299374866036E-07</v>
      </c>
      <c r="W138" s="24">
        <v>1.5848377416064172E-06</v>
      </c>
      <c r="X138" s="24">
        <v>67.5</v>
      </c>
    </row>
    <row r="139" spans="1:24" ht="12.75" hidden="1">
      <c r="A139" s="24">
        <v>905</v>
      </c>
      <c r="B139" s="24">
        <v>125.5</v>
      </c>
      <c r="C139" s="24">
        <v>130.8000030517578</v>
      </c>
      <c r="D139" s="24">
        <v>8.932453155517578</v>
      </c>
      <c r="E139" s="24">
        <v>9.195749282836914</v>
      </c>
      <c r="F139" s="24">
        <v>17.375701554254483</v>
      </c>
      <c r="G139" s="24" t="s">
        <v>58</v>
      </c>
      <c r="H139" s="24">
        <v>-11.696649201992813</v>
      </c>
      <c r="I139" s="24">
        <v>46.30335079800718</v>
      </c>
      <c r="J139" s="24" t="s">
        <v>61</v>
      </c>
      <c r="K139" s="24">
        <v>0.003633889115930158</v>
      </c>
      <c r="L139" s="24">
        <v>0.8512514520533168</v>
      </c>
      <c r="M139" s="24">
        <v>0.0009892265106311664</v>
      </c>
      <c r="N139" s="24">
        <v>0.0134961293618737</v>
      </c>
      <c r="O139" s="24">
        <v>0.00012535536901208113</v>
      </c>
      <c r="P139" s="24">
        <v>0.024414349253036934</v>
      </c>
      <c r="Q139" s="24">
        <v>2.6561194022561735E-05</v>
      </c>
      <c r="R139" s="24">
        <v>0.00020749218198022945</v>
      </c>
      <c r="S139" s="24">
        <v>-3.053091139420903E-08</v>
      </c>
      <c r="T139" s="24">
        <v>0.0003573460481018947</v>
      </c>
      <c r="U139" s="24">
        <v>9.745648632820174E-07</v>
      </c>
      <c r="V139" s="24">
        <v>7.667531288298716E-06</v>
      </c>
      <c r="W139" s="24">
        <v>-5.169219253123774E-08</v>
      </c>
      <c r="X139" s="24">
        <v>67.5</v>
      </c>
    </row>
    <row r="140" ht="12.75" hidden="1">
      <c r="A140" s="24" t="s">
        <v>111</v>
      </c>
    </row>
    <row r="141" spans="1:24" ht="12.75" hidden="1">
      <c r="A141" s="24">
        <v>908</v>
      </c>
      <c r="B141" s="24">
        <v>101.98</v>
      </c>
      <c r="C141" s="24">
        <v>91.48</v>
      </c>
      <c r="D141" s="24">
        <v>9.425872496800933</v>
      </c>
      <c r="E141" s="24">
        <v>9.890745318310856</v>
      </c>
      <c r="F141" s="24">
        <v>21.365801496287894</v>
      </c>
      <c r="G141" s="24" t="s">
        <v>59</v>
      </c>
      <c r="H141" s="24">
        <v>19.422525462564224</v>
      </c>
      <c r="I141" s="24">
        <v>53.90252546256423</v>
      </c>
      <c r="J141" s="24" t="s">
        <v>73</v>
      </c>
      <c r="K141" s="24">
        <v>1.0150873771759847</v>
      </c>
      <c r="M141" s="24" t="s">
        <v>68</v>
      </c>
      <c r="N141" s="24">
        <v>0.7899834864282171</v>
      </c>
      <c r="X141" s="24">
        <v>67.5</v>
      </c>
    </row>
    <row r="142" spans="1:24" ht="12.75" hidden="1">
      <c r="A142" s="24">
        <v>905</v>
      </c>
      <c r="B142" s="24">
        <v>118.58000183105469</v>
      </c>
      <c r="C142" s="24">
        <v>131.0800018310547</v>
      </c>
      <c r="D142" s="24">
        <v>9.052546501159668</v>
      </c>
      <c r="E142" s="24">
        <v>9.143643379211426</v>
      </c>
      <c r="F142" s="24">
        <v>14.916769288026728</v>
      </c>
      <c r="G142" s="24" t="s">
        <v>56</v>
      </c>
      <c r="H142" s="24">
        <v>-11.868041562647164</v>
      </c>
      <c r="I142" s="24">
        <v>39.21196026840753</v>
      </c>
      <c r="J142" s="24" t="s">
        <v>62</v>
      </c>
      <c r="K142" s="24">
        <v>0.6134196990266949</v>
      </c>
      <c r="L142" s="24">
        <v>0.7833545126873438</v>
      </c>
      <c r="M142" s="24">
        <v>0.14521892054362268</v>
      </c>
      <c r="N142" s="24">
        <v>0.054304589016826416</v>
      </c>
      <c r="O142" s="24">
        <v>0.02463603432484796</v>
      </c>
      <c r="P142" s="24">
        <v>0.02247197071889938</v>
      </c>
      <c r="Q142" s="24">
        <v>0.002998732675873494</v>
      </c>
      <c r="R142" s="24">
        <v>0.0008358414088744609</v>
      </c>
      <c r="S142" s="24">
        <v>0.00032326473603110984</v>
      </c>
      <c r="T142" s="24">
        <v>0.0003306773371865372</v>
      </c>
      <c r="U142" s="24">
        <v>6.559000684130371E-05</v>
      </c>
      <c r="V142" s="24">
        <v>3.101822169250433E-05</v>
      </c>
      <c r="W142" s="24">
        <v>2.0166266089734563E-05</v>
      </c>
      <c r="X142" s="24">
        <v>67.5</v>
      </c>
    </row>
    <row r="143" spans="1:24" ht="12.75" hidden="1">
      <c r="A143" s="24">
        <v>906</v>
      </c>
      <c r="B143" s="24">
        <v>118.5999984741211</v>
      </c>
      <c r="C143" s="24">
        <v>105.5999984741211</v>
      </c>
      <c r="D143" s="24">
        <v>8.728991508483887</v>
      </c>
      <c r="E143" s="24">
        <v>9.101161003112793</v>
      </c>
      <c r="F143" s="24">
        <v>21.51574143018992</v>
      </c>
      <c r="G143" s="24" t="s">
        <v>57</v>
      </c>
      <c r="H143" s="24">
        <v>7.555287418550726</v>
      </c>
      <c r="I143" s="24">
        <v>58.65528589267182</v>
      </c>
      <c r="J143" s="24" t="s">
        <v>60</v>
      </c>
      <c r="K143" s="24">
        <v>0.4580295344332616</v>
      </c>
      <c r="L143" s="24">
        <v>0.004262711276530867</v>
      </c>
      <c r="M143" s="24">
        <v>-0.1073270731076196</v>
      </c>
      <c r="N143" s="24">
        <v>-0.000561753936302754</v>
      </c>
      <c r="O143" s="24">
        <v>0.01857072642688548</v>
      </c>
      <c r="P143" s="24">
        <v>0.0004875905549203026</v>
      </c>
      <c r="Q143" s="24">
        <v>-0.00216250325731514</v>
      </c>
      <c r="R143" s="24">
        <v>-4.51305121582599E-05</v>
      </c>
      <c r="S143" s="24">
        <v>0.0002574567656970744</v>
      </c>
      <c r="T143" s="24">
        <v>3.471607530336732E-05</v>
      </c>
      <c r="U143" s="24">
        <v>-4.35657162756582E-05</v>
      </c>
      <c r="V143" s="24">
        <v>-3.5550401828245698E-06</v>
      </c>
      <c r="W143" s="24">
        <v>1.645671612155034E-05</v>
      </c>
      <c r="X143" s="24">
        <v>67.5</v>
      </c>
    </row>
    <row r="144" spans="1:24" ht="12.75" hidden="1">
      <c r="A144" s="24">
        <v>907</v>
      </c>
      <c r="B144" s="24">
        <v>106.05999755859375</v>
      </c>
      <c r="C144" s="24">
        <v>138.9600067138672</v>
      </c>
      <c r="D144" s="24">
        <v>9.580451965332031</v>
      </c>
      <c r="E144" s="24">
        <v>9.77888298034668</v>
      </c>
      <c r="F144" s="24">
        <v>15.043730088597266</v>
      </c>
      <c r="G144" s="24" t="s">
        <v>58</v>
      </c>
      <c r="H144" s="24">
        <v>-1.2130143151080688</v>
      </c>
      <c r="I144" s="24">
        <v>37.34698324348568</v>
      </c>
      <c r="J144" s="24" t="s">
        <v>61</v>
      </c>
      <c r="K144" s="24">
        <v>0.4080351366498363</v>
      </c>
      <c r="L144" s="24">
        <v>0.7833429145911762</v>
      </c>
      <c r="M144" s="24">
        <v>0.09782348522725344</v>
      </c>
      <c r="N144" s="24">
        <v>-0.05430168340669995</v>
      </c>
      <c r="O144" s="24">
        <v>0.016188338618674372</v>
      </c>
      <c r="P144" s="24">
        <v>0.022466680294200646</v>
      </c>
      <c r="Q144" s="24">
        <v>0.0020774930381237903</v>
      </c>
      <c r="R144" s="24">
        <v>-0.0008346221286675647</v>
      </c>
      <c r="S144" s="24">
        <v>0.00019548939448999495</v>
      </c>
      <c r="T144" s="24">
        <v>0.00032884995886317173</v>
      </c>
      <c r="U144" s="24">
        <v>4.903139160610392E-05</v>
      </c>
      <c r="V144" s="24">
        <v>-3.081382427197002E-05</v>
      </c>
      <c r="W144" s="24">
        <v>1.1655675977680711E-05</v>
      </c>
      <c r="X144" s="24">
        <v>67.5</v>
      </c>
    </row>
    <row r="145" ht="12.75" hidden="1">
      <c r="A145" s="24" t="s">
        <v>93</v>
      </c>
    </row>
    <row r="146" spans="1:24" ht="12.75" hidden="1">
      <c r="A146" s="24">
        <v>908</v>
      </c>
      <c r="B146" s="24">
        <v>101.98</v>
      </c>
      <c r="C146" s="24">
        <v>91.48</v>
      </c>
      <c r="D146" s="24">
        <v>9.425872496800933</v>
      </c>
      <c r="E146" s="24">
        <v>9.890745318310856</v>
      </c>
      <c r="F146" s="24">
        <v>14.131371276883806</v>
      </c>
      <c r="G146" s="24" t="s">
        <v>59</v>
      </c>
      <c r="H146" s="24">
        <v>1.171206448095063</v>
      </c>
      <c r="I146" s="24">
        <v>35.65120644809507</v>
      </c>
      <c r="J146" s="24" t="s">
        <v>73</v>
      </c>
      <c r="K146" s="24">
        <v>1.224456560588596</v>
      </c>
      <c r="M146" s="24" t="s">
        <v>68</v>
      </c>
      <c r="N146" s="24">
        <v>0.6553714964445551</v>
      </c>
      <c r="X146" s="24">
        <v>67.5</v>
      </c>
    </row>
    <row r="147" spans="1:24" ht="12.75" hidden="1">
      <c r="A147" s="24">
        <v>905</v>
      </c>
      <c r="B147" s="24">
        <v>118.58000183105469</v>
      </c>
      <c r="C147" s="24">
        <v>131.0800018310547</v>
      </c>
      <c r="D147" s="24">
        <v>9.052546501159668</v>
      </c>
      <c r="E147" s="24">
        <v>9.143643379211426</v>
      </c>
      <c r="F147" s="24">
        <v>14.916769288026728</v>
      </c>
      <c r="G147" s="24" t="s">
        <v>56</v>
      </c>
      <c r="H147" s="24">
        <v>-11.868041562647164</v>
      </c>
      <c r="I147" s="24">
        <v>39.21196026840753</v>
      </c>
      <c r="J147" s="24" t="s">
        <v>62</v>
      </c>
      <c r="K147" s="24">
        <v>1.055141272317296</v>
      </c>
      <c r="L147" s="24">
        <v>0.20925777944005863</v>
      </c>
      <c r="M147" s="24">
        <v>0.249790187639412</v>
      </c>
      <c r="N147" s="24">
        <v>0.05558781373764821</v>
      </c>
      <c r="O147" s="24">
        <v>0.042376739213965724</v>
      </c>
      <c r="P147" s="24">
        <v>0.006003031563223763</v>
      </c>
      <c r="Q147" s="24">
        <v>0.005158160063224184</v>
      </c>
      <c r="R147" s="24">
        <v>0.0008555796420322595</v>
      </c>
      <c r="S147" s="24">
        <v>0.0005559892861774782</v>
      </c>
      <c r="T147" s="24">
        <v>8.832595094202175E-05</v>
      </c>
      <c r="U147" s="24">
        <v>0.00011281034882371942</v>
      </c>
      <c r="V147" s="24">
        <v>3.174848194680107E-05</v>
      </c>
      <c r="W147" s="24">
        <v>3.4672253267782014E-05</v>
      </c>
      <c r="X147" s="24">
        <v>67.5</v>
      </c>
    </row>
    <row r="148" spans="1:24" ht="12.75" hidden="1">
      <c r="A148" s="24">
        <v>907</v>
      </c>
      <c r="B148" s="24">
        <v>106.05999755859375</v>
      </c>
      <c r="C148" s="24">
        <v>138.9600067138672</v>
      </c>
      <c r="D148" s="24">
        <v>9.580451965332031</v>
      </c>
      <c r="E148" s="24">
        <v>9.77888298034668</v>
      </c>
      <c r="F148" s="24">
        <v>20.080780773562065</v>
      </c>
      <c r="G148" s="24" t="s">
        <v>57</v>
      </c>
      <c r="H148" s="24">
        <v>11.29177315582357</v>
      </c>
      <c r="I148" s="24">
        <v>49.85177071441732</v>
      </c>
      <c r="J148" s="24" t="s">
        <v>60</v>
      </c>
      <c r="K148" s="24">
        <v>-0.3854399742174287</v>
      </c>
      <c r="L148" s="24">
        <v>0.0011387437605728792</v>
      </c>
      <c r="M148" s="24">
        <v>0.09388479849792686</v>
      </c>
      <c r="N148" s="24">
        <v>-0.0005752662597749349</v>
      </c>
      <c r="O148" s="24">
        <v>-0.015053623308199607</v>
      </c>
      <c r="P148" s="24">
        <v>0.00013029284350933427</v>
      </c>
      <c r="Q148" s="24">
        <v>0.0020634965377172056</v>
      </c>
      <c r="R148" s="24">
        <v>-4.6246994497136345E-05</v>
      </c>
      <c r="S148" s="24">
        <v>-0.00016193861036640128</v>
      </c>
      <c r="T148" s="24">
        <v>9.282055889052589E-06</v>
      </c>
      <c r="U148" s="24">
        <v>5.3175361333487326E-05</v>
      </c>
      <c r="V148" s="24">
        <v>-3.6509066308589373E-06</v>
      </c>
      <c r="W148" s="24">
        <v>-8.984962141360855E-06</v>
      </c>
      <c r="X148" s="24">
        <v>67.5</v>
      </c>
    </row>
    <row r="149" spans="1:24" ht="12.75" hidden="1">
      <c r="A149" s="24">
        <v>906</v>
      </c>
      <c r="B149" s="24">
        <v>118.5999984741211</v>
      </c>
      <c r="C149" s="24">
        <v>105.5999984741211</v>
      </c>
      <c r="D149" s="24">
        <v>8.728991508483887</v>
      </c>
      <c r="E149" s="24">
        <v>9.101161003112793</v>
      </c>
      <c r="F149" s="24">
        <v>23.744084067783273</v>
      </c>
      <c r="G149" s="24" t="s">
        <v>58</v>
      </c>
      <c r="H149" s="24">
        <v>13.630098965201427</v>
      </c>
      <c r="I149" s="24">
        <v>64.73009743932252</v>
      </c>
      <c r="J149" s="24" t="s">
        <v>61</v>
      </c>
      <c r="K149" s="24">
        <v>0.9822215283848292</v>
      </c>
      <c r="L149" s="24">
        <v>0.2092546809962252</v>
      </c>
      <c r="M149" s="24">
        <v>0.23147523075252852</v>
      </c>
      <c r="N149" s="24">
        <v>-0.05558483700490482</v>
      </c>
      <c r="O149" s="24">
        <v>0.039612831907139504</v>
      </c>
      <c r="P149" s="24">
        <v>0.006001617425660434</v>
      </c>
      <c r="Q149" s="24">
        <v>0.004727430303734792</v>
      </c>
      <c r="R149" s="24">
        <v>-0.0008543288239080027</v>
      </c>
      <c r="S149" s="24">
        <v>0.0005318834203251129</v>
      </c>
      <c r="T149" s="24">
        <v>8.783687749621418E-05</v>
      </c>
      <c r="U149" s="24">
        <v>9.949148581050699E-05</v>
      </c>
      <c r="V149" s="24">
        <v>-3.153786591859227E-05</v>
      </c>
      <c r="W149" s="24">
        <v>3.3487842599718676E-05</v>
      </c>
      <c r="X149" s="24">
        <v>67.5</v>
      </c>
    </row>
    <row r="150" ht="12.75" hidden="1">
      <c r="A150" s="24" t="s">
        <v>92</v>
      </c>
    </row>
    <row r="151" spans="1:24" ht="12.75" hidden="1">
      <c r="A151" s="24">
        <v>908</v>
      </c>
      <c r="B151" s="24">
        <v>101.98</v>
      </c>
      <c r="C151" s="24">
        <v>91.48</v>
      </c>
      <c r="D151" s="24">
        <v>9.425872496800933</v>
      </c>
      <c r="E151" s="24">
        <v>9.890745318310856</v>
      </c>
      <c r="F151" s="24">
        <v>21.365801496287894</v>
      </c>
      <c r="G151" s="24" t="s">
        <v>59</v>
      </c>
      <c r="H151" s="24">
        <v>19.422525462564224</v>
      </c>
      <c r="I151" s="24">
        <v>53.90252546256423</v>
      </c>
      <c r="J151" s="24" t="s">
        <v>73</v>
      </c>
      <c r="K151" s="24">
        <v>1.8982574476392386</v>
      </c>
      <c r="M151" s="24" t="s">
        <v>68</v>
      </c>
      <c r="N151" s="24">
        <v>1.011781424848738</v>
      </c>
      <c r="X151" s="24">
        <v>67.5</v>
      </c>
    </row>
    <row r="152" spans="1:24" ht="12.75" hidden="1">
      <c r="A152" s="24">
        <v>906</v>
      </c>
      <c r="B152" s="24">
        <v>118.5999984741211</v>
      </c>
      <c r="C152" s="24">
        <v>105.5999984741211</v>
      </c>
      <c r="D152" s="24">
        <v>8.728991508483887</v>
      </c>
      <c r="E152" s="24">
        <v>9.101161003112793</v>
      </c>
      <c r="F152" s="24">
        <v>14.637300583205342</v>
      </c>
      <c r="G152" s="24" t="s">
        <v>56</v>
      </c>
      <c r="H152" s="24">
        <v>-11.196421216950881</v>
      </c>
      <c r="I152" s="24">
        <v>39.90357725717021</v>
      </c>
      <c r="J152" s="24" t="s">
        <v>62</v>
      </c>
      <c r="K152" s="24">
        <v>1.3158177929667616</v>
      </c>
      <c r="L152" s="24">
        <v>0.25360337629542884</v>
      </c>
      <c r="M152" s="24">
        <v>0.3115025380628957</v>
      </c>
      <c r="N152" s="24">
        <v>0.05142350738158498</v>
      </c>
      <c r="O152" s="24">
        <v>0.052845594839897626</v>
      </c>
      <c r="P152" s="24">
        <v>0.007275109061646938</v>
      </c>
      <c r="Q152" s="24">
        <v>0.006432513235559153</v>
      </c>
      <c r="R152" s="24">
        <v>0.0007915133042880559</v>
      </c>
      <c r="S152" s="24">
        <v>0.0006933494915430596</v>
      </c>
      <c r="T152" s="24">
        <v>0.00010708321283904467</v>
      </c>
      <c r="U152" s="24">
        <v>0.000140686914157438</v>
      </c>
      <c r="V152" s="24">
        <v>2.9385504213948074E-05</v>
      </c>
      <c r="W152" s="24">
        <v>4.323774959321719E-05</v>
      </c>
      <c r="X152" s="24">
        <v>67.5</v>
      </c>
    </row>
    <row r="153" spans="1:24" ht="12.75" hidden="1">
      <c r="A153" s="24">
        <v>905</v>
      </c>
      <c r="B153" s="24">
        <v>118.58000183105469</v>
      </c>
      <c r="C153" s="24">
        <v>131.0800018310547</v>
      </c>
      <c r="D153" s="24">
        <v>9.052546501159668</v>
      </c>
      <c r="E153" s="24">
        <v>9.143643379211426</v>
      </c>
      <c r="F153" s="24">
        <v>17.0127020117104</v>
      </c>
      <c r="G153" s="24" t="s">
        <v>57</v>
      </c>
      <c r="H153" s="24">
        <v>-6.358428247630798</v>
      </c>
      <c r="I153" s="24">
        <v>44.7215735834239</v>
      </c>
      <c r="J153" s="24" t="s">
        <v>60</v>
      </c>
      <c r="K153" s="24">
        <v>0.9949470714893454</v>
      </c>
      <c r="L153" s="24">
        <v>0.0013802694135819239</v>
      </c>
      <c r="M153" s="24">
        <v>-0.23320790738165198</v>
      </c>
      <c r="N153" s="24">
        <v>-0.0005316383923919714</v>
      </c>
      <c r="O153" s="24">
        <v>0.0403293756860874</v>
      </c>
      <c r="P153" s="24">
        <v>0.00015769715254838535</v>
      </c>
      <c r="Q153" s="24">
        <v>-0.004702142435770994</v>
      </c>
      <c r="R153" s="24">
        <v>-4.271843488079426E-05</v>
      </c>
      <c r="S153" s="24">
        <v>0.0005581699574335656</v>
      </c>
      <c r="T153" s="24">
        <v>1.1218952807607791E-05</v>
      </c>
      <c r="U153" s="24">
        <v>-9.491162200406144E-05</v>
      </c>
      <c r="V153" s="24">
        <v>-3.3602157724581293E-06</v>
      </c>
      <c r="W153" s="24">
        <v>3.5639300693483E-05</v>
      </c>
      <c r="X153" s="24">
        <v>67.5</v>
      </c>
    </row>
    <row r="154" spans="1:24" ht="12.75" hidden="1">
      <c r="A154" s="24">
        <v>907</v>
      </c>
      <c r="B154" s="24">
        <v>106.05999755859375</v>
      </c>
      <c r="C154" s="24">
        <v>138.9600067138672</v>
      </c>
      <c r="D154" s="24">
        <v>9.580451965332031</v>
      </c>
      <c r="E154" s="24">
        <v>9.77888298034668</v>
      </c>
      <c r="F154" s="24">
        <v>20.080780773562065</v>
      </c>
      <c r="G154" s="24" t="s">
        <v>58</v>
      </c>
      <c r="H154" s="24">
        <v>11.29177315582357</v>
      </c>
      <c r="I154" s="24">
        <v>49.85177071441732</v>
      </c>
      <c r="J154" s="24" t="s">
        <v>61</v>
      </c>
      <c r="K154" s="24">
        <v>0.8610788519193204</v>
      </c>
      <c r="L154" s="24">
        <v>0.2535996201195633</v>
      </c>
      <c r="M154" s="24">
        <v>0.2065136875713003</v>
      </c>
      <c r="N154" s="24">
        <v>-0.05142075915468051</v>
      </c>
      <c r="O154" s="24">
        <v>0.03414964642207935</v>
      </c>
      <c r="P154" s="24">
        <v>0.0072733997186278385</v>
      </c>
      <c r="Q154" s="24">
        <v>0.004389428554990422</v>
      </c>
      <c r="R154" s="24">
        <v>-0.0007903596941812834</v>
      </c>
      <c r="S154" s="24">
        <v>0.00041131474085137154</v>
      </c>
      <c r="T154" s="24">
        <v>0.00010649389451904184</v>
      </c>
      <c r="U154" s="24">
        <v>0.00010384888937153102</v>
      </c>
      <c r="V154" s="24">
        <v>-2.9192752660043615E-05</v>
      </c>
      <c r="W154" s="24">
        <v>2.4481487617488757E-05</v>
      </c>
      <c r="X154" s="24">
        <v>67.5</v>
      </c>
    </row>
    <row r="155" ht="12.75" hidden="1">
      <c r="A155" s="24" t="s">
        <v>91</v>
      </c>
    </row>
    <row r="156" spans="1:24" ht="12.75" hidden="1">
      <c r="A156" s="24">
        <v>908</v>
      </c>
      <c r="B156" s="24">
        <v>101.98</v>
      </c>
      <c r="C156" s="24">
        <v>91.48</v>
      </c>
      <c r="D156" s="24">
        <v>9.425872496800933</v>
      </c>
      <c r="E156" s="24">
        <v>9.890745318310856</v>
      </c>
      <c r="F156" s="24">
        <v>19.127181928349707</v>
      </c>
      <c r="G156" s="24" t="s">
        <v>59</v>
      </c>
      <c r="H156" s="24">
        <v>13.774843662153067</v>
      </c>
      <c r="I156" s="24">
        <v>48.25484366215307</v>
      </c>
      <c r="J156" s="24" t="s">
        <v>73</v>
      </c>
      <c r="K156" s="24">
        <v>1.2832999094467987</v>
      </c>
      <c r="M156" s="24" t="s">
        <v>68</v>
      </c>
      <c r="N156" s="24">
        <v>0.6874975572906599</v>
      </c>
      <c r="X156" s="24">
        <v>67.5</v>
      </c>
    </row>
    <row r="157" spans="1:24" ht="12.75" hidden="1">
      <c r="A157" s="24">
        <v>906</v>
      </c>
      <c r="B157" s="24">
        <v>118.5999984741211</v>
      </c>
      <c r="C157" s="24">
        <v>105.5999984741211</v>
      </c>
      <c r="D157" s="24">
        <v>8.728991508483887</v>
      </c>
      <c r="E157" s="24">
        <v>9.101161003112793</v>
      </c>
      <c r="F157" s="24">
        <v>14.637300583205342</v>
      </c>
      <c r="G157" s="24" t="s">
        <v>56</v>
      </c>
      <c r="H157" s="24">
        <v>-11.196421216950881</v>
      </c>
      <c r="I157" s="24">
        <v>39.90357725717021</v>
      </c>
      <c r="J157" s="24" t="s">
        <v>62</v>
      </c>
      <c r="K157" s="24">
        <v>1.0792980339064449</v>
      </c>
      <c r="L157" s="24">
        <v>0.2196265269081829</v>
      </c>
      <c r="M157" s="24">
        <v>0.255509606357331</v>
      </c>
      <c r="N157" s="24">
        <v>0.054287919701214354</v>
      </c>
      <c r="O157" s="24">
        <v>0.04334667989304252</v>
      </c>
      <c r="P157" s="24">
        <v>0.006300437802325344</v>
      </c>
      <c r="Q157" s="24">
        <v>0.005276266138511241</v>
      </c>
      <c r="R157" s="24">
        <v>0.0008355946482388871</v>
      </c>
      <c r="S157" s="24">
        <v>0.0005687280973435423</v>
      </c>
      <c r="T157" s="24">
        <v>9.272956750651468E-05</v>
      </c>
      <c r="U157" s="24">
        <v>0.000115398614578775</v>
      </c>
      <c r="V157" s="24">
        <v>3.1017250890448057E-05</v>
      </c>
      <c r="W157" s="24">
        <v>3.5468349960928156E-05</v>
      </c>
      <c r="X157" s="24">
        <v>67.5</v>
      </c>
    </row>
    <row r="158" spans="1:24" ht="12.75" hidden="1">
      <c r="A158" s="24">
        <v>907</v>
      </c>
      <c r="B158" s="24">
        <v>106.05999755859375</v>
      </c>
      <c r="C158" s="24">
        <v>138.9600067138672</v>
      </c>
      <c r="D158" s="24">
        <v>9.580451965332031</v>
      </c>
      <c r="E158" s="24">
        <v>9.77888298034668</v>
      </c>
      <c r="F158" s="24">
        <v>15.043730088597266</v>
      </c>
      <c r="G158" s="24" t="s">
        <v>57</v>
      </c>
      <c r="H158" s="24">
        <v>-1.2130143151080688</v>
      </c>
      <c r="I158" s="24">
        <v>37.34698324348568</v>
      </c>
      <c r="J158" s="24" t="s">
        <v>60</v>
      </c>
      <c r="K158" s="24">
        <v>0.5800099287775504</v>
      </c>
      <c r="L158" s="24">
        <v>0.0011953425418372854</v>
      </c>
      <c r="M158" s="24">
        <v>-0.13485134477807745</v>
      </c>
      <c r="N158" s="24">
        <v>-0.0005614250592224201</v>
      </c>
      <c r="O158" s="24">
        <v>0.023687046037721867</v>
      </c>
      <c r="P158" s="24">
        <v>0.00013660626233978984</v>
      </c>
      <c r="Q158" s="24">
        <v>-0.002666089994420281</v>
      </c>
      <c r="R158" s="24">
        <v>-4.5120014104799294E-05</v>
      </c>
      <c r="S158" s="24">
        <v>0.00034223322706373365</v>
      </c>
      <c r="T158" s="24">
        <v>9.7213418574879E-06</v>
      </c>
      <c r="U158" s="24">
        <v>-5.023851026370177E-05</v>
      </c>
      <c r="V158" s="24">
        <v>-3.5534158016067142E-06</v>
      </c>
      <c r="W158" s="24">
        <v>2.2271874376484927E-05</v>
      </c>
      <c r="X158" s="24">
        <v>67.5</v>
      </c>
    </row>
    <row r="159" spans="1:24" ht="12.75" hidden="1">
      <c r="A159" s="24">
        <v>905</v>
      </c>
      <c r="B159" s="24">
        <v>118.58000183105469</v>
      </c>
      <c r="C159" s="24">
        <v>131.0800018310547</v>
      </c>
      <c r="D159" s="24">
        <v>9.052546501159668</v>
      </c>
      <c r="E159" s="24">
        <v>9.143643379211426</v>
      </c>
      <c r="F159" s="24">
        <v>24.196988897047852</v>
      </c>
      <c r="G159" s="24" t="s">
        <v>58</v>
      </c>
      <c r="H159" s="24">
        <v>12.52702653585333</v>
      </c>
      <c r="I159" s="24">
        <v>63.60702836690802</v>
      </c>
      <c r="J159" s="24" t="s">
        <v>61</v>
      </c>
      <c r="K159" s="24">
        <v>0.9102047728471753</v>
      </c>
      <c r="L159" s="24">
        <v>0.21962327398970827</v>
      </c>
      <c r="M159" s="24">
        <v>0.21702597483348005</v>
      </c>
      <c r="N159" s="24">
        <v>-0.05428501660116145</v>
      </c>
      <c r="O159" s="24">
        <v>0.036302320969281585</v>
      </c>
      <c r="P159" s="24">
        <v>0.006298956677899902</v>
      </c>
      <c r="Q159" s="24">
        <v>0.004553125136217143</v>
      </c>
      <c r="R159" s="24">
        <v>-0.0008343755752013911</v>
      </c>
      <c r="S159" s="24">
        <v>0.00045423349392305785</v>
      </c>
      <c r="T159" s="24">
        <v>9.22185892455264E-05</v>
      </c>
      <c r="U159" s="24">
        <v>0.00010388903856126783</v>
      </c>
      <c r="V159" s="24">
        <v>-3.081303440010238E-05</v>
      </c>
      <c r="W159" s="24">
        <v>2.7603758090320716E-05</v>
      </c>
      <c r="X159" s="24">
        <v>67.5</v>
      </c>
    </row>
    <row r="160" s="100" customFormat="1" ht="12.75">
      <c r="A160" s="100" t="s">
        <v>90</v>
      </c>
    </row>
    <row r="161" spans="1:24" s="100" customFormat="1" ht="12.75">
      <c r="A161" s="100">
        <v>908</v>
      </c>
      <c r="B161" s="100">
        <v>101.98</v>
      </c>
      <c r="C161" s="100">
        <v>91.48</v>
      </c>
      <c r="D161" s="100">
        <v>9.425872496800933</v>
      </c>
      <c r="E161" s="100">
        <v>9.890745318310856</v>
      </c>
      <c r="F161" s="100">
        <v>14.131371276883806</v>
      </c>
      <c r="G161" s="100" t="s">
        <v>59</v>
      </c>
      <c r="H161" s="100">
        <v>1.171206448095063</v>
      </c>
      <c r="I161" s="100">
        <v>35.65120644809507</v>
      </c>
      <c r="J161" s="100" t="s">
        <v>73</v>
      </c>
      <c r="K161" s="100">
        <v>0.5905396075966108</v>
      </c>
      <c r="M161" s="100" t="s">
        <v>68</v>
      </c>
      <c r="N161" s="100">
        <v>0.33646758650544617</v>
      </c>
      <c r="X161" s="100">
        <v>67.5</v>
      </c>
    </row>
    <row r="162" spans="1:24" s="100" customFormat="1" ht="12.75">
      <c r="A162" s="100">
        <v>907</v>
      </c>
      <c r="B162" s="100">
        <v>106.05999755859375</v>
      </c>
      <c r="C162" s="100">
        <v>138.9600067138672</v>
      </c>
      <c r="D162" s="100">
        <v>9.580451965332031</v>
      </c>
      <c r="E162" s="100">
        <v>9.77888298034668</v>
      </c>
      <c r="F162" s="100">
        <v>12.800450103573741</v>
      </c>
      <c r="G162" s="100" t="s">
        <v>56</v>
      </c>
      <c r="H162" s="100">
        <v>-6.782094557688538</v>
      </c>
      <c r="I162" s="100">
        <v>31.777903000905212</v>
      </c>
      <c r="J162" s="100" t="s">
        <v>62</v>
      </c>
      <c r="K162" s="100">
        <v>0.7034636739047065</v>
      </c>
      <c r="L162" s="100">
        <v>0.2527507672405684</v>
      </c>
      <c r="M162" s="100">
        <v>0.16653532690519898</v>
      </c>
      <c r="N162" s="100">
        <v>0.05655067034183771</v>
      </c>
      <c r="O162" s="100">
        <v>0.02825263420686902</v>
      </c>
      <c r="P162" s="100">
        <v>0.0072506617746503944</v>
      </c>
      <c r="Q162" s="100">
        <v>0.0034389328291412288</v>
      </c>
      <c r="R162" s="100">
        <v>0.000870416224828191</v>
      </c>
      <c r="S162" s="100">
        <v>0.00037067057854201624</v>
      </c>
      <c r="T162" s="100">
        <v>0.00010667816856223821</v>
      </c>
      <c r="U162" s="100">
        <v>7.520248721059076E-05</v>
      </c>
      <c r="V162" s="100">
        <v>3.229669894052036E-05</v>
      </c>
      <c r="W162" s="100">
        <v>2.3114265395444664E-05</v>
      </c>
      <c r="X162" s="100">
        <v>67.5</v>
      </c>
    </row>
    <row r="163" spans="1:24" s="100" customFormat="1" ht="12.75">
      <c r="A163" s="100">
        <v>905</v>
      </c>
      <c r="B163" s="100">
        <v>118.58000183105469</v>
      </c>
      <c r="C163" s="100">
        <v>131.0800018310547</v>
      </c>
      <c r="D163" s="100">
        <v>9.052546501159668</v>
      </c>
      <c r="E163" s="100">
        <v>9.143643379211426</v>
      </c>
      <c r="F163" s="100">
        <v>24.196988897047852</v>
      </c>
      <c r="G163" s="100" t="s">
        <v>57</v>
      </c>
      <c r="H163" s="100">
        <v>12.52702653585333</v>
      </c>
      <c r="I163" s="100">
        <v>63.60702836690802</v>
      </c>
      <c r="J163" s="100" t="s">
        <v>60</v>
      </c>
      <c r="K163" s="100">
        <v>-0.434620066447783</v>
      </c>
      <c r="L163" s="100">
        <v>0.0013755363015361586</v>
      </c>
      <c r="M163" s="100">
        <v>0.10437227127671994</v>
      </c>
      <c r="N163" s="100">
        <v>-0.0005851833123372512</v>
      </c>
      <c r="O163" s="100">
        <v>-0.01721453950327978</v>
      </c>
      <c r="P163" s="100">
        <v>0.0001574011011685455</v>
      </c>
      <c r="Q163" s="100">
        <v>0.002224872949747918</v>
      </c>
      <c r="R163" s="100">
        <v>-4.704261920742746E-05</v>
      </c>
      <c r="S163" s="100">
        <v>-0.000205470132605357</v>
      </c>
      <c r="T163" s="100">
        <v>1.1211815588090097E-05</v>
      </c>
      <c r="U163" s="100">
        <v>5.304161000207659E-05</v>
      </c>
      <c r="V163" s="100">
        <v>-3.7145880294903487E-06</v>
      </c>
      <c r="W163" s="100">
        <v>-1.2160585171075603E-05</v>
      </c>
      <c r="X163" s="100">
        <v>67.5</v>
      </c>
    </row>
    <row r="164" spans="1:24" s="100" customFormat="1" ht="12.75">
      <c r="A164" s="100">
        <v>906</v>
      </c>
      <c r="B164" s="100">
        <v>118.5999984741211</v>
      </c>
      <c r="C164" s="100">
        <v>105.5999984741211</v>
      </c>
      <c r="D164" s="100">
        <v>8.728991508483887</v>
      </c>
      <c r="E164" s="100">
        <v>9.101161003112793</v>
      </c>
      <c r="F164" s="100">
        <v>21.51574143018992</v>
      </c>
      <c r="G164" s="100" t="s">
        <v>58</v>
      </c>
      <c r="H164" s="100">
        <v>7.555287418550726</v>
      </c>
      <c r="I164" s="100">
        <v>58.65528589267182</v>
      </c>
      <c r="J164" s="100" t="s">
        <v>61</v>
      </c>
      <c r="K164" s="100">
        <v>0.5531424213929285</v>
      </c>
      <c r="L164" s="100">
        <v>0.2527470241972774</v>
      </c>
      <c r="M164" s="100">
        <v>0.12977073667033057</v>
      </c>
      <c r="N164" s="100">
        <v>-0.056547642537971156</v>
      </c>
      <c r="O164" s="100">
        <v>0.022402476856748798</v>
      </c>
      <c r="P164" s="100">
        <v>0.007248953101222778</v>
      </c>
      <c r="Q164" s="100">
        <v>0.0026222508195871143</v>
      </c>
      <c r="R164" s="100">
        <v>-0.0008691440596484941</v>
      </c>
      <c r="S164" s="100">
        <v>0.00030851045752747187</v>
      </c>
      <c r="T164" s="100">
        <v>0.0001060873547554654</v>
      </c>
      <c r="U164" s="100">
        <v>5.3310427601424066E-05</v>
      </c>
      <c r="V164" s="100">
        <v>-3.208237207916173E-05</v>
      </c>
      <c r="W164" s="100">
        <v>1.965679101654354E-05</v>
      </c>
      <c r="X164" s="100">
        <v>67.5</v>
      </c>
    </row>
    <row r="165" ht="12.75" hidden="1">
      <c r="A165" s="24" t="s">
        <v>89</v>
      </c>
    </row>
    <row r="166" spans="1:24" ht="12.75" hidden="1">
      <c r="A166" s="24">
        <v>908</v>
      </c>
      <c r="B166" s="24">
        <v>101.98</v>
      </c>
      <c r="C166" s="24">
        <v>91.48</v>
      </c>
      <c r="D166" s="24">
        <v>9.425872496800933</v>
      </c>
      <c r="E166" s="24">
        <v>9.890745318310856</v>
      </c>
      <c r="F166" s="24">
        <v>19.127181928349707</v>
      </c>
      <c r="G166" s="24" t="s">
        <v>59</v>
      </c>
      <c r="H166" s="24">
        <v>13.774843662153067</v>
      </c>
      <c r="I166" s="24">
        <v>48.25484366215307</v>
      </c>
      <c r="J166" s="24" t="s">
        <v>73</v>
      </c>
      <c r="K166" s="24">
        <v>0.6325827507284569</v>
      </c>
      <c r="M166" s="24" t="s">
        <v>68</v>
      </c>
      <c r="N166" s="24">
        <v>0.5989005904907775</v>
      </c>
      <c r="X166" s="24">
        <v>67.5</v>
      </c>
    </row>
    <row r="167" spans="1:24" ht="12.75" hidden="1">
      <c r="A167" s="24">
        <v>907</v>
      </c>
      <c r="B167" s="24">
        <v>106.05999755859375</v>
      </c>
      <c r="C167" s="24">
        <v>138.9600067138672</v>
      </c>
      <c r="D167" s="24">
        <v>9.580451965332031</v>
      </c>
      <c r="E167" s="24">
        <v>9.77888298034668</v>
      </c>
      <c r="F167" s="24">
        <v>12.800450103573741</v>
      </c>
      <c r="G167" s="24" t="s">
        <v>56</v>
      </c>
      <c r="H167" s="24">
        <v>-6.782094557688538</v>
      </c>
      <c r="I167" s="24">
        <v>31.777903000905212</v>
      </c>
      <c r="J167" s="24" t="s">
        <v>62</v>
      </c>
      <c r="K167" s="24">
        <v>0.01721890272627383</v>
      </c>
      <c r="L167" s="24">
        <v>0.7928706509962276</v>
      </c>
      <c r="M167" s="24">
        <v>0.004076316714378106</v>
      </c>
      <c r="N167" s="24">
        <v>0.0557414384813066</v>
      </c>
      <c r="O167" s="24">
        <v>0.0006917156086975656</v>
      </c>
      <c r="P167" s="24">
        <v>0.022744929657744654</v>
      </c>
      <c r="Q167" s="24">
        <v>8.411830558011996E-05</v>
      </c>
      <c r="R167" s="24">
        <v>0.0008579652773784136</v>
      </c>
      <c r="S167" s="24">
        <v>9.113758660257711E-06</v>
      </c>
      <c r="T167" s="24">
        <v>0.0003346763470628646</v>
      </c>
      <c r="U167" s="24">
        <v>1.8310859705126507E-06</v>
      </c>
      <c r="V167" s="24">
        <v>3.183281439225048E-05</v>
      </c>
      <c r="W167" s="24">
        <v>5.767050170728135E-07</v>
      </c>
      <c r="X167" s="24">
        <v>67.5</v>
      </c>
    </row>
    <row r="168" spans="1:24" ht="12.75" hidden="1">
      <c r="A168" s="24">
        <v>906</v>
      </c>
      <c r="B168" s="24">
        <v>118.5999984741211</v>
      </c>
      <c r="C168" s="24">
        <v>105.5999984741211</v>
      </c>
      <c r="D168" s="24">
        <v>8.728991508483887</v>
      </c>
      <c r="E168" s="24">
        <v>9.101161003112793</v>
      </c>
      <c r="F168" s="24">
        <v>23.744084067783273</v>
      </c>
      <c r="G168" s="24" t="s">
        <v>57</v>
      </c>
      <c r="H168" s="24">
        <v>13.630098965201427</v>
      </c>
      <c r="I168" s="24">
        <v>64.73009743932252</v>
      </c>
      <c r="J168" s="24" t="s">
        <v>60</v>
      </c>
      <c r="K168" s="24">
        <v>0.005630294775948936</v>
      </c>
      <c r="L168" s="24">
        <v>0.0043145577685929845</v>
      </c>
      <c r="M168" s="24">
        <v>-0.0012887170576834884</v>
      </c>
      <c r="N168" s="24">
        <v>-0.0005767301407067724</v>
      </c>
      <c r="O168" s="24">
        <v>0.00023295285470772308</v>
      </c>
      <c r="P168" s="24">
        <v>0.0004936058648791811</v>
      </c>
      <c r="Q168" s="24">
        <v>-2.4489751716952186E-05</v>
      </c>
      <c r="R168" s="24">
        <v>-4.633969325310166E-05</v>
      </c>
      <c r="S168" s="24">
        <v>3.656315917702439E-06</v>
      </c>
      <c r="T168" s="24">
        <v>3.514806408054369E-05</v>
      </c>
      <c r="U168" s="24">
        <v>-4.1776793417109397E-07</v>
      </c>
      <c r="V168" s="24">
        <v>-3.65497059755942E-06</v>
      </c>
      <c r="W168" s="24">
        <v>2.5292343829698213E-07</v>
      </c>
      <c r="X168" s="24">
        <v>67.5</v>
      </c>
    </row>
    <row r="169" spans="1:24" ht="12.75" hidden="1">
      <c r="A169" s="24">
        <v>905</v>
      </c>
      <c r="B169" s="24">
        <v>118.58000183105469</v>
      </c>
      <c r="C169" s="24">
        <v>131.0800018310547</v>
      </c>
      <c r="D169" s="24">
        <v>9.052546501159668</v>
      </c>
      <c r="E169" s="24">
        <v>9.143643379211426</v>
      </c>
      <c r="F169" s="24">
        <v>17.0127020117104</v>
      </c>
      <c r="G169" s="24" t="s">
        <v>58</v>
      </c>
      <c r="H169" s="24">
        <v>-6.358428247630798</v>
      </c>
      <c r="I169" s="24">
        <v>44.7215735834239</v>
      </c>
      <c r="J169" s="24" t="s">
        <v>61</v>
      </c>
      <c r="K169" s="24">
        <v>0.01627238125883248</v>
      </c>
      <c r="L169" s="24">
        <v>0.7928589116623734</v>
      </c>
      <c r="M169" s="24">
        <v>0.003867242725916481</v>
      </c>
      <c r="N169" s="24">
        <v>-0.05573845482528278</v>
      </c>
      <c r="O169" s="24">
        <v>0.0006513090286487408</v>
      </c>
      <c r="P169" s="24">
        <v>0.02273957295962062</v>
      </c>
      <c r="Q169" s="24">
        <v>8.047447666504255E-05</v>
      </c>
      <c r="R169" s="24">
        <v>-0.0008567129332607431</v>
      </c>
      <c r="S169" s="24">
        <v>8.348170507804582E-06</v>
      </c>
      <c r="T169" s="24">
        <v>0.00033282558626814284</v>
      </c>
      <c r="U169" s="24">
        <v>1.7827915707077685E-06</v>
      </c>
      <c r="V169" s="24">
        <v>-3.162229058848276E-05</v>
      </c>
      <c r="W169" s="24">
        <v>5.182841026666617E-07</v>
      </c>
      <c r="X169" s="24">
        <v>67.5</v>
      </c>
    </row>
    <row r="170" ht="12.75" hidden="1">
      <c r="A170" s="24" t="s">
        <v>110</v>
      </c>
    </row>
    <row r="171" spans="1:24" ht="12.75" hidden="1">
      <c r="A171" s="24">
        <v>908</v>
      </c>
      <c r="B171" s="24">
        <v>95.86</v>
      </c>
      <c r="C171" s="24">
        <v>76.66</v>
      </c>
      <c r="D171" s="24">
        <v>9.316720237502285</v>
      </c>
      <c r="E171" s="24">
        <v>10.294873944666154</v>
      </c>
      <c r="F171" s="24">
        <v>18.540262437077985</v>
      </c>
      <c r="G171" s="24" t="s">
        <v>59</v>
      </c>
      <c r="H171" s="24">
        <v>18.949953750475352</v>
      </c>
      <c r="I171" s="24">
        <v>47.30995375047535</v>
      </c>
      <c r="J171" s="24" t="s">
        <v>73</v>
      </c>
      <c r="K171" s="24">
        <v>1.8332176975313155</v>
      </c>
      <c r="M171" s="24" t="s">
        <v>68</v>
      </c>
      <c r="N171" s="24">
        <v>1.2977000398064062</v>
      </c>
      <c r="X171" s="24">
        <v>67.5</v>
      </c>
    </row>
    <row r="172" spans="1:24" ht="12.75" hidden="1">
      <c r="A172" s="24">
        <v>905</v>
      </c>
      <c r="B172" s="24">
        <v>122.54000091552734</v>
      </c>
      <c r="C172" s="24">
        <v>138.5399932861328</v>
      </c>
      <c r="D172" s="24">
        <v>9.016995429992676</v>
      </c>
      <c r="E172" s="24">
        <v>8.911523818969727</v>
      </c>
      <c r="F172" s="24">
        <v>12.977703890451401</v>
      </c>
      <c r="G172" s="24" t="s">
        <v>56</v>
      </c>
      <c r="H172" s="24">
        <v>-20.78509162087147</v>
      </c>
      <c r="I172" s="24">
        <v>34.254909294655874</v>
      </c>
      <c r="J172" s="24" t="s">
        <v>62</v>
      </c>
      <c r="K172" s="24">
        <v>0.9791943807334406</v>
      </c>
      <c r="L172" s="24">
        <v>0.9037967468972986</v>
      </c>
      <c r="M172" s="24">
        <v>0.23181133498593987</v>
      </c>
      <c r="N172" s="24">
        <v>0.03960440860591347</v>
      </c>
      <c r="O172" s="24">
        <v>0.039326467447344096</v>
      </c>
      <c r="P172" s="24">
        <v>0.025927148767106258</v>
      </c>
      <c r="Q172" s="24">
        <v>0.004786898889060628</v>
      </c>
      <c r="R172" s="24">
        <v>0.000609536955119692</v>
      </c>
      <c r="S172" s="24">
        <v>0.0005160145841789691</v>
      </c>
      <c r="T172" s="24">
        <v>0.00038152298740832386</v>
      </c>
      <c r="U172" s="24">
        <v>0.00010469228279089548</v>
      </c>
      <c r="V172" s="24">
        <v>2.2619505595789124E-05</v>
      </c>
      <c r="W172" s="24">
        <v>3.218590272180098E-05</v>
      </c>
      <c r="X172" s="24">
        <v>67.5</v>
      </c>
    </row>
    <row r="173" spans="1:24" ht="12.75" hidden="1">
      <c r="A173" s="24">
        <v>906</v>
      </c>
      <c r="B173" s="24">
        <v>121.23999786376953</v>
      </c>
      <c r="C173" s="24">
        <v>108.54000091552734</v>
      </c>
      <c r="D173" s="24">
        <v>8.741978645324707</v>
      </c>
      <c r="E173" s="24">
        <v>9.097236633300781</v>
      </c>
      <c r="F173" s="24">
        <v>23.12897515877139</v>
      </c>
      <c r="G173" s="24" t="s">
        <v>57</v>
      </c>
      <c r="H173" s="24">
        <v>9.22652871343923</v>
      </c>
      <c r="I173" s="24">
        <v>62.96652657720876</v>
      </c>
      <c r="J173" s="24" t="s">
        <v>60</v>
      </c>
      <c r="K173" s="24">
        <v>0.37750081047116496</v>
      </c>
      <c r="L173" s="24">
        <v>0.004917690987073245</v>
      </c>
      <c r="M173" s="24">
        <v>-0.0869311170608461</v>
      </c>
      <c r="N173" s="24">
        <v>-0.00040989200791591735</v>
      </c>
      <c r="O173" s="24">
        <v>0.015551336028540908</v>
      </c>
      <c r="P173" s="24">
        <v>0.0005625467016054722</v>
      </c>
      <c r="Q173" s="24">
        <v>-0.0016780323169533007</v>
      </c>
      <c r="R173" s="24">
        <v>-3.292126827560687E-05</v>
      </c>
      <c r="S173" s="24">
        <v>0.00023559285472510852</v>
      </c>
      <c r="T173" s="24">
        <v>4.005705152771664E-05</v>
      </c>
      <c r="U173" s="24">
        <v>-2.8832850796336138E-05</v>
      </c>
      <c r="V173" s="24">
        <v>-2.5916006489758177E-06</v>
      </c>
      <c r="W173" s="24">
        <v>1.5641509690055466E-05</v>
      </c>
      <c r="X173" s="24">
        <v>67.5</v>
      </c>
    </row>
    <row r="174" spans="1:24" ht="12.75" hidden="1">
      <c r="A174" s="24">
        <v>907</v>
      </c>
      <c r="B174" s="24">
        <v>99.58000183105469</v>
      </c>
      <c r="C174" s="24">
        <v>131.17999267578125</v>
      </c>
      <c r="D174" s="24">
        <v>10.000697135925293</v>
      </c>
      <c r="E174" s="24">
        <v>9.868724822998047</v>
      </c>
      <c r="F174" s="24">
        <v>14.646580475356235</v>
      </c>
      <c r="G174" s="24" t="s">
        <v>58</v>
      </c>
      <c r="H174" s="24">
        <v>2.7435943915517953</v>
      </c>
      <c r="I174" s="24">
        <v>34.82359622260649</v>
      </c>
      <c r="J174" s="24" t="s">
        <v>61</v>
      </c>
      <c r="K174" s="24">
        <v>0.9035013964314387</v>
      </c>
      <c r="L174" s="24">
        <v>0.903783367858413</v>
      </c>
      <c r="M174" s="24">
        <v>0.21489410395475514</v>
      </c>
      <c r="N174" s="24">
        <v>-0.03960228742845544</v>
      </c>
      <c r="O174" s="24">
        <v>0.03612100482564709</v>
      </c>
      <c r="P174" s="24">
        <v>0.025921045202695288</v>
      </c>
      <c r="Q174" s="24">
        <v>0.004483147166595159</v>
      </c>
      <c r="R174" s="24">
        <v>-0.0006086472621738399</v>
      </c>
      <c r="S174" s="24">
        <v>0.00045909373540473005</v>
      </c>
      <c r="T174" s="24">
        <v>0.0003794143151541305</v>
      </c>
      <c r="U174" s="24">
        <v>0.00010064363263975049</v>
      </c>
      <c r="V174" s="24">
        <v>-2.247055049334937E-05</v>
      </c>
      <c r="W174" s="24">
        <v>2.8129619774059098E-05</v>
      </c>
      <c r="X174" s="24">
        <v>67.5</v>
      </c>
    </row>
    <row r="175" ht="12.75" hidden="1">
      <c r="A175" s="24" t="s">
        <v>88</v>
      </c>
    </row>
    <row r="176" spans="1:24" ht="12.75" hidden="1">
      <c r="A176" s="24">
        <v>908</v>
      </c>
      <c r="B176" s="24">
        <v>95.86</v>
      </c>
      <c r="C176" s="24">
        <v>76.66</v>
      </c>
      <c r="D176" s="24">
        <v>9.316720237502285</v>
      </c>
      <c r="E176" s="24">
        <v>10.294873944666154</v>
      </c>
      <c r="F176" s="24">
        <v>13.432845442454234</v>
      </c>
      <c r="G176" s="24" t="s">
        <v>59</v>
      </c>
      <c r="H176" s="24">
        <v>5.917146765132401</v>
      </c>
      <c r="I176" s="24">
        <v>34.2771467651324</v>
      </c>
      <c r="J176" s="24" t="s">
        <v>73</v>
      </c>
      <c r="K176" s="24">
        <v>1.978494880064295</v>
      </c>
      <c r="M176" s="24" t="s">
        <v>68</v>
      </c>
      <c r="N176" s="24">
        <v>1.2203285334064893</v>
      </c>
      <c r="X176" s="24">
        <v>67.5</v>
      </c>
    </row>
    <row r="177" spans="1:24" ht="12.75" hidden="1">
      <c r="A177" s="24">
        <v>905</v>
      </c>
      <c r="B177" s="24">
        <v>122.54000091552734</v>
      </c>
      <c r="C177" s="24">
        <v>138.5399932861328</v>
      </c>
      <c r="D177" s="24">
        <v>9.016995429992676</v>
      </c>
      <c r="E177" s="24">
        <v>8.911523818969727</v>
      </c>
      <c r="F177" s="24">
        <v>12.977703890451401</v>
      </c>
      <c r="G177" s="24" t="s">
        <v>56</v>
      </c>
      <c r="H177" s="24">
        <v>-20.78509162087147</v>
      </c>
      <c r="I177" s="24">
        <v>34.254909294655874</v>
      </c>
      <c r="J177" s="24" t="s">
        <v>62</v>
      </c>
      <c r="K177" s="24">
        <v>1.1976919583995647</v>
      </c>
      <c r="L177" s="24">
        <v>0.6777513437803119</v>
      </c>
      <c r="M177" s="24">
        <v>0.2835371506924354</v>
      </c>
      <c r="N177" s="24">
        <v>0.039518155582868336</v>
      </c>
      <c r="O177" s="24">
        <v>0.048101984962589515</v>
      </c>
      <c r="P177" s="24">
        <v>0.01944266849841522</v>
      </c>
      <c r="Q177" s="24">
        <v>0.0058550473098778685</v>
      </c>
      <c r="R177" s="24">
        <v>0.0006081940634607647</v>
      </c>
      <c r="S177" s="24">
        <v>0.0006311226064303203</v>
      </c>
      <c r="T177" s="24">
        <v>0.0002860866029478373</v>
      </c>
      <c r="U177" s="24">
        <v>0.00012804559599138092</v>
      </c>
      <c r="V177" s="24">
        <v>2.2563798511121016E-05</v>
      </c>
      <c r="W177" s="24">
        <v>3.9357936064191826E-05</v>
      </c>
      <c r="X177" s="24">
        <v>67.5</v>
      </c>
    </row>
    <row r="178" spans="1:24" ht="12.75" hidden="1">
      <c r="A178" s="24">
        <v>907</v>
      </c>
      <c r="B178" s="24">
        <v>99.58000183105469</v>
      </c>
      <c r="C178" s="24">
        <v>131.17999267578125</v>
      </c>
      <c r="D178" s="24">
        <v>10.000697135925293</v>
      </c>
      <c r="E178" s="24">
        <v>9.868724822998047</v>
      </c>
      <c r="F178" s="24">
        <v>20.419204509797286</v>
      </c>
      <c r="G178" s="24" t="s">
        <v>57</v>
      </c>
      <c r="H178" s="24">
        <v>16.468540556188884</v>
      </c>
      <c r="I178" s="24">
        <v>48.54854238724357</v>
      </c>
      <c r="J178" s="24" t="s">
        <v>60</v>
      </c>
      <c r="K178" s="24">
        <v>-0.40144214312680027</v>
      </c>
      <c r="L178" s="24">
        <v>0.0036875715784650876</v>
      </c>
      <c r="M178" s="24">
        <v>0.09806623187518367</v>
      </c>
      <c r="N178" s="24">
        <v>-0.00040927512547241573</v>
      </c>
      <c r="O178" s="24">
        <v>-0.015633048830131977</v>
      </c>
      <c r="P178" s="24">
        <v>0.00042193091786321967</v>
      </c>
      <c r="Q178" s="24">
        <v>0.002168545644124514</v>
      </c>
      <c r="R178" s="24">
        <v>-3.288997642720154E-05</v>
      </c>
      <c r="S178" s="24">
        <v>-0.00016430696144529314</v>
      </c>
      <c r="T178" s="24">
        <v>3.005215531442613E-05</v>
      </c>
      <c r="U178" s="24">
        <v>5.669003079865689E-05</v>
      </c>
      <c r="V178" s="24">
        <v>-2.5961930840701578E-06</v>
      </c>
      <c r="W178" s="24">
        <v>-8.968651449836009E-06</v>
      </c>
      <c r="X178" s="24">
        <v>67.5</v>
      </c>
    </row>
    <row r="179" spans="1:24" ht="12.75" hidden="1">
      <c r="A179" s="24">
        <v>906</v>
      </c>
      <c r="B179" s="24">
        <v>121.23999786376953</v>
      </c>
      <c r="C179" s="24">
        <v>108.54000091552734</v>
      </c>
      <c r="D179" s="24">
        <v>8.741978645324707</v>
      </c>
      <c r="E179" s="24">
        <v>9.097236633300781</v>
      </c>
      <c r="F179" s="24">
        <v>22.86660812906247</v>
      </c>
      <c r="G179" s="24" t="s">
        <v>58</v>
      </c>
      <c r="H179" s="24">
        <v>8.512258390792233</v>
      </c>
      <c r="I179" s="24">
        <v>62.252256254561765</v>
      </c>
      <c r="J179" s="24" t="s">
        <v>61</v>
      </c>
      <c r="K179" s="24">
        <v>1.128410489554553</v>
      </c>
      <c r="L179" s="24">
        <v>0.6777413118674943</v>
      </c>
      <c r="M179" s="24">
        <v>0.2660382115196754</v>
      </c>
      <c r="N179" s="24">
        <v>-0.03951603616942693</v>
      </c>
      <c r="O179" s="24">
        <v>0.04549075446303234</v>
      </c>
      <c r="P179" s="24">
        <v>0.01943808973741552</v>
      </c>
      <c r="Q179" s="24">
        <v>0.005438656892124807</v>
      </c>
      <c r="R179" s="24">
        <v>-0.0006073040986849462</v>
      </c>
      <c r="S179" s="24">
        <v>0.0006093594725349035</v>
      </c>
      <c r="T179" s="24">
        <v>0.0002845038002333029</v>
      </c>
      <c r="U179" s="24">
        <v>0.00011481252135910645</v>
      </c>
      <c r="V179" s="24">
        <v>-2.2413941748846705E-05</v>
      </c>
      <c r="W179" s="24">
        <v>3.832245324094435E-05</v>
      </c>
      <c r="X179" s="24">
        <v>67.5</v>
      </c>
    </row>
    <row r="180" ht="12.75" hidden="1">
      <c r="A180" s="24" t="s">
        <v>87</v>
      </c>
    </row>
    <row r="181" spans="1:24" ht="12.75" hidden="1">
      <c r="A181" s="24">
        <v>908</v>
      </c>
      <c r="B181" s="24">
        <v>95.86</v>
      </c>
      <c r="C181" s="24">
        <v>76.66</v>
      </c>
      <c r="D181" s="24">
        <v>9.316720237502285</v>
      </c>
      <c r="E181" s="24">
        <v>10.294873944666154</v>
      </c>
      <c r="F181" s="24">
        <v>18.540262437077985</v>
      </c>
      <c r="G181" s="24" t="s">
        <v>59</v>
      </c>
      <c r="H181" s="24">
        <v>18.949953750475352</v>
      </c>
      <c r="I181" s="24">
        <v>47.30995375047535</v>
      </c>
      <c r="J181" s="24" t="s">
        <v>73</v>
      </c>
      <c r="K181" s="24">
        <v>3.173625970058096</v>
      </c>
      <c r="M181" s="24" t="s">
        <v>68</v>
      </c>
      <c r="N181" s="24">
        <v>1.6803633310536241</v>
      </c>
      <c r="X181" s="24">
        <v>67.5</v>
      </c>
    </row>
    <row r="182" spans="1:24" ht="12.75" hidden="1">
      <c r="A182" s="24">
        <v>906</v>
      </c>
      <c r="B182" s="24">
        <v>121.23999786376953</v>
      </c>
      <c r="C182" s="24">
        <v>108.54000091552734</v>
      </c>
      <c r="D182" s="24">
        <v>8.741978645324707</v>
      </c>
      <c r="E182" s="24">
        <v>9.097236633300781</v>
      </c>
      <c r="F182" s="24">
        <v>12.505380306004556</v>
      </c>
      <c r="G182" s="24" t="s">
        <v>56</v>
      </c>
      <c r="H182" s="24">
        <v>-19.69523989283458</v>
      </c>
      <c r="I182" s="24">
        <v>34.04475797093495</v>
      </c>
      <c r="J182" s="24" t="s">
        <v>62</v>
      </c>
      <c r="K182" s="24">
        <v>1.7069091070473141</v>
      </c>
      <c r="L182" s="24">
        <v>0.30121707721411206</v>
      </c>
      <c r="M182" s="24">
        <v>0.4040883544674538</v>
      </c>
      <c r="N182" s="24">
        <v>0.034974683625296314</v>
      </c>
      <c r="O182" s="24">
        <v>0.06855265402566667</v>
      </c>
      <c r="P182" s="24">
        <v>0.00864106718079943</v>
      </c>
      <c r="Q182" s="24">
        <v>0.008344448950939352</v>
      </c>
      <c r="R182" s="24">
        <v>0.0005382968396236763</v>
      </c>
      <c r="S182" s="24">
        <v>0.0008994342988121645</v>
      </c>
      <c r="T182" s="24">
        <v>0.00012718977565431567</v>
      </c>
      <c r="U182" s="24">
        <v>0.00018250496440027776</v>
      </c>
      <c r="V182" s="24">
        <v>1.998972156393706E-05</v>
      </c>
      <c r="W182" s="24">
        <v>5.608925580793864E-05</v>
      </c>
      <c r="X182" s="24">
        <v>67.5</v>
      </c>
    </row>
    <row r="183" spans="1:24" ht="12.75" hidden="1">
      <c r="A183" s="24">
        <v>905</v>
      </c>
      <c r="B183" s="24">
        <v>122.54000091552734</v>
      </c>
      <c r="C183" s="24">
        <v>138.5399932861328</v>
      </c>
      <c r="D183" s="24">
        <v>9.016995429992676</v>
      </c>
      <c r="E183" s="24">
        <v>8.911523818969727</v>
      </c>
      <c r="F183" s="24">
        <v>18.286255747327637</v>
      </c>
      <c r="G183" s="24" t="s">
        <v>57</v>
      </c>
      <c r="H183" s="24">
        <v>-6.7730626920046575</v>
      </c>
      <c r="I183" s="24">
        <v>48.26693822352269</v>
      </c>
      <c r="J183" s="24" t="s">
        <v>60</v>
      </c>
      <c r="K183" s="24">
        <v>0.994764927065886</v>
      </c>
      <c r="L183" s="24">
        <v>0.0016389777783664002</v>
      </c>
      <c r="M183" s="24">
        <v>-0.23174955133927608</v>
      </c>
      <c r="N183" s="24">
        <v>-0.0003616404437317411</v>
      </c>
      <c r="O183" s="24">
        <v>0.04054989741618998</v>
      </c>
      <c r="P183" s="24">
        <v>0.00018730088525881243</v>
      </c>
      <c r="Q183" s="24">
        <v>-0.004604563931342467</v>
      </c>
      <c r="R183" s="24">
        <v>-2.9052301833003797E-05</v>
      </c>
      <c r="S183" s="24">
        <v>0.0005797688541907396</v>
      </c>
      <c r="T183" s="24">
        <v>1.3329564120209798E-05</v>
      </c>
      <c r="U183" s="24">
        <v>-8.832743476318739E-05</v>
      </c>
      <c r="V183" s="24">
        <v>-2.2811852708785697E-06</v>
      </c>
      <c r="W183" s="24">
        <v>3.7558279560587355E-05</v>
      </c>
      <c r="X183" s="24">
        <v>67.5</v>
      </c>
    </row>
    <row r="184" spans="1:24" ht="12.75" hidden="1">
      <c r="A184" s="24">
        <v>907</v>
      </c>
      <c r="B184" s="24">
        <v>99.58000183105469</v>
      </c>
      <c r="C184" s="24">
        <v>131.17999267578125</v>
      </c>
      <c r="D184" s="24">
        <v>10.000697135925293</v>
      </c>
      <c r="E184" s="24">
        <v>9.868724822998047</v>
      </c>
      <c r="F184" s="24">
        <v>20.419204509797286</v>
      </c>
      <c r="G184" s="24" t="s">
        <v>58</v>
      </c>
      <c r="H184" s="24">
        <v>16.468540556188884</v>
      </c>
      <c r="I184" s="24">
        <v>48.54854238724357</v>
      </c>
      <c r="J184" s="24" t="s">
        <v>61</v>
      </c>
      <c r="K184" s="24">
        <v>1.3870765802942033</v>
      </c>
      <c r="L184" s="24">
        <v>0.3012126181906302</v>
      </c>
      <c r="M184" s="24">
        <v>0.3310280104013236</v>
      </c>
      <c r="N184" s="24">
        <v>-0.034972813882772256</v>
      </c>
      <c r="O184" s="24">
        <v>0.05527361209021192</v>
      </c>
      <c r="P184" s="24">
        <v>0.008639037006603819</v>
      </c>
      <c r="Q184" s="24">
        <v>0.006959009936550806</v>
      </c>
      <c r="R184" s="24">
        <v>-0.0005375122801453395</v>
      </c>
      <c r="S184" s="24">
        <v>0.0006876409917901106</v>
      </c>
      <c r="T184" s="24">
        <v>0.00012648937406501925</v>
      </c>
      <c r="U184" s="24">
        <v>0.0001597070014085216</v>
      </c>
      <c r="V184" s="24">
        <v>-1.985913296102468E-05</v>
      </c>
      <c r="W184" s="24">
        <v>4.165789545256871E-05</v>
      </c>
      <c r="X184" s="24">
        <v>67.5</v>
      </c>
    </row>
    <row r="185" ht="12.75" hidden="1">
      <c r="A185" s="24" t="s">
        <v>86</v>
      </c>
    </row>
    <row r="186" spans="1:24" ht="12.75" hidden="1">
      <c r="A186" s="24">
        <v>908</v>
      </c>
      <c r="B186" s="24">
        <v>95.86</v>
      </c>
      <c r="C186" s="24">
        <v>76.66</v>
      </c>
      <c r="D186" s="24">
        <v>9.316720237502285</v>
      </c>
      <c r="E186" s="24">
        <v>10.294873944666154</v>
      </c>
      <c r="F186" s="24">
        <v>19.026483559411854</v>
      </c>
      <c r="G186" s="24" t="s">
        <v>59</v>
      </c>
      <c r="H186" s="24">
        <v>20.19066427915247</v>
      </c>
      <c r="I186" s="24">
        <v>48.55066427915247</v>
      </c>
      <c r="J186" s="24" t="s">
        <v>73</v>
      </c>
      <c r="K186" s="24">
        <v>2.077990391016834</v>
      </c>
      <c r="M186" s="24" t="s">
        <v>68</v>
      </c>
      <c r="N186" s="24">
        <v>1.2830779428054735</v>
      </c>
      <c r="X186" s="24">
        <v>67.5</v>
      </c>
    </row>
    <row r="187" spans="1:24" ht="12.75" hidden="1">
      <c r="A187" s="24">
        <v>906</v>
      </c>
      <c r="B187" s="24">
        <v>121.23999786376953</v>
      </c>
      <c r="C187" s="24">
        <v>108.54000091552734</v>
      </c>
      <c r="D187" s="24">
        <v>8.741978645324707</v>
      </c>
      <c r="E187" s="24">
        <v>9.097236633300781</v>
      </c>
      <c r="F187" s="24">
        <v>12.505380306004556</v>
      </c>
      <c r="G187" s="24" t="s">
        <v>56</v>
      </c>
      <c r="H187" s="24">
        <v>-19.69523989283458</v>
      </c>
      <c r="I187" s="24">
        <v>34.04475797093495</v>
      </c>
      <c r="J187" s="24" t="s">
        <v>62</v>
      </c>
      <c r="K187" s="24">
        <v>1.2261550882871584</v>
      </c>
      <c r="L187" s="24">
        <v>0.6970047339034315</v>
      </c>
      <c r="M187" s="24">
        <v>0.2902760937995263</v>
      </c>
      <c r="N187" s="24">
        <v>0.03995756721038473</v>
      </c>
      <c r="O187" s="24">
        <v>0.04924473548010145</v>
      </c>
      <c r="P187" s="24">
        <v>0.019994938463525937</v>
      </c>
      <c r="Q187" s="24">
        <v>0.00599420138694636</v>
      </c>
      <c r="R187" s="24">
        <v>0.0006149849773050086</v>
      </c>
      <c r="S187" s="24">
        <v>0.0006461320725743648</v>
      </c>
      <c r="T187" s="24">
        <v>0.0002942431386080479</v>
      </c>
      <c r="U187" s="24">
        <v>0.0001311011878929781</v>
      </c>
      <c r="V187" s="24">
        <v>2.2827295780504026E-05</v>
      </c>
      <c r="W187" s="24">
        <v>4.029796286824329E-05</v>
      </c>
      <c r="X187" s="24">
        <v>67.5</v>
      </c>
    </row>
    <row r="188" spans="1:24" ht="12.75" hidden="1">
      <c r="A188" s="24">
        <v>907</v>
      </c>
      <c r="B188" s="24">
        <v>99.58000183105469</v>
      </c>
      <c r="C188" s="24">
        <v>131.17999267578125</v>
      </c>
      <c r="D188" s="24">
        <v>10.000697135925293</v>
      </c>
      <c r="E188" s="24">
        <v>9.868724822998047</v>
      </c>
      <c r="F188" s="24">
        <v>14.646580475356235</v>
      </c>
      <c r="G188" s="24" t="s">
        <v>57</v>
      </c>
      <c r="H188" s="24">
        <v>2.7435943915517953</v>
      </c>
      <c r="I188" s="24">
        <v>34.82359622260649</v>
      </c>
      <c r="J188" s="24" t="s">
        <v>60</v>
      </c>
      <c r="K188" s="24">
        <v>0.6750380377335407</v>
      </c>
      <c r="L188" s="24">
        <v>0.0037925607709806057</v>
      </c>
      <c r="M188" s="24">
        <v>-0.15704132126710618</v>
      </c>
      <c r="N188" s="24">
        <v>-0.0004133736643531576</v>
      </c>
      <c r="O188" s="24">
        <v>0.027552324527109914</v>
      </c>
      <c r="P188" s="24">
        <v>0.00043376121083707074</v>
      </c>
      <c r="Q188" s="24">
        <v>-0.003109463925051606</v>
      </c>
      <c r="R188" s="24">
        <v>-3.320323049921306E-05</v>
      </c>
      <c r="S188" s="24">
        <v>0.00039683640102269207</v>
      </c>
      <c r="T188" s="24">
        <v>3.088295112233259E-05</v>
      </c>
      <c r="U188" s="24">
        <v>-5.8922925585628307E-05</v>
      </c>
      <c r="V188" s="24">
        <v>-2.611373534603335E-06</v>
      </c>
      <c r="W188" s="24">
        <v>2.5793311346985962E-05</v>
      </c>
      <c r="X188" s="24">
        <v>67.5</v>
      </c>
    </row>
    <row r="189" spans="1:24" ht="12.75" hidden="1">
      <c r="A189" s="24">
        <v>905</v>
      </c>
      <c r="B189" s="24">
        <v>122.54000091552734</v>
      </c>
      <c r="C189" s="24">
        <v>138.5399932861328</v>
      </c>
      <c r="D189" s="24">
        <v>9.016995429992676</v>
      </c>
      <c r="E189" s="24">
        <v>8.911523818969727</v>
      </c>
      <c r="F189" s="24">
        <v>23.49909429277169</v>
      </c>
      <c r="G189" s="24" t="s">
        <v>58</v>
      </c>
      <c r="H189" s="24">
        <v>6.986329034697853</v>
      </c>
      <c r="I189" s="24">
        <v>62.0263299502252</v>
      </c>
      <c r="J189" s="24" t="s">
        <v>61</v>
      </c>
      <c r="K189" s="24">
        <v>1.0236112290051043</v>
      </c>
      <c r="L189" s="24">
        <v>0.6969944157355866</v>
      </c>
      <c r="M189" s="24">
        <v>0.24412749547355975</v>
      </c>
      <c r="N189" s="24">
        <v>-0.039955428912552444</v>
      </c>
      <c r="O189" s="24">
        <v>0.04081560223318994</v>
      </c>
      <c r="P189" s="24">
        <v>0.019990232999446557</v>
      </c>
      <c r="Q189" s="24">
        <v>0.005124615533488569</v>
      </c>
      <c r="R189" s="24">
        <v>-0.0006140879967848729</v>
      </c>
      <c r="S189" s="24">
        <v>0.0005099093311880077</v>
      </c>
      <c r="T189" s="24">
        <v>0.0002926179556142967</v>
      </c>
      <c r="U189" s="24">
        <v>0.000117113664050701</v>
      </c>
      <c r="V189" s="24">
        <v>-2.267743726511861E-05</v>
      </c>
      <c r="W189" s="24">
        <v>3.0961765148126814E-05</v>
      </c>
      <c r="X189" s="24">
        <v>67.5</v>
      </c>
    </row>
    <row r="190" s="100" customFormat="1" ht="12.75">
      <c r="A190" s="100" t="s">
        <v>85</v>
      </c>
    </row>
    <row r="191" spans="1:24" s="100" customFormat="1" ht="12.75">
      <c r="A191" s="100">
        <v>908</v>
      </c>
      <c r="B191" s="100">
        <v>95.86</v>
      </c>
      <c r="C191" s="100">
        <v>76.66</v>
      </c>
      <c r="D191" s="100">
        <v>9.316720237502285</v>
      </c>
      <c r="E191" s="100">
        <v>10.294873944666154</v>
      </c>
      <c r="F191" s="100">
        <v>13.432845442454234</v>
      </c>
      <c r="G191" s="100" t="s">
        <v>59</v>
      </c>
      <c r="H191" s="100">
        <v>5.917146765132401</v>
      </c>
      <c r="I191" s="100">
        <v>34.2771467651324</v>
      </c>
      <c r="J191" s="100" t="s">
        <v>73</v>
      </c>
      <c r="K191" s="100">
        <v>0.7375092350825877</v>
      </c>
      <c r="M191" s="100" t="s">
        <v>68</v>
      </c>
      <c r="N191" s="100">
        <v>0.419320713945085</v>
      </c>
      <c r="X191" s="100">
        <v>67.5</v>
      </c>
    </row>
    <row r="192" spans="1:24" s="100" customFormat="1" ht="12.75">
      <c r="A192" s="100">
        <v>907</v>
      </c>
      <c r="B192" s="100">
        <v>99.58000183105469</v>
      </c>
      <c r="C192" s="100">
        <v>131.17999267578125</v>
      </c>
      <c r="D192" s="100">
        <v>10.000697135925293</v>
      </c>
      <c r="E192" s="100">
        <v>9.868724822998047</v>
      </c>
      <c r="F192" s="100">
        <v>8.802527432736111</v>
      </c>
      <c r="G192" s="100" t="s">
        <v>56</v>
      </c>
      <c r="H192" s="100">
        <v>-11.151180829334578</v>
      </c>
      <c r="I192" s="100">
        <v>20.92882100172011</v>
      </c>
      <c r="J192" s="100" t="s">
        <v>62</v>
      </c>
      <c r="K192" s="100">
        <v>0.7848490612374829</v>
      </c>
      <c r="L192" s="100">
        <v>0.2899653478363195</v>
      </c>
      <c r="M192" s="100">
        <v>0.18580242148864823</v>
      </c>
      <c r="N192" s="100">
        <v>0.042902326126074496</v>
      </c>
      <c r="O192" s="100">
        <v>0.03152124560243548</v>
      </c>
      <c r="P192" s="100">
        <v>0.008318253043417082</v>
      </c>
      <c r="Q192" s="100">
        <v>0.00383681722763811</v>
      </c>
      <c r="R192" s="100">
        <v>0.000660328829204662</v>
      </c>
      <c r="S192" s="100">
        <v>0.0004135761593874972</v>
      </c>
      <c r="T192" s="100">
        <v>0.00012240253106347924</v>
      </c>
      <c r="U192" s="100">
        <v>8.391239761299694E-05</v>
      </c>
      <c r="V192" s="100">
        <v>2.4505005885415327E-05</v>
      </c>
      <c r="W192" s="100">
        <v>2.5793197541893337E-05</v>
      </c>
      <c r="X192" s="100">
        <v>67.5</v>
      </c>
    </row>
    <row r="193" spans="1:24" s="100" customFormat="1" ht="12.75">
      <c r="A193" s="100">
        <v>905</v>
      </c>
      <c r="B193" s="100">
        <v>122.54000091552734</v>
      </c>
      <c r="C193" s="100">
        <v>138.5399932861328</v>
      </c>
      <c r="D193" s="100">
        <v>9.016995429992676</v>
      </c>
      <c r="E193" s="100">
        <v>8.911523818969727</v>
      </c>
      <c r="F193" s="100">
        <v>23.49909429277169</v>
      </c>
      <c r="G193" s="100" t="s">
        <v>57</v>
      </c>
      <c r="H193" s="100">
        <v>6.986329034697853</v>
      </c>
      <c r="I193" s="100">
        <v>62.0263299502252</v>
      </c>
      <c r="J193" s="100" t="s">
        <v>60</v>
      </c>
      <c r="K193" s="100">
        <v>-0.038073587739941274</v>
      </c>
      <c r="L193" s="100">
        <v>0.0015778655456248705</v>
      </c>
      <c r="M193" s="100">
        <v>0.011122273076086646</v>
      </c>
      <c r="N193" s="100">
        <v>-0.0004439313987515242</v>
      </c>
      <c r="O193" s="100">
        <v>-0.0011895189688476337</v>
      </c>
      <c r="P193" s="100">
        <v>0.00018048971021269737</v>
      </c>
      <c r="Q193" s="100">
        <v>0.00033011320098879764</v>
      </c>
      <c r="R193" s="100">
        <v>-3.5681273232221495E-05</v>
      </c>
      <c r="S193" s="100">
        <v>1.2350008094878168E-05</v>
      </c>
      <c r="T193" s="100">
        <v>1.2853296273350383E-05</v>
      </c>
      <c r="U193" s="100">
        <v>1.3815441583671871E-05</v>
      </c>
      <c r="V193" s="100">
        <v>-2.8142461905667795E-06</v>
      </c>
      <c r="W193" s="100">
        <v>1.6304758327062725E-06</v>
      </c>
      <c r="X193" s="100">
        <v>67.5</v>
      </c>
    </row>
    <row r="194" spans="1:24" s="100" customFormat="1" ht="12.75">
      <c r="A194" s="100">
        <v>906</v>
      </c>
      <c r="B194" s="100">
        <v>121.23999786376953</v>
      </c>
      <c r="C194" s="100">
        <v>108.54000091552734</v>
      </c>
      <c r="D194" s="100">
        <v>8.741978645324707</v>
      </c>
      <c r="E194" s="100">
        <v>9.097236633300781</v>
      </c>
      <c r="F194" s="100">
        <v>23.12897515877139</v>
      </c>
      <c r="G194" s="100" t="s">
        <v>58</v>
      </c>
      <c r="H194" s="100">
        <v>9.22652871343923</v>
      </c>
      <c r="I194" s="100">
        <v>62.96652657720876</v>
      </c>
      <c r="J194" s="100" t="s">
        <v>61</v>
      </c>
      <c r="K194" s="100">
        <v>0.78392502884011</v>
      </c>
      <c r="L194" s="100">
        <v>0.2899610547748744</v>
      </c>
      <c r="M194" s="100">
        <v>0.1854692289105291</v>
      </c>
      <c r="N194" s="100">
        <v>-0.04290002927669463</v>
      </c>
      <c r="O194" s="100">
        <v>0.03149879313484581</v>
      </c>
      <c r="P194" s="100">
        <v>0.008316294677248088</v>
      </c>
      <c r="Q194" s="100">
        <v>0.00382258966053558</v>
      </c>
      <c r="R194" s="100">
        <v>-0.0006593640947301629</v>
      </c>
      <c r="S194" s="100">
        <v>0.0004133917233251882</v>
      </c>
      <c r="T194" s="100">
        <v>0.00012172580821524857</v>
      </c>
      <c r="U194" s="100">
        <v>8.27672885082618E-05</v>
      </c>
      <c r="V194" s="100">
        <v>-2.4342870246195708E-05</v>
      </c>
      <c r="W194" s="100">
        <v>2.574161199292098E-05</v>
      </c>
      <c r="X194" s="100">
        <v>67.5</v>
      </c>
    </row>
    <row r="195" ht="12.75" hidden="1">
      <c r="A195" s="24" t="s">
        <v>84</v>
      </c>
    </row>
    <row r="196" spans="1:24" ht="12.75" hidden="1">
      <c r="A196" s="24">
        <v>908</v>
      </c>
      <c r="B196" s="24">
        <v>95.86</v>
      </c>
      <c r="C196" s="24">
        <v>76.66</v>
      </c>
      <c r="D196" s="24">
        <v>9.316720237502285</v>
      </c>
      <c r="E196" s="24">
        <v>10.294873944666154</v>
      </c>
      <c r="F196" s="24">
        <v>19.026483559411854</v>
      </c>
      <c r="G196" s="24" t="s">
        <v>59</v>
      </c>
      <c r="H196" s="24">
        <v>20.19066427915247</v>
      </c>
      <c r="I196" s="24">
        <v>48.55066427915247</v>
      </c>
      <c r="J196" s="24" t="s">
        <v>73</v>
      </c>
      <c r="K196" s="24">
        <v>1.0772224818846028</v>
      </c>
      <c r="M196" s="24" t="s">
        <v>68</v>
      </c>
      <c r="N196" s="24">
        <v>0.9134551507545657</v>
      </c>
      <c r="X196" s="24">
        <v>67.5</v>
      </c>
    </row>
    <row r="197" spans="1:24" ht="12.75" hidden="1">
      <c r="A197" s="24">
        <v>907</v>
      </c>
      <c r="B197" s="24">
        <v>99.58000183105469</v>
      </c>
      <c r="C197" s="24">
        <v>131.17999267578125</v>
      </c>
      <c r="D197" s="24">
        <v>10.000697135925293</v>
      </c>
      <c r="E197" s="24">
        <v>9.868724822998047</v>
      </c>
      <c r="F197" s="24">
        <v>8.802527432736111</v>
      </c>
      <c r="G197" s="24" t="s">
        <v>56</v>
      </c>
      <c r="H197" s="24">
        <v>-11.151180829334578</v>
      </c>
      <c r="I197" s="24">
        <v>20.92882100172011</v>
      </c>
      <c r="J197" s="24" t="s">
        <v>62</v>
      </c>
      <c r="K197" s="24">
        <v>0.4797020711360272</v>
      </c>
      <c r="L197" s="24">
        <v>0.9117984073872355</v>
      </c>
      <c r="M197" s="24">
        <v>0.11356285835778161</v>
      </c>
      <c r="N197" s="24">
        <v>0.04211986462869461</v>
      </c>
      <c r="O197" s="24">
        <v>0.019265522806189435</v>
      </c>
      <c r="P197" s="24">
        <v>0.026156604562463385</v>
      </c>
      <c r="Q197" s="24">
        <v>0.00234503802238192</v>
      </c>
      <c r="R197" s="24">
        <v>0.0006482902933228086</v>
      </c>
      <c r="S197" s="24">
        <v>0.0002527977304960768</v>
      </c>
      <c r="T197" s="24">
        <v>0.00038489334861520607</v>
      </c>
      <c r="U197" s="24">
        <v>5.1302065432222816E-05</v>
      </c>
      <c r="V197" s="24">
        <v>2.4055944231770557E-05</v>
      </c>
      <c r="W197" s="24">
        <v>1.5771629239485616E-05</v>
      </c>
      <c r="X197" s="24">
        <v>67.5</v>
      </c>
    </row>
    <row r="198" spans="1:24" ht="12.75" hidden="1">
      <c r="A198" s="24">
        <v>906</v>
      </c>
      <c r="B198" s="24">
        <v>121.23999786376953</v>
      </c>
      <c r="C198" s="24">
        <v>108.54000091552734</v>
      </c>
      <c r="D198" s="24">
        <v>8.741978645324707</v>
      </c>
      <c r="E198" s="24">
        <v>9.097236633300781</v>
      </c>
      <c r="F198" s="24">
        <v>22.86660812906247</v>
      </c>
      <c r="G198" s="24" t="s">
        <v>57</v>
      </c>
      <c r="H198" s="24">
        <v>8.512258390792233</v>
      </c>
      <c r="I198" s="24">
        <v>62.252256254561765</v>
      </c>
      <c r="J198" s="24" t="s">
        <v>60</v>
      </c>
      <c r="K198" s="24">
        <v>0.4498273998942951</v>
      </c>
      <c r="L198" s="24">
        <v>0.004961521002361262</v>
      </c>
      <c r="M198" s="24">
        <v>-0.10603497422539544</v>
      </c>
      <c r="N198" s="24">
        <v>-0.00043575008365941506</v>
      </c>
      <c r="O198" s="24">
        <v>0.018136740159323154</v>
      </c>
      <c r="P198" s="24">
        <v>0.0005675607829214515</v>
      </c>
      <c r="Q198" s="24">
        <v>-0.002166809828373952</v>
      </c>
      <c r="R198" s="24">
        <v>-3.4996937529784026E-05</v>
      </c>
      <c r="S198" s="24">
        <v>0.00024319179977536968</v>
      </c>
      <c r="T198" s="24">
        <v>4.04111878878945E-05</v>
      </c>
      <c r="U198" s="24">
        <v>-4.570902100184386E-05</v>
      </c>
      <c r="V198" s="24">
        <v>-2.7556357046877067E-06</v>
      </c>
      <c r="W198" s="24">
        <v>1.5306147962740363E-05</v>
      </c>
      <c r="X198" s="24">
        <v>67.5</v>
      </c>
    </row>
    <row r="199" spans="1:24" ht="12.75" hidden="1">
      <c r="A199" s="24">
        <v>905</v>
      </c>
      <c r="B199" s="24">
        <v>122.54000091552734</v>
      </c>
      <c r="C199" s="24">
        <v>138.5399932861328</v>
      </c>
      <c r="D199" s="24">
        <v>9.016995429992676</v>
      </c>
      <c r="E199" s="24">
        <v>8.911523818969727</v>
      </c>
      <c r="F199" s="24">
        <v>18.286255747327637</v>
      </c>
      <c r="G199" s="24" t="s">
        <v>58</v>
      </c>
      <c r="H199" s="24">
        <v>-6.7730626920046575</v>
      </c>
      <c r="I199" s="24">
        <v>48.26693822352269</v>
      </c>
      <c r="J199" s="24" t="s">
        <v>61</v>
      </c>
      <c r="K199" s="24">
        <v>0.16664149350186463</v>
      </c>
      <c r="L199" s="24">
        <v>0.9117849083107497</v>
      </c>
      <c r="M199" s="24">
        <v>0.040658419047096446</v>
      </c>
      <c r="N199" s="24">
        <v>-0.04211761054718264</v>
      </c>
      <c r="O199" s="24">
        <v>0.006497616900756766</v>
      </c>
      <c r="P199" s="24">
        <v>0.026150446210242186</v>
      </c>
      <c r="Q199" s="24">
        <v>0.0008967376952481426</v>
      </c>
      <c r="R199" s="24">
        <v>-0.0006473449766392796</v>
      </c>
      <c r="S199" s="24">
        <v>6.902493075681841E-05</v>
      </c>
      <c r="T199" s="24">
        <v>0.000382766019523306</v>
      </c>
      <c r="U199" s="24">
        <v>2.329350374385674E-05</v>
      </c>
      <c r="V199" s="24">
        <v>-2.3897592446627454E-05</v>
      </c>
      <c r="W199" s="24">
        <v>3.8034357376583507E-06</v>
      </c>
      <c r="X199" s="24">
        <v>67.5</v>
      </c>
    </row>
    <row r="200" ht="12.75" hidden="1">
      <c r="A200" s="24" t="s">
        <v>109</v>
      </c>
    </row>
    <row r="201" spans="1:24" ht="12.75" hidden="1">
      <c r="A201" s="24">
        <v>908</v>
      </c>
      <c r="B201" s="24">
        <v>82.78</v>
      </c>
      <c r="C201" s="24">
        <v>80.78</v>
      </c>
      <c r="D201" s="24">
        <v>9.307354555802535</v>
      </c>
      <c r="E201" s="24">
        <v>10.102944507473362</v>
      </c>
      <c r="F201" s="24">
        <v>15.36471681849381</v>
      </c>
      <c r="G201" s="24" t="s">
        <v>59</v>
      </c>
      <c r="H201" s="24">
        <v>23.94464260899236</v>
      </c>
      <c r="I201" s="24">
        <v>39.22464260899236</v>
      </c>
      <c r="J201" s="24" t="s">
        <v>73</v>
      </c>
      <c r="K201" s="24">
        <v>1.3708528092503782</v>
      </c>
      <c r="M201" s="24" t="s">
        <v>68</v>
      </c>
      <c r="N201" s="24">
        <v>1.0260486944252474</v>
      </c>
      <c r="X201" s="24">
        <v>67.5</v>
      </c>
    </row>
    <row r="202" spans="1:24" ht="12.75" hidden="1">
      <c r="A202" s="24">
        <v>905</v>
      </c>
      <c r="B202" s="24">
        <v>107.69999694824219</v>
      </c>
      <c r="C202" s="24">
        <v>141.3000030517578</v>
      </c>
      <c r="D202" s="24">
        <v>9.091955184936523</v>
      </c>
      <c r="E202" s="24">
        <v>8.821332931518555</v>
      </c>
      <c r="F202" s="24">
        <v>10.765339323711816</v>
      </c>
      <c r="G202" s="24" t="s">
        <v>56</v>
      </c>
      <c r="H202" s="24">
        <v>-12.036513262862954</v>
      </c>
      <c r="I202" s="24">
        <v>28.163483685379234</v>
      </c>
      <c r="J202" s="24" t="s">
        <v>62</v>
      </c>
      <c r="K202" s="24">
        <v>0.7803542083395644</v>
      </c>
      <c r="L202" s="24">
        <v>0.846570458618922</v>
      </c>
      <c r="M202" s="24">
        <v>0.18473843636241724</v>
      </c>
      <c r="N202" s="24">
        <v>0.09747393169055998</v>
      </c>
      <c r="O202" s="24">
        <v>0.031340506015078075</v>
      </c>
      <c r="P202" s="24">
        <v>0.024285422290384422</v>
      </c>
      <c r="Q202" s="24">
        <v>0.003814784377176562</v>
      </c>
      <c r="R202" s="24">
        <v>0.0015003221641158935</v>
      </c>
      <c r="S202" s="24">
        <v>0.0004112365737515651</v>
      </c>
      <c r="T202" s="24">
        <v>0.00035736132686071715</v>
      </c>
      <c r="U202" s="24">
        <v>8.343600867555855E-05</v>
      </c>
      <c r="V202" s="24">
        <v>5.567854558548874E-05</v>
      </c>
      <c r="W202" s="24">
        <v>2.5654663712151277E-05</v>
      </c>
      <c r="X202" s="24">
        <v>67.5</v>
      </c>
    </row>
    <row r="203" spans="1:24" ht="12.75" hidden="1">
      <c r="A203" s="24">
        <v>906</v>
      </c>
      <c r="B203" s="24">
        <v>121.18000030517578</v>
      </c>
      <c r="C203" s="24">
        <v>111.4800033569336</v>
      </c>
      <c r="D203" s="24">
        <v>8.782661437988281</v>
      </c>
      <c r="E203" s="24">
        <v>9.198070526123047</v>
      </c>
      <c r="F203" s="24">
        <v>23.563840283518914</v>
      </c>
      <c r="G203" s="24" t="s">
        <v>57</v>
      </c>
      <c r="H203" s="24">
        <v>10.173090283087099</v>
      </c>
      <c r="I203" s="24">
        <v>63.85309058826288</v>
      </c>
      <c r="J203" s="24" t="s">
        <v>60</v>
      </c>
      <c r="K203" s="24">
        <v>0.5319080338240296</v>
      </c>
      <c r="L203" s="24">
        <v>0.004607080725298724</v>
      </c>
      <c r="M203" s="24">
        <v>-0.12437708623504343</v>
      </c>
      <c r="N203" s="24">
        <v>-0.0010082139625876136</v>
      </c>
      <c r="O203" s="24">
        <v>0.02160820376396131</v>
      </c>
      <c r="P203" s="24">
        <v>0.0005269414721107277</v>
      </c>
      <c r="Q203" s="24">
        <v>-0.0024934441763406474</v>
      </c>
      <c r="R203" s="24">
        <v>-8.101859096297993E-05</v>
      </c>
      <c r="S203" s="24">
        <v>0.00030299521421687554</v>
      </c>
      <c r="T203" s="24">
        <v>3.7515482374885575E-05</v>
      </c>
      <c r="U203" s="24">
        <v>-4.9382333706860785E-05</v>
      </c>
      <c r="V203" s="24">
        <v>-6.3857473557346135E-06</v>
      </c>
      <c r="W203" s="24">
        <v>1.9467416152729984E-05</v>
      </c>
      <c r="X203" s="24">
        <v>67.5</v>
      </c>
    </row>
    <row r="204" spans="1:24" ht="12.75" hidden="1">
      <c r="A204" s="24">
        <v>907</v>
      </c>
      <c r="B204" s="24">
        <v>102.83999633789062</v>
      </c>
      <c r="C204" s="24">
        <v>128.63999938964844</v>
      </c>
      <c r="D204" s="24">
        <v>9.89625072479248</v>
      </c>
      <c r="E204" s="24">
        <v>9.834084510803223</v>
      </c>
      <c r="F204" s="24">
        <v>15.897796825064251</v>
      </c>
      <c r="G204" s="24" t="s">
        <v>58</v>
      </c>
      <c r="H204" s="24">
        <v>2.862649603971292</v>
      </c>
      <c r="I204" s="24">
        <v>38.20264594186192</v>
      </c>
      <c r="J204" s="24" t="s">
        <v>61</v>
      </c>
      <c r="K204" s="24">
        <v>0.5709873326324527</v>
      </c>
      <c r="L204" s="24">
        <v>0.8465579225389379</v>
      </c>
      <c r="M204" s="24">
        <v>0.13659659691702228</v>
      </c>
      <c r="N204" s="24">
        <v>-0.09746871736009251</v>
      </c>
      <c r="O204" s="24">
        <v>0.022700503240595204</v>
      </c>
      <c r="P204" s="24">
        <v>0.024279704868619603</v>
      </c>
      <c r="Q204" s="24">
        <v>0.002887094730663211</v>
      </c>
      <c r="R204" s="24">
        <v>-0.0014981330328297856</v>
      </c>
      <c r="S204" s="24">
        <v>0.00027804571522070995</v>
      </c>
      <c r="T204" s="24">
        <v>0.0003553866999731869</v>
      </c>
      <c r="U204" s="24">
        <v>6.725290076548463E-05</v>
      </c>
      <c r="V204" s="24">
        <v>-5.531114416845918E-05</v>
      </c>
      <c r="W204" s="24">
        <v>1.6708724622783133E-05</v>
      </c>
      <c r="X204" s="24">
        <v>67.5</v>
      </c>
    </row>
    <row r="205" ht="12.75" hidden="1">
      <c r="A205" s="24" t="s">
        <v>83</v>
      </c>
    </row>
    <row r="206" spans="1:24" ht="12.75" hidden="1">
      <c r="A206" s="24">
        <v>908</v>
      </c>
      <c r="B206" s="24">
        <v>82.78</v>
      </c>
      <c r="C206" s="24">
        <v>80.78</v>
      </c>
      <c r="D206" s="24">
        <v>9.307354555802535</v>
      </c>
      <c r="E206" s="24">
        <v>10.102944507473362</v>
      </c>
      <c r="F206" s="24">
        <v>11.530845452740701</v>
      </c>
      <c r="G206" s="24" t="s">
        <v>59</v>
      </c>
      <c r="H206" s="24">
        <v>14.15713816572746</v>
      </c>
      <c r="I206" s="24">
        <v>29.43713816572746</v>
      </c>
      <c r="J206" s="24" t="s">
        <v>73</v>
      </c>
      <c r="K206" s="24">
        <v>1.056533971030266</v>
      </c>
      <c r="M206" s="24" t="s">
        <v>68</v>
      </c>
      <c r="N206" s="24">
        <v>0.7611799698624601</v>
      </c>
      <c r="X206" s="24">
        <v>67.5</v>
      </c>
    </row>
    <row r="207" spans="1:24" ht="12.75" hidden="1">
      <c r="A207" s="24">
        <v>905</v>
      </c>
      <c r="B207" s="24">
        <v>107.69999694824219</v>
      </c>
      <c r="C207" s="24">
        <v>141.3000030517578</v>
      </c>
      <c r="D207" s="24">
        <v>9.091955184936523</v>
      </c>
      <c r="E207" s="24">
        <v>8.821332931518555</v>
      </c>
      <c r="F207" s="24">
        <v>10.765339323711816</v>
      </c>
      <c r="G207" s="24" t="s">
        <v>56</v>
      </c>
      <c r="H207" s="24">
        <v>-12.036513262862954</v>
      </c>
      <c r="I207" s="24">
        <v>28.163483685379234</v>
      </c>
      <c r="J207" s="24" t="s">
        <v>62</v>
      </c>
      <c r="K207" s="24">
        <v>0.7344030205609386</v>
      </c>
      <c r="L207" s="24">
        <v>0.6899517486195375</v>
      </c>
      <c r="M207" s="24">
        <v>0.1738600486231043</v>
      </c>
      <c r="N207" s="24">
        <v>0.09822575154296193</v>
      </c>
      <c r="O207" s="24">
        <v>0.02949541019149905</v>
      </c>
      <c r="P207" s="24">
        <v>0.01979256175006104</v>
      </c>
      <c r="Q207" s="24">
        <v>0.003590156821912827</v>
      </c>
      <c r="R207" s="24">
        <v>0.0015118825431756956</v>
      </c>
      <c r="S207" s="24">
        <v>0.00038700869246070525</v>
      </c>
      <c r="T207" s="24">
        <v>0.00029123508707429145</v>
      </c>
      <c r="U207" s="24">
        <v>7.850449697228768E-05</v>
      </c>
      <c r="V207" s="24">
        <v>5.610281426080028E-05</v>
      </c>
      <c r="W207" s="24">
        <v>2.414040786551807E-05</v>
      </c>
      <c r="X207" s="24">
        <v>67.5</v>
      </c>
    </row>
    <row r="208" spans="1:24" ht="12.75" hidden="1">
      <c r="A208" s="24">
        <v>907</v>
      </c>
      <c r="B208" s="24">
        <v>102.83999633789062</v>
      </c>
      <c r="C208" s="24">
        <v>128.63999938964844</v>
      </c>
      <c r="D208" s="24">
        <v>9.89625072479248</v>
      </c>
      <c r="E208" s="24">
        <v>9.834084510803223</v>
      </c>
      <c r="F208" s="24">
        <v>21.386547552477598</v>
      </c>
      <c r="G208" s="24" t="s">
        <v>57</v>
      </c>
      <c r="H208" s="24">
        <v>16.052200521613088</v>
      </c>
      <c r="I208" s="24">
        <v>51.39219685950371</v>
      </c>
      <c r="J208" s="24" t="s">
        <v>60</v>
      </c>
      <c r="K208" s="24">
        <v>-0.07004465057102496</v>
      </c>
      <c r="L208" s="24">
        <v>0.0037547713956690406</v>
      </c>
      <c r="M208" s="24">
        <v>0.018548479861075776</v>
      </c>
      <c r="N208" s="24">
        <v>-0.0010162054215020484</v>
      </c>
      <c r="O208" s="24">
        <v>-0.0024964665365617865</v>
      </c>
      <c r="P208" s="24">
        <v>0.0004295233062732204</v>
      </c>
      <c r="Q208" s="24">
        <v>0.00047659509533850913</v>
      </c>
      <c r="R208" s="24">
        <v>-8.167459837989387E-05</v>
      </c>
      <c r="S208" s="24">
        <v>-6.6060711019984615E-06</v>
      </c>
      <c r="T208" s="24">
        <v>3.0584743361851773E-05</v>
      </c>
      <c r="U208" s="24">
        <v>1.6536238999751975E-05</v>
      </c>
      <c r="V208" s="24">
        <v>-6.442952818710727E-06</v>
      </c>
      <c r="W208" s="24">
        <v>3.9905931581979335E-07</v>
      </c>
      <c r="X208" s="24">
        <v>67.5</v>
      </c>
    </row>
    <row r="209" spans="1:24" ht="12.75" hidden="1">
      <c r="A209" s="24">
        <v>906</v>
      </c>
      <c r="B209" s="24">
        <v>121.18000030517578</v>
      </c>
      <c r="C209" s="24">
        <v>111.4800033569336</v>
      </c>
      <c r="D209" s="24">
        <v>8.782661437988281</v>
      </c>
      <c r="E209" s="24">
        <v>9.198070526123047</v>
      </c>
      <c r="F209" s="24">
        <v>22.379358626962006</v>
      </c>
      <c r="G209" s="24" t="s">
        <v>58</v>
      </c>
      <c r="H209" s="24">
        <v>6.963392135151352</v>
      </c>
      <c r="I209" s="24">
        <v>60.64339244032713</v>
      </c>
      <c r="J209" s="24" t="s">
        <v>61</v>
      </c>
      <c r="K209" s="24">
        <v>0.7310550892616873</v>
      </c>
      <c r="L209" s="24">
        <v>0.6899415316640416</v>
      </c>
      <c r="M209" s="24">
        <v>0.17286778300791464</v>
      </c>
      <c r="N209" s="24">
        <v>-0.09822049476927408</v>
      </c>
      <c r="O209" s="24">
        <v>0.029389570891671983</v>
      </c>
      <c r="P209" s="24">
        <v>0.019787900605151308</v>
      </c>
      <c r="Q209" s="24">
        <v>0.003558382093174718</v>
      </c>
      <c r="R209" s="24">
        <v>-0.0015096748273515368</v>
      </c>
      <c r="S209" s="24">
        <v>0.00038695230696397207</v>
      </c>
      <c r="T209" s="24">
        <v>0.000289624669903411</v>
      </c>
      <c r="U209" s="24">
        <v>7.674313548855694E-05</v>
      </c>
      <c r="V209" s="24">
        <v>-5.573162591345889E-05</v>
      </c>
      <c r="W209" s="24">
        <v>2.4137109263041922E-05</v>
      </c>
      <c r="X209" s="24">
        <v>67.5</v>
      </c>
    </row>
    <row r="210" ht="12.75" hidden="1">
      <c r="A210" s="24" t="s">
        <v>82</v>
      </c>
    </row>
    <row r="211" spans="1:24" ht="12.75" hidden="1">
      <c r="A211" s="24">
        <v>908</v>
      </c>
      <c r="B211" s="24">
        <v>82.78</v>
      </c>
      <c r="C211" s="24">
        <v>80.78</v>
      </c>
      <c r="D211" s="24">
        <v>9.307354555802535</v>
      </c>
      <c r="E211" s="24">
        <v>10.102944507473362</v>
      </c>
      <c r="F211" s="24">
        <v>15.36471681849381</v>
      </c>
      <c r="G211" s="24" t="s">
        <v>59</v>
      </c>
      <c r="H211" s="24">
        <v>23.94464260899236</v>
      </c>
      <c r="I211" s="24">
        <v>39.22464260899236</v>
      </c>
      <c r="J211" s="24" t="s">
        <v>73</v>
      </c>
      <c r="K211" s="24">
        <v>2.846844791922506</v>
      </c>
      <c r="M211" s="24" t="s">
        <v>68</v>
      </c>
      <c r="N211" s="24">
        <v>1.60913973795869</v>
      </c>
      <c r="X211" s="24">
        <v>67.5</v>
      </c>
    </row>
    <row r="212" spans="1:24" ht="12.75" hidden="1">
      <c r="A212" s="24">
        <v>906</v>
      </c>
      <c r="B212" s="24">
        <v>121.18000030517578</v>
      </c>
      <c r="C212" s="24">
        <v>111.4800033569336</v>
      </c>
      <c r="D212" s="24">
        <v>8.782661437988281</v>
      </c>
      <c r="E212" s="24">
        <v>9.198070526123047</v>
      </c>
      <c r="F212" s="24">
        <v>13.229383914659591</v>
      </c>
      <c r="G212" s="24" t="s">
        <v>56</v>
      </c>
      <c r="H212" s="24">
        <v>-17.8311301988674</v>
      </c>
      <c r="I212" s="24">
        <v>35.84887010630838</v>
      </c>
      <c r="J212" s="24" t="s">
        <v>62</v>
      </c>
      <c r="K212" s="24">
        <v>1.5499427092242837</v>
      </c>
      <c r="L212" s="24">
        <v>0.5446944507336141</v>
      </c>
      <c r="M212" s="24">
        <v>0.3669285100029558</v>
      </c>
      <c r="N212" s="24">
        <v>0.09494447574007436</v>
      </c>
      <c r="O212" s="24">
        <v>0.06224869675105294</v>
      </c>
      <c r="P212" s="24">
        <v>0.015625620541617546</v>
      </c>
      <c r="Q212" s="24">
        <v>0.0075770457789642665</v>
      </c>
      <c r="R212" s="24">
        <v>0.0014613774426945414</v>
      </c>
      <c r="S212" s="24">
        <v>0.0008167429062595591</v>
      </c>
      <c r="T212" s="24">
        <v>0.00022995339981243048</v>
      </c>
      <c r="U212" s="24">
        <v>0.0001657188354220867</v>
      </c>
      <c r="V212" s="24">
        <v>5.424194804570961E-05</v>
      </c>
      <c r="W212" s="24">
        <v>5.093829752310386E-05</v>
      </c>
      <c r="X212" s="24">
        <v>67.5</v>
      </c>
    </row>
    <row r="213" spans="1:24" ht="12.75" hidden="1">
      <c r="A213" s="24">
        <v>905</v>
      </c>
      <c r="B213" s="24">
        <v>107.69999694824219</v>
      </c>
      <c r="C213" s="24">
        <v>141.3000030517578</v>
      </c>
      <c r="D213" s="24">
        <v>9.091955184936523</v>
      </c>
      <c r="E213" s="24">
        <v>8.821332931518555</v>
      </c>
      <c r="F213" s="24">
        <v>16.180740180650478</v>
      </c>
      <c r="G213" s="24" t="s">
        <v>57</v>
      </c>
      <c r="H213" s="24">
        <v>2.1308575090222064</v>
      </c>
      <c r="I213" s="24">
        <v>42.33085445726439</v>
      </c>
      <c r="J213" s="24" t="s">
        <v>60</v>
      </c>
      <c r="K213" s="24">
        <v>0.8440676150459471</v>
      </c>
      <c r="L213" s="24">
        <v>0.002964365317284236</v>
      </c>
      <c r="M213" s="24">
        <v>-0.19631052085138173</v>
      </c>
      <c r="N213" s="24">
        <v>-0.0009819528303208296</v>
      </c>
      <c r="O213" s="24">
        <v>0.034460176887045876</v>
      </c>
      <c r="P213" s="24">
        <v>0.0003389248362540659</v>
      </c>
      <c r="Q213" s="24">
        <v>-0.0038843872317081375</v>
      </c>
      <c r="R213" s="24">
        <v>-7.891358747617277E-05</v>
      </c>
      <c r="S213" s="24">
        <v>0.0004970313156183006</v>
      </c>
      <c r="T213" s="24">
        <v>2.4125011083450327E-05</v>
      </c>
      <c r="U213" s="24">
        <v>-7.342430918780355E-05</v>
      </c>
      <c r="V213" s="24">
        <v>-6.216446826474577E-06</v>
      </c>
      <c r="W213" s="24">
        <v>3.23240014782706E-05</v>
      </c>
      <c r="X213" s="24">
        <v>67.5</v>
      </c>
    </row>
    <row r="214" spans="1:24" ht="12.75" hidden="1">
      <c r="A214" s="24">
        <v>907</v>
      </c>
      <c r="B214" s="24">
        <v>102.83999633789062</v>
      </c>
      <c r="C214" s="24">
        <v>128.63999938964844</v>
      </c>
      <c r="D214" s="24">
        <v>9.89625072479248</v>
      </c>
      <c r="E214" s="24">
        <v>9.834084510803223</v>
      </c>
      <c r="F214" s="24">
        <v>21.386547552477598</v>
      </c>
      <c r="G214" s="24" t="s">
        <v>58</v>
      </c>
      <c r="H214" s="24">
        <v>16.052200521613088</v>
      </c>
      <c r="I214" s="24">
        <v>51.39219685950371</v>
      </c>
      <c r="J214" s="24" t="s">
        <v>61</v>
      </c>
      <c r="K214" s="24">
        <v>1.2999508694978281</v>
      </c>
      <c r="L214" s="24">
        <v>0.5446863842600247</v>
      </c>
      <c r="M214" s="24">
        <v>0.30999792072858884</v>
      </c>
      <c r="N214" s="24">
        <v>-0.09493939773453693</v>
      </c>
      <c r="O214" s="24">
        <v>0.051840104707823055</v>
      </c>
      <c r="P214" s="24">
        <v>0.015621944413740256</v>
      </c>
      <c r="Q214" s="24">
        <v>0.006505625148336092</v>
      </c>
      <c r="R214" s="24">
        <v>-0.0014592452418041588</v>
      </c>
      <c r="S214" s="24">
        <v>0.0006480963248006057</v>
      </c>
      <c r="T214" s="24">
        <v>0.00022868438933499352</v>
      </c>
      <c r="U214" s="24">
        <v>0.00014856514811336638</v>
      </c>
      <c r="V214" s="24">
        <v>-5.388454988813653E-05</v>
      </c>
      <c r="W214" s="24">
        <v>3.936837668719665E-05</v>
      </c>
      <c r="X214" s="24">
        <v>67.5</v>
      </c>
    </row>
    <row r="215" ht="12.75" hidden="1">
      <c r="A215" s="24" t="s">
        <v>81</v>
      </c>
    </row>
    <row r="216" spans="1:24" ht="12.75" hidden="1">
      <c r="A216" s="24">
        <v>908</v>
      </c>
      <c r="B216" s="24">
        <v>82.78</v>
      </c>
      <c r="C216" s="24">
        <v>80.78</v>
      </c>
      <c r="D216" s="24">
        <v>9.307354555802535</v>
      </c>
      <c r="E216" s="24">
        <v>10.102944507473362</v>
      </c>
      <c r="F216" s="24">
        <v>16.957617701134254</v>
      </c>
      <c r="G216" s="24" t="s">
        <v>59</v>
      </c>
      <c r="H216" s="24">
        <v>28.011165186090196</v>
      </c>
      <c r="I216" s="24">
        <v>43.2911651860902</v>
      </c>
      <c r="J216" s="24" t="s">
        <v>73</v>
      </c>
      <c r="K216" s="24">
        <v>2.936212872108345</v>
      </c>
      <c r="M216" s="24" t="s">
        <v>68</v>
      </c>
      <c r="N216" s="24">
        <v>1.74445552716904</v>
      </c>
      <c r="X216" s="24">
        <v>67.5</v>
      </c>
    </row>
    <row r="217" spans="1:24" ht="12.75" hidden="1">
      <c r="A217" s="24">
        <v>906</v>
      </c>
      <c r="B217" s="24">
        <v>121.18000030517578</v>
      </c>
      <c r="C217" s="24">
        <v>111.4800033569336</v>
      </c>
      <c r="D217" s="24">
        <v>8.782661437988281</v>
      </c>
      <c r="E217" s="24">
        <v>9.198070526123047</v>
      </c>
      <c r="F217" s="24">
        <v>13.229383914659591</v>
      </c>
      <c r="G217" s="24" t="s">
        <v>56</v>
      </c>
      <c r="H217" s="24">
        <v>-17.8311301988674</v>
      </c>
      <c r="I217" s="24">
        <v>35.84887010630838</v>
      </c>
      <c r="J217" s="24" t="s">
        <v>62</v>
      </c>
      <c r="K217" s="24">
        <v>1.5135034933191924</v>
      </c>
      <c r="L217" s="24">
        <v>0.7092680697457221</v>
      </c>
      <c r="M217" s="24">
        <v>0.35830197988556634</v>
      </c>
      <c r="N217" s="24">
        <v>0.09955838922649846</v>
      </c>
      <c r="O217" s="24">
        <v>0.060785144618203626</v>
      </c>
      <c r="P217" s="24">
        <v>0.020346697285383502</v>
      </c>
      <c r="Q217" s="24">
        <v>0.007398893916278322</v>
      </c>
      <c r="R217" s="24">
        <v>0.0015323980997630595</v>
      </c>
      <c r="S217" s="24">
        <v>0.0007975464458935869</v>
      </c>
      <c r="T217" s="24">
        <v>0.00029942367019333783</v>
      </c>
      <c r="U217" s="24">
        <v>0.0001618235998704953</v>
      </c>
      <c r="V217" s="24">
        <v>5.687704936524786E-05</v>
      </c>
      <c r="W217" s="24">
        <v>4.974222338721418E-05</v>
      </c>
      <c r="X217" s="24">
        <v>67.5</v>
      </c>
    </row>
    <row r="218" spans="1:24" ht="12.75" hidden="1">
      <c r="A218" s="24">
        <v>907</v>
      </c>
      <c r="B218" s="24">
        <v>102.83999633789062</v>
      </c>
      <c r="C218" s="24">
        <v>128.63999938964844</v>
      </c>
      <c r="D218" s="24">
        <v>9.89625072479248</v>
      </c>
      <c r="E218" s="24">
        <v>9.834084510803223</v>
      </c>
      <c r="F218" s="24">
        <v>15.897796825064251</v>
      </c>
      <c r="G218" s="24" t="s">
        <v>57</v>
      </c>
      <c r="H218" s="24">
        <v>2.862649603971292</v>
      </c>
      <c r="I218" s="24">
        <v>38.20264594186192</v>
      </c>
      <c r="J218" s="24" t="s">
        <v>60</v>
      </c>
      <c r="K218" s="24">
        <v>0.9717860167497934</v>
      </c>
      <c r="L218" s="24">
        <v>0.0038599223224440745</v>
      </c>
      <c r="M218" s="24">
        <v>-0.2269198375954991</v>
      </c>
      <c r="N218" s="24">
        <v>-0.0010296490600398248</v>
      </c>
      <c r="O218" s="24">
        <v>0.039528740062016114</v>
      </c>
      <c r="P218" s="24">
        <v>0.0004413674343405623</v>
      </c>
      <c r="Q218" s="24">
        <v>-0.004533973865844389</v>
      </c>
      <c r="R218" s="24">
        <v>-8.274087740681087E-05</v>
      </c>
      <c r="S218" s="24">
        <v>0.0005583652878793089</v>
      </c>
      <c r="T218" s="24">
        <v>3.141830110247393E-05</v>
      </c>
      <c r="U218" s="24">
        <v>-8.873268417092482E-05</v>
      </c>
      <c r="V218" s="24">
        <v>-6.517193047221188E-06</v>
      </c>
      <c r="W218" s="24">
        <v>3.598443523493802E-05</v>
      </c>
      <c r="X218" s="24">
        <v>67.5</v>
      </c>
    </row>
    <row r="219" spans="1:24" ht="12.75" hidden="1">
      <c r="A219" s="24">
        <v>905</v>
      </c>
      <c r="B219" s="24">
        <v>107.69999694824219</v>
      </c>
      <c r="C219" s="24">
        <v>141.3000030517578</v>
      </c>
      <c r="D219" s="24">
        <v>9.091955184936523</v>
      </c>
      <c r="E219" s="24">
        <v>8.821332931518555</v>
      </c>
      <c r="F219" s="24">
        <v>20.119296465073017</v>
      </c>
      <c r="G219" s="24" t="s">
        <v>58</v>
      </c>
      <c r="H219" s="24">
        <v>12.434616854160659</v>
      </c>
      <c r="I219" s="24">
        <v>52.634613802402846</v>
      </c>
      <c r="J219" s="24" t="s">
        <v>61</v>
      </c>
      <c r="K219" s="24">
        <v>1.1603123553332393</v>
      </c>
      <c r="L219" s="24">
        <v>0.7092575665866999</v>
      </c>
      <c r="M219" s="24">
        <v>0.2772863070826778</v>
      </c>
      <c r="N219" s="24">
        <v>-0.09955306468506192</v>
      </c>
      <c r="O219" s="24">
        <v>0.046176969534233094</v>
      </c>
      <c r="P219" s="24">
        <v>0.02034190957631402</v>
      </c>
      <c r="Q219" s="24">
        <v>0.0058469404108628</v>
      </c>
      <c r="R219" s="24">
        <v>-0.001530162698330928</v>
      </c>
      <c r="S219" s="24">
        <v>0.0005694809379153516</v>
      </c>
      <c r="T219" s="24">
        <v>0.000297770758517157</v>
      </c>
      <c r="U219" s="24">
        <v>0.00013532696787731954</v>
      </c>
      <c r="V219" s="24">
        <v>-5.6502433038605464E-05</v>
      </c>
      <c r="W219" s="24">
        <v>3.4342527692732065E-05</v>
      </c>
      <c r="X219" s="24">
        <v>67.5</v>
      </c>
    </row>
    <row r="220" s="100" customFormat="1" ht="12.75">
      <c r="A220" s="100" t="s">
        <v>80</v>
      </c>
    </row>
    <row r="221" spans="1:24" s="100" customFormat="1" ht="12.75">
      <c r="A221" s="100">
        <v>908</v>
      </c>
      <c r="B221" s="100">
        <v>82.78</v>
      </c>
      <c r="C221" s="100">
        <v>80.78</v>
      </c>
      <c r="D221" s="100">
        <v>9.307354555802535</v>
      </c>
      <c r="E221" s="100">
        <v>10.102944507473362</v>
      </c>
      <c r="F221" s="100">
        <v>11.530845452740701</v>
      </c>
      <c r="G221" s="100" t="s">
        <v>59</v>
      </c>
      <c r="H221" s="100">
        <v>14.15713816572746</v>
      </c>
      <c r="I221" s="100">
        <v>29.43713816572746</v>
      </c>
      <c r="J221" s="100" t="s">
        <v>73</v>
      </c>
      <c r="K221" s="100">
        <v>0.9839430776340942</v>
      </c>
      <c r="M221" s="100" t="s">
        <v>68</v>
      </c>
      <c r="N221" s="100">
        <v>0.6420432018138335</v>
      </c>
      <c r="X221" s="100">
        <v>67.5</v>
      </c>
    </row>
    <row r="222" spans="1:24" s="100" customFormat="1" ht="12.75">
      <c r="A222" s="100">
        <v>907</v>
      </c>
      <c r="B222" s="100">
        <v>102.83999633789062</v>
      </c>
      <c r="C222" s="100">
        <v>128.63999938964844</v>
      </c>
      <c r="D222" s="100">
        <v>9.89625072479248</v>
      </c>
      <c r="E222" s="100">
        <v>9.834084510803223</v>
      </c>
      <c r="F222" s="100">
        <v>10.225705150061037</v>
      </c>
      <c r="G222" s="100" t="s">
        <v>56</v>
      </c>
      <c r="H222" s="100">
        <v>-10.76747238049775</v>
      </c>
      <c r="I222" s="100">
        <v>24.572523957392878</v>
      </c>
      <c r="J222" s="100" t="s">
        <v>62</v>
      </c>
      <c r="K222" s="100">
        <v>0.8081391320479934</v>
      </c>
      <c r="L222" s="100">
        <v>0.531627042057218</v>
      </c>
      <c r="M222" s="100">
        <v>0.19131613008502696</v>
      </c>
      <c r="N222" s="100">
        <v>0.10159098617454601</v>
      </c>
      <c r="O222" s="100">
        <v>0.03245671761842627</v>
      </c>
      <c r="P222" s="100">
        <v>0.015250724367590146</v>
      </c>
      <c r="Q222" s="100">
        <v>0.003950625703580587</v>
      </c>
      <c r="R222" s="100">
        <v>0.0015636903822323575</v>
      </c>
      <c r="S222" s="100">
        <v>0.000425861641271308</v>
      </c>
      <c r="T222" s="100">
        <v>0.00022440857058837882</v>
      </c>
      <c r="U222" s="100">
        <v>8.63944435334058E-05</v>
      </c>
      <c r="V222" s="100">
        <v>5.802870157738618E-05</v>
      </c>
      <c r="W222" s="100">
        <v>2.6563912135601272E-05</v>
      </c>
      <c r="X222" s="100">
        <v>67.5</v>
      </c>
    </row>
    <row r="223" spans="1:24" s="100" customFormat="1" ht="12.75">
      <c r="A223" s="100">
        <v>905</v>
      </c>
      <c r="B223" s="100">
        <v>107.69999694824219</v>
      </c>
      <c r="C223" s="100">
        <v>141.3000030517578</v>
      </c>
      <c r="D223" s="100">
        <v>9.091955184936523</v>
      </c>
      <c r="E223" s="100">
        <v>8.821332931518555</v>
      </c>
      <c r="F223" s="100">
        <v>20.119296465073017</v>
      </c>
      <c r="G223" s="100" t="s">
        <v>57</v>
      </c>
      <c r="H223" s="100">
        <v>12.434616854160659</v>
      </c>
      <c r="I223" s="100">
        <v>52.634613802402846</v>
      </c>
      <c r="J223" s="100" t="s">
        <v>60</v>
      </c>
      <c r="K223" s="100">
        <v>0.06938462961360484</v>
      </c>
      <c r="L223" s="100">
        <v>0.0028933691188673684</v>
      </c>
      <c r="M223" s="100">
        <v>-0.014258015199772368</v>
      </c>
      <c r="N223" s="100">
        <v>-0.0010509091744587867</v>
      </c>
      <c r="O223" s="100">
        <v>0.0031350627583662917</v>
      </c>
      <c r="P223" s="100">
        <v>0.00033093776276625056</v>
      </c>
      <c r="Q223" s="100">
        <v>-0.00019091511510477396</v>
      </c>
      <c r="R223" s="100">
        <v>-8.446721774608383E-05</v>
      </c>
      <c r="S223" s="100">
        <v>6.96885335861844E-05</v>
      </c>
      <c r="T223" s="100">
        <v>2.3562650846030877E-05</v>
      </c>
      <c r="U223" s="100">
        <v>2.6590845883777183E-06</v>
      </c>
      <c r="V223" s="100">
        <v>-6.6622172588992805E-06</v>
      </c>
      <c r="W223" s="100">
        <v>5.221066933506774E-06</v>
      </c>
      <c r="X223" s="100">
        <v>67.5</v>
      </c>
    </row>
    <row r="224" spans="1:24" s="100" customFormat="1" ht="12.75">
      <c r="A224" s="100">
        <v>906</v>
      </c>
      <c r="B224" s="100">
        <v>121.18000030517578</v>
      </c>
      <c r="C224" s="100">
        <v>111.4800033569336</v>
      </c>
      <c r="D224" s="100">
        <v>8.782661437988281</v>
      </c>
      <c r="E224" s="100">
        <v>9.198070526123047</v>
      </c>
      <c r="F224" s="100">
        <v>23.563840283518914</v>
      </c>
      <c r="G224" s="100" t="s">
        <v>58</v>
      </c>
      <c r="H224" s="100">
        <v>10.173090283087099</v>
      </c>
      <c r="I224" s="100">
        <v>63.85309058826288</v>
      </c>
      <c r="J224" s="100" t="s">
        <v>61</v>
      </c>
      <c r="K224" s="100">
        <v>0.8051550347111213</v>
      </c>
      <c r="L224" s="100">
        <v>0.5316191684482878</v>
      </c>
      <c r="M224" s="100">
        <v>0.19078409428795162</v>
      </c>
      <c r="N224" s="100">
        <v>-0.10158555045784728</v>
      </c>
      <c r="O224" s="100">
        <v>0.032304951633818725</v>
      </c>
      <c r="P224" s="100">
        <v>0.015247133302145133</v>
      </c>
      <c r="Q224" s="100">
        <v>0.003946009993476466</v>
      </c>
      <c r="R224" s="100">
        <v>-0.0015614073461503286</v>
      </c>
      <c r="S224" s="100">
        <v>0.0004201209894695806</v>
      </c>
      <c r="T224" s="100">
        <v>0.00022316811608880745</v>
      </c>
      <c r="U224" s="100">
        <v>8.63535126245522E-05</v>
      </c>
      <c r="V224" s="100">
        <v>-5.764499169878131E-05</v>
      </c>
      <c r="W224" s="100">
        <v>2.604576526085933E-05</v>
      </c>
      <c r="X224" s="100">
        <v>67.5</v>
      </c>
    </row>
    <row r="225" ht="12.75" hidden="1">
      <c r="A225" s="24" t="s">
        <v>79</v>
      </c>
    </row>
    <row r="226" spans="1:24" ht="12.75" hidden="1">
      <c r="A226" s="24">
        <v>908</v>
      </c>
      <c r="B226" s="24">
        <v>82.78</v>
      </c>
      <c r="C226" s="24">
        <v>80.78</v>
      </c>
      <c r="D226" s="24">
        <v>9.307354555802535</v>
      </c>
      <c r="E226" s="24">
        <v>10.102944507473362</v>
      </c>
      <c r="F226" s="24">
        <v>16.957617701134254</v>
      </c>
      <c r="G226" s="24" t="s">
        <v>59</v>
      </c>
      <c r="H226" s="24">
        <v>28.011165186090196</v>
      </c>
      <c r="I226" s="24">
        <v>43.2911651860902</v>
      </c>
      <c r="J226" s="24" t="s">
        <v>73</v>
      </c>
      <c r="K226" s="24">
        <v>1.691960689078888</v>
      </c>
      <c r="M226" s="24" t="s">
        <v>68</v>
      </c>
      <c r="N226" s="24">
        <v>1.1979029141333009</v>
      </c>
      <c r="X226" s="24">
        <v>67.5</v>
      </c>
    </row>
    <row r="227" spans="1:24" ht="12.75" hidden="1">
      <c r="A227" s="24">
        <v>907</v>
      </c>
      <c r="B227" s="24">
        <v>102.83999633789062</v>
      </c>
      <c r="C227" s="24">
        <v>128.63999938964844</v>
      </c>
      <c r="D227" s="24">
        <v>9.89625072479248</v>
      </c>
      <c r="E227" s="24">
        <v>9.834084510803223</v>
      </c>
      <c r="F227" s="24">
        <v>10.225705150061037</v>
      </c>
      <c r="G227" s="24" t="s">
        <v>56</v>
      </c>
      <c r="H227" s="24">
        <v>-10.76747238049775</v>
      </c>
      <c r="I227" s="24">
        <v>24.572523957392878</v>
      </c>
      <c r="J227" s="24" t="s">
        <v>62</v>
      </c>
      <c r="K227" s="24">
        <v>0.9494566508242211</v>
      </c>
      <c r="L227" s="24">
        <v>0.8528193709581589</v>
      </c>
      <c r="M227" s="24">
        <v>0.2247710493823906</v>
      </c>
      <c r="N227" s="24">
        <v>0.10292158402690867</v>
      </c>
      <c r="O227" s="24">
        <v>0.03813179257695308</v>
      </c>
      <c r="P227" s="24">
        <v>0.02446466163702677</v>
      </c>
      <c r="Q227" s="24">
        <v>0.004641455901409172</v>
      </c>
      <c r="R227" s="24">
        <v>0.0015841851120741283</v>
      </c>
      <c r="S227" s="24">
        <v>0.000500332829662534</v>
      </c>
      <c r="T227" s="24">
        <v>0.00036000554297205934</v>
      </c>
      <c r="U227" s="24">
        <v>0.0001015228104651728</v>
      </c>
      <c r="V227" s="24">
        <v>5.879358134127444E-05</v>
      </c>
      <c r="W227" s="24">
        <v>3.120904347666771E-05</v>
      </c>
      <c r="X227" s="24">
        <v>67.5</v>
      </c>
    </row>
    <row r="228" spans="1:24" ht="12.75" hidden="1">
      <c r="A228" s="24">
        <v>906</v>
      </c>
      <c r="B228" s="24">
        <v>121.18000030517578</v>
      </c>
      <c r="C228" s="24">
        <v>111.4800033569336</v>
      </c>
      <c r="D228" s="24">
        <v>8.782661437988281</v>
      </c>
      <c r="E228" s="24">
        <v>9.198070526123047</v>
      </c>
      <c r="F228" s="24">
        <v>22.379358626962006</v>
      </c>
      <c r="G228" s="24" t="s">
        <v>57</v>
      </c>
      <c r="H228" s="24">
        <v>6.963392135151352</v>
      </c>
      <c r="I228" s="24">
        <v>60.64339244032713</v>
      </c>
      <c r="J228" s="24" t="s">
        <v>60</v>
      </c>
      <c r="K228" s="24">
        <v>0.8114652765146492</v>
      </c>
      <c r="L228" s="24">
        <v>0.00464121514471461</v>
      </c>
      <c r="M228" s="24">
        <v>-0.19076416124850165</v>
      </c>
      <c r="N228" s="24">
        <v>-0.001064427076837495</v>
      </c>
      <c r="O228" s="24">
        <v>0.03280123946447231</v>
      </c>
      <c r="P228" s="24">
        <v>0.0005307963477707213</v>
      </c>
      <c r="Q228" s="24">
        <v>-0.003873462907554725</v>
      </c>
      <c r="R228" s="24">
        <v>-8.553314949778955E-05</v>
      </c>
      <c r="S228" s="24">
        <v>0.0004466260929349716</v>
      </c>
      <c r="T228" s="24">
        <v>3.7786510465232144E-05</v>
      </c>
      <c r="U228" s="24">
        <v>-8.004139267977726E-05</v>
      </c>
      <c r="V228" s="24">
        <v>-6.7395441642148195E-06</v>
      </c>
      <c r="W228" s="24">
        <v>2.8309136233927737E-05</v>
      </c>
      <c r="X228" s="24">
        <v>67.5</v>
      </c>
    </row>
    <row r="229" spans="1:24" ht="12.75" hidden="1">
      <c r="A229" s="24">
        <v>905</v>
      </c>
      <c r="B229" s="24">
        <v>107.69999694824219</v>
      </c>
      <c r="C229" s="24">
        <v>141.3000030517578</v>
      </c>
      <c r="D229" s="24">
        <v>9.091955184936523</v>
      </c>
      <c r="E229" s="24">
        <v>8.821332931518555</v>
      </c>
      <c r="F229" s="24">
        <v>16.180740180650478</v>
      </c>
      <c r="G229" s="24" t="s">
        <v>58</v>
      </c>
      <c r="H229" s="24">
        <v>2.1308575090222064</v>
      </c>
      <c r="I229" s="24">
        <v>42.33085445726439</v>
      </c>
      <c r="J229" s="24" t="s">
        <v>61</v>
      </c>
      <c r="K229" s="24">
        <v>0.49294222461192233</v>
      </c>
      <c r="L229" s="24">
        <v>0.8528067416498595</v>
      </c>
      <c r="M229" s="24">
        <v>0.1188741326934364</v>
      </c>
      <c r="N229" s="24">
        <v>-0.10291607966496837</v>
      </c>
      <c r="O229" s="24">
        <v>0.019445109789510535</v>
      </c>
      <c r="P229" s="24">
        <v>0.024458902760577845</v>
      </c>
      <c r="Q229" s="24">
        <v>0.002557224665242326</v>
      </c>
      <c r="R229" s="24">
        <v>-0.0015818743785946806</v>
      </c>
      <c r="S229" s="24">
        <v>0.00022551734644536857</v>
      </c>
      <c r="T229" s="24">
        <v>0.00035801699763763755</v>
      </c>
      <c r="U229" s="24">
        <v>6.245203361483996E-05</v>
      </c>
      <c r="V229" s="24">
        <v>-5.8406024957975454E-05</v>
      </c>
      <c r="W229" s="24">
        <v>1.3137625372092745E-05</v>
      </c>
      <c r="X229" s="24">
        <v>67.5</v>
      </c>
    </row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2003-11-13T09:53:19Z</cp:lastPrinted>
  <dcterms:created xsi:type="dcterms:W3CDTF">2003-07-09T12:58:06Z</dcterms:created>
  <dcterms:modified xsi:type="dcterms:W3CDTF">2004-05-13T06:22:23Z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1136071150</vt:i4>
  </property>
  <property fmtid="{D5CDD505-2E9C-101B-9397-08002B2CF9AE}" pid="3" name="_EmailSubject">
    <vt:lpwstr>Macro 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</Properties>
</file>