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<sst xmlns="http://schemas.openxmlformats.org/spreadsheetml/2006/main" count="625" uniqueCount="145">
  <si>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</si>
  <si>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</si>
  <si>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</si>
  <si>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</si>
  <si>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</si>
  <si>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</si>
  <si>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</si>
  <si>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</si>
  <si>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</si>
  <si>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</si>
  <si>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</si>
  <si>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</si>
  <si>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</si>
  <si>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</si>
  <si>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</si>
  <si>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</si>
  <si>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</si>
  <si>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</si>
  <si>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</si>
  <si>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</si>
  <si>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</si>
  <si>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</si>
  <si>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</si>
  <si>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</si>
  <si>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</si>
  <si>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</si>
  <si>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</si>
  <si>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</si>
  <si>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</si>
  <si>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</si>
  <si>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</si>
  <si>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</si>
  <si>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</si>
  <si>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</si>
  <si>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</si>
  <si>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</si>
  <si>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</si>
  <si>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</si>
  <si>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</si>
  <si>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</si>
  <si>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</si>
  <si>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</si>
  <si>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</si>
  <si>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</si>
  <si>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</si>
  <si>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</si>
  <si>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</si>
  <si>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</si>
  <si>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</si>
  <si>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</si>
  <si>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</si>
  <si>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</si>
  <si>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</si>
  <si>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</si>
  <si>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</si>
  <si>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</si>
  <si>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</si>
  <si>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</si>
  <si>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</si>
  <si>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</si>
  <si>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</si>
  <si>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</si>
  <si>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</si>
  <si>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</si>
  <si>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</si>
  <si>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</si>
  <si>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</si>
  <si>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</si>
  <si>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</si>
  <si>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</si>
  <si>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</si>
  <si>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</si>
  <si>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</si>
  <si>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</si>
  <si>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</si>
  <si>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</si>
  <si>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</si>
  <si>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</si>
  <si>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</si>
  <si>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</si>
  <si>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</si>
  <si>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</si>
  <si>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</si>
  <si>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</si>
  <si>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</si>
  <si>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</si>
  <si>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</si>
  <si>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</si>
  <si>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</si>
  <si>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</si>
  <si>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</si>
  <si>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</si>
  <si>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</si>
  <si>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</si>
  <si>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</si>
  <si>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</si>
  <si>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</si>
  <si>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</si>
  <si>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</si>
  <si>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</si>
  <si>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</si>
  <si>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</si>
  <si>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</si>
  <si>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</si>
  <si>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</si>
  <si>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</si>
  <si>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</si>
  <si>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</si>
  <si>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</si>
  <si>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</si>
  <si>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</si>
  <si>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</si>
  <si>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</si>
  <si>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</si>
  <si>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</si>
  <si>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</si>
  <si>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</si>
  <si>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</si>
  <si>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</si>
  <si>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</si>
  <si>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</si>
  <si>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</si>
  <si>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</si>
  <si>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</si>
  <si>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</si>
  <si>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</si>
  <si>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</si>
  <si>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</si>
  <si>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</si>
  <si>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</si>
  <si>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</si>
  <si>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</si>
  <si>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</si>
  <si>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</si>
  <si>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</si>
  <si>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</si>
  <si>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</si>
  <si>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</si>
  <si>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</si>
  <si>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</si>
  <si>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</si>
  <si>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</si>
  <si>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AP 259</t>
  </si>
  <si>
    <t>Cas 4</t>
  </si>
  <si>
    <t>WE 700923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</si>
</sst>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176" fontId="0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4" borderId="0" xfId="0" applyFont="1" applyFill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0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39" y="145"/>
            <a:ext cx="15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5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3" y="351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7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81"/>
            <a:ext cx="1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49"/>
            <a:ext cx="4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6"/>
            <a:ext cx="68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104.0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135.4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114.1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104.6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109.8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94.31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126.1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95.90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28">
      <selection activeCell="B48" sqref="B48"/>
    </sheetView>
  </sheetViews>
  <sheetFormatPr defaultColWidth="11.421875" defaultRowHeight="12.75"/>
  <cols>
    <col min="1" max="1" width="11.421875" style="89" customWidth="1"/>
    <col min="2" max="2" width="16.28125" style="90" customWidth="1"/>
    <col min="3" max="3" width="12.421875" style="89" customWidth="1"/>
    <col min="4" max="4" width="13.57421875" style="89" customWidth="1"/>
    <col min="5" max="5" width="11.421875" style="89" customWidth="1"/>
    <col min="6" max="6" width="12.8515625" style="89" customWidth="1"/>
    <col min="7" max="7" width="10.8515625" style="89" customWidth="1"/>
    <col min="8" max="10" width="11.421875" style="89" customWidth="1"/>
    <col min="11" max="11" width="10.421875" style="89" customWidth="1"/>
    <col min="12" max="21" width="11.421875" style="89" customWidth="1"/>
    <col min="22" max="23" width="11.421875" style="6" customWidth="1"/>
    <col min="24" max="24" width="11.421875" style="89" customWidth="1"/>
    <col min="25" max="25" width="7.140625" style="89" customWidth="1"/>
    <col min="26" max="26" width="14.28125" style="89" customWidth="1"/>
    <col min="27" max="27" width="11.421875" style="89" customWidth="1"/>
    <col min="28" max="28" width="14.7109375" style="89" customWidth="1"/>
    <col min="29" max="16384" width="11.421875" style="89" customWidth="1"/>
  </cols>
  <sheetData>
    <row r="1" spans="2:23" s="78" customFormat="1" ht="12.75">
      <c r="B1" s="77"/>
      <c r="H1" s="78" t="s">
        <v>30</v>
      </c>
      <c r="J1" s="78" t="s">
        <v>31</v>
      </c>
      <c r="L1" s="78" t="s">
        <v>32</v>
      </c>
      <c r="N1" s="78" t="s">
        <v>33</v>
      </c>
      <c r="P1" s="78" t="s">
        <v>34</v>
      </c>
      <c r="R1" s="78" t="s">
        <v>35</v>
      </c>
      <c r="T1" s="78" t="s">
        <v>36</v>
      </c>
      <c r="V1" s="79"/>
      <c r="W1" s="79"/>
    </row>
    <row r="2" spans="2:23" s="78" customFormat="1" ht="12.75">
      <c r="B2" s="77"/>
      <c r="E2" s="78" t="s">
        <v>3</v>
      </c>
      <c r="V2" s="79"/>
      <c r="W2" s="79"/>
    </row>
    <row r="3" spans="2:23" s="78" customFormat="1" ht="12.75">
      <c r="B3" s="77"/>
      <c r="E3" s="78" t="s">
        <v>4</v>
      </c>
      <c r="H3" s="78" t="s">
        <v>5</v>
      </c>
      <c r="I3" s="78" t="s">
        <v>6</v>
      </c>
      <c r="J3" s="78" t="s">
        <v>5</v>
      </c>
      <c r="K3" s="78" t="s">
        <v>6</v>
      </c>
      <c r="L3" s="78" t="s">
        <v>5</v>
      </c>
      <c r="M3" s="78" t="s">
        <v>6</v>
      </c>
      <c r="N3" s="78" t="s">
        <v>5</v>
      </c>
      <c r="O3" s="78" t="s">
        <v>6</v>
      </c>
      <c r="P3" s="78" t="s">
        <v>5</v>
      </c>
      <c r="Q3" s="78" t="s">
        <v>6</v>
      </c>
      <c r="R3" s="78" t="s">
        <v>5</v>
      </c>
      <c r="S3" s="78" t="s">
        <v>6</v>
      </c>
      <c r="T3" s="78" t="s">
        <v>5</v>
      </c>
      <c r="U3" s="78" t="s">
        <v>6</v>
      </c>
      <c r="V3" s="79" t="s">
        <v>5</v>
      </c>
      <c r="W3" s="79" t="s">
        <v>6</v>
      </c>
    </row>
    <row r="4" spans="2:23" s="78" customFormat="1" ht="12.75">
      <c r="B4" s="77"/>
      <c r="E4" s="78">
        <v>1</v>
      </c>
      <c r="H4" s="78">
        <v>-8.96604E-11</v>
      </c>
      <c r="I4" s="78">
        <v>9.27348E-11</v>
      </c>
      <c r="J4" s="78">
        <v>-8.96604E-11</v>
      </c>
      <c r="K4" s="78" t="s">
        <v>23</v>
      </c>
      <c r="L4" s="78">
        <v>-8.96604E-11</v>
      </c>
      <c r="M4" s="78" t="s">
        <v>23</v>
      </c>
      <c r="N4" s="78">
        <v>-8.96604E-11</v>
      </c>
      <c r="O4" s="78">
        <v>9.27348E-11</v>
      </c>
      <c r="P4" s="78">
        <v>-8.96604E-11</v>
      </c>
      <c r="Q4" s="78">
        <v>9.27348E-11</v>
      </c>
      <c r="R4" s="78">
        <v>-8.96604E-11</v>
      </c>
      <c r="S4" s="78">
        <v>9.27348E-11</v>
      </c>
      <c r="T4" s="78">
        <v>-8.96604E-11</v>
      </c>
      <c r="U4" s="78">
        <v>9.27348E-11</v>
      </c>
      <c r="V4" s="78">
        <v>-8.96604E-11</v>
      </c>
      <c r="W4" s="78">
        <v>9.27348E-11</v>
      </c>
    </row>
    <row r="5" spans="2:23" s="78" customFormat="1" ht="12.75">
      <c r="B5" s="77"/>
      <c r="E5" s="78">
        <v>2</v>
      </c>
      <c r="H5" s="78">
        <v>0.000319438</v>
      </c>
      <c r="I5" s="78">
        <v>-2.7452E-10</v>
      </c>
      <c r="J5" s="78">
        <v>0.000319438</v>
      </c>
      <c r="K5" s="78" t="s">
        <v>24</v>
      </c>
      <c r="L5" s="78">
        <v>0.000319438</v>
      </c>
      <c r="M5" s="78" t="s">
        <v>24</v>
      </c>
      <c r="N5" s="78">
        <v>0.000319438</v>
      </c>
      <c r="O5" s="78">
        <v>-2.7452E-10</v>
      </c>
      <c r="P5" s="78">
        <v>0.000319438</v>
      </c>
      <c r="Q5" s="78">
        <v>-2.7452E-10</v>
      </c>
      <c r="R5" s="78">
        <v>0.000319438</v>
      </c>
      <c r="S5" s="78">
        <v>-2.7452E-10</v>
      </c>
      <c r="T5" s="78">
        <v>0.000319438</v>
      </c>
      <c r="U5" s="78">
        <v>-2.7452E-10</v>
      </c>
      <c r="V5" s="78">
        <v>0.000319438</v>
      </c>
      <c r="W5" s="78">
        <v>-2.7452E-10</v>
      </c>
    </row>
    <row r="6" spans="2:23" s="78" customFormat="1" ht="12.75">
      <c r="B6" s="77"/>
      <c r="E6" s="78">
        <v>3</v>
      </c>
      <c r="H6" s="78">
        <v>0.000879364</v>
      </c>
      <c r="I6" s="78">
        <v>0.000601288</v>
      </c>
      <c r="J6" s="78">
        <v>0.000879364</v>
      </c>
      <c r="K6" s="78">
        <v>0.000601288</v>
      </c>
      <c r="L6" s="78">
        <v>0.000879364</v>
      </c>
      <c r="M6" s="78">
        <v>0.000601288</v>
      </c>
      <c r="N6" s="78">
        <v>0.000879364</v>
      </c>
      <c r="O6" s="78">
        <v>0.000601288</v>
      </c>
      <c r="P6" s="78">
        <v>0.000879364</v>
      </c>
      <c r="Q6" s="78">
        <v>0.000601288</v>
      </c>
      <c r="R6" s="78">
        <v>0.000879364</v>
      </c>
      <c r="S6" s="78">
        <v>0.000601288</v>
      </c>
      <c r="T6" s="78">
        <v>0.000879364</v>
      </c>
      <c r="U6" s="78">
        <v>0.000601288</v>
      </c>
      <c r="V6" s="78">
        <v>0.000879364</v>
      </c>
      <c r="W6" s="78">
        <v>0.000601288</v>
      </c>
    </row>
    <row r="7" spans="2:23" s="78" customFormat="1" ht="12.75">
      <c r="B7" s="77"/>
      <c r="E7" s="78">
        <v>4</v>
      </c>
      <c r="H7" s="78">
        <v>9.24253E-05</v>
      </c>
      <c r="I7" s="78">
        <v>0.000325827</v>
      </c>
      <c r="J7" s="78">
        <v>9.24253E-05</v>
      </c>
      <c r="K7" s="78">
        <v>0.000325827</v>
      </c>
      <c r="L7" s="78">
        <v>9.24253E-05</v>
      </c>
      <c r="M7" s="78">
        <v>0.000325827</v>
      </c>
      <c r="N7" s="78">
        <v>9.24253E-05</v>
      </c>
      <c r="O7" s="78">
        <v>0.000325827</v>
      </c>
      <c r="P7" s="78">
        <v>9.24253E-05</v>
      </c>
      <c r="Q7" s="78">
        <v>0.000325827</v>
      </c>
      <c r="R7" s="78">
        <v>9.24253E-05</v>
      </c>
      <c r="S7" s="78">
        <v>0.000325827</v>
      </c>
      <c r="T7" s="78">
        <v>9.24253E-05</v>
      </c>
      <c r="U7" s="78">
        <v>0.000325827</v>
      </c>
      <c r="V7" s="78">
        <v>9.24253E-05</v>
      </c>
      <c r="W7" s="78">
        <v>0.000325827</v>
      </c>
    </row>
    <row r="8" spans="2:23" s="78" customFormat="1" ht="12.75">
      <c r="B8" s="77"/>
      <c r="E8" s="78">
        <v>5</v>
      </c>
      <c r="H8" s="78">
        <v>-3.91724E-05</v>
      </c>
      <c r="I8" s="78">
        <v>0.000161302</v>
      </c>
      <c r="J8" s="78">
        <v>-3.91724E-05</v>
      </c>
      <c r="K8" s="78">
        <v>0.000161302</v>
      </c>
      <c r="L8" s="78">
        <v>-3.91724E-05</v>
      </c>
      <c r="M8" s="78">
        <v>0.000161302</v>
      </c>
      <c r="N8" s="78">
        <v>-3.91724E-05</v>
      </c>
      <c r="O8" s="78">
        <v>0.000161302</v>
      </c>
      <c r="P8" s="78">
        <v>-3.91724E-05</v>
      </c>
      <c r="Q8" s="78">
        <v>0.000161302</v>
      </c>
      <c r="R8" s="78">
        <v>-3.91724E-05</v>
      </c>
      <c r="S8" s="78">
        <v>0.000161302</v>
      </c>
      <c r="T8" s="78">
        <v>-3.91724E-05</v>
      </c>
      <c r="U8" s="78">
        <v>0.000161302</v>
      </c>
      <c r="V8" s="78">
        <v>-3.91724E-05</v>
      </c>
      <c r="W8" s="78">
        <v>0.000161302</v>
      </c>
    </row>
    <row r="9" spans="2:23" s="78" customFormat="1" ht="12.75">
      <c r="B9" s="77"/>
      <c r="E9" s="78">
        <v>6</v>
      </c>
      <c r="H9" s="78">
        <v>3.92438</v>
      </c>
      <c r="I9" s="78">
        <v>-1.72103E-05</v>
      </c>
      <c r="J9" s="78">
        <v>3.92438</v>
      </c>
      <c r="K9" s="78">
        <v>-1.72103E-05</v>
      </c>
      <c r="L9" s="78">
        <v>3.92438</v>
      </c>
      <c r="M9" s="78">
        <v>-1.72103E-05</v>
      </c>
      <c r="N9" s="78">
        <v>3.92438</v>
      </c>
      <c r="O9" s="78">
        <v>-1.72103E-05</v>
      </c>
      <c r="P9" s="78">
        <v>3.92438</v>
      </c>
      <c r="Q9" s="78">
        <v>-1.72103E-05</v>
      </c>
      <c r="R9" s="78">
        <v>3.92438</v>
      </c>
      <c r="S9" s="78">
        <v>-1.72103E-05</v>
      </c>
      <c r="T9" s="78">
        <v>3.92438</v>
      </c>
      <c r="U9" s="78">
        <v>-1.72103E-05</v>
      </c>
      <c r="V9" s="78">
        <v>3.92438</v>
      </c>
      <c r="W9" s="78">
        <v>-1.72103E-05</v>
      </c>
    </row>
    <row r="10" spans="2:23" s="78" customFormat="1" ht="12.75">
      <c r="B10" s="77"/>
      <c r="E10" s="78">
        <v>7</v>
      </c>
      <c r="H10" s="78">
        <v>-2.33051E-05</v>
      </c>
      <c r="I10" s="78">
        <v>-3.89739E-05</v>
      </c>
      <c r="J10" s="78">
        <v>-2.33051E-05</v>
      </c>
      <c r="K10" s="78">
        <v>-3.89739E-05</v>
      </c>
      <c r="L10" s="78">
        <v>-2.33051E-05</v>
      </c>
      <c r="M10" s="78">
        <v>-3.89739E-05</v>
      </c>
      <c r="N10" s="78">
        <v>-2.33051E-05</v>
      </c>
      <c r="O10" s="78">
        <v>-3.89739E-05</v>
      </c>
      <c r="P10" s="78">
        <v>-2.33051E-05</v>
      </c>
      <c r="Q10" s="78">
        <v>-3.89739E-05</v>
      </c>
      <c r="R10" s="78">
        <v>-2.33051E-05</v>
      </c>
      <c r="S10" s="78">
        <v>-3.89739E-05</v>
      </c>
      <c r="T10" s="78">
        <v>-2.33051E-05</v>
      </c>
      <c r="U10" s="78">
        <v>-3.89739E-05</v>
      </c>
      <c r="V10" s="78">
        <v>-2.33051E-05</v>
      </c>
      <c r="W10" s="78">
        <v>-3.89739E-05</v>
      </c>
    </row>
    <row r="11" spans="2:23" s="78" customFormat="1" ht="12.75">
      <c r="B11" s="77"/>
      <c r="E11" s="78">
        <v>8</v>
      </c>
      <c r="H11" s="78">
        <v>4.70052E-06</v>
      </c>
      <c r="I11" s="78">
        <v>-2.96402E-06</v>
      </c>
      <c r="J11" s="78">
        <v>4.70052E-06</v>
      </c>
      <c r="K11" s="78">
        <v>-2.96402E-06</v>
      </c>
      <c r="L11" s="78">
        <v>4.70052E-06</v>
      </c>
      <c r="M11" s="78">
        <v>-2.96402E-06</v>
      </c>
      <c r="N11" s="78">
        <v>4.70052E-06</v>
      </c>
      <c r="O11" s="78">
        <v>-2.96402E-06</v>
      </c>
      <c r="P11" s="78">
        <v>4.70052E-06</v>
      </c>
      <c r="Q11" s="78">
        <v>-2.96402E-06</v>
      </c>
      <c r="R11" s="78">
        <v>4.70052E-06</v>
      </c>
      <c r="S11" s="78">
        <v>-2.96402E-06</v>
      </c>
      <c r="T11" s="78">
        <v>4.70052E-06</v>
      </c>
      <c r="U11" s="78">
        <v>-2.96402E-06</v>
      </c>
      <c r="V11" s="78">
        <v>4.70052E-06</v>
      </c>
      <c r="W11" s="78">
        <v>-2.96402E-06</v>
      </c>
    </row>
    <row r="12" spans="2:23" s="78" customFormat="1" ht="12.75">
      <c r="B12" s="77"/>
      <c r="E12" s="78">
        <v>9</v>
      </c>
      <c r="H12" s="78">
        <v>-3.68081E-06</v>
      </c>
      <c r="I12" s="78">
        <v>3.48646E-06</v>
      </c>
      <c r="J12" s="78">
        <v>-3.68081E-06</v>
      </c>
      <c r="K12" s="78">
        <v>3.48646E-06</v>
      </c>
      <c r="L12" s="78">
        <v>-3.68081E-06</v>
      </c>
      <c r="M12" s="78">
        <v>3.48646E-06</v>
      </c>
      <c r="N12" s="78">
        <v>-3.68081E-06</v>
      </c>
      <c r="O12" s="78">
        <v>3.48646E-06</v>
      </c>
      <c r="P12" s="78">
        <v>-3.68081E-06</v>
      </c>
      <c r="Q12" s="78">
        <v>3.48646E-06</v>
      </c>
      <c r="R12" s="78">
        <v>-3.68081E-06</v>
      </c>
      <c r="S12" s="78">
        <v>3.48646E-06</v>
      </c>
      <c r="T12" s="78">
        <v>-3.68081E-06</v>
      </c>
      <c r="U12" s="78">
        <v>3.48646E-06</v>
      </c>
      <c r="V12" s="78">
        <v>-3.68081E-06</v>
      </c>
      <c r="W12" s="78">
        <v>3.48646E-06</v>
      </c>
    </row>
    <row r="13" spans="2:23" s="78" customFormat="1" ht="12.75">
      <c r="B13" s="77"/>
      <c r="E13" s="78">
        <v>10</v>
      </c>
      <c r="H13" s="78">
        <v>-0.200959</v>
      </c>
      <c r="I13" s="78">
        <v>-5.06254E-06</v>
      </c>
      <c r="J13" s="78">
        <v>-0.200959</v>
      </c>
      <c r="K13" s="78">
        <v>-5.06254E-06</v>
      </c>
      <c r="L13" s="78">
        <v>-0.200959</v>
      </c>
      <c r="M13" s="78">
        <v>-5.06254E-06</v>
      </c>
      <c r="N13" s="78">
        <v>-0.200959</v>
      </c>
      <c r="O13" s="78">
        <v>-5.06254E-06</v>
      </c>
      <c r="P13" s="78">
        <v>-0.200959</v>
      </c>
      <c r="Q13" s="78">
        <v>-5.06254E-06</v>
      </c>
      <c r="R13" s="78">
        <v>-0.200959</v>
      </c>
      <c r="S13" s="78">
        <v>-5.06254E-06</v>
      </c>
      <c r="T13" s="78">
        <v>-0.200959</v>
      </c>
      <c r="U13" s="78">
        <v>-5.06254E-06</v>
      </c>
      <c r="V13" s="78">
        <v>-0.200959</v>
      </c>
      <c r="W13" s="78">
        <v>-5.06254E-06</v>
      </c>
    </row>
    <row r="14" spans="2:23" s="78" customFormat="1" ht="12.75">
      <c r="B14" s="77"/>
      <c r="E14" s="78">
        <v>11</v>
      </c>
      <c r="H14" s="78">
        <v>1.59338E-06</v>
      </c>
      <c r="I14" s="78">
        <v>1.18763E-06</v>
      </c>
      <c r="J14" s="78">
        <v>1.59338E-06</v>
      </c>
      <c r="K14" s="78">
        <v>1.18763E-06</v>
      </c>
      <c r="L14" s="78">
        <v>1.59338E-06</v>
      </c>
      <c r="M14" s="78">
        <v>1.18763E-06</v>
      </c>
      <c r="N14" s="78">
        <v>1.59338E-06</v>
      </c>
      <c r="O14" s="78">
        <v>1.18763E-06</v>
      </c>
      <c r="P14" s="78">
        <v>1.59338E-06</v>
      </c>
      <c r="Q14" s="78">
        <v>1.18763E-06</v>
      </c>
      <c r="R14" s="78">
        <v>1.59338E-06</v>
      </c>
      <c r="S14" s="78">
        <v>1.18763E-06</v>
      </c>
      <c r="T14" s="78">
        <v>1.59338E-06</v>
      </c>
      <c r="U14" s="78">
        <v>1.18763E-06</v>
      </c>
      <c r="V14" s="78">
        <v>1.59338E-06</v>
      </c>
      <c r="W14" s="78">
        <v>1.18763E-06</v>
      </c>
    </row>
    <row r="15" spans="2:23" s="78" customFormat="1" ht="12.75">
      <c r="B15" s="77"/>
      <c r="E15" s="78">
        <v>12</v>
      </c>
      <c r="H15" s="78">
        <v>2.14477E-08</v>
      </c>
      <c r="I15" s="78">
        <v>1.33651E-06</v>
      </c>
      <c r="J15" s="78">
        <v>2.14477E-08</v>
      </c>
      <c r="K15" s="78">
        <v>1.33651E-06</v>
      </c>
      <c r="L15" s="78">
        <v>2.14477E-08</v>
      </c>
      <c r="M15" s="78">
        <v>1.33651E-06</v>
      </c>
      <c r="N15" s="78">
        <v>2.14477E-08</v>
      </c>
      <c r="O15" s="78">
        <v>1.33651E-06</v>
      </c>
      <c r="P15" s="78">
        <v>2.14477E-08</v>
      </c>
      <c r="Q15" s="78">
        <v>1.33651E-06</v>
      </c>
      <c r="R15" s="78">
        <v>2.14477E-08</v>
      </c>
      <c r="S15" s="78">
        <v>1.33651E-06</v>
      </c>
      <c r="T15" s="78">
        <v>2.14477E-08</v>
      </c>
      <c r="U15" s="78">
        <v>1.33651E-06</v>
      </c>
      <c r="V15" s="78">
        <v>2.14477E-08</v>
      </c>
      <c r="W15" s="78">
        <v>1.33651E-06</v>
      </c>
    </row>
    <row r="16" spans="2:23" s="78" customFormat="1" ht="12.75">
      <c r="B16" s="77"/>
      <c r="E16" s="78">
        <v>13</v>
      </c>
      <c r="H16" s="78">
        <v>-6.04268E-07</v>
      </c>
      <c r="I16" s="78">
        <v>8.7592E-07</v>
      </c>
      <c r="J16" s="78">
        <v>-6.04268E-07</v>
      </c>
      <c r="K16" s="78">
        <v>8.7592E-07</v>
      </c>
      <c r="L16" s="78">
        <v>-6.04268E-07</v>
      </c>
      <c r="M16" s="78">
        <v>8.7592E-07</v>
      </c>
      <c r="N16" s="78">
        <v>-6.04268E-07</v>
      </c>
      <c r="O16" s="78">
        <v>8.7592E-07</v>
      </c>
      <c r="P16" s="78">
        <v>-6.04268E-07</v>
      </c>
      <c r="Q16" s="78">
        <v>8.7592E-07</v>
      </c>
      <c r="R16" s="78">
        <v>-6.04268E-07</v>
      </c>
      <c r="S16" s="78">
        <v>8.7592E-07</v>
      </c>
      <c r="T16" s="78">
        <v>-6.04268E-07</v>
      </c>
      <c r="U16" s="78">
        <v>8.7592E-07</v>
      </c>
      <c r="V16" s="78">
        <v>-6.04268E-07</v>
      </c>
      <c r="W16" s="78">
        <v>8.7592E-07</v>
      </c>
    </row>
    <row r="17" spans="2:23" s="78" customFormat="1" ht="12.75">
      <c r="B17" s="77"/>
      <c r="E17" s="78">
        <v>14</v>
      </c>
      <c r="H17" s="78">
        <v>-0.149992</v>
      </c>
      <c r="I17" s="78">
        <v>6.74043E-07</v>
      </c>
      <c r="J17" s="78">
        <v>-0.149992</v>
      </c>
      <c r="K17" s="78">
        <v>6.74043E-07</v>
      </c>
      <c r="L17" s="78">
        <v>-0.149992</v>
      </c>
      <c r="M17" s="78">
        <v>6.74043E-07</v>
      </c>
      <c r="N17" s="78">
        <v>-0.149992</v>
      </c>
      <c r="O17" s="78">
        <v>6.74043E-07</v>
      </c>
      <c r="P17" s="78">
        <v>-0.149992</v>
      </c>
      <c r="Q17" s="78">
        <v>6.74043E-07</v>
      </c>
      <c r="R17" s="78">
        <v>-0.149992</v>
      </c>
      <c r="S17" s="78">
        <v>6.74043E-07</v>
      </c>
      <c r="T17" s="78">
        <v>-0.149992</v>
      </c>
      <c r="U17" s="78">
        <v>6.74043E-07</v>
      </c>
      <c r="V17" s="78">
        <v>-0.149992</v>
      </c>
      <c r="W17" s="78">
        <v>6.74043E-07</v>
      </c>
    </row>
    <row r="18" spans="2:23" s="78" customFormat="1" ht="12.75">
      <c r="B18" s="77"/>
      <c r="E18" s="78">
        <v>15</v>
      </c>
      <c r="H18" s="78">
        <v>-2.04212E-08</v>
      </c>
      <c r="I18" s="78">
        <v>-4.6634E-07</v>
      </c>
      <c r="J18" s="78">
        <v>-2.04212E-08</v>
      </c>
      <c r="K18" s="78">
        <v>-4.6634E-07</v>
      </c>
      <c r="L18" s="78">
        <v>-2.04212E-08</v>
      </c>
      <c r="M18" s="78">
        <v>-4.6634E-07</v>
      </c>
      <c r="N18" s="78">
        <v>-2.04212E-08</v>
      </c>
      <c r="O18" s="78">
        <v>-4.6634E-07</v>
      </c>
      <c r="P18" s="78">
        <v>-2.04212E-08</v>
      </c>
      <c r="Q18" s="78">
        <v>-4.6634E-07</v>
      </c>
      <c r="R18" s="78">
        <v>-2.04212E-08</v>
      </c>
      <c r="S18" s="78">
        <v>-4.6634E-07</v>
      </c>
      <c r="T18" s="78">
        <v>-2.04212E-08</v>
      </c>
      <c r="U18" s="78">
        <v>-4.6634E-07</v>
      </c>
      <c r="V18" s="78">
        <v>-2.04212E-08</v>
      </c>
      <c r="W18" s="78">
        <v>-4.6634E-07</v>
      </c>
    </row>
    <row r="20" spans="2:23" s="78" customFormat="1" ht="12.75">
      <c r="B20" s="77"/>
      <c r="E20" s="78" t="s">
        <v>0</v>
      </c>
      <c r="H20" s="78" t="s">
        <v>1</v>
      </c>
      <c r="I20" s="78" t="s">
        <v>2</v>
      </c>
      <c r="J20" s="78" t="s">
        <v>1</v>
      </c>
      <c r="K20" s="78" t="s">
        <v>22</v>
      </c>
      <c r="L20" s="78" t="s">
        <v>1</v>
      </c>
      <c r="M20" s="78" t="s">
        <v>22</v>
      </c>
      <c r="N20" s="78" t="s">
        <v>1</v>
      </c>
      <c r="O20" s="78" t="s">
        <v>29</v>
      </c>
      <c r="P20" s="78" t="s">
        <v>1</v>
      </c>
      <c r="Q20" s="78" t="s">
        <v>1</v>
      </c>
      <c r="R20" s="78" t="s">
        <v>1</v>
      </c>
      <c r="S20" s="78" t="s">
        <v>1</v>
      </c>
      <c r="T20" s="78" t="s">
        <v>1</v>
      </c>
      <c r="U20" s="78" t="s">
        <v>1</v>
      </c>
      <c r="V20" s="79" t="s">
        <v>1</v>
      </c>
      <c r="W20" s="79" t="s">
        <v>1</v>
      </c>
    </row>
    <row r="21" spans="2:23" s="78" customFormat="1" ht="12.75">
      <c r="B21" s="77"/>
      <c r="E21" s="78" t="s">
        <v>7</v>
      </c>
      <c r="V21" s="79"/>
      <c r="W21" s="79"/>
    </row>
    <row r="22" spans="2:23" s="78" customFormat="1" ht="12.75">
      <c r="B22" s="77"/>
      <c r="E22" s="78" t="s">
        <v>4</v>
      </c>
      <c r="H22" s="78" t="s">
        <v>5</v>
      </c>
      <c r="I22" s="78" t="s">
        <v>6</v>
      </c>
      <c r="J22" s="78" t="s">
        <v>5</v>
      </c>
      <c r="K22" s="78" t="s">
        <v>6</v>
      </c>
      <c r="L22" s="78" t="s">
        <v>5</v>
      </c>
      <c r="M22" s="78" t="s">
        <v>6</v>
      </c>
      <c r="N22" s="78" t="s">
        <v>5</v>
      </c>
      <c r="O22" s="78" t="s">
        <v>6</v>
      </c>
      <c r="P22" s="78" t="s">
        <v>5</v>
      </c>
      <c r="Q22" s="78" t="s">
        <v>6</v>
      </c>
      <c r="R22" s="78" t="s">
        <v>5</v>
      </c>
      <c r="S22" s="78" t="s">
        <v>6</v>
      </c>
      <c r="T22" s="78" t="s">
        <v>5</v>
      </c>
      <c r="U22" s="78" t="s">
        <v>6</v>
      </c>
      <c r="V22" s="79" t="s">
        <v>5</v>
      </c>
      <c r="W22" s="79" t="s">
        <v>6</v>
      </c>
    </row>
    <row r="23" spans="2:23" s="78" customFormat="1" ht="12.75">
      <c r="B23" s="77"/>
      <c r="E23" s="78">
        <v>1</v>
      </c>
      <c r="H23" s="78">
        <v>-3.91218E-10</v>
      </c>
      <c r="I23" s="78">
        <v>-1.80545E-07</v>
      </c>
      <c r="J23" s="78">
        <v>1.80548E-07</v>
      </c>
      <c r="K23" s="78" t="s">
        <v>25</v>
      </c>
      <c r="L23" s="78">
        <v>2.114E-10</v>
      </c>
      <c r="M23" s="78" t="s">
        <v>27</v>
      </c>
      <c r="N23" s="78">
        <v>-1.80727E-07</v>
      </c>
      <c r="O23" s="78">
        <v>3.94193E-10</v>
      </c>
      <c r="P23" s="78">
        <v>-2.27757E-10</v>
      </c>
      <c r="Q23" s="78">
        <v>-1.38536E-07</v>
      </c>
      <c r="R23" s="78">
        <v>1.38539E-07</v>
      </c>
      <c r="S23" s="78">
        <v>-4.59163E-11</v>
      </c>
      <c r="T23" s="78">
        <v>4.89339E-11</v>
      </c>
      <c r="U23" s="78">
        <v>1.38721E-07</v>
      </c>
      <c r="V23" s="78">
        <v>-1.38718E-07</v>
      </c>
      <c r="W23" s="78">
        <v>2.31528E-10</v>
      </c>
    </row>
    <row r="24" spans="2:23" s="78" customFormat="1" ht="12.75">
      <c r="B24" s="77"/>
      <c r="E24" s="78">
        <v>2</v>
      </c>
      <c r="H24" s="78">
        <v>0.000319438</v>
      </c>
      <c r="I24" s="78">
        <v>-1.45093E-07</v>
      </c>
      <c r="J24" s="78">
        <v>0.000319438</v>
      </c>
      <c r="K24" s="78" t="s">
        <v>26</v>
      </c>
      <c r="L24" s="78">
        <v>0.000319438</v>
      </c>
      <c r="M24" s="78" t="s">
        <v>28</v>
      </c>
      <c r="N24" s="78">
        <v>0.000319438</v>
      </c>
      <c r="O24" s="78">
        <v>-1.45093E-07</v>
      </c>
      <c r="P24" s="78">
        <v>0.000319438</v>
      </c>
      <c r="Q24" s="78">
        <v>-7.24391E-08</v>
      </c>
      <c r="R24" s="78">
        <v>0.000319438</v>
      </c>
      <c r="S24" s="78">
        <v>-7.24392E-08</v>
      </c>
      <c r="T24" s="78">
        <v>0.000319438</v>
      </c>
      <c r="U24" s="78">
        <v>-7.24392E-08</v>
      </c>
      <c r="V24" s="78">
        <v>0.000319438</v>
      </c>
      <c r="W24" s="78">
        <v>-7.24392E-08</v>
      </c>
    </row>
    <row r="25" spans="2:23" s="78" customFormat="1" ht="12.75">
      <c r="B25" s="77"/>
      <c r="E25" s="78">
        <v>3</v>
      </c>
      <c r="H25" s="78">
        <v>-0.011403</v>
      </c>
      <c r="I25" s="78">
        <v>-2.89764</v>
      </c>
      <c r="J25" s="78">
        <v>-2.89736</v>
      </c>
      <c r="K25" s="78">
        <v>0.0128857</v>
      </c>
      <c r="L25" s="78">
        <v>0.0131617</v>
      </c>
      <c r="M25" s="78">
        <v>2.89884</v>
      </c>
      <c r="N25" s="78">
        <v>2.89911</v>
      </c>
      <c r="O25" s="78">
        <v>-0.0116923</v>
      </c>
      <c r="P25" s="78">
        <v>-0.00179958</v>
      </c>
      <c r="Q25" s="78">
        <v>-0.947348</v>
      </c>
      <c r="R25" s="78">
        <v>-0.947072</v>
      </c>
      <c r="S25" s="78">
        <v>0.00328323</v>
      </c>
      <c r="T25" s="78">
        <v>0.00356199</v>
      </c>
      <c r="U25" s="78">
        <v>0.948552</v>
      </c>
      <c r="V25" s="78">
        <v>0.948831</v>
      </c>
      <c r="W25" s="78">
        <v>-0.00207858</v>
      </c>
    </row>
    <row r="26" spans="2:23" s="78" customFormat="1" ht="12.75">
      <c r="B26" s="77"/>
      <c r="E26" s="78">
        <v>4</v>
      </c>
      <c r="H26" s="78">
        <v>-0.00917767</v>
      </c>
      <c r="I26" s="78">
        <v>-1.60206</v>
      </c>
      <c r="J26" s="78">
        <v>0.00937032</v>
      </c>
      <c r="K26" s="78">
        <v>1.60271</v>
      </c>
      <c r="L26" s="78">
        <v>-0.00917927</v>
      </c>
      <c r="M26" s="78">
        <v>-1.60206</v>
      </c>
      <c r="N26" s="78">
        <v>0.00937181</v>
      </c>
      <c r="O26" s="78">
        <v>1.60271</v>
      </c>
      <c r="P26" s="78">
        <v>-0.00127186</v>
      </c>
      <c r="Q26" s="78">
        <v>-0.352768</v>
      </c>
      <c r="R26" s="78">
        <v>0.00145785</v>
      </c>
      <c r="S26" s="78">
        <v>0.353421</v>
      </c>
      <c r="T26" s="78">
        <v>-0.00127293</v>
      </c>
      <c r="U26" s="78">
        <v>-0.352769</v>
      </c>
      <c r="V26" s="78">
        <v>0.00145766</v>
      </c>
      <c r="W26" s="78">
        <v>0.35342</v>
      </c>
    </row>
    <row r="27" spans="2:23" s="78" customFormat="1" ht="12.75">
      <c r="B27" s="77"/>
      <c r="E27" s="78">
        <v>5</v>
      </c>
      <c r="H27" s="78">
        <v>-0.00622924</v>
      </c>
      <c r="I27" s="78">
        <v>-0.791332</v>
      </c>
      <c r="J27" s="78">
        <v>0.791452</v>
      </c>
      <c r="K27" s="78">
        <v>-0.00603168</v>
      </c>
      <c r="L27" s="78">
        <v>0.00615134</v>
      </c>
      <c r="M27" s="78">
        <v>0.791655</v>
      </c>
      <c r="N27" s="78">
        <v>-0.791528</v>
      </c>
      <c r="O27" s="78">
        <v>0.00635333</v>
      </c>
      <c r="P27" s="78">
        <v>-0.000655436</v>
      </c>
      <c r="Q27" s="78">
        <v>-0.118861</v>
      </c>
      <c r="R27" s="78">
        <v>0.118984</v>
      </c>
      <c r="S27" s="78">
        <v>-0.000455118</v>
      </c>
      <c r="T27" s="78">
        <v>0.00057737</v>
      </c>
      <c r="U27" s="78">
        <v>0.119184</v>
      </c>
      <c r="V27" s="78">
        <v>-0.119061</v>
      </c>
      <c r="W27" s="78">
        <v>0.00077752</v>
      </c>
    </row>
    <row r="28" spans="2:23" s="78" customFormat="1" ht="12.75">
      <c r="B28" s="77"/>
      <c r="E28" s="78">
        <v>6</v>
      </c>
      <c r="H28" s="78">
        <v>3.9206</v>
      </c>
      <c r="I28" s="78">
        <v>-0.354214</v>
      </c>
      <c r="J28" s="78">
        <v>3.9206</v>
      </c>
      <c r="K28" s="78">
        <v>-0.354213</v>
      </c>
      <c r="L28" s="78">
        <v>3.9206</v>
      </c>
      <c r="M28" s="78">
        <v>-0.354213</v>
      </c>
      <c r="N28" s="78">
        <v>3.9206</v>
      </c>
      <c r="O28" s="78">
        <v>-0.354211</v>
      </c>
      <c r="P28" s="78">
        <v>3.92413</v>
      </c>
      <c r="Q28" s="78">
        <v>-0.0365762</v>
      </c>
      <c r="R28" s="78">
        <v>3.92413</v>
      </c>
      <c r="S28" s="78">
        <v>-0.0365764</v>
      </c>
      <c r="T28" s="78">
        <v>3.92413</v>
      </c>
      <c r="U28" s="78">
        <v>-0.0365764</v>
      </c>
      <c r="V28" s="78">
        <v>3.92413</v>
      </c>
      <c r="W28" s="78">
        <v>-0.0365761</v>
      </c>
    </row>
    <row r="29" spans="2:23" s="78" customFormat="1" ht="12.75">
      <c r="B29" s="77"/>
      <c r="E29" s="78">
        <v>7</v>
      </c>
      <c r="H29" s="78">
        <v>-0.00219096</v>
      </c>
      <c r="I29" s="78">
        <v>-0.14424</v>
      </c>
      <c r="J29" s="78">
        <v>-0.144224</v>
      </c>
      <c r="K29" s="78">
        <v>0.00213079</v>
      </c>
      <c r="L29" s="78">
        <v>0.00214534</v>
      </c>
      <c r="M29" s="78">
        <v>0.144162</v>
      </c>
      <c r="N29" s="78">
        <v>0.144176</v>
      </c>
      <c r="O29" s="78">
        <v>-0.00220722</v>
      </c>
      <c r="P29" s="78">
        <v>-0.00012212</v>
      </c>
      <c r="Q29" s="78">
        <v>-0.0102932</v>
      </c>
      <c r="R29" s="78">
        <v>-0.0102776</v>
      </c>
      <c r="S29" s="78">
        <v>5.98668E-05</v>
      </c>
      <c r="T29" s="78">
        <v>7.54898E-05</v>
      </c>
      <c r="U29" s="78">
        <v>0.0102154</v>
      </c>
      <c r="V29" s="78">
        <v>0.0102309</v>
      </c>
      <c r="W29" s="78">
        <v>-0.000137705</v>
      </c>
    </row>
    <row r="30" spans="2:23" s="78" customFormat="1" ht="12.75">
      <c r="B30" s="77"/>
      <c r="E30" s="78">
        <v>8</v>
      </c>
      <c r="H30" s="78">
        <v>-0.00117594</v>
      </c>
      <c r="I30" s="78">
        <v>-0.053453</v>
      </c>
      <c r="J30" s="78">
        <v>0.00118647</v>
      </c>
      <c r="K30" s="78">
        <v>0.0534462</v>
      </c>
      <c r="L30" s="78">
        <v>-0.00117641</v>
      </c>
      <c r="M30" s="78">
        <v>-0.0534521</v>
      </c>
      <c r="N30" s="78">
        <v>0.00118535</v>
      </c>
      <c r="O30" s="78">
        <v>0.0534457</v>
      </c>
      <c r="P30" s="78">
        <v>-3.16374E-05</v>
      </c>
      <c r="Q30" s="78">
        <v>-0.00263789</v>
      </c>
      <c r="R30" s="78">
        <v>4.10315E-05</v>
      </c>
      <c r="S30" s="78">
        <v>0.00263202</v>
      </c>
      <c r="T30" s="78">
        <v>-3.16177E-05</v>
      </c>
      <c r="U30" s="78">
        <v>-0.00263795</v>
      </c>
      <c r="V30" s="78">
        <v>4.09906E-05</v>
      </c>
      <c r="W30" s="78">
        <v>0.00263195</v>
      </c>
    </row>
    <row r="31" spans="2:23" s="78" customFormat="1" ht="12.75">
      <c r="B31" s="77"/>
      <c r="E31" s="78">
        <v>9</v>
      </c>
      <c r="H31" s="78">
        <v>-0.000624689</v>
      </c>
      <c r="I31" s="78">
        <v>-0.018155</v>
      </c>
      <c r="J31" s="78">
        <v>0.0181543</v>
      </c>
      <c r="K31" s="78">
        <v>-0.000618031</v>
      </c>
      <c r="L31" s="78">
        <v>0.000617433</v>
      </c>
      <c r="M31" s="78">
        <v>0.0181614</v>
      </c>
      <c r="N31" s="78">
        <v>-0.0181615</v>
      </c>
      <c r="O31" s="78">
        <v>0.000624315</v>
      </c>
      <c r="P31" s="78">
        <v>-1.65541E-05</v>
      </c>
      <c r="Q31" s="78">
        <v>-0.000630447</v>
      </c>
      <c r="R31" s="78">
        <v>0.000630277</v>
      </c>
      <c r="S31" s="78">
        <v>-9.38798E-06</v>
      </c>
      <c r="T31" s="78">
        <v>9.18397E-06</v>
      </c>
      <c r="U31" s="78">
        <v>0.000637445</v>
      </c>
      <c r="V31" s="78">
        <v>-0.000637612</v>
      </c>
      <c r="W31" s="78">
        <v>1.63418E-05</v>
      </c>
    </row>
    <row r="32" spans="2:23" s="78" customFormat="1" ht="12.75">
      <c r="B32" s="77"/>
      <c r="E32" s="78">
        <v>10</v>
      </c>
      <c r="H32" s="78">
        <v>-0.20128</v>
      </c>
      <c r="I32" s="78">
        <v>-0.00585594</v>
      </c>
      <c r="J32" s="78">
        <v>-0.20128</v>
      </c>
      <c r="K32" s="78">
        <v>-0.00585543</v>
      </c>
      <c r="L32" s="78">
        <v>-0.20128</v>
      </c>
      <c r="M32" s="78">
        <v>-0.00585557</v>
      </c>
      <c r="N32" s="78">
        <v>-0.201279</v>
      </c>
      <c r="O32" s="78">
        <v>-0.0058556</v>
      </c>
      <c r="P32" s="78">
        <v>-0.200964</v>
      </c>
      <c r="Q32" s="78">
        <v>-0.000160772</v>
      </c>
      <c r="R32" s="78">
        <v>-0.200964</v>
      </c>
      <c r="S32" s="78">
        <v>-0.000160782</v>
      </c>
      <c r="T32" s="78">
        <v>-0.200964</v>
      </c>
      <c r="U32" s="78">
        <v>-0.000160782</v>
      </c>
      <c r="V32" s="78">
        <v>-0.200964</v>
      </c>
      <c r="W32" s="78">
        <v>-0.000160772</v>
      </c>
    </row>
    <row r="33" spans="2:23" s="78" customFormat="1" ht="12.75">
      <c r="B33" s="77"/>
      <c r="E33" s="78">
        <v>11</v>
      </c>
      <c r="H33" s="78">
        <v>-0.000163346</v>
      </c>
      <c r="I33" s="78">
        <v>-0.00197166</v>
      </c>
      <c r="J33" s="78">
        <v>-0.00197094</v>
      </c>
      <c r="K33" s="78">
        <v>0.000166212</v>
      </c>
      <c r="L33" s="78">
        <v>0.000166592</v>
      </c>
      <c r="M33" s="78">
        <v>0.00197385</v>
      </c>
      <c r="N33" s="78">
        <v>0.00197435</v>
      </c>
      <c r="O33" s="78">
        <v>-0.000163698</v>
      </c>
      <c r="P33" s="78">
        <v>5.33693E-08</v>
      </c>
      <c r="Q33" s="78">
        <v>-4.59129E-05</v>
      </c>
      <c r="R33" s="78">
        <v>-4.55107E-05</v>
      </c>
      <c r="S33" s="78">
        <v>2.72804E-06</v>
      </c>
      <c r="T33" s="78">
        <v>3.13287E-06</v>
      </c>
      <c r="U33" s="78">
        <v>4.82915E-05</v>
      </c>
      <c r="V33" s="78">
        <v>4.8695E-05</v>
      </c>
      <c r="W33" s="78">
        <v>-3.50899E-07</v>
      </c>
    </row>
    <row r="34" spans="2:23" s="78" customFormat="1" ht="12.75">
      <c r="B34" s="77"/>
      <c r="E34" s="78">
        <v>12</v>
      </c>
      <c r="H34" s="78">
        <v>-8.61391E-05</v>
      </c>
      <c r="I34" s="78">
        <v>-0.000800223</v>
      </c>
      <c r="J34" s="78">
        <v>8.62453E-05</v>
      </c>
      <c r="K34" s="78">
        <v>0.000802649</v>
      </c>
      <c r="L34" s="78">
        <v>-8.61505E-05</v>
      </c>
      <c r="M34" s="78">
        <v>-0.000800125</v>
      </c>
      <c r="N34" s="78">
        <v>8.60821E-05</v>
      </c>
      <c r="O34" s="78">
        <v>0.000802883</v>
      </c>
      <c r="P34" s="78">
        <v>-5.16927E-07</v>
      </c>
      <c r="Q34" s="78">
        <v>-1.80765E-05</v>
      </c>
      <c r="R34" s="78">
        <v>5.60128E-07</v>
      </c>
      <c r="S34" s="78">
        <v>2.07509E-05</v>
      </c>
      <c r="T34" s="78">
        <v>-5.16829E-07</v>
      </c>
      <c r="U34" s="78">
        <v>-1.80778E-05</v>
      </c>
      <c r="V34" s="78">
        <v>5.59445E-07</v>
      </c>
      <c r="W34" s="78">
        <v>2.07501E-05</v>
      </c>
    </row>
    <row r="35" spans="2:23" s="78" customFormat="1" ht="12.75">
      <c r="B35" s="77"/>
      <c r="E35" s="78">
        <v>13</v>
      </c>
      <c r="H35" s="78">
        <v>-4.68159E-05</v>
      </c>
      <c r="I35" s="78">
        <v>-0.000398469</v>
      </c>
      <c r="J35" s="78">
        <v>0.000398591</v>
      </c>
      <c r="K35" s="78">
        <v>-4.53929E-05</v>
      </c>
      <c r="L35" s="78">
        <v>4.56192E-05</v>
      </c>
      <c r="M35" s="78">
        <v>0.000400188</v>
      </c>
      <c r="N35" s="78">
        <v>-0.000399962</v>
      </c>
      <c r="O35" s="78">
        <v>4.70152E-05</v>
      </c>
      <c r="P35" s="78">
        <v>-7.97397E-07</v>
      </c>
      <c r="Q35" s="78">
        <v>-8.43508E-06</v>
      </c>
      <c r="R35" s="78">
        <v>8.70718E-06</v>
      </c>
      <c r="S35" s="78">
        <v>6.82503E-07</v>
      </c>
      <c r="T35" s="78">
        <v>-4.10962E-07</v>
      </c>
      <c r="U35" s="78">
        <v>1.01874E-05</v>
      </c>
      <c r="V35" s="78">
        <v>-9.91567E-06</v>
      </c>
      <c r="W35" s="78">
        <v>1.06912E-06</v>
      </c>
    </row>
    <row r="36" spans="2:23" s="78" customFormat="1" ht="12.75">
      <c r="B36" s="77"/>
      <c r="E36" s="78">
        <v>14</v>
      </c>
      <c r="H36" s="78">
        <v>-0.150018</v>
      </c>
      <c r="I36" s="78">
        <v>-0.000216706</v>
      </c>
      <c r="J36" s="78">
        <v>-0.150018</v>
      </c>
      <c r="K36" s="78">
        <v>-0.000216617</v>
      </c>
      <c r="L36" s="78">
        <v>-0.150018</v>
      </c>
      <c r="M36" s="78">
        <v>-0.000216719</v>
      </c>
      <c r="N36" s="78">
        <v>-0.150018</v>
      </c>
      <c r="O36" s="78">
        <v>-0.00021672</v>
      </c>
      <c r="P36" s="78">
        <v>-0.149992</v>
      </c>
      <c r="Q36" s="78">
        <v>-3.70954E-06</v>
      </c>
      <c r="R36" s="78">
        <v>-0.149992</v>
      </c>
      <c r="S36" s="78">
        <v>-3.70964E-06</v>
      </c>
      <c r="T36" s="78">
        <v>-0.149992</v>
      </c>
      <c r="U36" s="78">
        <v>-3.70965E-06</v>
      </c>
      <c r="V36" s="78">
        <v>-0.149992</v>
      </c>
      <c r="W36" s="78">
        <v>-3.70972E-06</v>
      </c>
    </row>
    <row r="37" spans="2:23" s="78" customFormat="1" ht="12.75">
      <c r="B37" s="77"/>
      <c r="E37" s="78">
        <v>15</v>
      </c>
      <c r="H37" s="78">
        <v>-1.45617E-05</v>
      </c>
      <c r="I37" s="78">
        <v>-0.000124111</v>
      </c>
      <c r="J37" s="78">
        <v>-0.000123613</v>
      </c>
      <c r="K37" s="78">
        <v>1.40975E-05</v>
      </c>
      <c r="L37" s="78">
        <v>1.45155E-05</v>
      </c>
      <c r="M37" s="78">
        <v>0.000123186</v>
      </c>
      <c r="N37" s="78">
        <v>0.000123638</v>
      </c>
      <c r="O37" s="78">
        <v>-1.49716E-05</v>
      </c>
      <c r="P37" s="78">
        <v>-4.72185E-08</v>
      </c>
      <c r="Q37" s="78">
        <v>-2.35757E-06</v>
      </c>
      <c r="R37" s="78">
        <v>-1.91167E-06</v>
      </c>
      <c r="S37" s="78">
        <v>-4.39469E-07</v>
      </c>
      <c r="T37" s="78">
        <v>6.45537E-09</v>
      </c>
      <c r="U37" s="78">
        <v>1.42492E-06</v>
      </c>
      <c r="V37" s="78">
        <v>1.87087E-06</v>
      </c>
      <c r="W37" s="78">
        <v>-4.93203E-07</v>
      </c>
    </row>
    <row r="39" spans="2:23" s="78" customFormat="1" ht="12.75">
      <c r="B39" s="77"/>
      <c r="E39" s="78" t="s">
        <v>0</v>
      </c>
      <c r="H39" s="78" t="s">
        <v>1</v>
      </c>
      <c r="I39" s="78" t="s">
        <v>2</v>
      </c>
      <c r="J39" s="78" t="s">
        <v>1</v>
      </c>
      <c r="K39" s="78" t="s">
        <v>22</v>
      </c>
      <c r="L39" s="78" t="s">
        <v>1</v>
      </c>
      <c r="M39" s="78" t="s">
        <v>22</v>
      </c>
      <c r="N39" s="78" t="s">
        <v>1</v>
      </c>
      <c r="O39" s="78" t="s">
        <v>29</v>
      </c>
      <c r="P39" s="78" t="s">
        <v>1</v>
      </c>
      <c r="Q39" s="78" t="s">
        <v>1</v>
      </c>
      <c r="R39" s="78" t="s">
        <v>1</v>
      </c>
      <c r="S39" s="78" t="s">
        <v>1</v>
      </c>
      <c r="T39" s="78" t="s">
        <v>1</v>
      </c>
      <c r="U39" s="78" t="s">
        <v>1</v>
      </c>
      <c r="V39" s="79" t="s">
        <v>1</v>
      </c>
      <c r="W39" s="79" t="s">
        <v>1</v>
      </c>
    </row>
    <row r="40" spans="1:23" s="81" customFormat="1" ht="38.25">
      <c r="A40" s="80" t="s">
        <v>37</v>
      </c>
      <c r="B40" s="80" t="s">
        <v>50</v>
      </c>
      <c r="C40" s="80" t="s">
        <v>46</v>
      </c>
      <c r="D40" s="80" t="s">
        <v>47</v>
      </c>
      <c r="E40" s="80" t="s">
        <v>4</v>
      </c>
      <c r="F40" s="81" t="s">
        <v>48</v>
      </c>
      <c r="G40" s="81" t="s">
        <v>65</v>
      </c>
      <c r="H40" s="81" t="s">
        <v>5</v>
      </c>
      <c r="I40" s="81" t="s">
        <v>6</v>
      </c>
      <c r="J40" s="81" t="s">
        <v>5</v>
      </c>
      <c r="K40" s="81" t="s">
        <v>6</v>
      </c>
      <c r="L40" s="81" t="s">
        <v>5</v>
      </c>
      <c r="M40" s="81" t="s">
        <v>6</v>
      </c>
      <c r="N40" s="81" t="s">
        <v>5</v>
      </c>
      <c r="O40" s="81" t="s">
        <v>6</v>
      </c>
      <c r="P40" s="81" t="s">
        <v>5</v>
      </c>
      <c r="Q40" s="81" t="s">
        <v>6</v>
      </c>
      <c r="R40" s="81" t="s">
        <v>5</v>
      </c>
      <c r="S40" s="81" t="s">
        <v>6</v>
      </c>
      <c r="T40" s="81" t="s">
        <v>5</v>
      </c>
      <c r="U40" s="81" t="s">
        <v>6</v>
      </c>
      <c r="V40" s="82" t="s">
        <v>5</v>
      </c>
      <c r="W40" s="82" t="s">
        <v>6</v>
      </c>
    </row>
    <row r="41" spans="1:23" s="78" customFormat="1" ht="12.75">
      <c r="A41" s="77" t="s">
        <v>38</v>
      </c>
      <c r="B41" s="83">
        <f>'choix config'!H40</f>
        <v>4.044758036458404</v>
      </c>
      <c r="C41" s="77">
        <f aca="true" t="shared" si="0" ref="C41:C55">($B$41*H41+$B$42*J41+$B$43*L41+$B$44*N41+$B$45*P41+$B$46*R41+$B$47*T41+$B$48*V41)/100</f>
        <v>-1.3560699675106127E-08</v>
      </c>
      <c r="D41" s="77">
        <f aca="true" t="shared" si="1" ref="D41:D55">($B$41*I41+$B$42*K41+$B$43*M41+$B$44*O41+$B$45*Q41+$B$46*S41+$B$47*U41+$B$48*W41)/100</f>
        <v>-3.3409976731392117E-08</v>
      </c>
      <c r="E41" s="84">
        <v>1</v>
      </c>
      <c r="F41" s="85" t="s">
        <v>49</v>
      </c>
      <c r="G41" s="85"/>
      <c r="H41" s="78">
        <v>-3.01558E-10</v>
      </c>
      <c r="I41" s="78">
        <v>-1.80638E-07</v>
      </c>
      <c r="J41" s="78">
        <v>1.80637E-07</v>
      </c>
      <c r="K41" s="78">
        <v>-3.00989E-10</v>
      </c>
      <c r="L41" s="78">
        <v>3.0106E-10</v>
      </c>
      <c r="M41" s="78">
        <v>1.80638E-07</v>
      </c>
      <c r="N41" s="78">
        <v>-1.80638E-07</v>
      </c>
      <c r="O41" s="78">
        <v>3.01458E-10</v>
      </c>
      <c r="P41" s="78">
        <v>-1.38097E-10</v>
      </c>
      <c r="Q41" s="78">
        <v>-1.38628E-07</v>
      </c>
      <c r="R41" s="78">
        <v>1.38629E-07</v>
      </c>
      <c r="S41" s="78">
        <v>-1.38651E-10</v>
      </c>
      <c r="T41" s="78">
        <v>1.38594E-10</v>
      </c>
      <c r="U41" s="78">
        <v>1.38628E-07</v>
      </c>
      <c r="V41" s="78">
        <v>-1.38628E-07</v>
      </c>
      <c r="W41" s="78">
        <v>1.38793E-10</v>
      </c>
    </row>
    <row r="42" spans="1:23" s="78" customFormat="1" ht="12.75">
      <c r="A42" s="77" t="s">
        <v>39</v>
      </c>
      <c r="B42" s="83">
        <f>'choix config'!H41</f>
        <v>5.871052978422547</v>
      </c>
      <c r="C42" s="77">
        <f t="shared" si="0"/>
        <v>-7.913887983115027E-11</v>
      </c>
      <c r="D42" s="77">
        <f t="shared" si="1"/>
        <v>-2.9497190331210857E-08</v>
      </c>
      <c r="E42" s="84">
        <v>2</v>
      </c>
      <c r="F42" s="85" t="s">
        <v>64</v>
      </c>
      <c r="G42" s="85"/>
      <c r="H42" s="78">
        <v>-4.36608E-10</v>
      </c>
      <c r="I42" s="78">
        <v>-1.44819E-07</v>
      </c>
      <c r="J42" s="78">
        <v>-4.36608E-10</v>
      </c>
      <c r="K42" s="78">
        <v>-1.44819E-07</v>
      </c>
      <c r="L42" s="78">
        <v>-4.36608E-10</v>
      </c>
      <c r="M42" s="78">
        <v>-1.44819E-07</v>
      </c>
      <c r="N42" s="78">
        <v>-4.36608E-10</v>
      </c>
      <c r="O42" s="78">
        <v>-1.44819E-07</v>
      </c>
      <c r="P42" s="78">
        <v>-1.45544E-10</v>
      </c>
      <c r="Q42" s="78">
        <v>-7.21646E-08</v>
      </c>
      <c r="R42" s="78">
        <v>-1.45544E-10</v>
      </c>
      <c r="S42" s="78">
        <v>-7.21647E-08</v>
      </c>
      <c r="T42" s="78">
        <v>-1.45544E-10</v>
      </c>
      <c r="U42" s="78">
        <v>-7.21646E-08</v>
      </c>
      <c r="V42" s="78">
        <v>-1.45544E-10</v>
      </c>
      <c r="W42" s="78">
        <v>-7.21647E-08</v>
      </c>
    </row>
    <row r="43" spans="1:23" s="78" customFormat="1" ht="12.75">
      <c r="A43" s="77" t="s">
        <v>40</v>
      </c>
      <c r="B43" s="83">
        <f>'choix config'!H42</f>
        <v>-6.425711295044692</v>
      </c>
      <c r="C43" s="77">
        <f t="shared" si="0"/>
        <v>0.16124373181288618</v>
      </c>
      <c r="D43" s="77">
        <f t="shared" si="1"/>
        <v>-0.40334838566048775</v>
      </c>
      <c r="E43" s="84">
        <v>3</v>
      </c>
      <c r="F43" s="78" t="s">
        <v>48</v>
      </c>
      <c r="H43" s="78">
        <v>-0.0122823</v>
      </c>
      <c r="I43" s="78">
        <v>-2.89824</v>
      </c>
      <c r="J43" s="78">
        <v>-2.89823</v>
      </c>
      <c r="K43" s="78">
        <v>0.0122844</v>
      </c>
      <c r="L43" s="78">
        <v>0.0122823</v>
      </c>
      <c r="M43" s="78">
        <v>2.89824</v>
      </c>
      <c r="N43" s="78">
        <v>2.89823</v>
      </c>
      <c r="O43" s="78">
        <v>-0.0122935</v>
      </c>
      <c r="P43" s="78">
        <v>-0.00267894</v>
      </c>
      <c r="Q43" s="78">
        <v>-0.94795</v>
      </c>
      <c r="R43" s="78">
        <v>-0.947951</v>
      </c>
      <c r="S43" s="78">
        <v>0.00268195</v>
      </c>
      <c r="T43" s="78">
        <v>0.00268262</v>
      </c>
      <c r="U43" s="78">
        <v>0.94795</v>
      </c>
      <c r="V43" s="78">
        <v>0.947951</v>
      </c>
      <c r="W43" s="78">
        <v>-0.00267987</v>
      </c>
    </row>
    <row r="44" spans="1:23" s="78" customFormat="1" ht="12.75">
      <c r="A44" s="77" t="s">
        <v>41</v>
      </c>
      <c r="B44" s="83">
        <f>'choix config'!H39</f>
        <v>10.104095581588503</v>
      </c>
      <c r="C44" s="77">
        <f t="shared" si="0"/>
        <v>0.0019537880948492818</v>
      </c>
      <c r="D44" s="77">
        <f t="shared" si="1"/>
        <v>0.3589497466444645</v>
      </c>
      <c r="E44" s="84">
        <v>4</v>
      </c>
      <c r="F44" s="78" t="s">
        <v>48</v>
      </c>
      <c r="H44" s="78">
        <v>-0.0092701</v>
      </c>
      <c r="I44" s="78">
        <v>-1.60239</v>
      </c>
      <c r="J44" s="78">
        <v>0.00927789</v>
      </c>
      <c r="K44" s="78">
        <v>1.60239</v>
      </c>
      <c r="L44" s="78">
        <v>-0.00927169</v>
      </c>
      <c r="M44" s="78">
        <v>-1.60239</v>
      </c>
      <c r="N44" s="78">
        <v>0.00927939</v>
      </c>
      <c r="O44" s="78">
        <v>1.60238</v>
      </c>
      <c r="P44" s="78">
        <v>-0.00136429</v>
      </c>
      <c r="Q44" s="78">
        <v>-0.353094</v>
      </c>
      <c r="R44" s="78">
        <v>0.00136542</v>
      </c>
      <c r="S44" s="78">
        <v>0.353095</v>
      </c>
      <c r="T44" s="78">
        <v>-0.00136535</v>
      </c>
      <c r="U44" s="78">
        <v>-0.353095</v>
      </c>
      <c r="V44" s="78">
        <v>0.00136524</v>
      </c>
      <c r="W44" s="78">
        <v>0.353094</v>
      </c>
    </row>
    <row r="45" spans="1:23" s="78" customFormat="1" ht="12.75">
      <c r="A45" s="77" t="s">
        <v>42</v>
      </c>
      <c r="B45" s="83">
        <f>B41</f>
        <v>4.044758036458404</v>
      </c>
      <c r="C45" s="77">
        <f t="shared" si="0"/>
        <v>-0.0392548437198569</v>
      </c>
      <c r="D45" s="77">
        <f t="shared" si="1"/>
        <v>-0.09504706548860707</v>
      </c>
      <c r="E45" s="84">
        <v>5</v>
      </c>
      <c r="F45" s="78" t="s">
        <v>48</v>
      </c>
      <c r="H45" s="78">
        <v>-0.00619007</v>
      </c>
      <c r="I45" s="78">
        <v>-0.791493</v>
      </c>
      <c r="J45" s="78">
        <v>0.791491</v>
      </c>
      <c r="K45" s="78">
        <v>-0.00619298</v>
      </c>
      <c r="L45" s="78">
        <v>0.00619051</v>
      </c>
      <c r="M45" s="78">
        <v>0.791493</v>
      </c>
      <c r="N45" s="78">
        <v>-0.791489</v>
      </c>
      <c r="O45" s="78">
        <v>0.00619203</v>
      </c>
      <c r="P45" s="78">
        <v>-0.000616264</v>
      </c>
      <c r="Q45" s="78">
        <v>-0.119022</v>
      </c>
      <c r="R45" s="78">
        <v>0.119023</v>
      </c>
      <c r="S45" s="78">
        <v>-0.000616421</v>
      </c>
      <c r="T45" s="78">
        <v>0.000616543</v>
      </c>
      <c r="U45" s="78">
        <v>0.119022</v>
      </c>
      <c r="V45" s="78">
        <v>-0.119022</v>
      </c>
      <c r="W45" s="78">
        <v>0.000616218</v>
      </c>
    </row>
    <row r="46" spans="1:23" s="78" customFormat="1" ht="12.75">
      <c r="A46" s="77" t="s">
        <v>43</v>
      </c>
      <c r="B46" s="83">
        <f>B42</f>
        <v>5.871052978422547</v>
      </c>
      <c r="C46" s="77">
        <f t="shared" si="0"/>
        <v>-0.0005493604452964377</v>
      </c>
      <c r="D46" s="77">
        <f t="shared" si="1"/>
        <v>-0.053119766291809055</v>
      </c>
      <c r="E46" s="84">
        <v>6</v>
      </c>
      <c r="F46" s="78" t="s">
        <v>48</v>
      </c>
      <c r="H46" s="78">
        <v>-0.00378499</v>
      </c>
      <c r="I46" s="78">
        <v>-0.354197</v>
      </c>
      <c r="J46" s="78">
        <v>-0.00378855</v>
      </c>
      <c r="K46" s="78">
        <v>-0.354195</v>
      </c>
      <c r="L46" s="78">
        <v>-0.00378632</v>
      </c>
      <c r="M46" s="78">
        <v>-0.354196</v>
      </c>
      <c r="N46" s="78">
        <v>-0.00378543</v>
      </c>
      <c r="O46" s="78">
        <v>-0.354194</v>
      </c>
      <c r="P46" s="78">
        <v>-0.000254914</v>
      </c>
      <c r="Q46" s="78">
        <v>-0.036559</v>
      </c>
      <c r="R46" s="78">
        <v>-0.000254914</v>
      </c>
      <c r="S46" s="78">
        <v>-0.0365592</v>
      </c>
      <c r="T46" s="78">
        <v>-0.000254914</v>
      </c>
      <c r="U46" s="78">
        <v>-0.0365592</v>
      </c>
      <c r="V46" s="78">
        <v>-0.000254914</v>
      </c>
      <c r="W46" s="78">
        <v>-0.0365589</v>
      </c>
    </row>
    <row r="47" spans="1:23" s="78" customFormat="1" ht="12.75">
      <c r="A47" s="77" t="s">
        <v>44</v>
      </c>
      <c r="B47" s="83">
        <f>B43</f>
        <v>-6.425711295044692</v>
      </c>
      <c r="C47" s="77">
        <f t="shared" si="0"/>
        <v>0.006300632671912092</v>
      </c>
      <c r="D47" s="77">
        <f t="shared" si="1"/>
        <v>-0.01626805699082457</v>
      </c>
      <c r="E47" s="84">
        <v>7</v>
      </c>
      <c r="F47" s="78" t="s">
        <v>48</v>
      </c>
      <c r="H47" s="78">
        <v>-0.00216765</v>
      </c>
      <c r="I47" s="78">
        <v>-0.144201</v>
      </c>
      <c r="J47" s="78">
        <v>-0.1442</v>
      </c>
      <c r="K47" s="78">
        <v>0.00216976</v>
      </c>
      <c r="L47" s="78">
        <v>0.00216865</v>
      </c>
      <c r="M47" s="78">
        <v>0.144201</v>
      </c>
      <c r="N47" s="78">
        <v>0.144199</v>
      </c>
      <c r="O47" s="78">
        <v>-0.00216824</v>
      </c>
      <c r="P47" s="78">
        <v>-9.88154E-05</v>
      </c>
      <c r="Q47" s="78">
        <v>-0.0102542</v>
      </c>
      <c r="R47" s="78">
        <v>-0.0102543</v>
      </c>
      <c r="S47" s="78">
        <v>9.88407E-05</v>
      </c>
      <c r="T47" s="78">
        <v>9.87949E-05</v>
      </c>
      <c r="U47" s="78">
        <v>0.0102543</v>
      </c>
      <c r="V47" s="78">
        <v>0.0102542</v>
      </c>
      <c r="W47" s="78">
        <v>-9.87315E-05</v>
      </c>
    </row>
    <row r="48" spans="1:23" s="78" customFormat="1" ht="12.75">
      <c r="A48" s="77" t="s">
        <v>45</v>
      </c>
      <c r="B48" s="83">
        <f>B44</f>
        <v>10.104095581588503</v>
      </c>
      <c r="C48" s="77">
        <f t="shared" si="0"/>
        <v>0.00022348076228537135</v>
      </c>
      <c r="D48" s="77">
        <f t="shared" si="1"/>
        <v>0.010294778864117966</v>
      </c>
      <c r="E48" s="84">
        <v>8</v>
      </c>
      <c r="F48" s="78" t="s">
        <v>48</v>
      </c>
      <c r="H48" s="78">
        <v>-0.00118064</v>
      </c>
      <c r="I48" s="78">
        <v>-0.0534501</v>
      </c>
      <c r="J48" s="78">
        <v>0.00118177</v>
      </c>
      <c r="K48" s="78">
        <v>0.0534492</v>
      </c>
      <c r="L48" s="78">
        <v>-0.00118111</v>
      </c>
      <c r="M48" s="78">
        <v>-0.0534492</v>
      </c>
      <c r="N48" s="78">
        <v>0.00118065</v>
      </c>
      <c r="O48" s="78">
        <v>0.0534487</v>
      </c>
      <c r="P48" s="78">
        <v>-3.63379E-05</v>
      </c>
      <c r="Q48" s="78">
        <v>-0.00263493</v>
      </c>
      <c r="R48" s="78">
        <v>3.6331E-05</v>
      </c>
      <c r="S48" s="78">
        <v>0.00263498</v>
      </c>
      <c r="T48" s="78">
        <v>-3.63183E-05</v>
      </c>
      <c r="U48" s="78">
        <v>-0.00263499</v>
      </c>
      <c r="V48" s="78">
        <v>3.62901E-05</v>
      </c>
      <c r="W48" s="78">
        <v>0.00263492</v>
      </c>
    </row>
    <row r="49" spans="2:23" s="78" customFormat="1" ht="12.75">
      <c r="B49" s="77"/>
      <c r="C49" s="77">
        <f t="shared" si="0"/>
        <v>-0.000861825263995229</v>
      </c>
      <c r="D49" s="77">
        <f t="shared" si="1"/>
        <v>-0.001940836474936313</v>
      </c>
      <c r="E49" s="84">
        <v>9</v>
      </c>
      <c r="F49" s="78" t="s">
        <v>48</v>
      </c>
      <c r="H49" s="78">
        <v>-0.000621008</v>
      </c>
      <c r="I49" s="78">
        <v>-0.0181585</v>
      </c>
      <c r="J49" s="78">
        <v>0.018158</v>
      </c>
      <c r="K49" s="78">
        <v>-0.000621517</v>
      </c>
      <c r="L49" s="78">
        <v>0.000621114</v>
      </c>
      <c r="M49" s="78">
        <v>0.0181579</v>
      </c>
      <c r="N49" s="78">
        <v>-0.0181578</v>
      </c>
      <c r="O49" s="78">
        <v>0.000620828</v>
      </c>
      <c r="P49" s="78">
        <v>-1.28733E-05</v>
      </c>
      <c r="Q49" s="78">
        <v>-0.000633933</v>
      </c>
      <c r="R49" s="78">
        <v>0.000633958</v>
      </c>
      <c r="S49" s="78">
        <v>-1.28744E-05</v>
      </c>
      <c r="T49" s="78">
        <v>1.28648E-05</v>
      </c>
      <c r="U49" s="78">
        <v>0.000633958</v>
      </c>
      <c r="V49" s="78">
        <v>-0.000633931</v>
      </c>
      <c r="W49" s="78">
        <v>1.28553E-05</v>
      </c>
    </row>
    <row r="50" spans="2:23" s="78" customFormat="1" ht="12.75">
      <c r="B50" s="77"/>
      <c r="C50" s="77">
        <f t="shared" si="0"/>
        <v>-4.414890972968915E-05</v>
      </c>
      <c r="D50" s="77">
        <f t="shared" si="1"/>
        <v>-0.0008165065488757145</v>
      </c>
      <c r="E50" s="84">
        <v>10</v>
      </c>
      <c r="F50" s="78" t="s">
        <v>48</v>
      </c>
      <c r="H50" s="78">
        <v>-0.00032035</v>
      </c>
      <c r="I50" s="78">
        <v>-0.00585087</v>
      </c>
      <c r="J50" s="78">
        <v>-0.000320586</v>
      </c>
      <c r="K50" s="78">
        <v>-0.00585036</v>
      </c>
      <c r="L50" s="78">
        <v>-0.000320475</v>
      </c>
      <c r="M50" s="78">
        <v>-0.0058505</v>
      </c>
      <c r="N50" s="78">
        <v>-0.000320225</v>
      </c>
      <c r="O50" s="78">
        <v>-0.00585054</v>
      </c>
      <c r="P50" s="78">
        <v>-4.46302E-06</v>
      </c>
      <c r="Q50" s="78">
        <v>-0.00015571</v>
      </c>
      <c r="R50" s="78">
        <v>-4.46302E-06</v>
      </c>
      <c r="S50" s="78">
        <v>-0.00015572</v>
      </c>
      <c r="T50" s="78">
        <v>-4.46302E-06</v>
      </c>
      <c r="U50" s="78">
        <v>-0.00015572</v>
      </c>
      <c r="V50" s="78">
        <v>-4.46302E-06</v>
      </c>
      <c r="W50" s="78">
        <v>-0.000155709</v>
      </c>
    </row>
    <row r="51" spans="2:23" s="78" customFormat="1" ht="12.75">
      <c r="B51" s="77"/>
      <c r="C51" s="77">
        <f t="shared" si="0"/>
        <v>6.808002680952975E-05</v>
      </c>
      <c r="D51" s="77">
        <f t="shared" si="1"/>
        <v>-0.00021852276035815179</v>
      </c>
      <c r="E51" s="84">
        <v>11</v>
      </c>
      <c r="F51" s="78" t="s">
        <v>48</v>
      </c>
      <c r="H51" s="78">
        <v>-0.00016494</v>
      </c>
      <c r="I51" s="78">
        <v>-0.00197285</v>
      </c>
      <c r="J51" s="78">
        <v>-0.00197253</v>
      </c>
      <c r="K51" s="78">
        <v>0.000165025</v>
      </c>
      <c r="L51" s="78">
        <v>0.000164998</v>
      </c>
      <c r="M51" s="78">
        <v>0.00197266</v>
      </c>
      <c r="N51" s="78">
        <v>0.00197276</v>
      </c>
      <c r="O51" s="78">
        <v>-0.000164885</v>
      </c>
      <c r="P51" s="78">
        <v>-1.54001E-06</v>
      </c>
      <c r="Q51" s="78">
        <v>-4.71006E-05</v>
      </c>
      <c r="R51" s="78">
        <v>-4.71041E-05</v>
      </c>
      <c r="S51" s="78">
        <v>1.54041E-06</v>
      </c>
      <c r="T51" s="78">
        <v>1.53949E-06</v>
      </c>
      <c r="U51" s="78">
        <v>4.71039E-05</v>
      </c>
      <c r="V51" s="78">
        <v>4.71016E-05</v>
      </c>
      <c r="W51" s="78">
        <v>-1.53853E-06</v>
      </c>
    </row>
    <row r="52" spans="2:23" s="78" customFormat="1" ht="12.75">
      <c r="B52" s="77"/>
      <c r="C52" s="77">
        <f t="shared" si="0"/>
        <v>1.5908870354754858E-05</v>
      </c>
      <c r="D52" s="77">
        <f t="shared" si="1"/>
        <v>0.0001506765703453855</v>
      </c>
      <c r="E52" s="84">
        <v>12</v>
      </c>
      <c r="F52" s="78" t="s">
        <v>48</v>
      </c>
      <c r="H52" s="78">
        <v>-8.61606E-05</v>
      </c>
      <c r="I52" s="78">
        <v>-0.000801559</v>
      </c>
      <c r="J52" s="78">
        <v>8.62239E-05</v>
      </c>
      <c r="K52" s="78">
        <v>0.000801312</v>
      </c>
      <c r="L52" s="78">
        <v>-8.6172E-05</v>
      </c>
      <c r="M52" s="78">
        <v>-0.000801461</v>
      </c>
      <c r="N52" s="78">
        <v>8.60606E-05</v>
      </c>
      <c r="O52" s="78">
        <v>0.000801546</v>
      </c>
      <c r="P52" s="78">
        <v>-5.38375E-07</v>
      </c>
      <c r="Q52" s="78">
        <v>-1.9413E-05</v>
      </c>
      <c r="R52" s="78">
        <v>5.3868E-07</v>
      </c>
      <c r="S52" s="78">
        <v>1.94144E-05</v>
      </c>
      <c r="T52" s="78">
        <v>-5.38277E-07</v>
      </c>
      <c r="U52" s="78">
        <v>-1.94143E-05</v>
      </c>
      <c r="V52" s="78">
        <v>5.37997E-07</v>
      </c>
      <c r="W52" s="78">
        <v>1.94136E-05</v>
      </c>
    </row>
    <row r="53" spans="2:23" s="78" customFormat="1" ht="12.75">
      <c r="B53" s="77"/>
      <c r="C53" s="77">
        <f t="shared" si="0"/>
        <v>-2.2168226929866478E-05</v>
      </c>
      <c r="D53" s="77">
        <f t="shared" si="1"/>
        <v>-4.083245030808559E-05</v>
      </c>
      <c r="E53" s="84">
        <v>13</v>
      </c>
      <c r="F53" s="78" t="s">
        <v>48</v>
      </c>
      <c r="H53" s="78">
        <v>-4.62116E-05</v>
      </c>
      <c r="I53" s="78">
        <v>-0.000399345</v>
      </c>
      <c r="J53" s="78">
        <v>0.000399196</v>
      </c>
      <c r="K53" s="78">
        <v>-4.62688E-05</v>
      </c>
      <c r="L53" s="78">
        <v>4.62235E-05</v>
      </c>
      <c r="M53" s="78">
        <v>0.000399312</v>
      </c>
      <c r="N53" s="78">
        <v>-0.000399358</v>
      </c>
      <c r="O53" s="78">
        <v>4.61393E-05</v>
      </c>
      <c r="P53" s="78">
        <v>-1.93129E-07</v>
      </c>
      <c r="Q53" s="78">
        <v>-9.311E-06</v>
      </c>
      <c r="R53" s="78">
        <v>9.31145E-06</v>
      </c>
      <c r="S53" s="78">
        <v>-1.93416E-07</v>
      </c>
      <c r="T53" s="78">
        <v>1.93306E-07</v>
      </c>
      <c r="U53" s="78">
        <v>9.31145E-06</v>
      </c>
      <c r="V53" s="78">
        <v>-9.3114E-06</v>
      </c>
      <c r="W53" s="78">
        <v>1.93205E-07</v>
      </c>
    </row>
    <row r="54" spans="2:23" s="78" customFormat="1" ht="12.75">
      <c r="B54" s="77"/>
      <c r="C54" s="77">
        <f t="shared" si="0"/>
        <v>-3.481951662199095E-06</v>
      </c>
      <c r="D54" s="77">
        <f t="shared" si="1"/>
        <v>-3.0142345156536213E-05</v>
      </c>
      <c r="E54" s="84">
        <v>14</v>
      </c>
      <c r="F54" s="78" t="s">
        <v>48</v>
      </c>
      <c r="H54" s="78">
        <v>-2.55673E-05</v>
      </c>
      <c r="I54" s="78">
        <v>-0.00021738</v>
      </c>
      <c r="J54" s="78">
        <v>-2.5609E-05</v>
      </c>
      <c r="K54" s="78">
        <v>-0.000217291</v>
      </c>
      <c r="L54" s="78">
        <v>-2.55673E-05</v>
      </c>
      <c r="M54" s="78">
        <v>-0.000217393</v>
      </c>
      <c r="N54" s="78">
        <v>-2.55117E-05</v>
      </c>
      <c r="O54" s="78">
        <v>-0.000217394</v>
      </c>
      <c r="P54" s="78">
        <v>-6.95342E-08</v>
      </c>
      <c r="Q54" s="78">
        <v>-4.38358E-06</v>
      </c>
      <c r="R54" s="78">
        <v>-6.95342E-08</v>
      </c>
      <c r="S54" s="78">
        <v>-4.38368E-06</v>
      </c>
      <c r="T54" s="78">
        <v>-6.95342E-08</v>
      </c>
      <c r="U54" s="78">
        <v>-4.38369E-06</v>
      </c>
      <c r="V54" s="78">
        <v>-6.95342E-08</v>
      </c>
      <c r="W54" s="78">
        <v>-4.38376E-06</v>
      </c>
    </row>
    <row r="55" spans="2:23" s="78" customFormat="1" ht="12.75">
      <c r="B55" s="77"/>
      <c r="C55" s="77">
        <f t="shared" si="0"/>
        <v>3.793526950855985E-06</v>
      </c>
      <c r="D55" s="77">
        <f t="shared" si="1"/>
        <v>-1.3756466178026168E-05</v>
      </c>
      <c r="E55" s="84">
        <v>15</v>
      </c>
      <c r="F55" s="78" t="s">
        <v>48</v>
      </c>
      <c r="H55" s="78">
        <v>-1.45413E-05</v>
      </c>
      <c r="I55" s="78">
        <v>-0.000123645</v>
      </c>
      <c r="J55" s="78">
        <v>-0.000123592</v>
      </c>
      <c r="K55" s="78">
        <v>1.45638E-05</v>
      </c>
      <c r="L55" s="78">
        <v>1.45359E-05</v>
      </c>
      <c r="M55" s="78">
        <v>0.000123653</v>
      </c>
      <c r="N55" s="78">
        <v>0.000123659</v>
      </c>
      <c r="O55" s="78">
        <v>-1.45053E-05</v>
      </c>
      <c r="P55" s="78">
        <v>-2.67973E-08</v>
      </c>
      <c r="Q55" s="78">
        <v>-1.89123E-06</v>
      </c>
      <c r="R55" s="78">
        <v>-1.89125E-06</v>
      </c>
      <c r="S55" s="78">
        <v>2.68704E-08</v>
      </c>
      <c r="T55" s="78">
        <v>2.68766E-08</v>
      </c>
      <c r="U55" s="78">
        <v>1.89126E-06</v>
      </c>
      <c r="V55" s="78">
        <v>1.89129E-06</v>
      </c>
      <c r="W55" s="78">
        <v>-2.68638E-08</v>
      </c>
    </row>
    <row r="56" spans="2:23" s="78" customFormat="1" ht="12.75">
      <c r="B56" s="77"/>
      <c r="V56" s="79"/>
      <c r="W56" s="79"/>
    </row>
    <row r="57" spans="2:23" s="78" customFormat="1" ht="12.75">
      <c r="B57" s="77"/>
      <c r="E57" s="78" t="s">
        <v>0</v>
      </c>
      <c r="H57" s="78" t="s">
        <v>1</v>
      </c>
      <c r="I57" s="78" t="s">
        <v>2</v>
      </c>
      <c r="J57" s="78" t="s">
        <v>1</v>
      </c>
      <c r="K57" s="78" t="s">
        <v>22</v>
      </c>
      <c r="L57" s="78" t="s">
        <v>1</v>
      </c>
      <c r="M57" s="78" t="s">
        <v>22</v>
      </c>
      <c r="N57" s="78" t="s">
        <v>1</v>
      </c>
      <c r="O57" s="78" t="s">
        <v>29</v>
      </c>
      <c r="P57" s="78" t="s">
        <v>1</v>
      </c>
      <c r="Q57" s="78" t="s">
        <v>1</v>
      </c>
      <c r="R57" s="78" t="s">
        <v>1</v>
      </c>
      <c r="S57" s="78" t="s">
        <v>1</v>
      </c>
      <c r="T57" s="78" t="s">
        <v>1</v>
      </c>
      <c r="U57" s="78" t="s">
        <v>1</v>
      </c>
      <c r="V57" s="79" t="s">
        <v>1</v>
      </c>
      <c r="W57" s="79" t="s">
        <v>1</v>
      </c>
    </row>
    <row r="58" spans="2:23" s="78" customFormat="1" ht="12.75">
      <c r="B58" s="77"/>
      <c r="E58" s="78" t="s">
        <v>8</v>
      </c>
      <c r="V58" s="79"/>
      <c r="W58" s="79"/>
    </row>
    <row r="59" spans="2:23" s="78" customFormat="1" ht="12.75">
      <c r="B59" s="77"/>
      <c r="E59" s="78" t="s">
        <v>4</v>
      </c>
      <c r="H59" s="78" t="s">
        <v>9</v>
      </c>
      <c r="I59" s="78" t="s">
        <v>6</v>
      </c>
      <c r="J59" s="78" t="s">
        <v>9</v>
      </c>
      <c r="K59" s="78" t="s">
        <v>6</v>
      </c>
      <c r="L59" s="78" t="s">
        <v>9</v>
      </c>
      <c r="M59" s="78" t="s">
        <v>6</v>
      </c>
      <c r="N59" s="78" t="s">
        <v>9</v>
      </c>
      <c r="O59" s="78" t="s">
        <v>6</v>
      </c>
      <c r="P59" s="78" t="s">
        <v>9</v>
      </c>
      <c r="Q59" s="78" t="s">
        <v>6</v>
      </c>
      <c r="R59" s="78" t="s">
        <v>9</v>
      </c>
      <c r="S59" s="78" t="s">
        <v>6</v>
      </c>
      <c r="T59" s="78" t="s">
        <v>9</v>
      </c>
      <c r="U59" s="78" t="s">
        <v>6</v>
      </c>
      <c r="V59" s="79" t="s">
        <v>9</v>
      </c>
      <c r="W59" s="79" t="s">
        <v>6</v>
      </c>
    </row>
    <row r="60" spans="2:23" s="78" customFormat="1" ht="12.75">
      <c r="B60" s="77"/>
      <c r="E60" s="78">
        <v>1</v>
      </c>
      <c r="H60" s="78">
        <v>-3.91218E-10</v>
      </c>
      <c r="I60" s="78">
        <v>-1.80545E-07</v>
      </c>
      <c r="J60" s="78">
        <v>1.80548E-07</v>
      </c>
      <c r="K60" s="78" t="s">
        <v>25</v>
      </c>
      <c r="L60" s="78">
        <v>2.114E-10</v>
      </c>
      <c r="M60" s="78" t="s">
        <v>27</v>
      </c>
      <c r="N60" s="78">
        <v>-1.80727E-07</v>
      </c>
      <c r="O60" s="78">
        <v>3.94193E-10</v>
      </c>
      <c r="P60" s="78">
        <v>-2.27757E-10</v>
      </c>
      <c r="Q60" s="78">
        <v>-1.38536E-07</v>
      </c>
      <c r="R60" s="78">
        <v>1.38539E-07</v>
      </c>
      <c r="S60" s="78">
        <v>-4.59163E-11</v>
      </c>
      <c r="T60" s="78">
        <v>4.89339E-11</v>
      </c>
      <c r="U60" s="78">
        <v>1.38721E-07</v>
      </c>
      <c r="V60" s="78">
        <v>-1.38718E-07</v>
      </c>
      <c r="W60" s="78">
        <v>2.31528E-10</v>
      </c>
    </row>
    <row r="61" spans="2:23" s="78" customFormat="1" ht="12.75">
      <c r="B61" s="77"/>
      <c r="E61" s="78">
        <v>2</v>
      </c>
      <c r="H61" s="78">
        <v>0.000319438</v>
      </c>
      <c r="I61" s="78">
        <v>-1.45093E-07</v>
      </c>
      <c r="J61" s="78">
        <v>0.000319438</v>
      </c>
      <c r="K61" s="78" t="s">
        <v>26</v>
      </c>
      <c r="L61" s="78">
        <v>0.000319438</v>
      </c>
      <c r="M61" s="78" t="s">
        <v>28</v>
      </c>
      <c r="N61" s="78">
        <v>0.000319438</v>
      </c>
      <c r="O61" s="78">
        <v>-1.45093E-07</v>
      </c>
      <c r="P61" s="78">
        <v>0.000319438</v>
      </c>
      <c r="Q61" s="78">
        <v>-7.24391E-08</v>
      </c>
      <c r="R61" s="78">
        <v>0.000319438</v>
      </c>
      <c r="S61" s="78">
        <v>-7.24392E-08</v>
      </c>
      <c r="T61" s="78">
        <v>0.000319438</v>
      </c>
      <c r="U61" s="78">
        <v>-7.24392E-08</v>
      </c>
      <c r="V61" s="78">
        <v>0.000319438</v>
      </c>
      <c r="W61" s="78">
        <v>-7.24392E-08</v>
      </c>
    </row>
    <row r="62" spans="2:23" s="78" customFormat="1" ht="12.75">
      <c r="B62" s="77"/>
      <c r="E62" s="78">
        <v>3</v>
      </c>
      <c r="H62" s="78">
        <v>-0.011403</v>
      </c>
      <c r="I62" s="78">
        <v>-2.89764</v>
      </c>
      <c r="J62" s="78">
        <v>-2.89736</v>
      </c>
      <c r="K62" s="78">
        <v>0.0128857</v>
      </c>
      <c r="L62" s="78">
        <v>0.0131617</v>
      </c>
      <c r="M62" s="78">
        <v>2.89884</v>
      </c>
      <c r="N62" s="78">
        <v>2.89911</v>
      </c>
      <c r="O62" s="78">
        <v>-0.0116923</v>
      </c>
      <c r="P62" s="78">
        <v>-0.00179958</v>
      </c>
      <c r="Q62" s="78">
        <v>-0.947348</v>
      </c>
      <c r="R62" s="78">
        <v>-0.947072</v>
      </c>
      <c r="S62" s="78">
        <v>0.00328323</v>
      </c>
      <c r="T62" s="78">
        <v>0.00356199</v>
      </c>
      <c r="U62" s="78">
        <v>0.948552</v>
      </c>
      <c r="V62" s="78">
        <v>0.948831</v>
      </c>
      <c r="W62" s="78">
        <v>-0.00207858</v>
      </c>
    </row>
    <row r="63" spans="2:23" s="78" customFormat="1" ht="12.75">
      <c r="B63" s="77"/>
      <c r="E63" s="78">
        <v>4</v>
      </c>
      <c r="H63" s="78">
        <v>-0.00917767</v>
      </c>
      <c r="I63" s="78">
        <v>-1.60206</v>
      </c>
      <c r="J63" s="78">
        <v>0.00937032</v>
      </c>
      <c r="K63" s="78">
        <v>1.60271</v>
      </c>
      <c r="L63" s="78">
        <v>-0.00917927</v>
      </c>
      <c r="M63" s="78">
        <v>-1.60206</v>
      </c>
      <c r="N63" s="78">
        <v>0.00937181</v>
      </c>
      <c r="O63" s="78">
        <v>1.60271</v>
      </c>
      <c r="P63" s="78">
        <v>-0.00127186</v>
      </c>
      <c r="Q63" s="78">
        <v>-0.352768</v>
      </c>
      <c r="R63" s="78">
        <v>0.00145785</v>
      </c>
      <c r="S63" s="78">
        <v>0.353421</v>
      </c>
      <c r="T63" s="78">
        <v>-0.00127293</v>
      </c>
      <c r="U63" s="78">
        <v>-0.352769</v>
      </c>
      <c r="V63" s="78">
        <v>0.00145766</v>
      </c>
      <c r="W63" s="78">
        <v>0.35342</v>
      </c>
    </row>
    <row r="64" spans="2:23" s="78" customFormat="1" ht="12.75">
      <c r="B64" s="77"/>
      <c r="E64" s="78">
        <v>5</v>
      </c>
      <c r="H64" s="78">
        <v>-0.00622924</v>
      </c>
      <c r="I64" s="78">
        <v>-0.791332</v>
      </c>
      <c r="J64" s="78">
        <v>0.791452</v>
      </c>
      <c r="K64" s="78">
        <v>-0.00603168</v>
      </c>
      <c r="L64" s="78">
        <v>0.00615134</v>
      </c>
      <c r="M64" s="78">
        <v>0.791655</v>
      </c>
      <c r="N64" s="78">
        <v>-0.791528</v>
      </c>
      <c r="O64" s="78">
        <v>0.00635333</v>
      </c>
      <c r="P64" s="78">
        <v>-0.000655436</v>
      </c>
      <c r="Q64" s="78">
        <v>-0.118861</v>
      </c>
      <c r="R64" s="78">
        <v>0.118984</v>
      </c>
      <c r="S64" s="78">
        <v>-0.000455118</v>
      </c>
      <c r="T64" s="78">
        <v>0.00057737</v>
      </c>
      <c r="U64" s="78">
        <v>0.119184</v>
      </c>
      <c r="V64" s="78">
        <v>-0.119061</v>
      </c>
      <c r="W64" s="78">
        <v>0.00077752</v>
      </c>
    </row>
    <row r="65" spans="2:23" s="78" customFormat="1" ht="12.75">
      <c r="B65" s="77"/>
      <c r="E65" s="78">
        <v>6</v>
      </c>
      <c r="H65" s="78">
        <v>3.9206</v>
      </c>
      <c r="I65" s="78">
        <v>-0.354214</v>
      </c>
      <c r="J65" s="78">
        <v>3.9206</v>
      </c>
      <c r="K65" s="78">
        <v>-0.354213</v>
      </c>
      <c r="L65" s="78">
        <v>3.9206</v>
      </c>
      <c r="M65" s="78">
        <v>-0.354213</v>
      </c>
      <c r="N65" s="78">
        <v>3.9206</v>
      </c>
      <c r="O65" s="78">
        <v>-0.354211</v>
      </c>
      <c r="P65" s="78">
        <v>3.92413</v>
      </c>
      <c r="Q65" s="78">
        <v>-0.0365762</v>
      </c>
      <c r="R65" s="78">
        <v>3.92413</v>
      </c>
      <c r="S65" s="78">
        <v>-0.0365764</v>
      </c>
      <c r="T65" s="78">
        <v>3.92413</v>
      </c>
      <c r="U65" s="78">
        <v>-0.0365764</v>
      </c>
      <c r="V65" s="78">
        <v>3.92413</v>
      </c>
      <c r="W65" s="78">
        <v>-0.0365761</v>
      </c>
    </row>
    <row r="66" spans="2:23" s="78" customFormat="1" ht="12.75">
      <c r="B66" s="77"/>
      <c r="E66" s="78">
        <v>7</v>
      </c>
      <c r="H66" s="78">
        <v>-0.00219096</v>
      </c>
      <c r="I66" s="78">
        <v>-0.14424</v>
      </c>
      <c r="J66" s="78">
        <v>-0.144224</v>
      </c>
      <c r="K66" s="78">
        <v>0.00213079</v>
      </c>
      <c r="L66" s="78">
        <v>0.00214534</v>
      </c>
      <c r="M66" s="78">
        <v>0.144162</v>
      </c>
      <c r="N66" s="78">
        <v>0.144176</v>
      </c>
      <c r="O66" s="78">
        <v>-0.00220722</v>
      </c>
      <c r="P66" s="78">
        <v>-0.00012212</v>
      </c>
      <c r="Q66" s="78">
        <v>-0.0102932</v>
      </c>
      <c r="R66" s="78">
        <v>-0.0102776</v>
      </c>
      <c r="S66" s="78">
        <v>5.98668E-05</v>
      </c>
      <c r="T66" s="78">
        <v>7.54898E-05</v>
      </c>
      <c r="U66" s="78">
        <v>0.0102154</v>
      </c>
      <c r="V66" s="78">
        <v>0.0102309</v>
      </c>
      <c r="W66" s="78">
        <v>-0.000137705</v>
      </c>
    </row>
    <row r="67" spans="2:23" s="78" customFormat="1" ht="12.75">
      <c r="B67" s="77"/>
      <c r="E67" s="78">
        <v>8</v>
      </c>
      <c r="H67" s="78">
        <v>-0.00117594</v>
      </c>
      <c r="I67" s="78">
        <v>-0.053453</v>
      </c>
      <c r="J67" s="78">
        <v>0.00118647</v>
      </c>
      <c r="K67" s="78">
        <v>0.0534462</v>
      </c>
      <c r="L67" s="78">
        <v>-0.00117641</v>
      </c>
      <c r="M67" s="78">
        <v>-0.0534521</v>
      </c>
      <c r="N67" s="78">
        <v>0.00118535</v>
      </c>
      <c r="O67" s="78">
        <v>0.0534457</v>
      </c>
      <c r="P67" s="78">
        <v>-3.16374E-05</v>
      </c>
      <c r="Q67" s="78">
        <v>-0.00263789</v>
      </c>
      <c r="R67" s="78">
        <v>4.10315E-05</v>
      </c>
      <c r="S67" s="78">
        <v>0.00263202</v>
      </c>
      <c r="T67" s="78">
        <v>-3.16177E-05</v>
      </c>
      <c r="U67" s="78">
        <v>-0.00263795</v>
      </c>
      <c r="V67" s="78">
        <v>4.09906E-05</v>
      </c>
      <c r="W67" s="78">
        <v>0.00263195</v>
      </c>
    </row>
    <row r="68" spans="2:23" s="78" customFormat="1" ht="12.75">
      <c r="B68" s="77"/>
      <c r="E68" s="78">
        <v>9</v>
      </c>
      <c r="H68" s="78">
        <v>-0.000624689</v>
      </c>
      <c r="I68" s="78">
        <v>-0.018155</v>
      </c>
      <c r="J68" s="78">
        <v>0.0181543</v>
      </c>
      <c r="K68" s="78">
        <v>-0.000618031</v>
      </c>
      <c r="L68" s="78">
        <v>0.000617433</v>
      </c>
      <c r="M68" s="78">
        <v>0.0181614</v>
      </c>
      <c r="N68" s="78">
        <v>-0.0181615</v>
      </c>
      <c r="O68" s="78">
        <v>0.000624315</v>
      </c>
      <c r="P68" s="78">
        <v>-1.65541E-05</v>
      </c>
      <c r="Q68" s="78">
        <v>-0.000630447</v>
      </c>
      <c r="R68" s="78">
        <v>0.000630277</v>
      </c>
      <c r="S68" s="78">
        <v>-9.38798E-06</v>
      </c>
      <c r="T68" s="78">
        <v>9.18397E-06</v>
      </c>
      <c r="U68" s="78">
        <v>0.000637445</v>
      </c>
      <c r="V68" s="78">
        <v>-0.000637612</v>
      </c>
      <c r="W68" s="78">
        <v>1.63418E-05</v>
      </c>
    </row>
    <row r="69" spans="2:23" s="78" customFormat="1" ht="12.75">
      <c r="B69" s="77"/>
      <c r="E69" s="78">
        <v>10</v>
      </c>
      <c r="H69" s="78">
        <v>-0.20128</v>
      </c>
      <c r="I69" s="78">
        <v>-0.00585594</v>
      </c>
      <c r="J69" s="78">
        <v>-0.20128</v>
      </c>
      <c r="K69" s="78">
        <v>-0.00585543</v>
      </c>
      <c r="L69" s="78">
        <v>-0.20128</v>
      </c>
      <c r="M69" s="78">
        <v>-0.00585557</v>
      </c>
      <c r="N69" s="78">
        <v>-0.201279</v>
      </c>
      <c r="O69" s="78">
        <v>-0.0058556</v>
      </c>
      <c r="P69" s="78">
        <v>-0.200964</v>
      </c>
      <c r="Q69" s="78">
        <v>-0.000160772</v>
      </c>
      <c r="R69" s="78">
        <v>-0.200964</v>
      </c>
      <c r="S69" s="78">
        <v>-0.000160782</v>
      </c>
      <c r="T69" s="78">
        <v>-0.200964</v>
      </c>
      <c r="U69" s="78">
        <v>-0.000160782</v>
      </c>
      <c r="V69" s="78">
        <v>-0.200964</v>
      </c>
      <c r="W69" s="78">
        <v>-0.000160772</v>
      </c>
    </row>
    <row r="70" spans="2:23" s="78" customFormat="1" ht="12.75">
      <c r="B70" s="77"/>
      <c r="E70" s="78">
        <v>11</v>
      </c>
      <c r="H70" s="78">
        <v>-0.000163346</v>
      </c>
      <c r="I70" s="78">
        <v>-0.00197166</v>
      </c>
      <c r="J70" s="78">
        <v>-0.00197094</v>
      </c>
      <c r="K70" s="78">
        <v>0.000166212</v>
      </c>
      <c r="L70" s="78">
        <v>0.000166592</v>
      </c>
      <c r="M70" s="78">
        <v>0.00197385</v>
      </c>
      <c r="N70" s="78">
        <v>0.00197435</v>
      </c>
      <c r="O70" s="78">
        <v>-0.000163698</v>
      </c>
      <c r="P70" s="78">
        <v>5.33693E-08</v>
      </c>
      <c r="Q70" s="78">
        <v>-4.59129E-05</v>
      </c>
      <c r="R70" s="78">
        <v>-4.55107E-05</v>
      </c>
      <c r="S70" s="78">
        <v>2.72804E-06</v>
      </c>
      <c r="T70" s="78">
        <v>3.13287E-06</v>
      </c>
      <c r="U70" s="78">
        <v>4.82915E-05</v>
      </c>
      <c r="V70" s="78">
        <v>4.8695E-05</v>
      </c>
      <c r="W70" s="78">
        <v>-3.50899E-07</v>
      </c>
    </row>
    <row r="71" spans="2:23" s="78" customFormat="1" ht="12.75">
      <c r="B71" s="77"/>
      <c r="E71" s="78">
        <v>12</v>
      </c>
      <c r="H71" s="78">
        <v>-8.61391E-05</v>
      </c>
      <c r="I71" s="78">
        <v>-0.000800223</v>
      </c>
      <c r="J71" s="78">
        <v>8.62453E-05</v>
      </c>
      <c r="K71" s="78">
        <v>0.000802649</v>
      </c>
      <c r="L71" s="78">
        <v>-8.61505E-05</v>
      </c>
      <c r="M71" s="78">
        <v>-0.000800125</v>
      </c>
      <c r="N71" s="78">
        <v>8.60821E-05</v>
      </c>
      <c r="O71" s="78">
        <v>0.000802883</v>
      </c>
      <c r="P71" s="78">
        <v>-5.16927E-07</v>
      </c>
      <c r="Q71" s="78">
        <v>-1.80765E-05</v>
      </c>
      <c r="R71" s="78">
        <v>5.60128E-07</v>
      </c>
      <c r="S71" s="78">
        <v>2.07509E-05</v>
      </c>
      <c r="T71" s="78">
        <v>-5.16829E-07</v>
      </c>
      <c r="U71" s="78">
        <v>-1.80778E-05</v>
      </c>
      <c r="V71" s="78">
        <v>5.59445E-07</v>
      </c>
      <c r="W71" s="78">
        <v>2.07501E-05</v>
      </c>
    </row>
    <row r="72" spans="2:23" s="78" customFormat="1" ht="12.75">
      <c r="B72" s="77"/>
      <c r="E72" s="78">
        <v>13</v>
      </c>
      <c r="H72" s="78">
        <v>-4.68159E-05</v>
      </c>
      <c r="I72" s="78">
        <v>-0.000398469</v>
      </c>
      <c r="J72" s="78">
        <v>0.000398591</v>
      </c>
      <c r="K72" s="78">
        <v>-4.53929E-05</v>
      </c>
      <c r="L72" s="78">
        <v>4.56192E-05</v>
      </c>
      <c r="M72" s="78">
        <v>0.000400188</v>
      </c>
      <c r="N72" s="78">
        <v>-0.000399962</v>
      </c>
      <c r="O72" s="78">
        <v>4.70152E-05</v>
      </c>
      <c r="P72" s="78">
        <v>-7.97397E-07</v>
      </c>
      <c r="Q72" s="78">
        <v>-8.43508E-06</v>
      </c>
      <c r="R72" s="78">
        <v>8.70718E-06</v>
      </c>
      <c r="S72" s="78">
        <v>6.82503E-07</v>
      </c>
      <c r="T72" s="78">
        <v>-4.10962E-07</v>
      </c>
      <c r="U72" s="78">
        <v>1.01874E-05</v>
      </c>
      <c r="V72" s="78">
        <v>-9.91567E-06</v>
      </c>
      <c r="W72" s="78">
        <v>1.06912E-06</v>
      </c>
    </row>
    <row r="73" spans="2:23" s="78" customFormat="1" ht="12.75">
      <c r="B73" s="77"/>
      <c r="E73" s="78">
        <v>14</v>
      </c>
      <c r="H73" s="78">
        <v>-0.150018</v>
      </c>
      <c r="I73" s="78">
        <v>-0.000216706</v>
      </c>
      <c r="J73" s="78">
        <v>-0.150018</v>
      </c>
      <c r="K73" s="78">
        <v>-0.000216617</v>
      </c>
      <c r="L73" s="78">
        <v>-0.150018</v>
      </c>
      <c r="M73" s="78">
        <v>-0.000216719</v>
      </c>
      <c r="N73" s="78">
        <v>-0.150018</v>
      </c>
      <c r="O73" s="78">
        <v>-0.00021672</v>
      </c>
      <c r="P73" s="78">
        <v>-0.149992</v>
      </c>
      <c r="Q73" s="78">
        <v>-3.70954E-06</v>
      </c>
      <c r="R73" s="78">
        <v>-0.149992</v>
      </c>
      <c r="S73" s="78">
        <v>-3.70964E-06</v>
      </c>
      <c r="T73" s="78">
        <v>-0.149992</v>
      </c>
      <c r="U73" s="78">
        <v>-3.70965E-06</v>
      </c>
      <c r="V73" s="78">
        <v>-0.149992</v>
      </c>
      <c r="W73" s="78">
        <v>-3.70972E-06</v>
      </c>
    </row>
    <row r="74" spans="2:23" s="78" customFormat="1" ht="12.75">
      <c r="B74" s="77"/>
      <c r="E74" s="78">
        <v>15</v>
      </c>
      <c r="H74" s="78">
        <v>-1.45617E-05</v>
      </c>
      <c r="I74" s="78">
        <v>-0.000124111</v>
      </c>
      <c r="J74" s="78">
        <v>-0.000123613</v>
      </c>
      <c r="K74" s="78">
        <v>1.40975E-05</v>
      </c>
      <c r="L74" s="78">
        <v>1.45155E-05</v>
      </c>
      <c r="M74" s="78">
        <v>0.000123186</v>
      </c>
      <c r="N74" s="78">
        <v>0.000123638</v>
      </c>
      <c r="O74" s="78">
        <v>-1.49716E-05</v>
      </c>
      <c r="P74" s="78">
        <v>-4.72185E-08</v>
      </c>
      <c r="Q74" s="78">
        <v>-2.35757E-06</v>
      </c>
      <c r="R74" s="78">
        <v>-1.91167E-06</v>
      </c>
      <c r="S74" s="78">
        <v>-4.39469E-07</v>
      </c>
      <c r="T74" s="78">
        <v>6.45537E-09</v>
      </c>
      <c r="U74" s="78">
        <v>1.42492E-06</v>
      </c>
      <c r="V74" s="78">
        <v>1.87087E-06</v>
      </c>
      <c r="W74" s="78">
        <v>-4.93203E-07</v>
      </c>
    </row>
    <row r="75" spans="2:23" s="78" customFormat="1" ht="12.75">
      <c r="B75" s="77"/>
      <c r="V75" s="79"/>
      <c r="W75" s="79"/>
    </row>
    <row r="76" spans="2:23" s="78" customFormat="1" ht="12.75">
      <c r="B76" s="77"/>
      <c r="E76" s="78" t="s">
        <v>10</v>
      </c>
      <c r="H76" s="78" t="s">
        <v>11</v>
      </c>
      <c r="I76" s="78">
        <v>4195300000</v>
      </c>
      <c r="V76" s="79"/>
      <c r="W76" s="79"/>
    </row>
    <row r="77" spans="2:23" s="78" customFormat="1" ht="12.75">
      <c r="B77" s="77"/>
      <c r="E77" s="78">
        <v>2</v>
      </c>
      <c r="H77" s="78">
        <v>543315</v>
      </c>
      <c r="I77" s="78" t="s">
        <v>12</v>
      </c>
      <c r="V77" s="79"/>
      <c r="W77" s="79"/>
    </row>
    <row r="78" spans="2:23" s="78" customFormat="1" ht="12.75">
      <c r="B78" s="77"/>
      <c r="E78" s="78">
        <v>3</v>
      </c>
      <c r="H78" s="78">
        <v>351526</v>
      </c>
      <c r="I78" s="78" t="s">
        <v>13</v>
      </c>
      <c r="V78" s="79"/>
      <c r="W78" s="79"/>
    </row>
    <row r="79" spans="2:23" s="78" customFormat="1" ht="12.75">
      <c r="B79" s="77"/>
      <c r="E79" s="78">
        <v>4</v>
      </c>
      <c r="H79" s="78">
        <v>389511</v>
      </c>
      <c r="I79" s="78" t="s">
        <v>14</v>
      </c>
      <c r="V79" s="79"/>
      <c r="W79" s="79"/>
    </row>
    <row r="80" spans="2:23" s="78" customFormat="1" ht="12.75">
      <c r="B80" s="77"/>
      <c r="E80" s="78">
        <v>5</v>
      </c>
      <c r="H80" s="78">
        <v>269083</v>
      </c>
      <c r="I80" s="78" t="s">
        <v>15</v>
      </c>
      <c r="V80" s="79"/>
      <c r="W80" s="79"/>
    </row>
    <row r="81" spans="2:23" s="78" customFormat="1" ht="12.75">
      <c r="B81" s="77"/>
      <c r="E81" s="78">
        <v>6</v>
      </c>
      <c r="H81" s="78">
        <v>184730</v>
      </c>
      <c r="I81" s="78" t="s">
        <v>16</v>
      </c>
      <c r="V81" s="79"/>
      <c r="W81" s="79"/>
    </row>
    <row r="82" spans="2:23" s="78" customFormat="1" ht="12.75">
      <c r="B82" s="77"/>
      <c r="E82" s="78">
        <v>7</v>
      </c>
      <c r="H82" s="78">
        <v>49612.3</v>
      </c>
      <c r="I82" s="78" t="s">
        <v>17</v>
      </c>
      <c r="V82" s="79"/>
      <c r="W82" s="79"/>
    </row>
    <row r="83" spans="2:23" s="78" customFormat="1" ht="12.75">
      <c r="B83" s="77"/>
      <c r="E83" s="78">
        <v>8</v>
      </c>
      <c r="H83" s="78">
        <v>543315</v>
      </c>
      <c r="I83" s="78" t="s">
        <v>12</v>
      </c>
      <c r="V83" s="79"/>
      <c r="W83" s="79"/>
    </row>
    <row r="84" spans="2:23" s="78" customFormat="1" ht="12.75">
      <c r="B84" s="77"/>
      <c r="E84" s="78">
        <v>9</v>
      </c>
      <c r="H84" s="78">
        <v>351526</v>
      </c>
      <c r="I84" s="78" t="s">
        <v>13</v>
      </c>
      <c r="V84" s="79"/>
      <c r="W84" s="79"/>
    </row>
    <row r="85" spans="2:23" s="78" customFormat="1" ht="12.75">
      <c r="B85" s="77"/>
      <c r="E85" s="78">
        <v>10</v>
      </c>
      <c r="H85" s="78">
        <v>389511</v>
      </c>
      <c r="I85" s="78" t="s">
        <v>14</v>
      </c>
      <c r="V85" s="79"/>
      <c r="W85" s="79"/>
    </row>
    <row r="86" spans="2:23" s="78" customFormat="1" ht="12.75">
      <c r="B86" s="77"/>
      <c r="E86" s="78">
        <v>11</v>
      </c>
      <c r="H86" s="78">
        <v>269083</v>
      </c>
      <c r="I86" s="78" t="s">
        <v>15</v>
      </c>
      <c r="V86" s="79"/>
      <c r="W86" s="79"/>
    </row>
    <row r="87" spans="2:23" s="78" customFormat="1" ht="12.75">
      <c r="B87" s="77"/>
      <c r="E87" s="78">
        <v>12</v>
      </c>
      <c r="H87" s="78">
        <v>184730</v>
      </c>
      <c r="I87" s="78" t="s">
        <v>18</v>
      </c>
      <c r="V87" s="79"/>
      <c r="W87" s="79"/>
    </row>
    <row r="88" spans="2:23" s="78" customFormat="1" ht="12.75">
      <c r="B88" s="77"/>
      <c r="E88" s="78">
        <v>13</v>
      </c>
      <c r="H88" s="78">
        <v>-49612.2</v>
      </c>
      <c r="I88" s="78" t="s">
        <v>17</v>
      </c>
      <c r="V88" s="79"/>
      <c r="W88" s="79"/>
    </row>
    <row r="89" spans="2:23" s="78" customFormat="1" ht="12.75">
      <c r="B89" s="77"/>
      <c r="E89" s="78">
        <v>14</v>
      </c>
      <c r="H89" s="78">
        <v>-543315</v>
      </c>
      <c r="I89" s="78" t="s">
        <v>19</v>
      </c>
      <c r="V89" s="79"/>
      <c r="W89" s="79"/>
    </row>
    <row r="90" spans="2:23" s="78" customFormat="1" ht="12.75">
      <c r="B90" s="77"/>
      <c r="E90" s="78">
        <v>15</v>
      </c>
      <c r="H90" s="78">
        <v>-351526</v>
      </c>
      <c r="I90" s="78" t="s">
        <v>13</v>
      </c>
      <c r="V90" s="79"/>
      <c r="W90" s="79"/>
    </row>
    <row r="91" spans="2:23" s="78" customFormat="1" ht="12.75">
      <c r="B91" s="77"/>
      <c r="E91" s="78">
        <v>16</v>
      </c>
      <c r="H91" s="78">
        <v>-389511</v>
      </c>
      <c r="I91" s="78" t="s">
        <v>14</v>
      </c>
      <c r="V91" s="79"/>
      <c r="W91" s="79"/>
    </row>
    <row r="92" spans="2:23" s="78" customFormat="1" ht="12.75">
      <c r="B92" s="77"/>
      <c r="E92" s="78">
        <v>17</v>
      </c>
      <c r="H92" s="78">
        <v>-269082</v>
      </c>
      <c r="I92" s="78" t="s">
        <v>15</v>
      </c>
      <c r="V92" s="79"/>
      <c r="W92" s="79"/>
    </row>
    <row r="93" spans="2:23" s="78" customFormat="1" ht="12.75">
      <c r="B93" s="77"/>
      <c r="E93" s="78">
        <v>18</v>
      </c>
      <c r="H93" s="78">
        <v>-184730</v>
      </c>
      <c r="I93" s="78" t="s">
        <v>16</v>
      </c>
      <c r="V93" s="79"/>
      <c r="W93" s="79"/>
    </row>
    <row r="94" spans="2:23" s="78" customFormat="1" ht="12.75">
      <c r="B94" s="77"/>
      <c r="E94" s="78">
        <v>19</v>
      </c>
      <c r="H94" s="78">
        <v>-49612.2</v>
      </c>
      <c r="I94" s="78" t="s">
        <v>17</v>
      </c>
      <c r="V94" s="79"/>
      <c r="W94" s="79"/>
    </row>
    <row r="95" spans="2:23" s="78" customFormat="1" ht="12.75">
      <c r="B95" s="77"/>
      <c r="E95" s="78">
        <v>20</v>
      </c>
      <c r="H95" s="78">
        <v>-543315</v>
      </c>
      <c r="I95" s="78" t="s">
        <v>19</v>
      </c>
      <c r="V95" s="79"/>
      <c r="W95" s="79"/>
    </row>
    <row r="96" spans="2:23" s="78" customFormat="1" ht="12.75">
      <c r="B96" s="77"/>
      <c r="E96" s="78">
        <v>21</v>
      </c>
      <c r="H96" s="78">
        <v>-351526</v>
      </c>
      <c r="I96" s="78" t="s">
        <v>13</v>
      </c>
      <c r="V96" s="79"/>
      <c r="W96" s="79"/>
    </row>
    <row r="97" spans="2:23" s="78" customFormat="1" ht="12.75">
      <c r="B97" s="77"/>
      <c r="E97" s="78">
        <v>22</v>
      </c>
      <c r="H97" s="78">
        <v>-389511</v>
      </c>
      <c r="I97" s="78" t="s">
        <v>20</v>
      </c>
      <c r="V97" s="79"/>
      <c r="W97" s="79"/>
    </row>
    <row r="98" spans="2:23" s="78" customFormat="1" ht="12.75">
      <c r="B98" s="77"/>
      <c r="E98" s="78">
        <v>23</v>
      </c>
      <c r="H98" s="78">
        <v>-269082</v>
      </c>
      <c r="I98" s="78" t="s">
        <v>21</v>
      </c>
      <c r="V98" s="79"/>
      <c r="W98" s="79"/>
    </row>
    <row r="99" spans="2:23" s="78" customFormat="1" ht="12.75">
      <c r="B99" s="77"/>
      <c r="E99" s="78">
        <v>24</v>
      </c>
      <c r="H99" s="78">
        <v>-184730</v>
      </c>
      <c r="I99" s="78" t="s">
        <v>16</v>
      </c>
      <c r="V99" s="79"/>
      <c r="W99" s="79"/>
    </row>
    <row r="100" spans="2:23" s="78" customFormat="1" ht="12.75">
      <c r="B100" s="77"/>
      <c r="V100" s="79"/>
      <c r="W100" s="79"/>
    </row>
    <row r="101" spans="2:23" s="78" customFormat="1" ht="12.75">
      <c r="B101" s="77"/>
      <c r="V101" s="79"/>
      <c r="W101" s="79"/>
    </row>
    <row r="102" spans="2:23" s="78" customFormat="1" ht="12.75">
      <c r="B102" s="77"/>
      <c r="V102" s="79"/>
      <c r="W102" s="79"/>
    </row>
    <row r="103" spans="2:23" s="78" customFormat="1" ht="12.75">
      <c r="B103" s="77"/>
      <c r="M103" s="81"/>
      <c r="O103" s="81"/>
      <c r="P103" s="81"/>
      <c r="Q103" s="80"/>
      <c r="V103" s="79"/>
      <c r="W103" s="79"/>
    </row>
    <row r="104" spans="2:17" ht="12.75"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86"/>
      <c r="N104" s="78"/>
      <c r="O104" s="87"/>
      <c r="P104" s="87"/>
      <c r="Q104" s="88"/>
    </row>
    <row r="105" spans="13:17" ht="12.75">
      <c r="M105" s="91"/>
      <c r="O105" s="87"/>
      <c r="P105" s="92"/>
      <c r="Q105" s="88"/>
    </row>
    <row r="106" spans="13:17" ht="12.75">
      <c r="M106" s="91"/>
      <c r="O106" s="93"/>
      <c r="P106" s="93"/>
      <c r="Q106" s="94"/>
    </row>
    <row r="107" spans="13:17" ht="12.75">
      <c r="M107" s="91"/>
      <c r="O107" s="93"/>
      <c r="P107" s="93"/>
      <c r="Q107" s="94"/>
    </row>
    <row r="108" spans="13:17" ht="12.75">
      <c r="M108" s="91"/>
      <c r="O108" s="93"/>
      <c r="P108" s="93"/>
      <c r="Q108" s="94"/>
    </row>
    <row r="109" spans="13:17" ht="12.75">
      <c r="M109" s="91"/>
      <c r="O109" s="87"/>
      <c r="P109" s="87"/>
      <c r="Q109" s="88"/>
    </row>
    <row r="110" spans="13:17" ht="12.75">
      <c r="M110" s="91"/>
      <c r="O110" s="93"/>
      <c r="P110" s="93"/>
      <c r="Q110" s="94"/>
    </row>
    <row r="111" spans="13:17" ht="12.75">
      <c r="M111" s="91"/>
      <c r="O111" s="93"/>
      <c r="P111" s="93"/>
      <c r="Q111" s="94"/>
    </row>
    <row r="112" spans="15:17" ht="12.75">
      <c r="O112" s="93"/>
      <c r="P112" s="93"/>
      <c r="Q112" s="94"/>
    </row>
    <row r="113" spans="15:17" ht="12.75">
      <c r="O113" s="87"/>
      <c r="P113" s="87"/>
      <c r="Q113" s="88"/>
    </row>
    <row r="114" spans="15:17" ht="12.75">
      <c r="O114" s="93"/>
      <c r="P114" s="93"/>
      <c r="Q114" s="94"/>
    </row>
    <row r="115" spans="15:17" ht="12.75">
      <c r="O115" s="93"/>
      <c r="P115" s="93"/>
      <c r="Q115" s="94"/>
    </row>
    <row r="116" spans="15:17" ht="12.75">
      <c r="O116" s="93"/>
      <c r="P116" s="93"/>
      <c r="Q116" s="94"/>
    </row>
    <row r="117" spans="15:17" ht="12.75">
      <c r="O117" s="87"/>
      <c r="P117" s="87"/>
      <c r="Q117" s="88"/>
    </row>
    <row r="118" spans="15:17" ht="12.75">
      <c r="O118" s="93"/>
      <c r="P118" s="93"/>
      <c r="Q118" s="9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zoomScale="75" zoomScaleNormal="75" workbookViewId="0" topLeftCell="A1">
      <selection activeCell="K15" sqref="K15"/>
    </sheetView>
  </sheetViews>
  <sheetFormatPr defaultColWidth="11.421875" defaultRowHeight="12.75"/>
  <cols>
    <col min="1" max="1" width="8.7109375" style="24" customWidth="1"/>
    <col min="2" max="2" width="12.00390625" style="24" customWidth="1"/>
    <col min="3" max="4" width="12.57421875" style="24" bestFit="1" customWidth="1"/>
    <col min="5" max="5" width="11.140625" style="24" customWidth="1"/>
    <col min="6" max="6" width="13.140625" style="24" customWidth="1"/>
    <col min="7" max="7" width="9.8515625" style="24" customWidth="1"/>
    <col min="8" max="8" width="13.140625" style="24" customWidth="1"/>
    <col min="9" max="9" width="12.57421875" style="24" bestFit="1" customWidth="1"/>
    <col min="10" max="10" width="11.421875" style="24" customWidth="1"/>
    <col min="11" max="11" width="10.421875" style="24" customWidth="1"/>
    <col min="12" max="12" width="9.28125" style="24" customWidth="1"/>
    <col min="13" max="13" width="12.57421875" style="24" bestFit="1" customWidth="1"/>
    <col min="14" max="14" width="13.00390625" style="24" bestFit="1" customWidth="1"/>
    <col min="15" max="15" width="12.57421875" style="24" bestFit="1" customWidth="1"/>
    <col min="16" max="16" width="13.28125" style="24" bestFit="1" customWidth="1"/>
    <col min="17" max="17" width="13.140625" style="24" bestFit="1" customWidth="1"/>
    <col min="18" max="18" width="13.8515625" style="24" bestFit="1" customWidth="1"/>
    <col min="19" max="19" width="13.7109375" style="24" bestFit="1" customWidth="1"/>
    <col min="20" max="22" width="13.8515625" style="24" bestFit="1" customWidth="1"/>
    <col min="23" max="23" width="13.7109375" style="24" bestFit="1" customWidth="1"/>
    <col min="24" max="24" width="12.57421875" style="24" bestFit="1" customWidth="1"/>
    <col min="25" max="16384" width="11.421875" style="24" customWidth="1"/>
  </cols>
  <sheetData>
    <row r="1" spans="1:9" s="21" customFormat="1" ht="12.75">
      <c r="A1" s="8" t="s">
        <v>116</v>
      </c>
      <c r="B1" s="20"/>
      <c r="C1" s="20"/>
      <c r="D1" s="20"/>
      <c r="E1" s="20"/>
      <c r="F1" s="20"/>
      <c r="H1" s="9" t="s">
        <v>76</v>
      </c>
      <c r="I1" s="22"/>
    </row>
    <row r="2" spans="1:9" s="1" customFormat="1" ht="13.5" thickBot="1">
      <c r="A2" s="20" t="s">
        <v>52</v>
      </c>
      <c r="B2" s="23" t="s">
        <v>53</v>
      </c>
      <c r="C2" s="23" t="s">
        <v>54</v>
      </c>
      <c r="D2" s="23" t="s">
        <v>55</v>
      </c>
      <c r="E2" s="23" t="s">
        <v>115</v>
      </c>
      <c r="F2" s="95" t="s">
        <v>129</v>
      </c>
      <c r="G2" s="21"/>
      <c r="H2" s="105">
        <v>0.9325</v>
      </c>
      <c r="I2" s="55" t="s">
        <v>139</v>
      </c>
    </row>
    <row r="3" spans="1:8" s="2" customFormat="1" ht="13.5" thickBot="1">
      <c r="A3" s="10">
        <v>1151</v>
      </c>
      <c r="B3" s="11">
        <v>114.18666666666668</v>
      </c>
      <c r="C3" s="11">
        <v>104.03666666666668</v>
      </c>
      <c r="D3" s="11">
        <v>9.254153809231601</v>
      </c>
      <c r="E3" s="11">
        <v>9.633447999801033</v>
      </c>
      <c r="F3" s="12" t="s">
        <v>69</v>
      </c>
      <c r="H3" s="102">
        <v>0.0625</v>
      </c>
    </row>
    <row r="4" spans="1:9" ht="16.5" customHeight="1">
      <c r="A4" s="13">
        <v>1152</v>
      </c>
      <c r="B4" s="14">
        <v>95.90333333333335</v>
      </c>
      <c r="C4" s="14">
        <v>104.68666666666668</v>
      </c>
      <c r="D4" s="14">
        <v>9.643157779071135</v>
      </c>
      <c r="E4" s="14">
        <v>9.842405836378907</v>
      </c>
      <c r="F4" s="15" t="s">
        <v>70</v>
      </c>
      <c r="G4" s="2"/>
      <c r="H4" s="2"/>
      <c r="I4" s="74" t="s">
        <v>127</v>
      </c>
    </row>
    <row r="5" spans="1:9" s="2" customFormat="1" ht="13.5" thickBot="1">
      <c r="A5" s="25">
        <v>1150</v>
      </c>
      <c r="B5" s="26">
        <v>94.31333333333333</v>
      </c>
      <c r="C5" s="26">
        <v>109.83</v>
      </c>
      <c r="D5" s="26">
        <v>9.426107583845242</v>
      </c>
      <c r="E5" s="26">
        <v>9.53777231005125</v>
      </c>
      <c r="F5" s="15" t="s">
        <v>71</v>
      </c>
      <c r="I5" s="75">
        <v>1663</v>
      </c>
    </row>
    <row r="6" spans="1:6" s="2" customFormat="1" ht="13.5" thickBot="1">
      <c r="A6" s="16">
        <v>1149</v>
      </c>
      <c r="B6" s="17">
        <v>126.12666666666667</v>
      </c>
      <c r="C6" s="17">
        <v>135.49333333333334</v>
      </c>
      <c r="D6" s="17">
        <v>8.914385728965252</v>
      </c>
      <c r="E6" s="17">
        <v>9.086682024330967</v>
      </c>
      <c r="F6" s="18" t="s">
        <v>72</v>
      </c>
    </row>
    <row r="7" spans="1:6" s="2" customFormat="1" ht="12.75">
      <c r="A7" s="19" t="s">
        <v>143</v>
      </c>
      <c r="B7" s="19"/>
      <c r="C7" s="19"/>
      <c r="D7" s="19"/>
      <c r="E7" s="19"/>
      <c r="F7" s="19"/>
    </row>
    <row r="8" ht="12.75"/>
    <row r="9" spans="1:3" ht="24" customHeight="1">
      <c r="A9" s="107" t="s">
        <v>75</v>
      </c>
      <c r="B9" s="108"/>
      <c r="C9" s="7" t="s">
        <v>120</v>
      </c>
    </row>
    <row r="10" spans="1:6" ht="12.75">
      <c r="A10" s="27"/>
      <c r="B10" s="27"/>
      <c r="C10" s="27"/>
      <c r="D10" s="27"/>
      <c r="E10" s="27"/>
      <c r="F10" s="27"/>
    </row>
    <row r="11" spans="1:5" s="2" customFormat="1" ht="12.75">
      <c r="A11" s="28"/>
      <c r="B11" s="29"/>
      <c r="C11" s="29"/>
      <c r="D11" s="106" t="s">
        <v>140</v>
      </c>
      <c r="E11" s="106" t="s">
        <v>144</v>
      </c>
    </row>
    <row r="12" spans="1:5" s="2" customFormat="1" ht="12.75">
      <c r="A12" s="30"/>
      <c r="B12" s="31"/>
      <c r="C12" s="31"/>
      <c r="D12" s="31"/>
      <c r="E12" s="31"/>
    </row>
    <row r="13" spans="1:5" s="2" customFormat="1" ht="27" thickBot="1">
      <c r="A13" s="109" t="s">
        <v>142</v>
      </c>
      <c r="B13" s="109"/>
      <c r="C13" s="31"/>
      <c r="D13" s="31"/>
      <c r="E13" s="31"/>
    </row>
    <row r="14" spans="1:11" s="2" customFormat="1" ht="12.75">
      <c r="A14" s="30"/>
      <c r="B14" s="31"/>
      <c r="C14" s="31"/>
      <c r="D14" s="31"/>
      <c r="E14" s="31"/>
      <c r="F14" s="74" t="s">
        <v>127</v>
      </c>
      <c r="K14" s="74" t="s">
        <v>127</v>
      </c>
    </row>
    <row r="15" spans="1:11" s="2" customFormat="1" ht="13.5" thickBot="1">
      <c r="A15" s="103" t="s">
        <v>138</v>
      </c>
      <c r="B15" s="6"/>
      <c r="C15" s="6"/>
      <c r="D15" s="6"/>
      <c r="E15" s="6"/>
      <c r="F15" s="75">
        <v>1704</v>
      </c>
      <c r="K15" s="75">
        <v>654</v>
      </c>
    </row>
    <row r="16" ht="12.75">
      <c r="A16" s="104" t="s">
        <v>141</v>
      </c>
    </row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2"/>
    </row>
    <row r="19" spans="1:11" ht="12.75">
      <c r="A19" s="33" t="s">
        <v>56</v>
      </c>
      <c r="B19" s="34">
        <v>4.044758036458404</v>
      </c>
      <c r="C19" s="34">
        <v>32.448091369791754</v>
      </c>
      <c r="D19" s="35">
        <v>13.161577226988177</v>
      </c>
      <c r="K19" s="97" t="s">
        <v>131</v>
      </c>
    </row>
    <row r="20" spans="1:11" ht="12.75">
      <c r="A20" s="33" t="s">
        <v>57</v>
      </c>
      <c r="B20" s="34">
        <v>5.871052978422547</v>
      </c>
      <c r="C20" s="34">
        <v>32.68438631175588</v>
      </c>
      <c r="D20" s="35">
        <v>12.95988898373527</v>
      </c>
      <c r="F20" s="96" t="s">
        <v>133</v>
      </c>
      <c r="K20" s="98" t="s">
        <v>130</v>
      </c>
    </row>
    <row r="21" spans="1:6" ht="13.5" thickBot="1">
      <c r="A21" s="33" t="s">
        <v>58</v>
      </c>
      <c r="B21" s="34">
        <v>-6.425711295044692</v>
      </c>
      <c r="C21" s="34">
        <v>52.200955371621966</v>
      </c>
      <c r="D21" s="35">
        <v>19.548688263987515</v>
      </c>
      <c r="F21" s="24" t="s">
        <v>134</v>
      </c>
    </row>
    <row r="22" spans="1:11" ht="16.5" thickBot="1">
      <c r="A22" s="36" t="s">
        <v>59</v>
      </c>
      <c r="B22" s="37">
        <v>10.104095581588503</v>
      </c>
      <c r="C22" s="37">
        <v>56.790762248255184</v>
      </c>
      <c r="D22" s="38">
        <v>22.089203323423973</v>
      </c>
      <c r="F22" s="24" t="s">
        <v>132</v>
      </c>
      <c r="I22" s="74" t="s">
        <v>127</v>
      </c>
      <c r="K22" s="101" t="s">
        <v>136</v>
      </c>
    </row>
    <row r="23" spans="1:11" ht="16.5" thickBot="1">
      <c r="A23" s="99" t="s">
        <v>135</v>
      </c>
      <c r="B23" s="39"/>
      <c r="C23" s="39"/>
      <c r="D23" s="52">
        <v>8.879504203796387</v>
      </c>
      <c r="I23" s="75">
        <v>1749</v>
      </c>
      <c r="K23" s="101" t="s">
        <v>137</v>
      </c>
    </row>
    <row r="24" ht="12.75"/>
    <row r="25" ht="13.5" thickBot="1"/>
    <row r="26" spans="1:9" ht="12.75">
      <c r="A26" s="40" t="s">
        <v>51</v>
      </c>
      <c r="B26" s="41">
        <v>3</v>
      </c>
      <c r="C26" s="41">
        <v>4</v>
      </c>
      <c r="D26" s="41">
        <v>5</v>
      </c>
      <c r="E26" s="41">
        <v>6</v>
      </c>
      <c r="F26" s="41">
        <v>7</v>
      </c>
      <c r="G26" s="41">
        <v>8</v>
      </c>
      <c r="H26" s="41">
        <v>9</v>
      </c>
      <c r="I26" s="42">
        <v>10</v>
      </c>
    </row>
    <row r="27" spans="1:9" ht="12.75">
      <c r="A27" s="43" t="s">
        <v>60</v>
      </c>
      <c r="B27" s="44">
        <v>0.16124373181288618</v>
      </c>
      <c r="C27" s="44">
        <v>0.0019537880948492818</v>
      </c>
      <c r="D27" s="44">
        <v>-0.0392548437198569</v>
      </c>
      <c r="E27" s="44">
        <v>-0.0005493604452964377</v>
      </c>
      <c r="F27" s="44">
        <v>0.006300632671912092</v>
      </c>
      <c r="G27" s="44">
        <v>0.00022348076228537135</v>
      </c>
      <c r="H27" s="44">
        <v>-0.000861825263995229</v>
      </c>
      <c r="I27" s="45">
        <v>-4.414890972968915E-05</v>
      </c>
    </row>
    <row r="28" spans="1:9" ht="13.5" thickBot="1">
      <c r="A28" s="46" t="s">
        <v>61</v>
      </c>
      <c r="B28" s="47">
        <v>-0.40334838566048775</v>
      </c>
      <c r="C28" s="47">
        <v>0.3589497466444645</v>
      </c>
      <c r="D28" s="47">
        <v>-0.09504706548860707</v>
      </c>
      <c r="E28" s="47">
        <v>-0.053119766291809055</v>
      </c>
      <c r="F28" s="47">
        <v>-0.01626805699082457</v>
      </c>
      <c r="G28" s="47">
        <v>0.010294778864117966</v>
      </c>
      <c r="H28" s="47">
        <v>-0.001940836474936313</v>
      </c>
      <c r="I28" s="48">
        <v>-0.0008165065488757145</v>
      </c>
    </row>
    <row r="29" ht="12.75">
      <c r="A29" s="76" t="s">
        <v>128</v>
      </c>
    </row>
    <row r="30" ht="12.75"/>
    <row r="31" ht="12.75"/>
    <row r="32" spans="1:10" ht="12.75">
      <c r="A32" s="60"/>
      <c r="B32" s="53"/>
      <c r="C32" s="53"/>
      <c r="D32" s="53"/>
      <c r="E32" s="53"/>
      <c r="I32" s="66" t="s">
        <v>126</v>
      </c>
      <c r="J32" s="67" t="s">
        <v>121</v>
      </c>
    </row>
    <row r="33" spans="1:12" ht="12.75">
      <c r="A33" s="60"/>
      <c r="B33" s="53"/>
      <c r="C33" s="53"/>
      <c r="D33" s="53"/>
      <c r="E33" s="53"/>
      <c r="I33" s="68" t="s">
        <v>123</v>
      </c>
      <c r="J33" s="69">
        <v>-0.28</v>
      </c>
      <c r="K33" s="1"/>
      <c r="L33" s="1"/>
    </row>
    <row r="34" spans="1:12" ht="12.75">
      <c r="A34" s="60"/>
      <c r="B34" s="53"/>
      <c r="C34" s="53"/>
      <c r="D34" s="53"/>
      <c r="E34" s="53"/>
      <c r="I34" s="70" t="s">
        <v>122</v>
      </c>
      <c r="J34" s="71">
        <v>1.28</v>
      </c>
      <c r="K34" s="2"/>
      <c r="L34" s="2"/>
    </row>
    <row r="35" spans="1:10" ht="12.75">
      <c r="A35" s="60"/>
      <c r="B35" s="53"/>
      <c r="C35" s="53"/>
      <c r="D35" s="53"/>
      <c r="E35" s="53"/>
      <c r="I35" s="72" t="s">
        <v>124</v>
      </c>
      <c r="J35" s="73">
        <v>112</v>
      </c>
    </row>
    <row r="36" ht="12.75"/>
    <row r="37" ht="12.75">
      <c r="A37" s="24" t="s">
        <v>74</v>
      </c>
    </row>
    <row r="38" spans="1:24" ht="51">
      <c r="A38" s="49" t="s">
        <v>52</v>
      </c>
      <c r="B38" s="49" t="s">
        <v>53</v>
      </c>
      <c r="C38" s="49" t="s">
        <v>54</v>
      </c>
      <c r="D38" s="49"/>
      <c r="E38" s="49"/>
      <c r="F38" s="56" t="s">
        <v>118</v>
      </c>
      <c r="H38" s="57" t="s">
        <v>63</v>
      </c>
      <c r="I38" s="57" t="s">
        <v>119</v>
      </c>
      <c r="J38" s="24" t="s">
        <v>51</v>
      </c>
      <c r="K38" s="24">
        <v>3</v>
      </c>
      <c r="L38" s="24">
        <v>4</v>
      </c>
      <c r="M38" s="24">
        <v>5</v>
      </c>
      <c r="N38" s="24">
        <v>6</v>
      </c>
      <c r="O38" s="24">
        <v>7</v>
      </c>
      <c r="P38" s="24">
        <v>8</v>
      </c>
      <c r="Q38" s="24">
        <v>9</v>
      </c>
      <c r="R38" s="24">
        <v>10</v>
      </c>
      <c r="S38" s="24">
        <v>11</v>
      </c>
      <c r="T38" s="24">
        <v>12</v>
      </c>
      <c r="U38" s="24">
        <v>13</v>
      </c>
      <c r="V38" s="24">
        <v>14</v>
      </c>
      <c r="W38" s="24">
        <v>15</v>
      </c>
      <c r="X38" s="55" t="s">
        <v>117</v>
      </c>
    </row>
    <row r="39" spans="1:24" ht="12.75">
      <c r="A39" s="49">
        <v>1151</v>
      </c>
      <c r="B39" s="50">
        <v>114.18666666666668</v>
      </c>
      <c r="C39" s="50">
        <v>104.03666666666668</v>
      </c>
      <c r="D39" s="50">
        <v>9.254153809231601</v>
      </c>
      <c r="E39" s="50">
        <v>9.633447999801033</v>
      </c>
      <c r="F39" s="54">
        <f>I39*D39/(23678+B39)*1000</f>
        <v>22.089203323423973</v>
      </c>
      <c r="G39" s="59" t="s">
        <v>59</v>
      </c>
      <c r="H39" s="58">
        <f>I39-B39+X39</f>
        <v>10.104095581588503</v>
      </c>
      <c r="I39" s="58">
        <f>(B39+C42-2*X39)*(23678+B39)*E42/((23678+C42)*D39+E42*(23678+B39))</f>
        <v>56.790762248255184</v>
      </c>
      <c r="J39" s="24" t="s">
        <v>73</v>
      </c>
      <c r="K39" s="24">
        <f>(K40*K40+L40*L40+M40*M40+N40*N40+O40*O40+P40*P40+Q40*Q40+R40*R40+S40*S40+T40*T40+U40*U40+V40*V40+W40*W40)</f>
        <v>0.33135073486273087</v>
      </c>
      <c r="M39" s="24" t="s">
        <v>68</v>
      </c>
      <c r="N39" s="24">
        <f>(K44*K44+L44*L44+M44*M44+N44*N44+O44*O44+P44*P44+Q44*Q44+R44*R44+S44*S44+T44*T44+U44*U44+V44*V44+W44*W44)</f>
        <v>0.22974597535701186</v>
      </c>
      <c r="X39" s="55">
        <f>(1-$H$2)*1000</f>
        <v>67.5</v>
      </c>
    </row>
    <row r="40" spans="1:24" ht="12.75">
      <c r="A40" s="49">
        <v>1152</v>
      </c>
      <c r="B40" s="50">
        <v>95.90333333333335</v>
      </c>
      <c r="C40" s="50">
        <v>104.68666666666668</v>
      </c>
      <c r="D40" s="50">
        <v>9.643157779071135</v>
      </c>
      <c r="E40" s="50">
        <v>9.842405836378907</v>
      </c>
      <c r="F40" s="54">
        <f>I40*D40/(23678+B40)*1000</f>
        <v>13.161577226988177</v>
      </c>
      <c r="G40" s="59" t="s">
        <v>56</v>
      </c>
      <c r="H40" s="58">
        <f>I40-B40+X40</f>
        <v>4.044758036458404</v>
      </c>
      <c r="I40" s="58">
        <f>(B40+C39-2*X40)*(23678+B40)*E39/((23678+C39)*D40+E39*(23678+B40))</f>
        <v>32.448091369791754</v>
      </c>
      <c r="J40" s="24" t="s">
        <v>62</v>
      </c>
      <c r="K40" s="52">
        <f aca="true" t="shared" si="0" ref="K40:W40">SQRT(K41*K41+K42*K42)</f>
        <v>0.4343840020809555</v>
      </c>
      <c r="L40" s="52">
        <f t="shared" si="0"/>
        <v>0.358955063906396</v>
      </c>
      <c r="M40" s="52">
        <f t="shared" si="0"/>
        <v>0.10283427159009759</v>
      </c>
      <c r="N40" s="52">
        <f t="shared" si="0"/>
        <v>0.05312260693711548</v>
      </c>
      <c r="O40" s="52">
        <f t="shared" si="0"/>
        <v>0.017445562482278475</v>
      </c>
      <c r="P40" s="52">
        <f t="shared" si="0"/>
        <v>0.010297204257088506</v>
      </c>
      <c r="Q40" s="52">
        <f t="shared" si="0"/>
        <v>0.0021235792916921323</v>
      </c>
      <c r="R40" s="52">
        <f t="shared" si="0"/>
        <v>0.0008176992543638827</v>
      </c>
      <c r="S40" s="52">
        <f t="shared" si="0"/>
        <v>0.00022888225541734886</v>
      </c>
      <c r="T40" s="52">
        <f t="shared" si="0"/>
        <v>0.00015151409507703335</v>
      </c>
      <c r="U40" s="52">
        <f t="shared" si="0"/>
        <v>4.6462019794412044E-05</v>
      </c>
      <c r="V40" s="52">
        <f t="shared" si="0"/>
        <v>3.0342790888671613E-05</v>
      </c>
      <c r="W40" s="52">
        <f t="shared" si="0"/>
        <v>1.4269940729871607E-05</v>
      </c>
      <c r="X40" s="55">
        <f>(1-$H$2)*1000</f>
        <v>67.5</v>
      </c>
    </row>
    <row r="41" spans="1:24" ht="12.75">
      <c r="A41" s="49">
        <v>1150</v>
      </c>
      <c r="B41" s="50">
        <v>94.31333333333333</v>
      </c>
      <c r="C41" s="50">
        <v>109.83</v>
      </c>
      <c r="D41" s="50">
        <v>9.426107583845242</v>
      </c>
      <c r="E41" s="50">
        <v>9.53777231005125</v>
      </c>
      <c r="F41" s="54">
        <f>I41*D41/(23678+B41)*1000</f>
        <v>12.95988898373527</v>
      </c>
      <c r="G41" s="59" t="s">
        <v>57</v>
      </c>
      <c r="H41" s="58">
        <f>I41-B41+X41</f>
        <v>5.871052978422547</v>
      </c>
      <c r="I41" s="58">
        <f>(B41+C40-2*X41)*(23678+B41)*E40/((23678+C40)*D41+E40*(23678+B41))</f>
        <v>32.68438631175588</v>
      </c>
      <c r="J41" s="24" t="s">
        <v>60</v>
      </c>
      <c r="K41" s="52">
        <f>'calcul config'!C43</f>
        <v>0.16124373181288618</v>
      </c>
      <c r="L41" s="52">
        <f>'calcul config'!C44</f>
        <v>0.0019537880948492818</v>
      </c>
      <c r="M41" s="52">
        <f>'calcul config'!C45</f>
        <v>-0.0392548437198569</v>
      </c>
      <c r="N41" s="52">
        <f>'calcul config'!C46</f>
        <v>-0.0005493604452964377</v>
      </c>
      <c r="O41" s="52">
        <f>'calcul config'!C47</f>
        <v>0.006300632671912092</v>
      </c>
      <c r="P41" s="52">
        <f>'calcul config'!C48</f>
        <v>0.00022348076228537135</v>
      </c>
      <c r="Q41" s="52">
        <f>'calcul config'!C49</f>
        <v>-0.000861825263995229</v>
      </c>
      <c r="R41" s="52">
        <f>'calcul config'!C50</f>
        <v>-4.414890972968915E-05</v>
      </c>
      <c r="S41" s="52">
        <f>'calcul config'!C51</f>
        <v>6.808002680952975E-05</v>
      </c>
      <c r="T41" s="52">
        <f>'calcul config'!C52</f>
        <v>1.5908870354754858E-05</v>
      </c>
      <c r="U41" s="52">
        <f>'calcul config'!C53</f>
        <v>-2.2168226929866478E-05</v>
      </c>
      <c r="V41" s="52">
        <f>'calcul config'!C54</f>
        <v>-3.481951662199095E-06</v>
      </c>
      <c r="W41" s="52">
        <f>'calcul config'!C55</f>
        <v>3.793526950855985E-06</v>
      </c>
      <c r="X41" s="55">
        <f>(1-$H$2)*1000</f>
        <v>67.5</v>
      </c>
    </row>
    <row r="42" spans="1:24" ht="12.75">
      <c r="A42" s="49">
        <v>1149</v>
      </c>
      <c r="B42" s="50">
        <v>126.12666666666667</v>
      </c>
      <c r="C42" s="50">
        <v>135.49333333333334</v>
      </c>
      <c r="D42" s="50">
        <v>8.914385728965252</v>
      </c>
      <c r="E42" s="50">
        <v>9.086682024330967</v>
      </c>
      <c r="F42" s="54">
        <f>I42*D42/(23678+B42)*1000</f>
        <v>19.548688263987515</v>
      </c>
      <c r="G42" s="59" t="s">
        <v>58</v>
      </c>
      <c r="H42" s="58">
        <f>I42-B42+X42</f>
        <v>-6.425711295044692</v>
      </c>
      <c r="I42" s="58">
        <f>(B42+C41-2*X42)*(23678+B42)*E41/((23678+C41)*D42+E41*(23678+B42))</f>
        <v>52.200955371621966</v>
      </c>
      <c r="J42" s="24" t="s">
        <v>61</v>
      </c>
      <c r="K42" s="52">
        <f>'calcul config'!D43</f>
        <v>-0.40334838566048775</v>
      </c>
      <c r="L42" s="52">
        <f>'calcul config'!D44</f>
        <v>0.3589497466444645</v>
      </c>
      <c r="M42" s="52">
        <f>'calcul config'!D45</f>
        <v>-0.09504706548860707</v>
      </c>
      <c r="N42" s="52">
        <f>'calcul config'!D46</f>
        <v>-0.053119766291809055</v>
      </c>
      <c r="O42" s="52">
        <f>'calcul config'!D47</f>
        <v>-0.01626805699082457</v>
      </c>
      <c r="P42" s="52">
        <f>'calcul config'!D48</f>
        <v>0.010294778864117966</v>
      </c>
      <c r="Q42" s="52">
        <f>'calcul config'!D49</f>
        <v>-0.001940836474936313</v>
      </c>
      <c r="R42" s="52">
        <f>'calcul config'!D50</f>
        <v>-0.0008165065488757145</v>
      </c>
      <c r="S42" s="52">
        <f>'calcul config'!D51</f>
        <v>-0.00021852276035815179</v>
      </c>
      <c r="T42" s="52">
        <f>'calcul config'!D52</f>
        <v>0.0001506765703453855</v>
      </c>
      <c r="U42" s="52">
        <f>'calcul config'!D53</f>
        <v>-4.083245030808559E-05</v>
      </c>
      <c r="V42" s="52">
        <f>'calcul config'!D54</f>
        <v>-3.0142345156536213E-05</v>
      </c>
      <c r="W42" s="52">
        <f>'calcul config'!D55</f>
        <v>-1.3756466178026168E-05</v>
      </c>
      <c r="X42" s="55">
        <f>(1-$H$2)*1000</f>
        <v>67.5</v>
      </c>
    </row>
    <row r="43" spans="1:23" ht="12.75">
      <c r="A43" s="60"/>
      <c r="B43" s="53"/>
      <c r="C43" s="53"/>
      <c r="D43" s="53"/>
      <c r="E43" s="53"/>
      <c r="F43" s="51"/>
      <c r="J43" s="24" t="s">
        <v>66</v>
      </c>
      <c r="K43" s="24">
        <v>1</v>
      </c>
      <c r="L43" s="24">
        <v>0.7</v>
      </c>
      <c r="M43" s="24">
        <v>0.6</v>
      </c>
      <c r="N43" s="24">
        <v>0.5</v>
      </c>
      <c r="O43" s="24">
        <v>0.15</v>
      </c>
      <c r="P43" s="24">
        <v>0.1</v>
      </c>
      <c r="Q43" s="24">
        <v>0.1</v>
      </c>
      <c r="R43" s="24">
        <v>0.3</v>
      </c>
      <c r="S43" s="24">
        <v>0.05</v>
      </c>
      <c r="T43" s="24">
        <v>0.05</v>
      </c>
      <c r="U43" s="24">
        <v>0.05</v>
      </c>
      <c r="V43" s="24">
        <v>0.05</v>
      </c>
      <c r="W43" s="24">
        <v>0.05</v>
      </c>
    </row>
    <row r="44" spans="1:25" ht="15" customHeight="1">
      <c r="A44" s="61" t="s">
        <v>125</v>
      </c>
      <c r="B44" s="62"/>
      <c r="C44" s="62"/>
      <c r="D44" s="62"/>
      <c r="E44" s="62"/>
      <c r="F44" s="63"/>
      <c r="G44" s="64"/>
      <c r="H44" s="64"/>
      <c r="I44" s="65">
        <v>90</v>
      </c>
      <c r="J44" s="24" t="s">
        <v>67</v>
      </c>
      <c r="K44" s="52">
        <f>K40/(K43*1.5)</f>
        <v>0.289589334720637</v>
      </c>
      <c r="L44" s="52">
        <f>L40/(L43*1.5)</f>
        <v>0.3418619656251391</v>
      </c>
      <c r="M44" s="52">
        <f aca="true" t="shared" si="1" ref="M44:W44">M40/(M43*1.5)</f>
        <v>0.11426030176677511</v>
      </c>
      <c r="N44" s="52">
        <f t="shared" si="1"/>
        <v>0.07083014258282064</v>
      </c>
      <c r="O44" s="52">
        <f t="shared" si="1"/>
        <v>0.07753583325457102</v>
      </c>
      <c r="P44" s="52">
        <f t="shared" si="1"/>
        <v>0.06864802838059003</v>
      </c>
      <c r="Q44" s="52">
        <f t="shared" si="1"/>
        <v>0.014157195277947546</v>
      </c>
      <c r="R44" s="52">
        <f t="shared" si="1"/>
        <v>0.0018171094541419616</v>
      </c>
      <c r="S44" s="52">
        <f t="shared" si="1"/>
        <v>0.003051763405564651</v>
      </c>
      <c r="T44" s="52">
        <f t="shared" si="1"/>
        <v>0.002020187934360444</v>
      </c>
      <c r="U44" s="52">
        <f t="shared" si="1"/>
        <v>0.0006194935972588272</v>
      </c>
      <c r="V44" s="52">
        <f t="shared" si="1"/>
        <v>0.00040457054518228813</v>
      </c>
      <c r="W44" s="52">
        <f t="shared" si="1"/>
        <v>0.00019026587639828807</v>
      </c>
      <c r="X44" s="52"/>
      <c r="Y44" s="52"/>
    </row>
    <row r="45" ht="12.75" hidden="1"/>
    <row r="46" ht="12.75" hidden="1"/>
    <row r="47" ht="12.75" hidden="1"/>
    <row r="48" ht="12.75" hidden="1"/>
    <row r="49" ht="12.75" hidden="1"/>
    <row r="50" ht="12.75" hidden="1">
      <c r="A50" s="24" t="s">
        <v>114</v>
      </c>
    </row>
    <row r="51" spans="1:24" ht="12.75" hidden="1">
      <c r="A51" s="24">
        <v>1152</v>
      </c>
      <c r="B51" s="24">
        <v>109.58</v>
      </c>
      <c r="C51" s="24">
        <v>117.58</v>
      </c>
      <c r="D51" s="24">
        <v>9.325274209652987</v>
      </c>
      <c r="E51" s="24">
        <v>9.635015199186395</v>
      </c>
      <c r="F51" s="24">
        <v>16.493859511338627</v>
      </c>
      <c r="G51" s="24" t="s">
        <v>59</v>
      </c>
      <c r="H51" s="24">
        <v>-0.006277145974820542</v>
      </c>
      <c r="I51" s="24">
        <v>42.073722854025185</v>
      </c>
      <c r="J51" s="24" t="s">
        <v>73</v>
      </c>
      <c r="K51" s="24">
        <v>0.6362169036373374</v>
      </c>
      <c r="M51" s="24" t="s">
        <v>68</v>
      </c>
      <c r="N51" s="24">
        <v>0.3801338540395982</v>
      </c>
      <c r="X51" s="24">
        <v>67.5</v>
      </c>
    </row>
    <row r="52" spans="1:24" ht="12.75" hidden="1">
      <c r="A52" s="24">
        <v>1149</v>
      </c>
      <c r="B52" s="24">
        <v>129.89999389648438</v>
      </c>
      <c r="C52" s="24">
        <v>141.5</v>
      </c>
      <c r="D52" s="24">
        <v>8.954078674316406</v>
      </c>
      <c r="E52" s="24">
        <v>8.980289459228516</v>
      </c>
      <c r="F52" s="24">
        <v>21.93196527517092</v>
      </c>
      <c r="G52" s="24" t="s">
        <v>56</v>
      </c>
      <c r="H52" s="24">
        <v>-4.085335858175</v>
      </c>
      <c r="I52" s="24">
        <v>58.31465803830937</v>
      </c>
      <c r="J52" s="24" t="s">
        <v>62</v>
      </c>
      <c r="K52" s="24">
        <v>0.7035751907873612</v>
      </c>
      <c r="L52" s="24">
        <v>0.32947843198758553</v>
      </c>
      <c r="M52" s="24">
        <v>0.1665618479606428</v>
      </c>
      <c r="N52" s="24">
        <v>0.06323948556966225</v>
      </c>
      <c r="O52" s="24">
        <v>0.028257017763534502</v>
      </c>
      <c r="P52" s="24">
        <v>0.009451711679375531</v>
      </c>
      <c r="Q52" s="24">
        <v>0.003439482618167143</v>
      </c>
      <c r="R52" s="24">
        <v>0.0009733773477641342</v>
      </c>
      <c r="S52" s="24">
        <v>0.00037071224107026985</v>
      </c>
      <c r="T52" s="24">
        <v>0.00013905652103147337</v>
      </c>
      <c r="U52" s="24">
        <v>7.52082648233017E-05</v>
      </c>
      <c r="V52" s="24">
        <v>3.6113922707864635E-05</v>
      </c>
      <c r="W52" s="24">
        <v>2.311292324178642E-05</v>
      </c>
      <c r="X52" s="24">
        <v>67.5</v>
      </c>
    </row>
    <row r="53" spans="1:24" ht="12.75" hidden="1">
      <c r="A53" s="24">
        <v>1150</v>
      </c>
      <c r="B53" s="24">
        <v>107.0999984741211</v>
      </c>
      <c r="C53" s="24">
        <v>122.0999984741211</v>
      </c>
      <c r="D53" s="24">
        <v>9.183930397033691</v>
      </c>
      <c r="E53" s="24">
        <v>9.355364799499512</v>
      </c>
      <c r="F53" s="24">
        <v>21.669957106881068</v>
      </c>
      <c r="G53" s="24" t="s">
        <v>57</v>
      </c>
      <c r="H53" s="24">
        <v>16.52217084417935</v>
      </c>
      <c r="I53" s="24">
        <v>56.12216931830044</v>
      </c>
      <c r="J53" s="24" t="s">
        <v>60</v>
      </c>
      <c r="K53" s="24">
        <v>-0.6345412446481242</v>
      </c>
      <c r="L53" s="24">
        <v>0.0017931290267265074</v>
      </c>
      <c r="M53" s="24">
        <v>0.15102733174974006</v>
      </c>
      <c r="N53" s="24">
        <v>-0.0006544196961983787</v>
      </c>
      <c r="O53" s="24">
        <v>-0.02535121906952615</v>
      </c>
      <c r="P53" s="24">
        <v>0.00020521348712594618</v>
      </c>
      <c r="Q53" s="24">
        <v>0.003155705479600213</v>
      </c>
      <c r="R53" s="24">
        <v>-5.260850037518535E-05</v>
      </c>
      <c r="S53" s="24">
        <v>-0.0003207635322557032</v>
      </c>
      <c r="T53" s="24">
        <v>1.4617732073268931E-05</v>
      </c>
      <c r="U53" s="24">
        <v>7.115754992155722E-05</v>
      </c>
      <c r="V53" s="24">
        <v>-4.155727252772638E-06</v>
      </c>
      <c r="W53" s="24">
        <v>-1.9598808169250452E-05</v>
      </c>
      <c r="X53" s="24">
        <v>67.5</v>
      </c>
    </row>
    <row r="54" spans="1:24" ht="12.75" hidden="1">
      <c r="A54" s="24">
        <v>1151</v>
      </c>
      <c r="B54" s="24">
        <v>117.05999755859375</v>
      </c>
      <c r="C54" s="24">
        <v>108.76000213623047</v>
      </c>
      <c r="D54" s="24">
        <v>8.920899391174316</v>
      </c>
      <c r="E54" s="24">
        <v>9.507411003112793</v>
      </c>
      <c r="F54" s="24">
        <v>19.987164808060573</v>
      </c>
      <c r="G54" s="24" t="s">
        <v>58</v>
      </c>
      <c r="H54" s="24">
        <v>3.7525402175202345</v>
      </c>
      <c r="I54" s="24">
        <v>53.312537776113984</v>
      </c>
      <c r="J54" s="24" t="s">
        <v>61</v>
      </c>
      <c r="K54" s="24">
        <v>0.3039333116522126</v>
      </c>
      <c r="L54" s="24">
        <v>0.3294735525551202</v>
      </c>
      <c r="M54" s="24">
        <v>0.07023954912026592</v>
      </c>
      <c r="N54" s="24">
        <v>-0.06323609942095375</v>
      </c>
      <c r="O54" s="24">
        <v>0.012480975305543958</v>
      </c>
      <c r="P54" s="24">
        <v>0.009449483641699447</v>
      </c>
      <c r="Q54" s="24">
        <v>0.0013680510248872653</v>
      </c>
      <c r="R54" s="24">
        <v>-0.0009719546320835218</v>
      </c>
      <c r="S54" s="24">
        <v>0.00018584488708109863</v>
      </c>
      <c r="T54" s="24">
        <v>0.00013828607287218306</v>
      </c>
      <c r="U54" s="24">
        <v>2.4349254339568036E-05</v>
      </c>
      <c r="V54" s="24">
        <v>-3.587402046537555E-05</v>
      </c>
      <c r="W54" s="24">
        <v>1.225128316241334E-05</v>
      </c>
      <c r="X54" s="24">
        <v>67.5</v>
      </c>
    </row>
    <row r="55" ht="12.75" hidden="1">
      <c r="A55" s="24" t="s">
        <v>108</v>
      </c>
    </row>
    <row r="56" spans="1:24" ht="12.75" hidden="1">
      <c r="A56" s="24">
        <v>1152</v>
      </c>
      <c r="B56" s="24">
        <v>109.58</v>
      </c>
      <c r="C56" s="24">
        <v>117.58</v>
      </c>
      <c r="D56" s="24">
        <v>9.325274209652987</v>
      </c>
      <c r="E56" s="24">
        <v>9.635015199186395</v>
      </c>
      <c r="F56" s="24">
        <v>18.975922237575354</v>
      </c>
      <c r="G56" s="24" t="s">
        <v>59</v>
      </c>
      <c r="H56" s="24">
        <v>6.3251469320707585</v>
      </c>
      <c r="I56" s="24">
        <v>48.40514693207076</v>
      </c>
      <c r="J56" s="24" t="s">
        <v>73</v>
      </c>
      <c r="K56" s="24">
        <v>0.2841452043460211</v>
      </c>
      <c r="M56" s="24" t="s">
        <v>68</v>
      </c>
      <c r="N56" s="24">
        <v>0.22568854050770082</v>
      </c>
      <c r="X56" s="24">
        <v>67.5</v>
      </c>
    </row>
    <row r="57" spans="1:24" ht="12.75" hidden="1">
      <c r="A57" s="24">
        <v>1149</v>
      </c>
      <c r="B57" s="24">
        <v>129.89999389648438</v>
      </c>
      <c r="C57" s="24">
        <v>141.5</v>
      </c>
      <c r="D57" s="24">
        <v>8.954078674316406</v>
      </c>
      <c r="E57" s="24">
        <v>8.980289459228516</v>
      </c>
      <c r="F57" s="24">
        <v>21.93196527517092</v>
      </c>
      <c r="G57" s="24" t="s">
        <v>56</v>
      </c>
      <c r="H57" s="24">
        <v>-4.085335858175</v>
      </c>
      <c r="I57" s="24">
        <v>58.31465803830937</v>
      </c>
      <c r="J57" s="24" t="s">
        <v>62</v>
      </c>
      <c r="K57" s="24">
        <v>0.3179465328117394</v>
      </c>
      <c r="L57" s="24">
        <v>0.41604360957483627</v>
      </c>
      <c r="M57" s="24">
        <v>0.07526960363283909</v>
      </c>
      <c r="N57" s="24">
        <v>0.06315442316414313</v>
      </c>
      <c r="O57" s="24">
        <v>0.01276954959219208</v>
      </c>
      <c r="P57" s="24">
        <v>0.011934971063501353</v>
      </c>
      <c r="Q57" s="24">
        <v>0.001554291754968359</v>
      </c>
      <c r="R57" s="24">
        <v>0.0009720761605695128</v>
      </c>
      <c r="S57" s="24">
        <v>0.00016753007810705865</v>
      </c>
      <c r="T57" s="24">
        <v>0.00017560730571313874</v>
      </c>
      <c r="U57" s="24">
        <v>3.397599416498484E-05</v>
      </c>
      <c r="V57" s="24">
        <v>3.606903480589309E-05</v>
      </c>
      <c r="W57" s="24">
        <v>1.0446220590746381E-05</v>
      </c>
      <c r="X57" s="24">
        <v>67.5</v>
      </c>
    </row>
    <row r="58" spans="1:24" ht="12.75" hidden="1">
      <c r="A58" s="24">
        <v>1151</v>
      </c>
      <c r="B58" s="24">
        <v>117.05999755859375</v>
      </c>
      <c r="C58" s="24">
        <v>108.76000213623047</v>
      </c>
      <c r="D58" s="24">
        <v>8.920899391174316</v>
      </c>
      <c r="E58" s="24">
        <v>9.507411003112793</v>
      </c>
      <c r="F58" s="24">
        <v>23.226616727989363</v>
      </c>
      <c r="G58" s="24" t="s">
        <v>57</v>
      </c>
      <c r="H58" s="24">
        <v>12.393255622311386</v>
      </c>
      <c r="I58" s="24">
        <v>61.953253180905136</v>
      </c>
      <c r="J58" s="24" t="s">
        <v>60</v>
      </c>
      <c r="K58" s="24">
        <v>-0.23255051909087596</v>
      </c>
      <c r="L58" s="24">
        <v>0.0022642267368899196</v>
      </c>
      <c r="M58" s="24">
        <v>0.055633262089082564</v>
      </c>
      <c r="N58" s="24">
        <v>-0.0006533926886392351</v>
      </c>
      <c r="O58" s="24">
        <v>-0.009245278499687737</v>
      </c>
      <c r="P58" s="24">
        <v>0.0002590474087282205</v>
      </c>
      <c r="Q58" s="24">
        <v>0.00117591601487832</v>
      </c>
      <c r="R58" s="24">
        <v>-5.251744568161422E-05</v>
      </c>
      <c r="S58" s="24">
        <v>-0.00011319275778049895</v>
      </c>
      <c r="T58" s="24">
        <v>1.8446955870293785E-05</v>
      </c>
      <c r="U58" s="24">
        <v>2.7383605352332286E-05</v>
      </c>
      <c r="V58" s="24">
        <v>-4.14491165629484E-06</v>
      </c>
      <c r="W58" s="24">
        <v>-6.792502327703345E-06</v>
      </c>
      <c r="X58" s="24">
        <v>67.5</v>
      </c>
    </row>
    <row r="59" spans="1:24" ht="12.75" hidden="1">
      <c r="A59" s="24">
        <v>1150</v>
      </c>
      <c r="B59" s="24">
        <v>107.0999984741211</v>
      </c>
      <c r="C59" s="24">
        <v>122.0999984741211</v>
      </c>
      <c r="D59" s="24">
        <v>9.183930397033691</v>
      </c>
      <c r="E59" s="24">
        <v>9.355364799499512</v>
      </c>
      <c r="F59" s="24">
        <v>15.880502791617007</v>
      </c>
      <c r="G59" s="24" t="s">
        <v>58</v>
      </c>
      <c r="H59" s="24">
        <v>1.528290896044112</v>
      </c>
      <c r="I59" s="24">
        <v>41.128289370165206</v>
      </c>
      <c r="J59" s="24" t="s">
        <v>61</v>
      </c>
      <c r="K59" s="24">
        <v>0.21681848121774724</v>
      </c>
      <c r="L59" s="24">
        <v>0.4160374482487637</v>
      </c>
      <c r="M59" s="24">
        <v>0.05069963885839969</v>
      </c>
      <c r="N59" s="24">
        <v>-0.06315104308869404</v>
      </c>
      <c r="O59" s="24">
        <v>0.00880830416429091</v>
      </c>
      <c r="P59" s="24">
        <v>0.011932159432669587</v>
      </c>
      <c r="Q59" s="24">
        <v>0.001016387910945084</v>
      </c>
      <c r="R59" s="24">
        <v>-0.0009706564685029631</v>
      </c>
      <c r="S59" s="24">
        <v>0.00012350597822211872</v>
      </c>
      <c r="T59" s="24">
        <v>0.00017463572268853586</v>
      </c>
      <c r="U59" s="24">
        <v>2.0112342911923564E-05</v>
      </c>
      <c r="V59" s="24">
        <v>-3.583008483370139E-05</v>
      </c>
      <c r="W59" s="24">
        <v>7.936336482198717E-06</v>
      </c>
      <c r="X59" s="24">
        <v>67.5</v>
      </c>
    </row>
    <row r="60" s="100" customFormat="1" ht="12.75">
      <c r="A60" s="100" t="s">
        <v>107</v>
      </c>
    </row>
    <row r="61" spans="1:24" s="100" customFormat="1" ht="12.75">
      <c r="A61" s="100">
        <v>1152</v>
      </c>
      <c r="B61" s="100">
        <v>109.58</v>
      </c>
      <c r="C61" s="100">
        <v>117.58</v>
      </c>
      <c r="D61" s="100">
        <v>9.325274209652987</v>
      </c>
      <c r="E61" s="100">
        <v>9.635015199186395</v>
      </c>
      <c r="F61" s="100">
        <v>16.493859511338627</v>
      </c>
      <c r="G61" s="100" t="s">
        <v>59</v>
      </c>
      <c r="H61" s="100">
        <v>-0.006277145974820542</v>
      </c>
      <c r="I61" s="100">
        <v>42.073722854025185</v>
      </c>
      <c r="J61" s="100" t="s">
        <v>73</v>
      </c>
      <c r="K61" s="100">
        <v>0.24638658924409854</v>
      </c>
      <c r="M61" s="100" t="s">
        <v>68</v>
      </c>
      <c r="N61" s="100">
        <v>0.2063858265445904</v>
      </c>
      <c r="X61" s="100">
        <v>67.5</v>
      </c>
    </row>
    <row r="62" spans="1:24" s="100" customFormat="1" ht="12.75">
      <c r="A62" s="100">
        <v>1150</v>
      </c>
      <c r="B62" s="100">
        <v>107.0999984741211</v>
      </c>
      <c r="C62" s="100">
        <v>122.0999984741211</v>
      </c>
      <c r="D62" s="100">
        <v>9.183930397033691</v>
      </c>
      <c r="E62" s="100">
        <v>9.355364799499512</v>
      </c>
      <c r="F62" s="100">
        <v>17.72486504703497</v>
      </c>
      <c r="G62" s="100" t="s">
        <v>56</v>
      </c>
      <c r="H62" s="100">
        <v>6.304932135909851</v>
      </c>
      <c r="I62" s="100">
        <v>45.904930610030945</v>
      </c>
      <c r="J62" s="100" t="s">
        <v>62</v>
      </c>
      <c r="K62" s="100">
        <v>0.25465946559458935</v>
      </c>
      <c r="L62" s="100">
        <v>0.4167736247086739</v>
      </c>
      <c r="M62" s="100">
        <v>0.06028722728919565</v>
      </c>
      <c r="N62" s="100">
        <v>0.06285106055387661</v>
      </c>
      <c r="O62" s="100">
        <v>0.010227633577594151</v>
      </c>
      <c r="P62" s="100">
        <v>0.011955948377396068</v>
      </c>
      <c r="Q62" s="100">
        <v>0.0012448982721860779</v>
      </c>
      <c r="R62" s="100">
        <v>0.0009674566443930004</v>
      </c>
      <c r="S62" s="100">
        <v>0.00013417213809413655</v>
      </c>
      <c r="T62" s="100">
        <v>0.00017592667482562433</v>
      </c>
      <c r="U62" s="100">
        <v>2.722717936725407E-05</v>
      </c>
      <c r="V62" s="100">
        <v>3.590897454104651E-05</v>
      </c>
      <c r="W62" s="100">
        <v>8.366914592795828E-06</v>
      </c>
      <c r="X62" s="100">
        <v>67.5</v>
      </c>
    </row>
    <row r="63" spans="1:24" s="100" customFormat="1" ht="12.75">
      <c r="A63" s="100">
        <v>1149</v>
      </c>
      <c r="B63" s="100">
        <v>129.89999389648438</v>
      </c>
      <c r="C63" s="100">
        <v>141.5</v>
      </c>
      <c r="D63" s="100">
        <v>8.954078674316406</v>
      </c>
      <c r="E63" s="100">
        <v>8.980289459228516</v>
      </c>
      <c r="F63" s="100">
        <v>22.487481620827857</v>
      </c>
      <c r="G63" s="100" t="s">
        <v>57</v>
      </c>
      <c r="H63" s="100">
        <v>-2.6082796379397166</v>
      </c>
      <c r="I63" s="100">
        <v>59.79171425854466</v>
      </c>
      <c r="J63" s="100" t="s">
        <v>60</v>
      </c>
      <c r="K63" s="100">
        <v>0.10098907022606415</v>
      </c>
      <c r="L63" s="100">
        <v>-0.002267042096911876</v>
      </c>
      <c r="M63" s="100">
        <v>-0.023277116419010774</v>
      </c>
      <c r="N63" s="100">
        <v>-0.0006498351990014792</v>
      </c>
      <c r="O63" s="100">
        <v>0.004157015941193727</v>
      </c>
      <c r="P63" s="100">
        <v>-0.0002594565014004239</v>
      </c>
      <c r="Q63" s="100">
        <v>-0.00045036240221007893</v>
      </c>
      <c r="R63" s="100">
        <v>-5.225107136931584E-05</v>
      </c>
      <c r="S63" s="100">
        <v>6.269388052239105E-05</v>
      </c>
      <c r="T63" s="100">
        <v>-1.8480984443540716E-05</v>
      </c>
      <c r="U63" s="100">
        <v>-7.802597115034854E-06</v>
      </c>
      <c r="V63" s="100">
        <v>-4.1222496437069946E-06</v>
      </c>
      <c r="W63" s="100">
        <v>4.1513665652857105E-06</v>
      </c>
      <c r="X63" s="100">
        <v>67.5</v>
      </c>
    </row>
    <row r="64" spans="1:24" s="100" customFormat="1" ht="12.75">
      <c r="A64" s="100">
        <v>1151</v>
      </c>
      <c r="B64" s="100">
        <v>117.05999755859375</v>
      </c>
      <c r="C64" s="100">
        <v>108.76000213623047</v>
      </c>
      <c r="D64" s="100">
        <v>8.920899391174316</v>
      </c>
      <c r="E64" s="100">
        <v>9.507411003112793</v>
      </c>
      <c r="F64" s="100">
        <v>23.226616727989363</v>
      </c>
      <c r="G64" s="100" t="s">
        <v>58</v>
      </c>
      <c r="H64" s="100">
        <v>12.393255622311386</v>
      </c>
      <c r="I64" s="100">
        <v>61.953253180905136</v>
      </c>
      <c r="J64" s="100" t="s">
        <v>61</v>
      </c>
      <c r="K64" s="100">
        <v>0.2337790647423266</v>
      </c>
      <c r="L64" s="100">
        <v>-0.41676745886997635</v>
      </c>
      <c r="M64" s="100">
        <v>0.055612279448292314</v>
      </c>
      <c r="N64" s="100">
        <v>-0.06284770104754193</v>
      </c>
      <c r="O64" s="100">
        <v>0.00934471546181009</v>
      </c>
      <c r="P64" s="100">
        <v>-0.011953132808048304</v>
      </c>
      <c r="Q64" s="100">
        <v>0.0011605797752707262</v>
      </c>
      <c r="R64" s="100">
        <v>-0.000966044607831814</v>
      </c>
      <c r="S64" s="100">
        <v>0.00011862394356029562</v>
      </c>
      <c r="T64" s="100">
        <v>-0.00017495327413111927</v>
      </c>
      <c r="U64" s="100">
        <v>2.608522138217492E-05</v>
      </c>
      <c r="V64" s="100">
        <v>-3.567157846892234E-05</v>
      </c>
      <c r="W64" s="100">
        <v>7.264393673512449E-06</v>
      </c>
      <c r="X64" s="100">
        <v>67.5</v>
      </c>
    </row>
    <row r="65" ht="12.75" hidden="1">
      <c r="A65" s="24" t="s">
        <v>106</v>
      </c>
    </row>
    <row r="66" spans="1:24" ht="12.75" hidden="1">
      <c r="A66" s="24">
        <v>1152</v>
      </c>
      <c r="B66" s="24">
        <v>109.58</v>
      </c>
      <c r="C66" s="24">
        <v>117.58</v>
      </c>
      <c r="D66" s="24">
        <v>9.325274209652987</v>
      </c>
      <c r="E66" s="24">
        <v>9.635015199186395</v>
      </c>
      <c r="F66" s="24">
        <v>22.308953739061185</v>
      </c>
      <c r="G66" s="24" t="s">
        <v>59</v>
      </c>
      <c r="H66" s="24">
        <v>14.827283352042542</v>
      </c>
      <c r="I66" s="24">
        <v>56.90728335204254</v>
      </c>
      <c r="J66" s="24" t="s">
        <v>73</v>
      </c>
      <c r="K66" s="24">
        <v>0.7350845305751375</v>
      </c>
      <c r="M66" s="24" t="s">
        <v>68</v>
      </c>
      <c r="N66" s="24">
        <v>0.4585176232786923</v>
      </c>
      <c r="X66" s="24">
        <v>67.5</v>
      </c>
    </row>
    <row r="67" spans="1:24" ht="12.75" hidden="1">
      <c r="A67" s="24">
        <v>1150</v>
      </c>
      <c r="B67" s="24">
        <v>107.0999984741211</v>
      </c>
      <c r="C67" s="24">
        <v>122.0999984741211</v>
      </c>
      <c r="D67" s="24">
        <v>9.183930397033691</v>
      </c>
      <c r="E67" s="24">
        <v>9.355364799499512</v>
      </c>
      <c r="F67" s="24">
        <v>17.72486504703497</v>
      </c>
      <c r="G67" s="24" t="s">
        <v>56</v>
      </c>
      <c r="H67" s="24">
        <v>6.304932135909851</v>
      </c>
      <c r="I67" s="24">
        <v>45.904930610030945</v>
      </c>
      <c r="J67" s="24" t="s">
        <v>62</v>
      </c>
      <c r="K67" s="24">
        <v>0.7264097001094193</v>
      </c>
      <c r="L67" s="24">
        <v>0.41590546590211286</v>
      </c>
      <c r="M67" s="24">
        <v>0.1719671359649026</v>
      </c>
      <c r="N67" s="24">
        <v>0.062098765788069055</v>
      </c>
      <c r="O67" s="24">
        <v>0.029173842292937794</v>
      </c>
      <c r="P67" s="24">
        <v>0.011930895963537221</v>
      </c>
      <c r="Q67" s="24">
        <v>0.003551167073975883</v>
      </c>
      <c r="R67" s="24">
        <v>0.0009558769925386268</v>
      </c>
      <c r="S67" s="24">
        <v>0.00038276015970741196</v>
      </c>
      <c r="T67" s="24">
        <v>0.00017555792631458703</v>
      </c>
      <c r="U67" s="24">
        <v>7.768925216589135E-05</v>
      </c>
      <c r="V67" s="24">
        <v>3.547248356653935E-05</v>
      </c>
      <c r="W67" s="24">
        <v>2.3865753064117585E-05</v>
      </c>
      <c r="X67" s="24">
        <v>67.5</v>
      </c>
    </row>
    <row r="68" spans="1:24" ht="12.75" hidden="1">
      <c r="A68" s="24">
        <v>1151</v>
      </c>
      <c r="B68" s="24">
        <v>117.05999755859375</v>
      </c>
      <c r="C68" s="24">
        <v>108.76000213623047</v>
      </c>
      <c r="D68" s="24">
        <v>8.920899391174316</v>
      </c>
      <c r="E68" s="24">
        <v>9.507411003112793</v>
      </c>
      <c r="F68" s="24">
        <v>19.987164808060573</v>
      </c>
      <c r="G68" s="24" t="s">
        <v>57</v>
      </c>
      <c r="H68" s="24">
        <v>3.7525402175202345</v>
      </c>
      <c r="I68" s="24">
        <v>53.312537776113984</v>
      </c>
      <c r="J68" s="24" t="s">
        <v>60</v>
      </c>
      <c r="K68" s="24">
        <v>0.42366549501586737</v>
      </c>
      <c r="L68" s="24">
        <v>0.002263858694987376</v>
      </c>
      <c r="M68" s="24">
        <v>-0.10187797126277344</v>
      </c>
      <c r="N68" s="24">
        <v>-0.0006420693107912549</v>
      </c>
      <c r="O68" s="24">
        <v>0.016758431347805972</v>
      </c>
      <c r="P68" s="24">
        <v>0.0002589090862615136</v>
      </c>
      <c r="Q68" s="24">
        <v>-0.00217811030633235</v>
      </c>
      <c r="R68" s="24">
        <v>-5.1595836545755976E-05</v>
      </c>
      <c r="S68" s="24">
        <v>0.00019822896317657994</v>
      </c>
      <c r="T68" s="24">
        <v>1.842802692203127E-05</v>
      </c>
      <c r="U68" s="24">
        <v>-5.236546153945599E-05</v>
      </c>
      <c r="V68" s="24">
        <v>-4.067326956222367E-06</v>
      </c>
      <c r="W68" s="24">
        <v>1.1678670886713578E-05</v>
      </c>
      <c r="X68" s="24">
        <v>67.5</v>
      </c>
    </row>
    <row r="69" spans="1:24" ht="12.75" hidden="1">
      <c r="A69" s="24">
        <v>1149</v>
      </c>
      <c r="B69" s="24">
        <v>129.89999389648438</v>
      </c>
      <c r="C69" s="24">
        <v>141.5</v>
      </c>
      <c r="D69" s="24">
        <v>8.954078674316406</v>
      </c>
      <c r="E69" s="24">
        <v>8.980289459228516</v>
      </c>
      <c r="F69" s="24">
        <v>20.08600683800416</v>
      </c>
      <c r="G69" s="24" t="s">
        <v>58</v>
      </c>
      <c r="H69" s="24">
        <v>-8.993534173543395</v>
      </c>
      <c r="I69" s="24">
        <v>53.40645972294099</v>
      </c>
      <c r="J69" s="24" t="s">
        <v>61</v>
      </c>
      <c r="K69" s="24">
        <v>-0.5900666070419648</v>
      </c>
      <c r="L69" s="24">
        <v>0.4158993045330356</v>
      </c>
      <c r="M69" s="24">
        <v>-0.1385408778063457</v>
      </c>
      <c r="N69" s="24">
        <v>-0.062095446366070964</v>
      </c>
      <c r="O69" s="24">
        <v>-0.02388028586290541</v>
      </c>
      <c r="P69" s="24">
        <v>0.011928086375349567</v>
      </c>
      <c r="Q69" s="24">
        <v>-0.0028047500923859925</v>
      </c>
      <c r="R69" s="24">
        <v>-0.0009544834700065967</v>
      </c>
      <c r="S69" s="24">
        <v>-0.0003274303254391408</v>
      </c>
      <c r="T69" s="24">
        <v>0.00017458806750645606</v>
      </c>
      <c r="U69" s="24">
        <v>-5.738883462708761E-05</v>
      </c>
      <c r="V69" s="24">
        <v>-3.52385292231329E-05</v>
      </c>
      <c r="W69" s="24">
        <v>-2.081304436254501E-05</v>
      </c>
      <c r="X69" s="24">
        <v>67.5</v>
      </c>
    </row>
    <row r="70" ht="12.75" hidden="1">
      <c r="A70" s="24" t="s">
        <v>105</v>
      </c>
    </row>
    <row r="71" spans="1:24" ht="12.75" hidden="1">
      <c r="A71" s="24">
        <v>1152</v>
      </c>
      <c r="B71" s="24">
        <v>109.58</v>
      </c>
      <c r="C71" s="24">
        <v>117.58</v>
      </c>
      <c r="D71" s="24">
        <v>9.325274209652987</v>
      </c>
      <c r="E71" s="24">
        <v>9.635015199186395</v>
      </c>
      <c r="F71" s="24">
        <v>18.975922237575354</v>
      </c>
      <c r="G71" s="24" t="s">
        <v>59</v>
      </c>
      <c r="H71" s="24">
        <v>6.3251469320707585</v>
      </c>
      <c r="I71" s="24">
        <v>48.40514693207076</v>
      </c>
      <c r="J71" s="24" t="s">
        <v>73</v>
      </c>
      <c r="K71" s="24">
        <v>0.8678216845605574</v>
      </c>
      <c r="M71" s="24" t="s">
        <v>68</v>
      </c>
      <c r="N71" s="24">
        <v>0.527890697644883</v>
      </c>
      <c r="X71" s="24">
        <v>67.5</v>
      </c>
    </row>
    <row r="72" spans="1:24" ht="12.75" hidden="1">
      <c r="A72" s="24">
        <v>1151</v>
      </c>
      <c r="B72" s="24">
        <v>117.05999755859375</v>
      </c>
      <c r="C72" s="24">
        <v>108.76000213623047</v>
      </c>
      <c r="D72" s="24">
        <v>8.920899391174316</v>
      </c>
      <c r="E72" s="24">
        <v>9.507411003112793</v>
      </c>
      <c r="F72" s="24">
        <v>19.396395099028975</v>
      </c>
      <c r="G72" s="24" t="s">
        <v>56</v>
      </c>
      <c r="H72" s="24">
        <v>2.176757322237904</v>
      </c>
      <c r="I72" s="24">
        <v>51.736754880831654</v>
      </c>
      <c r="J72" s="24" t="s">
        <v>62</v>
      </c>
      <c r="K72" s="24">
        <v>0.8072034213678466</v>
      </c>
      <c r="L72" s="24">
        <v>0.41784150347671606</v>
      </c>
      <c r="M72" s="24">
        <v>0.1910947811296914</v>
      </c>
      <c r="N72" s="24">
        <v>0.06264348105467336</v>
      </c>
      <c r="O72" s="24">
        <v>0.03241878175951208</v>
      </c>
      <c r="P72" s="24">
        <v>0.011986563995785767</v>
      </c>
      <c r="Q72" s="24">
        <v>0.003946088580160811</v>
      </c>
      <c r="R72" s="24">
        <v>0.0009642582374155474</v>
      </c>
      <c r="S72" s="24">
        <v>0.00042532278816677594</v>
      </c>
      <c r="T72" s="24">
        <v>0.00017635953616533482</v>
      </c>
      <c r="U72" s="24">
        <v>8.630264902029335E-05</v>
      </c>
      <c r="V72" s="24">
        <v>3.579681547707318E-05</v>
      </c>
      <c r="W72" s="24">
        <v>2.6520169852845232E-05</v>
      </c>
      <c r="X72" s="24">
        <v>67.5</v>
      </c>
    </row>
    <row r="73" spans="1:24" ht="12.75" hidden="1">
      <c r="A73" s="24">
        <v>1149</v>
      </c>
      <c r="B73" s="24">
        <v>129.89999389648438</v>
      </c>
      <c r="C73" s="24">
        <v>141.5</v>
      </c>
      <c r="D73" s="24">
        <v>8.954078674316406</v>
      </c>
      <c r="E73" s="24">
        <v>8.980289459228516</v>
      </c>
      <c r="F73" s="24">
        <v>20.08600683800416</v>
      </c>
      <c r="G73" s="24" t="s">
        <v>57</v>
      </c>
      <c r="H73" s="24">
        <v>-8.993534173543395</v>
      </c>
      <c r="I73" s="24">
        <v>53.40645972294099</v>
      </c>
      <c r="J73" s="24" t="s">
        <v>60</v>
      </c>
      <c r="K73" s="24">
        <v>0.5913310618966185</v>
      </c>
      <c r="L73" s="24">
        <v>-0.0022728760187349082</v>
      </c>
      <c r="M73" s="24">
        <v>-0.13850203077517084</v>
      </c>
      <c r="N73" s="24">
        <v>-0.0006475458697506251</v>
      </c>
      <c r="O73" s="24">
        <v>0.023985587762917492</v>
      </c>
      <c r="P73" s="24">
        <v>-0.00026021331948264035</v>
      </c>
      <c r="Q73" s="24">
        <v>-0.002787716758597581</v>
      </c>
      <c r="R73" s="24">
        <v>-5.2060805639889124E-05</v>
      </c>
      <c r="S73" s="24">
        <v>0.00033328743979818163</v>
      </c>
      <c r="T73" s="24">
        <v>-1.853918017280497E-05</v>
      </c>
      <c r="U73" s="24">
        <v>-5.5929251482273536E-05</v>
      </c>
      <c r="V73" s="24">
        <v>-4.102456112846599E-06</v>
      </c>
      <c r="W73" s="24">
        <v>2.131559399178351E-05</v>
      </c>
      <c r="X73" s="24">
        <v>67.5</v>
      </c>
    </row>
    <row r="74" spans="1:24" ht="12.75" hidden="1">
      <c r="A74" s="24">
        <v>1150</v>
      </c>
      <c r="B74" s="24">
        <v>107.0999984741211</v>
      </c>
      <c r="C74" s="24">
        <v>122.0999984741211</v>
      </c>
      <c r="D74" s="24">
        <v>9.183930397033691</v>
      </c>
      <c r="E74" s="24">
        <v>9.355364799499512</v>
      </c>
      <c r="F74" s="24">
        <v>21.669957106881068</v>
      </c>
      <c r="G74" s="24" t="s">
        <v>58</v>
      </c>
      <c r="H74" s="24">
        <v>16.52217084417935</v>
      </c>
      <c r="I74" s="24">
        <v>56.12216931830044</v>
      </c>
      <c r="J74" s="24" t="s">
        <v>61</v>
      </c>
      <c r="K74" s="24">
        <v>0.549458768884595</v>
      </c>
      <c r="L74" s="24">
        <v>-0.417835321702565</v>
      </c>
      <c r="M74" s="24">
        <v>0.1316601794247535</v>
      </c>
      <c r="N74" s="24">
        <v>-0.06264013412337005</v>
      </c>
      <c r="O74" s="24">
        <v>0.02180983701081363</v>
      </c>
      <c r="P74" s="24">
        <v>-0.011983739210005845</v>
      </c>
      <c r="Q74" s="24">
        <v>0.0027928928293634477</v>
      </c>
      <c r="R74" s="24">
        <v>-0.0009628518167090218</v>
      </c>
      <c r="S74" s="24">
        <v>0.0002642327697442798</v>
      </c>
      <c r="T74" s="24">
        <v>-0.0001753823959095448</v>
      </c>
      <c r="U74" s="24">
        <v>6.572720940791983E-05</v>
      </c>
      <c r="V74" s="24">
        <v>-3.556095966283522E-05</v>
      </c>
      <c r="W74" s="24">
        <v>1.577862040234202E-05</v>
      </c>
      <c r="X74" s="24">
        <v>67.5</v>
      </c>
    </row>
    <row r="75" ht="12.75" hidden="1">
      <c r="A75" s="24" t="s">
        <v>104</v>
      </c>
    </row>
    <row r="76" spans="1:24" ht="12.75" hidden="1">
      <c r="A76" s="24">
        <v>1152</v>
      </c>
      <c r="B76" s="24">
        <v>109.58</v>
      </c>
      <c r="C76" s="24">
        <v>117.58</v>
      </c>
      <c r="D76" s="24">
        <v>9.325274209652987</v>
      </c>
      <c r="E76" s="24">
        <v>9.635015199186395</v>
      </c>
      <c r="F76" s="24">
        <v>22.308953739061185</v>
      </c>
      <c r="G76" s="24" t="s">
        <v>59</v>
      </c>
      <c r="H76" s="24">
        <v>14.827283352042542</v>
      </c>
      <c r="I76" s="24">
        <v>56.90728335204254</v>
      </c>
      <c r="J76" s="24" t="s">
        <v>73</v>
      </c>
      <c r="K76" s="24">
        <v>0.4242819758706225</v>
      </c>
      <c r="M76" s="24" t="s">
        <v>68</v>
      </c>
      <c r="N76" s="24">
        <v>0.27010687927216487</v>
      </c>
      <c r="X76" s="24">
        <v>67.5</v>
      </c>
    </row>
    <row r="77" spans="1:24" ht="12.75" hidden="1">
      <c r="A77" s="24">
        <v>1151</v>
      </c>
      <c r="B77" s="24">
        <v>117.05999755859375</v>
      </c>
      <c r="C77" s="24">
        <v>108.76000213623047</v>
      </c>
      <c r="D77" s="24">
        <v>8.920899391174316</v>
      </c>
      <c r="E77" s="24">
        <v>9.507411003112793</v>
      </c>
      <c r="F77" s="24">
        <v>19.396395099028975</v>
      </c>
      <c r="G77" s="24" t="s">
        <v>56</v>
      </c>
      <c r="H77" s="24">
        <v>2.176757322237904</v>
      </c>
      <c r="I77" s="24">
        <v>51.736754880831654</v>
      </c>
      <c r="J77" s="24" t="s">
        <v>62</v>
      </c>
      <c r="K77" s="24">
        <v>0.54361013414097</v>
      </c>
      <c r="L77" s="24">
        <v>0.3282724095577452</v>
      </c>
      <c r="M77" s="24">
        <v>0.12869190155526727</v>
      </c>
      <c r="N77" s="24">
        <v>0.06222704841807363</v>
      </c>
      <c r="O77" s="24">
        <v>0.021832219343759764</v>
      </c>
      <c r="P77" s="24">
        <v>0.009417020962485147</v>
      </c>
      <c r="Q77" s="24">
        <v>0.0026574824193398815</v>
      </c>
      <c r="R77" s="24">
        <v>0.0009578401570937471</v>
      </c>
      <c r="S77" s="24">
        <v>0.0002864455334418374</v>
      </c>
      <c r="T77" s="24">
        <v>0.0001385742350568995</v>
      </c>
      <c r="U77" s="24">
        <v>5.813608106732167E-05</v>
      </c>
      <c r="V77" s="24">
        <v>3.554846389769672E-05</v>
      </c>
      <c r="W77" s="24">
        <v>1.7862197509164164E-05</v>
      </c>
      <c r="X77" s="24">
        <v>67.5</v>
      </c>
    </row>
    <row r="78" spans="1:24" ht="12.75" hidden="1">
      <c r="A78" s="24">
        <v>1150</v>
      </c>
      <c r="B78" s="24">
        <v>107.0999984741211</v>
      </c>
      <c r="C78" s="24">
        <v>122.0999984741211</v>
      </c>
      <c r="D78" s="24">
        <v>9.183930397033691</v>
      </c>
      <c r="E78" s="24">
        <v>9.355364799499512</v>
      </c>
      <c r="F78" s="24">
        <v>15.880502791617007</v>
      </c>
      <c r="G78" s="24" t="s">
        <v>57</v>
      </c>
      <c r="H78" s="24">
        <v>1.528290896044112</v>
      </c>
      <c r="I78" s="24">
        <v>41.128289370165206</v>
      </c>
      <c r="J78" s="24" t="s">
        <v>60</v>
      </c>
      <c r="K78" s="24">
        <v>0.5107873241856533</v>
      </c>
      <c r="L78" s="24">
        <v>0.001786929075043446</v>
      </c>
      <c r="M78" s="24">
        <v>-0.12141444770337272</v>
      </c>
      <c r="N78" s="24">
        <v>-0.0006434013680619561</v>
      </c>
      <c r="O78" s="24">
        <v>0.02043222584966962</v>
      </c>
      <c r="P78" s="24">
        <v>0.00020431856244640075</v>
      </c>
      <c r="Q78" s="24">
        <v>-0.002529441416382486</v>
      </c>
      <c r="R78" s="24">
        <v>-5.1705206300724754E-05</v>
      </c>
      <c r="S78" s="24">
        <v>0.0002606570894184544</v>
      </c>
      <c r="T78" s="24">
        <v>1.4540624179770817E-05</v>
      </c>
      <c r="U78" s="24">
        <v>-5.6572186178932324E-05</v>
      </c>
      <c r="V78" s="24">
        <v>-4.074816119587313E-06</v>
      </c>
      <c r="W78" s="24">
        <v>1.6000998100335917E-05</v>
      </c>
      <c r="X78" s="24">
        <v>67.5</v>
      </c>
    </row>
    <row r="79" spans="1:24" ht="12.75" hidden="1">
      <c r="A79" s="24">
        <v>1149</v>
      </c>
      <c r="B79" s="24">
        <v>129.89999389648438</v>
      </c>
      <c r="C79" s="24">
        <v>141.5</v>
      </c>
      <c r="D79" s="24">
        <v>8.954078674316406</v>
      </c>
      <c r="E79" s="24">
        <v>8.980289459228516</v>
      </c>
      <c r="F79" s="24">
        <v>22.487481620827857</v>
      </c>
      <c r="G79" s="24" t="s">
        <v>58</v>
      </c>
      <c r="H79" s="24">
        <v>-2.6082796379397166</v>
      </c>
      <c r="I79" s="24">
        <v>59.79171425854466</v>
      </c>
      <c r="J79" s="24" t="s">
        <v>61</v>
      </c>
      <c r="K79" s="24">
        <v>-0.18603302769138527</v>
      </c>
      <c r="L79" s="24">
        <v>0.3282675460068034</v>
      </c>
      <c r="M79" s="24">
        <v>-0.04266306851124964</v>
      </c>
      <c r="N79" s="24">
        <v>-0.062223722080126775</v>
      </c>
      <c r="O79" s="24">
        <v>-0.007692200485045257</v>
      </c>
      <c r="P79" s="24">
        <v>0.009414804179212892</v>
      </c>
      <c r="Q79" s="24">
        <v>-0.0008149471947246109</v>
      </c>
      <c r="R79" s="24">
        <v>-0.0009564435886045625</v>
      </c>
      <c r="S79" s="24">
        <v>-0.00011878099748982858</v>
      </c>
      <c r="T79" s="24">
        <v>0.00013780924812967923</v>
      </c>
      <c r="U79" s="24">
        <v>-1.3393717661740379E-05</v>
      </c>
      <c r="V79" s="24">
        <v>-3.531414955902801E-05</v>
      </c>
      <c r="W79" s="24">
        <v>-7.938901665182462E-06</v>
      </c>
      <c r="X79" s="24">
        <v>67.5</v>
      </c>
    </row>
    <row r="80" ht="12.75" hidden="1">
      <c r="A80" s="24" t="s">
        <v>113</v>
      </c>
    </row>
    <row r="81" spans="1:24" ht="12.75" hidden="1">
      <c r="A81" s="24">
        <v>1152</v>
      </c>
      <c r="B81" s="24">
        <v>99.62</v>
      </c>
      <c r="C81" s="24">
        <v>108.82</v>
      </c>
      <c r="D81" s="24">
        <v>9.486189288761985</v>
      </c>
      <c r="E81" s="24">
        <v>9.677240260029631</v>
      </c>
      <c r="F81" s="24">
        <v>15.171102842605125</v>
      </c>
      <c r="G81" s="24" t="s">
        <v>59</v>
      </c>
      <c r="H81" s="24">
        <v>5.907147402564917</v>
      </c>
      <c r="I81" s="24">
        <v>38.02714740256492</v>
      </c>
      <c r="J81" s="24" t="s">
        <v>73</v>
      </c>
      <c r="K81" s="24">
        <v>0.8295992271806022</v>
      </c>
      <c r="M81" s="24" t="s">
        <v>68</v>
      </c>
      <c r="N81" s="24">
        <v>0.6320452176474117</v>
      </c>
      <c r="X81" s="24">
        <v>67.5</v>
      </c>
    </row>
    <row r="82" spans="1:24" ht="12.75" hidden="1">
      <c r="A82" s="24">
        <v>1149</v>
      </c>
      <c r="B82" s="24">
        <v>128.74000549316406</v>
      </c>
      <c r="C82" s="24">
        <v>145.74000549316406</v>
      </c>
      <c r="D82" s="24">
        <v>8.864943504333496</v>
      </c>
      <c r="E82" s="24">
        <v>8.988749504089355</v>
      </c>
      <c r="F82" s="24">
        <v>19.939694113855943</v>
      </c>
      <c r="G82" s="24" t="s">
        <v>56</v>
      </c>
      <c r="H82" s="24">
        <v>-7.69210489734175</v>
      </c>
      <c r="I82" s="24">
        <v>53.54790059582232</v>
      </c>
      <c r="J82" s="24" t="s">
        <v>62</v>
      </c>
      <c r="K82" s="24">
        <v>0.5838648159088428</v>
      </c>
      <c r="L82" s="24">
        <v>0.6815447637240185</v>
      </c>
      <c r="M82" s="24">
        <v>0.13822216776735308</v>
      </c>
      <c r="N82" s="24">
        <v>0.06442848926048209</v>
      </c>
      <c r="O82" s="24">
        <v>0.02344933784498382</v>
      </c>
      <c r="P82" s="24">
        <v>0.019551377170131657</v>
      </c>
      <c r="Q82" s="24">
        <v>0.002854272121767565</v>
      </c>
      <c r="R82" s="24">
        <v>0.000991665914021244</v>
      </c>
      <c r="S82" s="24">
        <v>0.00030763492787138676</v>
      </c>
      <c r="T82" s="24">
        <v>0.00028767064735250484</v>
      </c>
      <c r="U82" s="24">
        <v>6.240020077155804E-05</v>
      </c>
      <c r="V82" s="24">
        <v>3.679034837019236E-05</v>
      </c>
      <c r="W82" s="24">
        <v>1.9178129983801254E-05</v>
      </c>
      <c r="X82" s="24">
        <v>67.5</v>
      </c>
    </row>
    <row r="83" spans="1:24" ht="12.75" hidden="1">
      <c r="A83" s="24">
        <v>1150</v>
      </c>
      <c r="B83" s="24">
        <v>104.27999877929688</v>
      </c>
      <c r="C83" s="24">
        <v>111.77999877929688</v>
      </c>
      <c r="D83" s="24">
        <v>9.280085563659668</v>
      </c>
      <c r="E83" s="24">
        <v>9.529044151306152</v>
      </c>
      <c r="F83" s="24">
        <v>22.063574426466758</v>
      </c>
      <c r="G83" s="24" t="s">
        <v>57</v>
      </c>
      <c r="H83" s="24">
        <v>19.76281014036688</v>
      </c>
      <c r="I83" s="24">
        <v>56.542808919663756</v>
      </c>
      <c r="J83" s="24" t="s">
        <v>60</v>
      </c>
      <c r="K83" s="24">
        <v>-0.5319860760808426</v>
      </c>
      <c r="L83" s="24">
        <v>0.003708757950250925</v>
      </c>
      <c r="M83" s="24">
        <v>0.12658002174682767</v>
      </c>
      <c r="N83" s="24">
        <v>-0.0006667854873641512</v>
      </c>
      <c r="O83" s="24">
        <v>-0.021260187813196767</v>
      </c>
      <c r="P83" s="24">
        <v>0.00042437365237765713</v>
      </c>
      <c r="Q83" s="24">
        <v>0.002643073491215704</v>
      </c>
      <c r="R83" s="24">
        <v>-5.3590665811131984E-05</v>
      </c>
      <c r="S83" s="24">
        <v>-0.0002694965701016584</v>
      </c>
      <c r="T83" s="24">
        <v>3.0223568916430196E-05</v>
      </c>
      <c r="U83" s="24">
        <v>5.946953506978688E-05</v>
      </c>
      <c r="V83" s="24">
        <v>-4.2318081214331625E-06</v>
      </c>
      <c r="W83" s="24">
        <v>-1.6479031450944455E-05</v>
      </c>
      <c r="X83" s="24">
        <v>67.5</v>
      </c>
    </row>
    <row r="84" spans="1:24" ht="12.75" hidden="1">
      <c r="A84" s="24">
        <v>1151</v>
      </c>
      <c r="B84" s="24">
        <v>117.08000183105469</v>
      </c>
      <c r="C84" s="24">
        <v>111.4800033569336</v>
      </c>
      <c r="D84" s="24">
        <v>9.071524620056152</v>
      </c>
      <c r="E84" s="24">
        <v>9.47952651977539</v>
      </c>
      <c r="F84" s="24">
        <v>18.33343997867523</v>
      </c>
      <c r="G84" s="24" t="s">
        <v>58</v>
      </c>
      <c r="H84" s="24">
        <v>-1.490437036526842</v>
      </c>
      <c r="I84" s="24">
        <v>48.089564794527845</v>
      </c>
      <c r="J84" s="24" t="s">
        <v>61</v>
      </c>
      <c r="K84" s="24">
        <v>0.24060120139428823</v>
      </c>
      <c r="L84" s="24">
        <v>0.6815346726866467</v>
      </c>
      <c r="M84" s="24">
        <v>0.055523560376464796</v>
      </c>
      <c r="N84" s="24">
        <v>-0.06442503880869531</v>
      </c>
      <c r="O84" s="24">
        <v>0.009893222908425248</v>
      </c>
      <c r="P84" s="24">
        <v>0.019546770992977663</v>
      </c>
      <c r="Q84" s="24">
        <v>0.0010775118863067573</v>
      </c>
      <c r="R84" s="24">
        <v>-0.0009902168073555957</v>
      </c>
      <c r="S84" s="24">
        <v>0.00014836053231865692</v>
      </c>
      <c r="T84" s="24">
        <v>0.0002860785508040807</v>
      </c>
      <c r="U84" s="24">
        <v>1.889866278111076E-05</v>
      </c>
      <c r="V84" s="24">
        <v>-3.654615620312877E-05</v>
      </c>
      <c r="W84" s="24">
        <v>9.810310500405182E-06</v>
      </c>
      <c r="X84" s="24">
        <v>67.5</v>
      </c>
    </row>
    <row r="85" ht="12.75" hidden="1">
      <c r="A85" s="24" t="s">
        <v>103</v>
      </c>
    </row>
    <row r="86" spans="1:24" ht="12.75" hidden="1">
      <c r="A86" s="24">
        <v>1152</v>
      </c>
      <c r="B86" s="24">
        <v>99.62</v>
      </c>
      <c r="C86" s="24">
        <v>108.82</v>
      </c>
      <c r="D86" s="24">
        <v>9.486189288761985</v>
      </c>
      <c r="E86" s="24">
        <v>9.677240260029631</v>
      </c>
      <c r="F86" s="24">
        <v>15.270513731282792</v>
      </c>
      <c r="G86" s="24" t="s">
        <v>59</v>
      </c>
      <c r="H86" s="24">
        <v>6.156325893831173</v>
      </c>
      <c r="I86" s="24">
        <v>38.27632589383118</v>
      </c>
      <c r="J86" s="24" t="s">
        <v>73</v>
      </c>
      <c r="K86" s="24">
        <v>0.5323496563909488</v>
      </c>
      <c r="M86" s="24" t="s">
        <v>68</v>
      </c>
      <c r="N86" s="24">
        <v>0.37290588985156853</v>
      </c>
      <c r="X86" s="24">
        <v>67.5</v>
      </c>
    </row>
    <row r="87" spans="1:24" ht="12.75" hidden="1">
      <c r="A87" s="24">
        <v>1149</v>
      </c>
      <c r="B87" s="24">
        <v>128.74000549316406</v>
      </c>
      <c r="C87" s="24">
        <v>145.74000549316406</v>
      </c>
      <c r="D87" s="24">
        <v>8.864943504333496</v>
      </c>
      <c r="E87" s="24">
        <v>8.988749504089355</v>
      </c>
      <c r="F87" s="24">
        <v>19.939694113855943</v>
      </c>
      <c r="G87" s="24" t="s">
        <v>56</v>
      </c>
      <c r="H87" s="24">
        <v>-7.69210489734175</v>
      </c>
      <c r="I87" s="24">
        <v>53.54790059582232</v>
      </c>
      <c r="J87" s="24" t="s">
        <v>62</v>
      </c>
      <c r="K87" s="24">
        <v>0.5422340962260773</v>
      </c>
      <c r="L87" s="24">
        <v>0.4658782360541737</v>
      </c>
      <c r="M87" s="24">
        <v>0.12836653740521775</v>
      </c>
      <c r="N87" s="24">
        <v>0.06442312238291638</v>
      </c>
      <c r="O87" s="24">
        <v>0.021777427544540696</v>
      </c>
      <c r="P87" s="24">
        <v>0.013364597625493592</v>
      </c>
      <c r="Q87" s="24">
        <v>0.0026507397260775094</v>
      </c>
      <c r="R87" s="24">
        <v>0.0009915902772640749</v>
      </c>
      <c r="S87" s="24">
        <v>0.0002857222801825262</v>
      </c>
      <c r="T87" s="24">
        <v>0.00019664402933699664</v>
      </c>
      <c r="U87" s="24">
        <v>5.7957809880283795E-05</v>
      </c>
      <c r="V87" s="24">
        <v>3.679280473864225E-05</v>
      </c>
      <c r="W87" s="24">
        <v>1.7818075563842653E-05</v>
      </c>
      <c r="X87" s="24">
        <v>67.5</v>
      </c>
    </row>
    <row r="88" spans="1:24" ht="12.75" hidden="1">
      <c r="A88" s="24">
        <v>1151</v>
      </c>
      <c r="B88" s="24">
        <v>117.08000183105469</v>
      </c>
      <c r="C88" s="24">
        <v>111.4800033569336</v>
      </c>
      <c r="D88" s="24">
        <v>9.071524620056152</v>
      </c>
      <c r="E88" s="24">
        <v>9.47952651977539</v>
      </c>
      <c r="F88" s="24">
        <v>24.238415717516602</v>
      </c>
      <c r="G88" s="24" t="s">
        <v>57</v>
      </c>
      <c r="H88" s="24">
        <v>13.998620867141412</v>
      </c>
      <c r="I88" s="24">
        <v>63.5786226981961</v>
      </c>
      <c r="J88" s="24" t="s">
        <v>60</v>
      </c>
      <c r="K88" s="24">
        <v>-0.29987595817397195</v>
      </c>
      <c r="L88" s="24">
        <v>0.0025352951065689714</v>
      </c>
      <c r="M88" s="24">
        <v>0.07220278919390466</v>
      </c>
      <c r="N88" s="24">
        <v>-0.0006665987035583286</v>
      </c>
      <c r="O88" s="24">
        <v>-0.011847267070567576</v>
      </c>
      <c r="P88" s="24">
        <v>0.0002900679337024925</v>
      </c>
      <c r="Q88" s="24">
        <v>0.0015479997223215036</v>
      </c>
      <c r="R88" s="24">
        <v>-5.3579139913044187E-05</v>
      </c>
      <c r="S88" s="24">
        <v>-0.0001388657255143021</v>
      </c>
      <c r="T88" s="24">
        <v>2.065731562626017E-05</v>
      </c>
      <c r="U88" s="24">
        <v>3.7463324578448405E-05</v>
      </c>
      <c r="V88" s="24">
        <v>-4.22891050104776E-06</v>
      </c>
      <c r="W88" s="24">
        <v>-8.130158284330772E-06</v>
      </c>
      <c r="X88" s="24">
        <v>67.5</v>
      </c>
    </row>
    <row r="89" spans="1:24" ht="12.75" hidden="1">
      <c r="A89" s="24">
        <v>1150</v>
      </c>
      <c r="B89" s="24">
        <v>104.27999877929688</v>
      </c>
      <c r="C89" s="24">
        <v>111.77999877929688</v>
      </c>
      <c r="D89" s="24">
        <v>9.280085563659668</v>
      </c>
      <c r="E89" s="24">
        <v>9.529044151306152</v>
      </c>
      <c r="F89" s="24">
        <v>15.921814864229358</v>
      </c>
      <c r="G89" s="24" t="s">
        <v>58</v>
      </c>
      <c r="H89" s="24">
        <v>4.0231874189672965</v>
      </c>
      <c r="I89" s="24">
        <v>40.80318619826417</v>
      </c>
      <c r="J89" s="24" t="s">
        <v>61</v>
      </c>
      <c r="K89" s="24">
        <v>0.4517656746803072</v>
      </c>
      <c r="L89" s="24">
        <v>0.4658713375038982</v>
      </c>
      <c r="M89" s="24">
        <v>0.10613540953906822</v>
      </c>
      <c r="N89" s="24">
        <v>-0.06441967357673148</v>
      </c>
      <c r="O89" s="24">
        <v>0.01827289285844923</v>
      </c>
      <c r="P89" s="24">
        <v>0.013361449408098903</v>
      </c>
      <c r="Q89" s="24">
        <v>0.0021517708881519</v>
      </c>
      <c r="R89" s="24">
        <v>-0.0009901416836649304</v>
      </c>
      <c r="S89" s="24">
        <v>0.00024970689151500904</v>
      </c>
      <c r="T89" s="24">
        <v>0.0001955560011480258</v>
      </c>
      <c r="U89" s="24">
        <v>4.422224595889433E-05</v>
      </c>
      <c r="V89" s="24">
        <v>-3.654896436986941E-05</v>
      </c>
      <c r="W89" s="24">
        <v>1.585510463764066E-05</v>
      </c>
      <c r="X89" s="24">
        <v>67.5</v>
      </c>
    </row>
    <row r="90" s="100" customFormat="1" ht="12.75">
      <c r="A90" s="100" t="s">
        <v>102</v>
      </c>
    </row>
    <row r="91" spans="1:24" s="100" customFormat="1" ht="12.75">
      <c r="A91" s="100">
        <v>1152</v>
      </c>
      <c r="B91" s="100">
        <v>99.62</v>
      </c>
      <c r="C91" s="100">
        <v>108.82</v>
      </c>
      <c r="D91" s="100">
        <v>9.486189288761985</v>
      </c>
      <c r="E91" s="100">
        <v>9.677240260029631</v>
      </c>
      <c r="F91" s="100">
        <v>15.171102842605125</v>
      </c>
      <c r="G91" s="100" t="s">
        <v>59</v>
      </c>
      <c r="H91" s="100">
        <v>5.907147402564917</v>
      </c>
      <c r="I91" s="100">
        <v>38.02714740256492</v>
      </c>
      <c r="J91" s="100" t="s">
        <v>73</v>
      </c>
      <c r="K91" s="100">
        <v>0.553902273734951</v>
      </c>
      <c r="M91" s="100" t="s">
        <v>68</v>
      </c>
      <c r="N91" s="100">
        <v>0.34273337494470485</v>
      </c>
      <c r="X91" s="100">
        <v>67.5</v>
      </c>
    </row>
    <row r="92" spans="1:24" s="100" customFormat="1" ht="12.75">
      <c r="A92" s="100">
        <v>1150</v>
      </c>
      <c r="B92" s="100">
        <v>104.27999877929688</v>
      </c>
      <c r="C92" s="100">
        <v>111.77999877929688</v>
      </c>
      <c r="D92" s="100">
        <v>9.280085563659668</v>
      </c>
      <c r="E92" s="100">
        <v>9.529044151306152</v>
      </c>
      <c r="F92" s="100">
        <v>15.555478896490493</v>
      </c>
      <c r="G92" s="100" t="s">
        <v>56</v>
      </c>
      <c r="H92" s="100">
        <v>3.0843701528306156</v>
      </c>
      <c r="I92" s="100">
        <v>39.86436893212749</v>
      </c>
      <c r="J92" s="100" t="s">
        <v>62</v>
      </c>
      <c r="K92" s="100">
        <v>0.6371957342002813</v>
      </c>
      <c r="L92" s="100">
        <v>0.3467565115730993</v>
      </c>
      <c r="M92" s="100">
        <v>0.15084766610654418</v>
      </c>
      <c r="N92" s="100">
        <v>0.06421919354073298</v>
      </c>
      <c r="O92" s="100">
        <v>0.025590965822911704</v>
      </c>
      <c r="P92" s="100">
        <v>0.009947370923579831</v>
      </c>
      <c r="Q92" s="100">
        <v>0.0031149793885098627</v>
      </c>
      <c r="R92" s="100">
        <v>0.000988512303595657</v>
      </c>
      <c r="S92" s="100">
        <v>0.0003357452492000129</v>
      </c>
      <c r="T92" s="100">
        <v>0.00014635850196938552</v>
      </c>
      <c r="U92" s="100">
        <v>6.812557201742872E-05</v>
      </c>
      <c r="V92" s="100">
        <v>3.669458750190443E-05</v>
      </c>
      <c r="W92" s="100">
        <v>2.0935167672486357E-05</v>
      </c>
      <c r="X92" s="100">
        <v>67.5</v>
      </c>
    </row>
    <row r="93" spans="1:24" s="100" customFormat="1" ht="12.75">
      <c r="A93" s="100">
        <v>1149</v>
      </c>
      <c r="B93" s="100">
        <v>128.74000549316406</v>
      </c>
      <c r="C93" s="100">
        <v>145.74000549316406</v>
      </c>
      <c r="D93" s="100">
        <v>8.864943504333496</v>
      </c>
      <c r="E93" s="100">
        <v>8.988749504089355</v>
      </c>
      <c r="F93" s="100">
        <v>20.362609310102567</v>
      </c>
      <c r="G93" s="100" t="s">
        <v>57</v>
      </c>
      <c r="H93" s="100">
        <v>-6.556369275733573</v>
      </c>
      <c r="I93" s="100">
        <v>54.68363621743048</v>
      </c>
      <c r="J93" s="100" t="s">
        <v>60</v>
      </c>
      <c r="K93" s="100">
        <v>0.4810028328053652</v>
      </c>
      <c r="L93" s="100">
        <v>-0.001886063574385216</v>
      </c>
      <c r="M93" s="100">
        <v>-0.1127389260265232</v>
      </c>
      <c r="N93" s="100">
        <v>-0.0006638872634723636</v>
      </c>
      <c r="O93" s="100">
        <v>0.019497877294828256</v>
      </c>
      <c r="P93" s="100">
        <v>-0.00021593602936391233</v>
      </c>
      <c r="Q93" s="100">
        <v>-0.002272928367315766</v>
      </c>
      <c r="R93" s="100">
        <v>-5.337366317590025E-05</v>
      </c>
      <c r="S93" s="100">
        <v>0.00026990896374232853</v>
      </c>
      <c r="T93" s="100">
        <v>-1.5385328602398797E-05</v>
      </c>
      <c r="U93" s="100">
        <v>-4.58575417082617E-05</v>
      </c>
      <c r="V93" s="100">
        <v>-4.207079769032928E-06</v>
      </c>
      <c r="W93" s="100">
        <v>1.723283978284593E-05</v>
      </c>
      <c r="X93" s="100">
        <v>67.5</v>
      </c>
    </row>
    <row r="94" spans="1:24" s="100" customFormat="1" ht="12.75">
      <c r="A94" s="100">
        <v>1151</v>
      </c>
      <c r="B94" s="100">
        <v>117.08000183105469</v>
      </c>
      <c r="C94" s="100">
        <v>111.4800033569336</v>
      </c>
      <c r="D94" s="100">
        <v>9.071524620056152</v>
      </c>
      <c r="E94" s="100">
        <v>9.47952651977539</v>
      </c>
      <c r="F94" s="100">
        <v>24.238415717516602</v>
      </c>
      <c r="G94" s="100" t="s">
        <v>58</v>
      </c>
      <c r="H94" s="100">
        <v>13.998620867141412</v>
      </c>
      <c r="I94" s="100">
        <v>63.5786226981961</v>
      </c>
      <c r="J94" s="100" t="s">
        <v>61</v>
      </c>
      <c r="K94" s="100">
        <v>0.41791707133862027</v>
      </c>
      <c r="L94" s="100">
        <v>-0.3467513822359448</v>
      </c>
      <c r="M94" s="100">
        <v>0.10022451261132462</v>
      </c>
      <c r="N94" s="100">
        <v>-0.06421576187139354</v>
      </c>
      <c r="O94" s="100">
        <v>0.01657499058054802</v>
      </c>
      <c r="P94" s="100">
        <v>-0.00994502689400607</v>
      </c>
      <c r="Q94" s="100">
        <v>0.0021299984103028257</v>
      </c>
      <c r="R94" s="100">
        <v>-0.0009870703249714166</v>
      </c>
      <c r="S94" s="100">
        <v>0.00019968481076917483</v>
      </c>
      <c r="T94" s="100">
        <v>-0.00014554759621003308</v>
      </c>
      <c r="U94" s="100">
        <v>5.0380347668281394E-05</v>
      </c>
      <c r="V94" s="100">
        <v>-3.64526162538701E-05</v>
      </c>
      <c r="W94" s="100">
        <v>1.188740840107214E-05</v>
      </c>
      <c r="X94" s="100">
        <v>67.5</v>
      </c>
    </row>
    <row r="95" ht="12.75" hidden="1">
      <c r="A95" s="24" t="s">
        <v>101</v>
      </c>
    </row>
    <row r="96" spans="1:24" ht="12.75" hidden="1">
      <c r="A96" s="24">
        <v>1152</v>
      </c>
      <c r="B96" s="24">
        <v>99.62</v>
      </c>
      <c r="C96" s="24">
        <v>108.82</v>
      </c>
      <c r="D96" s="24">
        <v>9.486189288761985</v>
      </c>
      <c r="E96" s="24">
        <v>9.677240260029631</v>
      </c>
      <c r="F96" s="24">
        <v>21.40026122335723</v>
      </c>
      <c r="G96" s="24" t="s">
        <v>59</v>
      </c>
      <c r="H96" s="24">
        <v>21.52085237815568</v>
      </c>
      <c r="I96" s="24">
        <v>53.640852378155685</v>
      </c>
      <c r="J96" s="24" t="s">
        <v>73</v>
      </c>
      <c r="K96" s="24">
        <v>1.2036154753347132</v>
      </c>
      <c r="M96" s="24" t="s">
        <v>68</v>
      </c>
      <c r="N96" s="24">
        <v>0.7194472951935802</v>
      </c>
      <c r="X96" s="24">
        <v>67.5</v>
      </c>
    </row>
    <row r="97" spans="1:24" ht="12.75" hidden="1">
      <c r="A97" s="24">
        <v>1150</v>
      </c>
      <c r="B97" s="24">
        <v>104.27999877929688</v>
      </c>
      <c r="C97" s="24">
        <v>111.77999877929688</v>
      </c>
      <c r="D97" s="24">
        <v>9.280085563659668</v>
      </c>
      <c r="E97" s="24">
        <v>9.529044151306152</v>
      </c>
      <c r="F97" s="24">
        <v>15.555478896490493</v>
      </c>
      <c r="G97" s="24" t="s">
        <v>56</v>
      </c>
      <c r="H97" s="24">
        <v>3.0843701528306156</v>
      </c>
      <c r="I97" s="24">
        <v>39.86436893212749</v>
      </c>
      <c r="J97" s="24" t="s">
        <v>62</v>
      </c>
      <c r="K97" s="24">
        <v>0.963996098957354</v>
      </c>
      <c r="L97" s="24">
        <v>0.46530107530471515</v>
      </c>
      <c r="M97" s="24">
        <v>0.22821237063511216</v>
      </c>
      <c r="N97" s="24">
        <v>0.06356474565265417</v>
      </c>
      <c r="O97" s="24">
        <v>0.03871564225864891</v>
      </c>
      <c r="P97" s="24">
        <v>0.013347906712090648</v>
      </c>
      <c r="Q97" s="24">
        <v>0.004712577658183786</v>
      </c>
      <c r="R97" s="24">
        <v>0.0009784406916472975</v>
      </c>
      <c r="S97" s="24">
        <v>0.000507951224791264</v>
      </c>
      <c r="T97" s="24">
        <v>0.00019642399993770811</v>
      </c>
      <c r="U97" s="24">
        <v>0.00010308678886551787</v>
      </c>
      <c r="V97" s="24">
        <v>3.6315210047726364E-05</v>
      </c>
      <c r="W97" s="24">
        <v>3.167375894242575E-05</v>
      </c>
      <c r="X97" s="24">
        <v>67.5</v>
      </c>
    </row>
    <row r="98" spans="1:24" ht="12.75" hidden="1">
      <c r="A98" s="24">
        <v>1151</v>
      </c>
      <c r="B98" s="24">
        <v>117.08000183105469</v>
      </c>
      <c r="C98" s="24">
        <v>111.4800033569336</v>
      </c>
      <c r="D98" s="24">
        <v>9.071524620056152</v>
      </c>
      <c r="E98" s="24">
        <v>9.47952651977539</v>
      </c>
      <c r="F98" s="24">
        <v>18.33343997867523</v>
      </c>
      <c r="G98" s="24" t="s">
        <v>57</v>
      </c>
      <c r="H98" s="24">
        <v>-1.490437036526842</v>
      </c>
      <c r="I98" s="24">
        <v>48.089564794527845</v>
      </c>
      <c r="J98" s="24" t="s">
        <v>60</v>
      </c>
      <c r="K98" s="24">
        <v>0.8835695259197578</v>
      </c>
      <c r="L98" s="24">
        <v>0.0025326448071688566</v>
      </c>
      <c r="M98" s="24">
        <v>-0.21019647182717272</v>
      </c>
      <c r="N98" s="24">
        <v>-0.0006570975007031485</v>
      </c>
      <c r="O98" s="24">
        <v>0.03531649971146399</v>
      </c>
      <c r="P98" s="24">
        <v>0.00028957893164935697</v>
      </c>
      <c r="Q98" s="24">
        <v>-0.004387191546308549</v>
      </c>
      <c r="R98" s="24">
        <v>-5.279640673227075E-05</v>
      </c>
      <c r="S98" s="24">
        <v>0.0004482528190816163</v>
      </c>
      <c r="T98" s="24">
        <v>2.0607751153342053E-05</v>
      </c>
      <c r="U98" s="24">
        <v>-9.864777995095376E-05</v>
      </c>
      <c r="V98" s="24">
        <v>-4.157602941511527E-06</v>
      </c>
      <c r="W98" s="24">
        <v>2.744309230670621E-05</v>
      </c>
      <c r="X98" s="24">
        <v>67.5</v>
      </c>
    </row>
    <row r="99" spans="1:24" ht="12.75" hidden="1">
      <c r="A99" s="24">
        <v>1149</v>
      </c>
      <c r="B99" s="24">
        <v>128.74000549316406</v>
      </c>
      <c r="C99" s="24">
        <v>145.74000549316406</v>
      </c>
      <c r="D99" s="24">
        <v>8.864943504333496</v>
      </c>
      <c r="E99" s="24">
        <v>8.988749504089355</v>
      </c>
      <c r="F99" s="24">
        <v>20.25387096232282</v>
      </c>
      <c r="G99" s="24" t="s">
        <v>58</v>
      </c>
      <c r="H99" s="24">
        <v>-6.848385301888044</v>
      </c>
      <c r="I99" s="24">
        <v>54.391620191276026</v>
      </c>
      <c r="J99" s="24" t="s">
        <v>61</v>
      </c>
      <c r="K99" s="24">
        <v>-0.3854781079009949</v>
      </c>
      <c r="L99" s="24">
        <v>0.46529418263073624</v>
      </c>
      <c r="M99" s="24">
        <v>-0.08887254549244322</v>
      </c>
      <c r="N99" s="24">
        <v>-0.06356134920500969</v>
      </c>
      <c r="O99" s="24">
        <v>-0.01586334780649549</v>
      </c>
      <c r="P99" s="24">
        <v>0.013344765177290285</v>
      </c>
      <c r="Q99" s="24">
        <v>-0.001720737783746197</v>
      </c>
      <c r="R99" s="24">
        <v>-0.0009770152130378538</v>
      </c>
      <c r="S99" s="24">
        <v>-0.00023892228224326213</v>
      </c>
      <c r="T99" s="24">
        <v>0.00019533998142707675</v>
      </c>
      <c r="U99" s="24">
        <v>-2.9924931902212617E-05</v>
      </c>
      <c r="V99" s="24">
        <v>-3.607643023625287E-05</v>
      </c>
      <c r="W99" s="24">
        <v>-1.581466693258184E-05</v>
      </c>
      <c r="X99" s="24">
        <v>67.5</v>
      </c>
    </row>
    <row r="100" ht="12.75" hidden="1">
      <c r="A100" s="24" t="s">
        <v>100</v>
      </c>
    </row>
    <row r="101" spans="1:24" ht="12.75" hidden="1">
      <c r="A101" s="24">
        <v>1152</v>
      </c>
      <c r="B101" s="24">
        <v>99.62</v>
      </c>
      <c r="C101" s="24">
        <v>108.82</v>
      </c>
      <c r="D101" s="24">
        <v>9.486189288761985</v>
      </c>
      <c r="E101" s="24">
        <v>9.677240260029631</v>
      </c>
      <c r="F101" s="24">
        <v>15.270513731282792</v>
      </c>
      <c r="G101" s="24" t="s">
        <v>59</v>
      </c>
      <c r="H101" s="24">
        <v>6.156325893831173</v>
      </c>
      <c r="I101" s="24">
        <v>38.27632589383118</v>
      </c>
      <c r="J101" s="24" t="s">
        <v>73</v>
      </c>
      <c r="K101" s="24">
        <v>1.176262836109596</v>
      </c>
      <c r="M101" s="24" t="s">
        <v>68</v>
      </c>
      <c r="N101" s="24">
        <v>0.6647579893765182</v>
      </c>
      <c r="X101" s="24">
        <v>67.5</v>
      </c>
    </row>
    <row r="102" spans="1:24" ht="12.75" hidden="1">
      <c r="A102" s="24">
        <v>1151</v>
      </c>
      <c r="B102" s="24">
        <v>117.08000183105469</v>
      </c>
      <c r="C102" s="24">
        <v>111.4800033569336</v>
      </c>
      <c r="D102" s="24">
        <v>9.071524620056152</v>
      </c>
      <c r="E102" s="24">
        <v>9.47952651977539</v>
      </c>
      <c r="F102" s="24">
        <v>17.88993721257575</v>
      </c>
      <c r="G102" s="24" t="s">
        <v>56</v>
      </c>
      <c r="H102" s="24">
        <v>-2.653767815240542</v>
      </c>
      <c r="I102" s="24">
        <v>46.92623401581414</v>
      </c>
      <c r="J102" s="24" t="s">
        <v>62</v>
      </c>
      <c r="K102" s="24">
        <v>0.9967748974513178</v>
      </c>
      <c r="L102" s="24">
        <v>0.3481037280501898</v>
      </c>
      <c r="M102" s="24">
        <v>0.23597333392927136</v>
      </c>
      <c r="N102" s="24">
        <v>0.06415354895266408</v>
      </c>
      <c r="O102" s="24">
        <v>0.04003238374820185</v>
      </c>
      <c r="P102" s="24">
        <v>0.009985969604952022</v>
      </c>
      <c r="Q102" s="24">
        <v>0.004872842487068902</v>
      </c>
      <c r="R102" s="24">
        <v>0.0009874828007317353</v>
      </c>
      <c r="S102" s="24">
        <v>0.0005252187832614709</v>
      </c>
      <c r="T102" s="24">
        <v>0.00014692109372755772</v>
      </c>
      <c r="U102" s="24">
        <v>0.00010657577691376827</v>
      </c>
      <c r="V102" s="24">
        <v>3.665812768462923E-05</v>
      </c>
      <c r="W102" s="24">
        <v>3.275149596267175E-05</v>
      </c>
      <c r="X102" s="24">
        <v>67.5</v>
      </c>
    </row>
    <row r="103" spans="1:24" ht="12.75" hidden="1">
      <c r="A103" s="24">
        <v>1149</v>
      </c>
      <c r="B103" s="24">
        <v>128.74000549316406</v>
      </c>
      <c r="C103" s="24">
        <v>145.74000549316406</v>
      </c>
      <c r="D103" s="24">
        <v>8.864943504333496</v>
      </c>
      <c r="E103" s="24">
        <v>8.988749504089355</v>
      </c>
      <c r="F103" s="24">
        <v>20.25387096232282</v>
      </c>
      <c r="G103" s="24" t="s">
        <v>57</v>
      </c>
      <c r="H103" s="24">
        <v>-6.848385301888044</v>
      </c>
      <c r="I103" s="24">
        <v>54.391620191276026</v>
      </c>
      <c r="J103" s="24" t="s">
        <v>60</v>
      </c>
      <c r="K103" s="24">
        <v>0.503539256413764</v>
      </c>
      <c r="L103" s="24">
        <v>-0.0018935427652695819</v>
      </c>
      <c r="M103" s="24">
        <v>-0.11688364214518013</v>
      </c>
      <c r="N103" s="24">
        <v>-0.0006632764802380588</v>
      </c>
      <c r="O103" s="24">
        <v>0.02059452548473811</v>
      </c>
      <c r="P103" s="24">
        <v>-0.00021680372705274223</v>
      </c>
      <c r="Q103" s="24">
        <v>-0.0023017121265606695</v>
      </c>
      <c r="R103" s="24">
        <v>-5.3325343921813156E-05</v>
      </c>
      <c r="S103" s="24">
        <v>0.0002999920684420932</v>
      </c>
      <c r="T103" s="24">
        <v>-1.5446141846456118E-05</v>
      </c>
      <c r="U103" s="24">
        <v>-4.2730445249328115E-05</v>
      </c>
      <c r="V103" s="24">
        <v>-4.202515997223566E-06</v>
      </c>
      <c r="W103" s="24">
        <v>1.9587478830445662E-05</v>
      </c>
      <c r="X103" s="24">
        <v>67.5</v>
      </c>
    </row>
    <row r="104" spans="1:24" ht="12.75" hidden="1">
      <c r="A104" s="24">
        <v>1150</v>
      </c>
      <c r="B104" s="24">
        <v>104.27999877929688</v>
      </c>
      <c r="C104" s="24">
        <v>111.77999877929688</v>
      </c>
      <c r="D104" s="24">
        <v>9.280085563659668</v>
      </c>
      <c r="E104" s="24">
        <v>9.529044151306152</v>
      </c>
      <c r="F104" s="24">
        <v>22.063574426466758</v>
      </c>
      <c r="G104" s="24" t="s">
        <v>58</v>
      </c>
      <c r="H104" s="24">
        <v>19.76281014036688</v>
      </c>
      <c r="I104" s="24">
        <v>56.542808919663756</v>
      </c>
      <c r="J104" s="24" t="s">
        <v>61</v>
      </c>
      <c r="K104" s="24">
        <v>0.8602374169026588</v>
      </c>
      <c r="L104" s="24">
        <v>-0.3480985779606642</v>
      </c>
      <c r="M104" s="24">
        <v>0.20499177672426983</v>
      </c>
      <c r="N104" s="24">
        <v>-0.06415012008977558</v>
      </c>
      <c r="O104" s="24">
        <v>0.034328665406941884</v>
      </c>
      <c r="P104" s="24">
        <v>-0.00998361583270118</v>
      </c>
      <c r="Q104" s="24">
        <v>0.004294963933518814</v>
      </c>
      <c r="R104" s="24">
        <v>-0.0009860419308714069</v>
      </c>
      <c r="S104" s="24">
        <v>0.0004311142878199405</v>
      </c>
      <c r="T104" s="24">
        <v>-0.0001461068940336525</v>
      </c>
      <c r="U104" s="24">
        <v>9.763454958961748E-05</v>
      </c>
      <c r="V104" s="24">
        <v>-3.641644113083622E-05</v>
      </c>
      <c r="W104" s="24">
        <v>2.624864112406101E-05</v>
      </c>
      <c r="X104" s="24">
        <v>67.5</v>
      </c>
    </row>
    <row r="105" ht="12.75" hidden="1">
      <c r="A105" s="24" t="s">
        <v>99</v>
      </c>
    </row>
    <row r="106" spans="1:24" ht="12.75" hidden="1">
      <c r="A106" s="24">
        <v>1152</v>
      </c>
      <c r="B106" s="24">
        <v>99.62</v>
      </c>
      <c r="C106" s="24">
        <v>108.82</v>
      </c>
      <c r="D106" s="24">
        <v>9.486189288761985</v>
      </c>
      <c r="E106" s="24">
        <v>9.677240260029631</v>
      </c>
      <c r="F106" s="24">
        <v>21.40026122335723</v>
      </c>
      <c r="G106" s="24" t="s">
        <v>59</v>
      </c>
      <c r="H106" s="24">
        <v>21.52085237815568</v>
      </c>
      <c r="I106" s="24">
        <v>53.640852378155685</v>
      </c>
      <c r="J106" s="24" t="s">
        <v>73</v>
      </c>
      <c r="K106" s="24">
        <v>0.9692199460344709</v>
      </c>
      <c r="M106" s="24" t="s">
        <v>68</v>
      </c>
      <c r="N106" s="24">
        <v>0.7029863287385613</v>
      </c>
      <c r="X106" s="24">
        <v>67.5</v>
      </c>
    </row>
    <row r="107" spans="1:24" ht="12.75" hidden="1">
      <c r="A107" s="24">
        <v>1151</v>
      </c>
      <c r="B107" s="24">
        <v>117.08000183105469</v>
      </c>
      <c r="C107" s="24">
        <v>111.4800033569336</v>
      </c>
      <c r="D107" s="24">
        <v>9.071524620056152</v>
      </c>
      <c r="E107" s="24">
        <v>9.47952651977539</v>
      </c>
      <c r="F107" s="24">
        <v>17.88993721257575</v>
      </c>
      <c r="G107" s="24" t="s">
        <v>56</v>
      </c>
      <c r="H107" s="24">
        <v>-2.653767815240542</v>
      </c>
      <c r="I107" s="24">
        <v>46.92623401581414</v>
      </c>
      <c r="J107" s="24" t="s">
        <v>62</v>
      </c>
      <c r="K107" s="24">
        <v>0.6895332529999322</v>
      </c>
      <c r="L107" s="24">
        <v>0.6796203865109596</v>
      </c>
      <c r="M107" s="24">
        <v>0.1632371637373003</v>
      </c>
      <c r="N107" s="24">
        <v>0.06382843036483475</v>
      </c>
      <c r="O107" s="24">
        <v>0.027692640990873887</v>
      </c>
      <c r="P107" s="24">
        <v>0.019496087577230137</v>
      </c>
      <c r="Q107" s="24">
        <v>0.0033708281405373593</v>
      </c>
      <c r="R107" s="24">
        <v>0.000982473352347697</v>
      </c>
      <c r="S107" s="24">
        <v>0.0003633383518600999</v>
      </c>
      <c r="T107" s="24">
        <v>0.00028688796642584483</v>
      </c>
      <c r="U107" s="24">
        <v>7.374428234817616E-05</v>
      </c>
      <c r="V107" s="24">
        <v>3.6461334993683484E-05</v>
      </c>
      <c r="W107" s="24">
        <v>2.2659191945313032E-05</v>
      </c>
      <c r="X107" s="24">
        <v>67.5</v>
      </c>
    </row>
    <row r="108" spans="1:24" ht="12.75" hidden="1">
      <c r="A108" s="24">
        <v>1150</v>
      </c>
      <c r="B108" s="24">
        <v>104.27999877929688</v>
      </c>
      <c r="C108" s="24">
        <v>111.77999877929688</v>
      </c>
      <c r="D108" s="24">
        <v>9.280085563659668</v>
      </c>
      <c r="E108" s="24">
        <v>9.529044151306152</v>
      </c>
      <c r="F108" s="24">
        <v>15.921814864229358</v>
      </c>
      <c r="G108" s="24" t="s">
        <v>57</v>
      </c>
      <c r="H108" s="24">
        <v>4.0231874189672965</v>
      </c>
      <c r="I108" s="24">
        <v>40.80318619826417</v>
      </c>
      <c r="J108" s="24" t="s">
        <v>60</v>
      </c>
      <c r="K108" s="24">
        <v>0.672407746258824</v>
      </c>
      <c r="L108" s="24">
        <v>0.0036986310589572106</v>
      </c>
      <c r="M108" s="24">
        <v>-0.15958371473131827</v>
      </c>
      <c r="N108" s="24">
        <v>-0.000660024706293028</v>
      </c>
      <c r="O108" s="24">
        <v>0.026937143868244518</v>
      </c>
      <c r="P108" s="24">
        <v>0.0004230172314779708</v>
      </c>
      <c r="Q108" s="24">
        <v>-0.003312849251108137</v>
      </c>
      <c r="R108" s="24">
        <v>-5.302904085894524E-05</v>
      </c>
      <c r="S108" s="24">
        <v>0.0003469369482559314</v>
      </c>
      <c r="T108" s="24">
        <v>3.0113212879680302E-05</v>
      </c>
      <c r="U108" s="24">
        <v>-7.332590139915971E-05</v>
      </c>
      <c r="V108" s="24">
        <v>-4.177207630396152E-06</v>
      </c>
      <c r="W108" s="24">
        <v>2.1402880311079284E-05</v>
      </c>
      <c r="X108" s="24">
        <v>67.5</v>
      </c>
    </row>
    <row r="109" spans="1:24" ht="12.75" hidden="1">
      <c r="A109" s="24">
        <v>1149</v>
      </c>
      <c r="B109" s="24">
        <v>128.74000549316406</v>
      </c>
      <c r="C109" s="24">
        <v>145.74000549316406</v>
      </c>
      <c r="D109" s="24">
        <v>8.864943504333496</v>
      </c>
      <c r="E109" s="24">
        <v>8.988749504089355</v>
      </c>
      <c r="F109" s="24">
        <v>20.362609310102567</v>
      </c>
      <c r="G109" s="24" t="s">
        <v>58</v>
      </c>
      <c r="H109" s="24">
        <v>-6.556369275733573</v>
      </c>
      <c r="I109" s="24">
        <v>54.68363621743048</v>
      </c>
      <c r="J109" s="24" t="s">
        <v>61</v>
      </c>
      <c r="K109" s="24">
        <v>-0.15272173965679334</v>
      </c>
      <c r="L109" s="24">
        <v>0.6796103220887656</v>
      </c>
      <c r="M109" s="24">
        <v>-0.034342533650728424</v>
      </c>
      <c r="N109" s="24">
        <v>-0.06382501774559599</v>
      </c>
      <c r="O109" s="24">
        <v>-0.0064243789793975645</v>
      </c>
      <c r="P109" s="24">
        <v>0.019491497819328817</v>
      </c>
      <c r="Q109" s="24">
        <v>-0.000622504773050624</v>
      </c>
      <c r="R109" s="24">
        <v>-0.0009810411861379228</v>
      </c>
      <c r="S109" s="24">
        <v>-0.00010793290446974432</v>
      </c>
      <c r="T109" s="24">
        <v>0.00028530317153866293</v>
      </c>
      <c r="U109" s="24">
        <v>-7.844192950726958E-06</v>
      </c>
      <c r="V109" s="24">
        <v>-3.6221262898112315E-05</v>
      </c>
      <c r="W109" s="24">
        <v>-7.440140724754725E-06</v>
      </c>
      <c r="X109" s="24">
        <v>67.5</v>
      </c>
    </row>
    <row r="110" ht="12.75" hidden="1">
      <c r="A110" s="24" t="s">
        <v>112</v>
      </c>
    </row>
    <row r="111" spans="1:24" ht="12.75" hidden="1">
      <c r="A111" s="24">
        <v>1152</v>
      </c>
      <c r="B111" s="24">
        <v>100</v>
      </c>
      <c r="C111" s="24">
        <v>101</v>
      </c>
      <c r="D111" s="24">
        <v>9.80175830858954</v>
      </c>
      <c r="E111" s="24">
        <v>9.972204292399216</v>
      </c>
      <c r="F111" s="24">
        <v>14.51979330280602</v>
      </c>
      <c r="G111" s="24" t="s">
        <v>59</v>
      </c>
      <c r="H111" s="24">
        <v>2.723439946643907</v>
      </c>
      <c r="I111" s="24">
        <v>35.2234399466439</v>
      </c>
      <c r="J111" s="24" t="s">
        <v>73</v>
      </c>
      <c r="K111" s="24">
        <v>1.235802082483264</v>
      </c>
      <c r="M111" s="24" t="s">
        <v>68</v>
      </c>
      <c r="N111" s="24">
        <v>0.9624593505167729</v>
      </c>
      <c r="X111" s="24">
        <v>67.5</v>
      </c>
    </row>
    <row r="112" spans="1:24" ht="12.75" hidden="1">
      <c r="A112" s="24">
        <v>1149</v>
      </c>
      <c r="B112" s="24">
        <v>136.16000366210938</v>
      </c>
      <c r="C112" s="24">
        <v>125.86000061035156</v>
      </c>
      <c r="D112" s="24">
        <v>8.964248657226562</v>
      </c>
      <c r="E112" s="24">
        <v>9.299500465393066</v>
      </c>
      <c r="F112" s="24">
        <v>20.26542450476638</v>
      </c>
      <c r="G112" s="24" t="s">
        <v>56</v>
      </c>
      <c r="H112" s="24">
        <v>-14.823471438118858</v>
      </c>
      <c r="I112" s="24">
        <v>53.83653222399052</v>
      </c>
      <c r="J112" s="24" t="s">
        <v>62</v>
      </c>
      <c r="K112" s="24">
        <v>0.6707694821196302</v>
      </c>
      <c r="L112" s="24">
        <v>0.8713562804073208</v>
      </c>
      <c r="M112" s="24">
        <v>0.15879548646760297</v>
      </c>
      <c r="N112" s="24">
        <v>0.005569254824333086</v>
      </c>
      <c r="O112" s="24">
        <v>0.026939590767862634</v>
      </c>
      <c r="P112" s="24">
        <v>0.024996528483837634</v>
      </c>
      <c r="Q112" s="24">
        <v>0.0032791213297235704</v>
      </c>
      <c r="R112" s="24">
        <v>8.579598942906418E-05</v>
      </c>
      <c r="S112" s="24">
        <v>0.000353436660455864</v>
      </c>
      <c r="T112" s="24">
        <v>0.0003677976855566404</v>
      </c>
      <c r="U112" s="24">
        <v>7.169552893528486E-05</v>
      </c>
      <c r="V112" s="24">
        <v>3.197970631477747E-06</v>
      </c>
      <c r="W112" s="24">
        <v>2.203288789327704E-05</v>
      </c>
      <c r="X112" s="24">
        <v>67.5</v>
      </c>
    </row>
    <row r="113" spans="1:24" ht="12.75" hidden="1">
      <c r="A113" s="24">
        <v>1150</v>
      </c>
      <c r="B113" s="24">
        <v>87.08000183105469</v>
      </c>
      <c r="C113" s="24">
        <v>103.68000030517578</v>
      </c>
      <c r="D113" s="24">
        <v>9.548454284667969</v>
      </c>
      <c r="E113" s="24">
        <v>9.433384895324707</v>
      </c>
      <c r="F113" s="24">
        <v>15.437988868464418</v>
      </c>
      <c r="G113" s="24" t="s">
        <v>57</v>
      </c>
      <c r="H113" s="24">
        <v>18.8434989355086</v>
      </c>
      <c r="I113" s="24">
        <v>38.423500766563286</v>
      </c>
      <c r="J113" s="24" t="s">
        <v>60</v>
      </c>
      <c r="K113" s="24">
        <v>-0.6190112882089104</v>
      </c>
      <c r="L113" s="24">
        <v>0.0047407500603301395</v>
      </c>
      <c r="M113" s="24">
        <v>0.147228372891809</v>
      </c>
      <c r="N113" s="24">
        <v>5.69978933176368E-05</v>
      </c>
      <c r="O113" s="24">
        <v>-0.024747402801762585</v>
      </c>
      <c r="P113" s="24">
        <v>0.0005425201215488368</v>
      </c>
      <c r="Q113" s="24">
        <v>0.0030714572200821666</v>
      </c>
      <c r="R113" s="24">
        <v>4.59800574596048E-06</v>
      </c>
      <c r="S113" s="24">
        <v>-0.000314485597821226</v>
      </c>
      <c r="T113" s="24">
        <v>3.8642338813161636E-05</v>
      </c>
      <c r="U113" s="24">
        <v>6.893444194165142E-05</v>
      </c>
      <c r="V113" s="24">
        <v>3.5900315539965723E-07</v>
      </c>
      <c r="W113" s="24">
        <v>-1.9256218418989082E-05</v>
      </c>
      <c r="X113" s="24">
        <v>67.5</v>
      </c>
    </row>
    <row r="114" spans="1:24" ht="12.75" hidden="1">
      <c r="A114" s="24">
        <v>1151</v>
      </c>
      <c r="B114" s="24">
        <v>120.81999969482422</v>
      </c>
      <c r="C114" s="24">
        <v>106.12000274658203</v>
      </c>
      <c r="D114" s="24">
        <v>9.272315979003906</v>
      </c>
      <c r="E114" s="24">
        <v>9.620433807373047</v>
      </c>
      <c r="F114" s="24">
        <v>17.591564894063684</v>
      </c>
      <c r="G114" s="24" t="s">
        <v>58</v>
      </c>
      <c r="H114" s="24">
        <v>-8.168552378449732</v>
      </c>
      <c r="I114" s="24">
        <v>45.15144731637449</v>
      </c>
      <c r="J114" s="24" t="s">
        <v>61</v>
      </c>
      <c r="K114" s="24">
        <v>0.25837322464408363</v>
      </c>
      <c r="L114" s="24">
        <v>0.8713433839159778</v>
      </c>
      <c r="M114" s="24">
        <v>0.059496325416895424</v>
      </c>
      <c r="N114" s="24">
        <v>0.005568963147527079</v>
      </c>
      <c r="O114" s="24">
        <v>0.010644604516243095</v>
      </c>
      <c r="P114" s="24">
        <v>0.02499064041118236</v>
      </c>
      <c r="Q114" s="24">
        <v>0.00114838462209018</v>
      </c>
      <c r="R114" s="24">
        <v>8.567269194598829E-05</v>
      </c>
      <c r="S114" s="24">
        <v>0.00016129563452623203</v>
      </c>
      <c r="T114" s="24">
        <v>0.0003657620909168556</v>
      </c>
      <c r="U114" s="24">
        <v>1.970511566835774E-05</v>
      </c>
      <c r="V114" s="24">
        <v>3.1777559525878114E-06</v>
      </c>
      <c r="W114" s="24">
        <v>1.0707296629770728E-05</v>
      </c>
      <c r="X114" s="24">
        <v>67.5</v>
      </c>
    </row>
    <row r="115" ht="12.75" hidden="1">
      <c r="A115" s="24" t="s">
        <v>98</v>
      </c>
    </row>
    <row r="116" spans="1:24" ht="12.75" hidden="1">
      <c r="A116" s="24">
        <v>1152</v>
      </c>
      <c r="B116" s="24">
        <v>100</v>
      </c>
      <c r="C116" s="24">
        <v>101</v>
      </c>
      <c r="D116" s="24">
        <v>9.80175830858954</v>
      </c>
      <c r="E116" s="24">
        <v>9.972204292399216</v>
      </c>
      <c r="F116" s="24">
        <v>13.883431979907803</v>
      </c>
      <c r="G116" s="24" t="s">
        <v>59</v>
      </c>
      <c r="H116" s="24">
        <v>1.1796965631109941</v>
      </c>
      <c r="I116" s="24">
        <v>33.679696563110994</v>
      </c>
      <c r="J116" s="24" t="s">
        <v>73</v>
      </c>
      <c r="K116" s="24">
        <v>0.9687232352192409</v>
      </c>
      <c r="M116" s="24" t="s">
        <v>68</v>
      </c>
      <c r="N116" s="24">
        <v>0.5138292332761241</v>
      </c>
      <c r="X116" s="24">
        <v>67.5</v>
      </c>
    </row>
    <row r="117" spans="1:24" ht="12.75" hidden="1">
      <c r="A117" s="24">
        <v>1149</v>
      </c>
      <c r="B117" s="24">
        <v>136.16000366210938</v>
      </c>
      <c r="C117" s="24">
        <v>125.86000061035156</v>
      </c>
      <c r="D117" s="24">
        <v>8.964248657226562</v>
      </c>
      <c r="E117" s="24">
        <v>9.299500465393066</v>
      </c>
      <c r="F117" s="24">
        <v>20.26542450476638</v>
      </c>
      <c r="G117" s="24" t="s">
        <v>56</v>
      </c>
      <c r="H117" s="24">
        <v>-14.823471438118858</v>
      </c>
      <c r="I117" s="24">
        <v>53.83653222399052</v>
      </c>
      <c r="J117" s="24" t="s">
        <v>62</v>
      </c>
      <c r="K117" s="24">
        <v>0.9416344693080256</v>
      </c>
      <c r="L117" s="24">
        <v>0.1756317194017043</v>
      </c>
      <c r="M117" s="24">
        <v>0.22291920408296678</v>
      </c>
      <c r="N117" s="24">
        <v>0.005589563027769696</v>
      </c>
      <c r="O117" s="24">
        <v>0.03781797426348009</v>
      </c>
      <c r="P117" s="24">
        <v>0.005038433161620733</v>
      </c>
      <c r="Q117" s="24">
        <v>0.004603325266462822</v>
      </c>
      <c r="R117" s="24">
        <v>8.609006877244684E-05</v>
      </c>
      <c r="S117" s="24">
        <v>0.0004961879405611477</v>
      </c>
      <c r="T117" s="24">
        <v>7.414727620132098E-05</v>
      </c>
      <c r="U117" s="24">
        <v>0.00010068458729647195</v>
      </c>
      <c r="V117" s="24">
        <v>3.1939045040874564E-06</v>
      </c>
      <c r="W117" s="24">
        <v>3.094197396244765E-05</v>
      </c>
      <c r="X117" s="24">
        <v>67.5</v>
      </c>
    </row>
    <row r="118" spans="1:24" ht="12.75" hidden="1">
      <c r="A118" s="24">
        <v>1151</v>
      </c>
      <c r="B118" s="24">
        <v>120.81999969482422</v>
      </c>
      <c r="C118" s="24">
        <v>106.12000274658203</v>
      </c>
      <c r="D118" s="24">
        <v>9.272315979003906</v>
      </c>
      <c r="E118" s="24">
        <v>9.620433807373047</v>
      </c>
      <c r="F118" s="24">
        <v>21.785499720929863</v>
      </c>
      <c r="G118" s="24" t="s">
        <v>57</v>
      </c>
      <c r="H118" s="24">
        <v>2.5958241010672793</v>
      </c>
      <c r="I118" s="24">
        <v>55.915823795891505</v>
      </c>
      <c r="J118" s="24" t="s">
        <v>60</v>
      </c>
      <c r="K118" s="24">
        <v>-0.05080978414266453</v>
      </c>
      <c r="L118" s="24">
        <v>0.0009552117028837531</v>
      </c>
      <c r="M118" s="24">
        <v>0.014557686294874457</v>
      </c>
      <c r="N118" s="24">
        <v>5.755850596731714E-05</v>
      </c>
      <c r="O118" s="24">
        <v>-0.0016332397851524971</v>
      </c>
      <c r="P118" s="24">
        <v>0.00010928671330664096</v>
      </c>
      <c r="Q118" s="24">
        <v>0.0004210576503458072</v>
      </c>
      <c r="R118" s="24">
        <v>4.6292296200222015E-06</v>
      </c>
      <c r="S118" s="24">
        <v>1.209714750632199E-05</v>
      </c>
      <c r="T118" s="24">
        <v>7.78613817849615E-06</v>
      </c>
      <c r="U118" s="24">
        <v>1.71260593724793E-05</v>
      </c>
      <c r="V118" s="24">
        <v>3.6626518572417046E-07</v>
      </c>
      <c r="W118" s="24">
        <v>1.7838781510695393E-06</v>
      </c>
      <c r="X118" s="24">
        <v>67.5</v>
      </c>
    </row>
    <row r="119" spans="1:24" ht="12.75" hidden="1">
      <c r="A119" s="24">
        <v>1150</v>
      </c>
      <c r="B119" s="24">
        <v>87.08000183105469</v>
      </c>
      <c r="C119" s="24">
        <v>103.68000030517578</v>
      </c>
      <c r="D119" s="24">
        <v>9.548454284667969</v>
      </c>
      <c r="E119" s="24">
        <v>9.433384895324707</v>
      </c>
      <c r="F119" s="24">
        <v>11.731168153155705</v>
      </c>
      <c r="G119" s="24" t="s">
        <v>58</v>
      </c>
      <c r="H119" s="24">
        <v>9.61761920404173</v>
      </c>
      <c r="I119" s="24">
        <v>29.197621035096418</v>
      </c>
      <c r="J119" s="24" t="s">
        <v>61</v>
      </c>
      <c r="K119" s="24">
        <v>0.9402626439587946</v>
      </c>
      <c r="L119" s="24">
        <v>0.17562912181811327</v>
      </c>
      <c r="M119" s="24">
        <v>0.22244335305583626</v>
      </c>
      <c r="N119" s="24">
        <v>0.005589266665654873</v>
      </c>
      <c r="O119" s="24">
        <v>0.037782690550005</v>
      </c>
      <c r="P119" s="24">
        <v>0.005037247774173326</v>
      </c>
      <c r="Q119" s="24">
        <v>0.004584028137341685</v>
      </c>
      <c r="R119" s="24">
        <v>8.596551735649438E-05</v>
      </c>
      <c r="S119" s="24">
        <v>0.0004960404533710162</v>
      </c>
      <c r="T119" s="24">
        <v>7.373733532166962E-05</v>
      </c>
      <c r="U119" s="24">
        <v>9.921735840784714E-05</v>
      </c>
      <c r="V119" s="24">
        <v>3.172834032053454E-06</v>
      </c>
      <c r="W119" s="24">
        <v>3.0890508759729506E-05</v>
      </c>
      <c r="X119" s="24">
        <v>67.5</v>
      </c>
    </row>
    <row r="120" s="100" customFormat="1" ht="12.75">
      <c r="A120" s="100" t="s">
        <v>97</v>
      </c>
    </row>
    <row r="121" spans="1:24" s="100" customFormat="1" ht="12.75">
      <c r="A121" s="100">
        <v>1152</v>
      </c>
      <c r="B121" s="100">
        <v>100</v>
      </c>
      <c r="C121" s="100">
        <v>101</v>
      </c>
      <c r="D121" s="100">
        <v>9.80175830858954</v>
      </c>
      <c r="E121" s="100">
        <v>9.972204292399216</v>
      </c>
      <c r="F121" s="100">
        <v>14.51979330280602</v>
      </c>
      <c r="G121" s="100" t="s">
        <v>59</v>
      </c>
      <c r="H121" s="100">
        <v>2.723439946643907</v>
      </c>
      <c r="I121" s="100">
        <v>35.2234399466439</v>
      </c>
      <c r="J121" s="100" t="s">
        <v>73</v>
      </c>
      <c r="K121" s="100">
        <v>0.7120865486846164</v>
      </c>
      <c r="M121" s="100" t="s">
        <v>68</v>
      </c>
      <c r="N121" s="100">
        <v>0.44894330273893046</v>
      </c>
      <c r="X121" s="100">
        <v>67.5</v>
      </c>
    </row>
    <row r="122" spans="1:24" s="100" customFormat="1" ht="12.75">
      <c r="A122" s="100">
        <v>1150</v>
      </c>
      <c r="B122" s="100">
        <v>87.08000183105469</v>
      </c>
      <c r="C122" s="100">
        <v>103.68000030517578</v>
      </c>
      <c r="D122" s="100">
        <v>9.548454284667969</v>
      </c>
      <c r="E122" s="100">
        <v>9.433384895324707</v>
      </c>
      <c r="F122" s="100">
        <v>10.891733628932709</v>
      </c>
      <c r="G122" s="100" t="s">
        <v>56</v>
      </c>
      <c r="H122" s="100">
        <v>7.528356583128193</v>
      </c>
      <c r="I122" s="100">
        <v>27.10835841418288</v>
      </c>
      <c r="J122" s="100" t="s">
        <v>62</v>
      </c>
      <c r="K122" s="100">
        <v>0.7026820609820027</v>
      </c>
      <c r="L122" s="100">
        <v>0.4354598166724161</v>
      </c>
      <c r="M122" s="100">
        <v>0.16635035818730806</v>
      </c>
      <c r="N122" s="100">
        <v>0.007893272029558121</v>
      </c>
      <c r="O122" s="100">
        <v>0.028221095375705094</v>
      </c>
      <c r="P122" s="100">
        <v>0.012492013312215836</v>
      </c>
      <c r="Q122" s="100">
        <v>0.0034351244790586013</v>
      </c>
      <c r="R122" s="100">
        <v>0.00012145214451575478</v>
      </c>
      <c r="S122" s="100">
        <v>0.0003702457634992579</v>
      </c>
      <c r="T122" s="100">
        <v>0.0001837958978493817</v>
      </c>
      <c r="U122" s="100">
        <v>7.51163584862317E-05</v>
      </c>
      <c r="V122" s="100">
        <v>4.496351963879484E-06</v>
      </c>
      <c r="W122" s="100">
        <v>2.3082457217779076E-05</v>
      </c>
      <c r="X122" s="100">
        <v>67.5</v>
      </c>
    </row>
    <row r="123" spans="1:24" s="100" customFormat="1" ht="12.75">
      <c r="A123" s="100">
        <v>1149</v>
      </c>
      <c r="B123" s="100">
        <v>136.16000366210938</v>
      </c>
      <c r="C123" s="100">
        <v>125.86000061035156</v>
      </c>
      <c r="D123" s="100">
        <v>8.964248657226562</v>
      </c>
      <c r="E123" s="100">
        <v>9.299500465393066</v>
      </c>
      <c r="F123" s="100">
        <v>20.248831030421172</v>
      </c>
      <c r="G123" s="100" t="s">
        <v>57</v>
      </c>
      <c r="H123" s="100">
        <v>-14.8675531752709</v>
      </c>
      <c r="I123" s="100">
        <v>53.79245048683847</v>
      </c>
      <c r="J123" s="100" t="s">
        <v>60</v>
      </c>
      <c r="K123" s="100">
        <v>0.6758435626700018</v>
      </c>
      <c r="L123" s="100">
        <v>-0.0023692133158671773</v>
      </c>
      <c r="M123" s="100">
        <v>-0.16050407938228525</v>
      </c>
      <c r="N123" s="100">
        <v>8.208611295652098E-05</v>
      </c>
      <c r="O123" s="100">
        <v>0.027058246615709648</v>
      </c>
      <c r="P123" s="100">
        <v>-0.00027117991416785716</v>
      </c>
      <c r="Q123" s="100">
        <v>-0.003336949727136152</v>
      </c>
      <c r="R123" s="100">
        <v>6.596250844831467E-06</v>
      </c>
      <c r="S123" s="100">
        <v>0.00034706970295502967</v>
      </c>
      <c r="T123" s="100">
        <v>-1.9318866194191145E-05</v>
      </c>
      <c r="U123" s="100">
        <v>-7.415354287646381E-05</v>
      </c>
      <c r="V123" s="100">
        <v>5.255607596521722E-07</v>
      </c>
      <c r="W123" s="100">
        <v>2.1356861423441706E-05</v>
      </c>
      <c r="X123" s="100">
        <v>67.5</v>
      </c>
    </row>
    <row r="124" spans="1:24" s="100" customFormat="1" ht="12.75">
      <c r="A124" s="100">
        <v>1151</v>
      </c>
      <c r="B124" s="100">
        <v>120.81999969482422</v>
      </c>
      <c r="C124" s="100">
        <v>106.12000274658203</v>
      </c>
      <c r="D124" s="100">
        <v>9.272315979003906</v>
      </c>
      <c r="E124" s="100">
        <v>9.620433807373047</v>
      </c>
      <c r="F124" s="100">
        <v>21.785499720929863</v>
      </c>
      <c r="G124" s="100" t="s">
        <v>58</v>
      </c>
      <c r="H124" s="100">
        <v>2.5958241010672793</v>
      </c>
      <c r="I124" s="100">
        <v>55.915823795891505</v>
      </c>
      <c r="J124" s="100" t="s">
        <v>61</v>
      </c>
      <c r="K124" s="100">
        <v>-0.19234749185636463</v>
      </c>
      <c r="L124" s="100">
        <v>-0.4354533715159847</v>
      </c>
      <c r="M124" s="100">
        <v>-0.04371363826874591</v>
      </c>
      <c r="N124" s="100">
        <v>0.007892845190592824</v>
      </c>
      <c r="O124" s="100">
        <v>-0.008017575337225148</v>
      </c>
      <c r="P124" s="100">
        <v>-0.012489069542873463</v>
      </c>
      <c r="Q124" s="100">
        <v>-0.0008153813250213588</v>
      </c>
      <c r="R124" s="100">
        <v>0.00012127288601442552</v>
      </c>
      <c r="S124" s="100">
        <v>-0.00012893621167017392</v>
      </c>
      <c r="T124" s="100">
        <v>-0.00018277777073602601</v>
      </c>
      <c r="U124" s="100">
        <v>-1.1988302260975736E-05</v>
      </c>
      <c r="V124" s="100">
        <v>4.465530973019527E-06</v>
      </c>
      <c r="W124" s="100">
        <v>-8.75695731121882E-06</v>
      </c>
      <c r="X124" s="100">
        <v>67.5</v>
      </c>
    </row>
    <row r="125" ht="12.75" hidden="1">
      <c r="A125" s="24" t="s">
        <v>96</v>
      </c>
    </row>
    <row r="126" spans="1:24" ht="12.75" hidden="1">
      <c r="A126" s="24">
        <v>1152</v>
      </c>
      <c r="B126" s="24">
        <v>100</v>
      </c>
      <c r="C126" s="24">
        <v>101</v>
      </c>
      <c r="D126" s="24">
        <v>9.80175830858954</v>
      </c>
      <c r="E126" s="24">
        <v>9.972204292399216</v>
      </c>
      <c r="F126" s="24">
        <v>18.224546565051135</v>
      </c>
      <c r="G126" s="24" t="s">
        <v>59</v>
      </c>
      <c r="H126" s="24">
        <v>11.710768576494665</v>
      </c>
      <c r="I126" s="24">
        <v>44.210768576494665</v>
      </c>
      <c r="J126" s="24" t="s">
        <v>73</v>
      </c>
      <c r="K126" s="24">
        <v>1.315449200355318</v>
      </c>
      <c r="M126" s="24" t="s">
        <v>68</v>
      </c>
      <c r="N126" s="24">
        <v>0.6934238667203854</v>
      </c>
      <c r="X126" s="24">
        <v>67.5</v>
      </c>
    </row>
    <row r="127" spans="1:24" ht="12.75" hidden="1">
      <c r="A127" s="24">
        <v>1150</v>
      </c>
      <c r="B127" s="24">
        <v>87.08000183105469</v>
      </c>
      <c r="C127" s="24">
        <v>103.68000030517578</v>
      </c>
      <c r="D127" s="24">
        <v>9.548454284667969</v>
      </c>
      <c r="E127" s="24">
        <v>9.433384895324707</v>
      </c>
      <c r="F127" s="24">
        <v>10.891733628932709</v>
      </c>
      <c r="G127" s="24" t="s">
        <v>56</v>
      </c>
      <c r="H127" s="24">
        <v>7.528356583128193</v>
      </c>
      <c r="I127" s="24">
        <v>27.10835841418288</v>
      </c>
      <c r="J127" s="24" t="s">
        <v>62</v>
      </c>
      <c r="K127" s="24">
        <v>1.1016565125857825</v>
      </c>
      <c r="L127" s="24">
        <v>0.17807056595394108</v>
      </c>
      <c r="M127" s="24">
        <v>0.26080170359543614</v>
      </c>
      <c r="N127" s="24">
        <v>0.007900469406872522</v>
      </c>
      <c r="O127" s="24">
        <v>0.04424461409018615</v>
      </c>
      <c r="P127" s="24">
        <v>0.005108175377954387</v>
      </c>
      <c r="Q127" s="24">
        <v>0.005385557691984613</v>
      </c>
      <c r="R127" s="24">
        <v>0.00012156630784416453</v>
      </c>
      <c r="S127" s="24">
        <v>0.0005804814921521084</v>
      </c>
      <c r="T127" s="24">
        <v>7.517884503385416E-05</v>
      </c>
      <c r="U127" s="24">
        <v>0.00011779465652950356</v>
      </c>
      <c r="V127" s="24">
        <v>4.5072570030583335E-06</v>
      </c>
      <c r="W127" s="24">
        <v>3.619588356845807E-05</v>
      </c>
      <c r="X127" s="24">
        <v>67.5</v>
      </c>
    </row>
    <row r="128" spans="1:24" ht="12.75" hidden="1">
      <c r="A128" s="24">
        <v>1151</v>
      </c>
      <c r="B128" s="24">
        <v>120.81999969482422</v>
      </c>
      <c r="C128" s="24">
        <v>106.12000274658203</v>
      </c>
      <c r="D128" s="24">
        <v>9.272315979003906</v>
      </c>
      <c r="E128" s="24">
        <v>9.620433807373047</v>
      </c>
      <c r="F128" s="24">
        <v>17.591564894063684</v>
      </c>
      <c r="G128" s="24" t="s">
        <v>57</v>
      </c>
      <c r="H128" s="24">
        <v>-8.168552378449732</v>
      </c>
      <c r="I128" s="24">
        <v>45.15144731637449</v>
      </c>
      <c r="J128" s="24" t="s">
        <v>60</v>
      </c>
      <c r="K128" s="24">
        <v>0.7615090811789423</v>
      </c>
      <c r="L128" s="24">
        <v>0.0009691996056260714</v>
      </c>
      <c r="M128" s="24">
        <v>-0.18240725242446987</v>
      </c>
      <c r="N128" s="24">
        <v>8.208832170828035E-05</v>
      </c>
      <c r="O128" s="24">
        <v>0.03023684943639755</v>
      </c>
      <c r="P128" s="24">
        <v>0.00011078247361636505</v>
      </c>
      <c r="Q128" s="24">
        <v>-0.0038664101681299494</v>
      </c>
      <c r="R128" s="24">
        <v>6.617041062918717E-06</v>
      </c>
      <c r="S128" s="24">
        <v>0.00036717942807727553</v>
      </c>
      <c r="T128" s="24">
        <v>7.879456405183946E-06</v>
      </c>
      <c r="U128" s="24">
        <v>-9.079800312150081E-05</v>
      </c>
      <c r="V128" s="24">
        <v>5.282185067207567E-07</v>
      </c>
      <c r="W128" s="24">
        <v>2.1949731505670984E-05</v>
      </c>
      <c r="X128" s="24">
        <v>67.5</v>
      </c>
    </row>
    <row r="129" spans="1:24" ht="12.75" hidden="1">
      <c r="A129" s="24">
        <v>1149</v>
      </c>
      <c r="B129" s="24">
        <v>136.16000366210938</v>
      </c>
      <c r="C129" s="24">
        <v>125.86000061035156</v>
      </c>
      <c r="D129" s="24">
        <v>8.964248657226562</v>
      </c>
      <c r="E129" s="24">
        <v>9.299500465393066</v>
      </c>
      <c r="F129" s="24">
        <v>20.917089514638292</v>
      </c>
      <c r="G129" s="24" t="s">
        <v>58</v>
      </c>
      <c r="H129" s="24">
        <v>-13.092277290423382</v>
      </c>
      <c r="I129" s="24">
        <v>55.56772637168599</v>
      </c>
      <c r="J129" s="24" t="s">
        <v>61</v>
      </c>
      <c r="K129" s="24">
        <v>-0.7960847888288477</v>
      </c>
      <c r="L129" s="24">
        <v>0.17806792836241267</v>
      </c>
      <c r="M129" s="24">
        <v>-0.1864004368590306</v>
      </c>
      <c r="N129" s="24">
        <v>0.007900042933830662</v>
      </c>
      <c r="O129" s="24">
        <v>-0.03230044600543659</v>
      </c>
      <c r="P129" s="24">
        <v>0.005106973950930128</v>
      </c>
      <c r="Q129" s="24">
        <v>-0.00374901374570379</v>
      </c>
      <c r="R129" s="24">
        <v>0.00012138608639557428</v>
      </c>
      <c r="S129" s="24">
        <v>-0.0004495976315862698</v>
      </c>
      <c r="T129" s="24">
        <v>7.476478387170704E-05</v>
      </c>
      <c r="U129" s="24">
        <v>-7.504201313965162E-05</v>
      </c>
      <c r="V129" s="24">
        <v>4.476198264238983E-06</v>
      </c>
      <c r="W129" s="24">
        <v>-2.878109230259213E-05</v>
      </c>
      <c r="X129" s="24">
        <v>67.5</v>
      </c>
    </row>
    <row r="130" ht="12.75" hidden="1">
      <c r="A130" s="24" t="s">
        <v>95</v>
      </c>
    </row>
    <row r="131" spans="1:24" ht="12.75" hidden="1">
      <c r="A131" s="24">
        <v>1152</v>
      </c>
      <c r="B131" s="24">
        <v>100</v>
      </c>
      <c r="C131" s="24">
        <v>101</v>
      </c>
      <c r="D131" s="24">
        <v>9.80175830858954</v>
      </c>
      <c r="E131" s="24">
        <v>9.972204292399216</v>
      </c>
      <c r="F131" s="24">
        <v>13.883431979907803</v>
      </c>
      <c r="G131" s="24" t="s">
        <v>59</v>
      </c>
      <c r="H131" s="24">
        <v>1.1796965631109941</v>
      </c>
      <c r="I131" s="24">
        <v>33.679696563110994</v>
      </c>
      <c r="J131" s="24" t="s">
        <v>73</v>
      </c>
      <c r="K131" s="24">
        <v>1.6654251219360403</v>
      </c>
      <c r="M131" s="24" t="s">
        <v>68</v>
      </c>
      <c r="N131" s="24">
        <v>0.9428597525787573</v>
      </c>
      <c r="X131" s="24">
        <v>67.5</v>
      </c>
    </row>
    <row r="132" spans="1:24" ht="12.75" hidden="1">
      <c r="A132" s="24">
        <v>1151</v>
      </c>
      <c r="B132" s="24">
        <v>120.81999969482422</v>
      </c>
      <c r="C132" s="24">
        <v>106.12000274658203</v>
      </c>
      <c r="D132" s="24">
        <v>9.272315979003906</v>
      </c>
      <c r="E132" s="24">
        <v>9.620433807373047</v>
      </c>
      <c r="F132" s="24">
        <v>17.535209444087446</v>
      </c>
      <c r="G132" s="24" t="s">
        <v>56</v>
      </c>
      <c r="H132" s="24">
        <v>-8.313197277633847</v>
      </c>
      <c r="I132" s="24">
        <v>45.00680241719037</v>
      </c>
      <c r="J132" s="24" t="s">
        <v>62</v>
      </c>
      <c r="K132" s="24">
        <v>1.1799644815182666</v>
      </c>
      <c r="L132" s="24">
        <v>0.4388739094903544</v>
      </c>
      <c r="M132" s="24">
        <v>0.2793411273827201</v>
      </c>
      <c r="N132" s="24">
        <v>0.005401580901352542</v>
      </c>
      <c r="O132" s="24">
        <v>0.04738955268535039</v>
      </c>
      <c r="P132" s="24">
        <v>0.012589812377908127</v>
      </c>
      <c r="Q132" s="24">
        <v>0.0057684525615239466</v>
      </c>
      <c r="R132" s="24">
        <v>8.315575320067998E-05</v>
      </c>
      <c r="S132" s="24">
        <v>0.000621737784576291</v>
      </c>
      <c r="T132" s="24">
        <v>0.00018522562324696488</v>
      </c>
      <c r="U132" s="24">
        <v>0.00012616826617981654</v>
      </c>
      <c r="V132" s="24">
        <v>3.072336802087984E-06</v>
      </c>
      <c r="W132" s="24">
        <v>3.876596589993397E-05</v>
      </c>
      <c r="X132" s="24">
        <v>67.5</v>
      </c>
    </row>
    <row r="133" spans="1:24" ht="12.75" hidden="1">
      <c r="A133" s="24">
        <v>1149</v>
      </c>
      <c r="B133" s="24">
        <v>136.16000366210938</v>
      </c>
      <c r="C133" s="24">
        <v>125.86000061035156</v>
      </c>
      <c r="D133" s="24">
        <v>8.964248657226562</v>
      </c>
      <c r="E133" s="24">
        <v>9.299500465393066</v>
      </c>
      <c r="F133" s="24">
        <v>20.917089514638292</v>
      </c>
      <c r="G133" s="24" t="s">
        <v>57</v>
      </c>
      <c r="H133" s="24">
        <v>-13.092277290423382</v>
      </c>
      <c r="I133" s="24">
        <v>55.56772637168599</v>
      </c>
      <c r="J133" s="24" t="s">
        <v>60</v>
      </c>
      <c r="K133" s="24">
        <v>0.552989618616887</v>
      </c>
      <c r="L133" s="24">
        <v>-0.0023882100230101363</v>
      </c>
      <c r="M133" s="24">
        <v>-0.12809977368948391</v>
      </c>
      <c r="N133" s="24">
        <v>5.6053023288192935E-05</v>
      </c>
      <c r="O133" s="24">
        <v>0.02265934603052341</v>
      </c>
      <c r="P133" s="24">
        <v>-0.0002733572751614755</v>
      </c>
      <c r="Q133" s="24">
        <v>-0.002509821063011583</v>
      </c>
      <c r="R133" s="24">
        <v>4.498640411708181E-06</v>
      </c>
      <c r="S133" s="24">
        <v>0.0003334656363132427</v>
      </c>
      <c r="T133" s="24">
        <v>-1.9469390179449184E-05</v>
      </c>
      <c r="U133" s="24">
        <v>-4.5699719959895504E-05</v>
      </c>
      <c r="V133" s="24">
        <v>3.604879841322263E-07</v>
      </c>
      <c r="W133" s="24">
        <v>2.186493882088923E-05</v>
      </c>
      <c r="X133" s="24">
        <v>67.5</v>
      </c>
    </row>
    <row r="134" spans="1:24" ht="12.75" hidden="1">
      <c r="A134" s="24">
        <v>1150</v>
      </c>
      <c r="B134" s="24">
        <v>87.08000183105469</v>
      </c>
      <c r="C134" s="24">
        <v>103.68000030517578</v>
      </c>
      <c r="D134" s="24">
        <v>9.548454284667969</v>
      </c>
      <c r="E134" s="24">
        <v>9.433384895324707</v>
      </c>
      <c r="F134" s="24">
        <v>15.437988868464418</v>
      </c>
      <c r="G134" s="24" t="s">
        <v>58</v>
      </c>
      <c r="H134" s="24">
        <v>18.8434989355086</v>
      </c>
      <c r="I134" s="24">
        <v>38.423500766563286</v>
      </c>
      <c r="J134" s="24" t="s">
        <v>61</v>
      </c>
      <c r="K134" s="24">
        <v>1.0423620577067363</v>
      </c>
      <c r="L134" s="24">
        <v>-0.4388674115085714</v>
      </c>
      <c r="M134" s="24">
        <v>0.2482376148534949</v>
      </c>
      <c r="N134" s="24">
        <v>0.005401290058165437</v>
      </c>
      <c r="O134" s="24">
        <v>0.04162119341377183</v>
      </c>
      <c r="P134" s="24">
        <v>-0.012586844382570437</v>
      </c>
      <c r="Q134" s="24">
        <v>0.005193827412055159</v>
      </c>
      <c r="R134" s="24">
        <v>8.303397813436704E-05</v>
      </c>
      <c r="S134" s="24">
        <v>0.000524746169274287</v>
      </c>
      <c r="T134" s="24">
        <v>-0.00018419955036119644</v>
      </c>
      <c r="U134" s="24">
        <v>0.00011760088004095958</v>
      </c>
      <c r="V134" s="24">
        <v>3.051114851781313E-06</v>
      </c>
      <c r="W134" s="24">
        <v>3.201131928730233E-05</v>
      </c>
      <c r="X134" s="24">
        <v>67.5</v>
      </c>
    </row>
    <row r="135" ht="12.75" hidden="1">
      <c r="A135" s="24" t="s">
        <v>94</v>
      </c>
    </row>
    <row r="136" spans="1:24" ht="12.75" hidden="1">
      <c r="A136" s="24">
        <v>1152</v>
      </c>
      <c r="B136" s="24">
        <v>100</v>
      </c>
      <c r="C136" s="24">
        <v>101</v>
      </c>
      <c r="D136" s="24">
        <v>9.80175830858954</v>
      </c>
      <c r="E136" s="24">
        <v>9.972204292399216</v>
      </c>
      <c r="F136" s="24">
        <v>18.224546565051135</v>
      </c>
      <c r="G136" s="24" t="s">
        <v>59</v>
      </c>
      <c r="H136" s="24">
        <v>11.710768576494665</v>
      </c>
      <c r="I136" s="24">
        <v>44.210768576494665</v>
      </c>
      <c r="J136" s="24" t="s">
        <v>73</v>
      </c>
      <c r="K136" s="24">
        <v>0.8323123038209995</v>
      </c>
      <c r="M136" s="24" t="s">
        <v>68</v>
      </c>
      <c r="N136" s="24">
        <v>0.7532380113365071</v>
      </c>
      <c r="X136" s="24">
        <v>67.5</v>
      </c>
    </row>
    <row r="137" spans="1:24" ht="12.75" hidden="1">
      <c r="A137" s="24">
        <v>1151</v>
      </c>
      <c r="B137" s="24">
        <v>120.81999969482422</v>
      </c>
      <c r="C137" s="24">
        <v>106.12000274658203</v>
      </c>
      <c r="D137" s="24">
        <v>9.272315979003906</v>
      </c>
      <c r="E137" s="24">
        <v>9.620433807373047</v>
      </c>
      <c r="F137" s="24">
        <v>17.535209444087446</v>
      </c>
      <c r="G137" s="24" t="s">
        <v>56</v>
      </c>
      <c r="H137" s="24">
        <v>-8.313197277633847</v>
      </c>
      <c r="I137" s="24">
        <v>45.00680241719037</v>
      </c>
      <c r="J137" s="24" t="s">
        <v>62</v>
      </c>
      <c r="K137" s="24">
        <v>0.2646385830658887</v>
      </c>
      <c r="L137" s="24">
        <v>0.8703810340610468</v>
      </c>
      <c r="M137" s="24">
        <v>0.06264943858321963</v>
      </c>
      <c r="N137" s="24">
        <v>0.007239020277600746</v>
      </c>
      <c r="O137" s="24">
        <v>0.010628175763002045</v>
      </c>
      <c r="P137" s="24">
        <v>0.024968471623792548</v>
      </c>
      <c r="Q137" s="24">
        <v>0.001293723031601775</v>
      </c>
      <c r="R137" s="24">
        <v>0.00011146005520104258</v>
      </c>
      <c r="S137" s="24">
        <v>0.00013941439864908063</v>
      </c>
      <c r="T137" s="24">
        <v>0.0003673998645874945</v>
      </c>
      <c r="U137" s="24">
        <v>2.8313731173771487E-05</v>
      </c>
      <c r="V137" s="24">
        <v>4.144291752545952E-06</v>
      </c>
      <c r="W137" s="24">
        <v>8.691811963437386E-06</v>
      </c>
      <c r="X137" s="24">
        <v>67.5</v>
      </c>
    </row>
    <row r="138" spans="1:24" ht="12.75" hidden="1">
      <c r="A138" s="24">
        <v>1150</v>
      </c>
      <c r="B138" s="24">
        <v>87.08000183105469</v>
      </c>
      <c r="C138" s="24">
        <v>103.68000030517578</v>
      </c>
      <c r="D138" s="24">
        <v>9.548454284667969</v>
      </c>
      <c r="E138" s="24">
        <v>9.433384895324707</v>
      </c>
      <c r="F138" s="24">
        <v>11.731168153155705</v>
      </c>
      <c r="G138" s="24" t="s">
        <v>57</v>
      </c>
      <c r="H138" s="24">
        <v>9.61761920404173</v>
      </c>
      <c r="I138" s="24">
        <v>29.197621035096418</v>
      </c>
      <c r="J138" s="24" t="s">
        <v>60</v>
      </c>
      <c r="K138" s="24">
        <v>0.07952515342264752</v>
      </c>
      <c r="L138" s="24">
        <v>0.0047357264098776206</v>
      </c>
      <c r="M138" s="24">
        <v>-0.019504285005688016</v>
      </c>
      <c r="N138" s="24">
        <v>7.463749752734658E-05</v>
      </c>
      <c r="O138" s="24">
        <v>0.0030841325564260774</v>
      </c>
      <c r="P138" s="24">
        <v>0.0005418369280516893</v>
      </c>
      <c r="Q138" s="24">
        <v>-0.0004348784997388648</v>
      </c>
      <c r="R138" s="24">
        <v>6.027240458340517E-06</v>
      </c>
      <c r="S138" s="24">
        <v>3.138036226512013E-05</v>
      </c>
      <c r="T138" s="24">
        <v>3.858500921199946E-05</v>
      </c>
      <c r="U138" s="24">
        <v>-1.1612963362199092E-05</v>
      </c>
      <c r="V138" s="24">
        <v>4.773877872182086E-07</v>
      </c>
      <c r="W138" s="24">
        <v>1.6803488725079734E-06</v>
      </c>
      <c r="X138" s="24">
        <v>67.5</v>
      </c>
    </row>
    <row r="139" spans="1:24" ht="12.75" hidden="1">
      <c r="A139" s="24">
        <v>1149</v>
      </c>
      <c r="B139" s="24">
        <v>136.16000366210938</v>
      </c>
      <c r="C139" s="24">
        <v>125.86000061035156</v>
      </c>
      <c r="D139" s="24">
        <v>8.964248657226562</v>
      </c>
      <c r="E139" s="24">
        <v>9.299500465393066</v>
      </c>
      <c r="F139" s="24">
        <v>20.248831030421172</v>
      </c>
      <c r="G139" s="24" t="s">
        <v>58</v>
      </c>
      <c r="H139" s="24">
        <v>-14.8675531752709</v>
      </c>
      <c r="I139" s="24">
        <v>53.79245048683847</v>
      </c>
      <c r="J139" s="24" t="s">
        <v>61</v>
      </c>
      <c r="K139" s="24">
        <v>-0.25240707125638473</v>
      </c>
      <c r="L139" s="24">
        <v>0.8703681504676902</v>
      </c>
      <c r="M139" s="24">
        <v>-0.0595359976922324</v>
      </c>
      <c r="N139" s="24">
        <v>0.007238635494585815</v>
      </c>
      <c r="O139" s="24">
        <v>-0.010170852787434142</v>
      </c>
      <c r="P139" s="24">
        <v>0.024962591771920103</v>
      </c>
      <c r="Q139" s="24">
        <v>-0.0012184416165585289</v>
      </c>
      <c r="R139" s="24">
        <v>0.0001112969733545203</v>
      </c>
      <c r="S139" s="24">
        <v>-0.00013583684115435916</v>
      </c>
      <c r="T139" s="24">
        <v>0.00036536811240585733</v>
      </c>
      <c r="U139" s="24">
        <v>-2.582259582088565E-05</v>
      </c>
      <c r="V139" s="24">
        <v>4.116704389537254E-06</v>
      </c>
      <c r="W139" s="24">
        <v>-8.527838112582487E-06</v>
      </c>
      <c r="X139" s="24">
        <v>67.5</v>
      </c>
    </row>
    <row r="140" ht="12.75" hidden="1">
      <c r="A140" s="24" t="s">
        <v>111</v>
      </c>
    </row>
    <row r="141" spans="1:24" ht="12.75" hidden="1">
      <c r="A141" s="24">
        <v>1152</v>
      </c>
      <c r="B141" s="24">
        <v>89.3</v>
      </c>
      <c r="C141" s="24">
        <v>111.7</v>
      </c>
      <c r="D141" s="24">
        <v>9.776958317175582</v>
      </c>
      <c r="E141" s="24">
        <v>9.871005102227983</v>
      </c>
      <c r="F141" s="24">
        <v>10.33944523980399</v>
      </c>
      <c r="G141" s="24" t="s">
        <v>59</v>
      </c>
      <c r="H141" s="24">
        <v>3.3346777674494774</v>
      </c>
      <c r="I141" s="24">
        <v>25.134677767449475</v>
      </c>
      <c r="J141" s="24" t="s">
        <v>73</v>
      </c>
      <c r="K141" s="24">
        <v>1.60426269961213</v>
      </c>
      <c r="M141" s="24" t="s">
        <v>68</v>
      </c>
      <c r="N141" s="24">
        <v>1.1142945503829542</v>
      </c>
      <c r="X141" s="24">
        <v>67.5</v>
      </c>
    </row>
    <row r="142" spans="1:24" ht="12.75" hidden="1">
      <c r="A142" s="24">
        <v>1149</v>
      </c>
      <c r="B142" s="24">
        <v>120.18000030517578</v>
      </c>
      <c r="C142" s="24">
        <v>129.27999877929688</v>
      </c>
      <c r="D142" s="24">
        <v>8.959452629089355</v>
      </c>
      <c r="E142" s="24">
        <v>9.286931037902832</v>
      </c>
      <c r="F142" s="24">
        <v>19.122558582615067</v>
      </c>
      <c r="G142" s="24" t="s">
        <v>56</v>
      </c>
      <c r="H142" s="24">
        <v>-1.8864853377654498</v>
      </c>
      <c r="I142" s="24">
        <v>50.79351496741033</v>
      </c>
      <c r="J142" s="24" t="s">
        <v>62</v>
      </c>
      <c r="K142" s="24">
        <v>0.9454941866758947</v>
      </c>
      <c r="L142" s="24">
        <v>0.8079340695015983</v>
      </c>
      <c r="M142" s="24">
        <v>0.22383349262199462</v>
      </c>
      <c r="N142" s="24">
        <v>0.07377270085084775</v>
      </c>
      <c r="O142" s="24">
        <v>0.03797277426455854</v>
      </c>
      <c r="P142" s="24">
        <v>0.023177036858729877</v>
      </c>
      <c r="Q142" s="24">
        <v>0.0046221975912291175</v>
      </c>
      <c r="R142" s="24">
        <v>0.001135506413800839</v>
      </c>
      <c r="S142" s="24">
        <v>0.0004981537685548845</v>
      </c>
      <c r="T142" s="24">
        <v>0.000341003361473688</v>
      </c>
      <c r="U142" s="24">
        <v>0.00010107170793696435</v>
      </c>
      <c r="V142" s="24">
        <v>4.212137519758569E-05</v>
      </c>
      <c r="W142" s="24">
        <v>3.105091650753933E-05</v>
      </c>
      <c r="X142" s="24">
        <v>67.5</v>
      </c>
    </row>
    <row r="143" spans="1:24" ht="12.75" hidden="1">
      <c r="A143" s="24">
        <v>1150</v>
      </c>
      <c r="B143" s="24">
        <v>74.63999938964844</v>
      </c>
      <c r="C143" s="24">
        <v>94.33999633789062</v>
      </c>
      <c r="D143" s="24">
        <v>9.570361137390137</v>
      </c>
      <c r="E143" s="24">
        <v>9.707188606262207</v>
      </c>
      <c r="F143" s="24">
        <v>13.65991053509451</v>
      </c>
      <c r="G143" s="24" t="s">
        <v>57</v>
      </c>
      <c r="H143" s="24">
        <v>26.762476463258686</v>
      </c>
      <c r="I143" s="24">
        <v>33.90247585290712</v>
      </c>
      <c r="J143" s="24" t="s">
        <v>60</v>
      </c>
      <c r="K143" s="24">
        <v>-0.9021898372824189</v>
      </c>
      <c r="L143" s="24">
        <v>0.004396649610163475</v>
      </c>
      <c r="M143" s="24">
        <v>0.21280664863818136</v>
      </c>
      <c r="N143" s="24">
        <v>-0.0007635205949706523</v>
      </c>
      <c r="O143" s="24">
        <v>-0.03635412215742992</v>
      </c>
      <c r="P143" s="24">
        <v>0.0005031443882748123</v>
      </c>
      <c r="Q143" s="24">
        <v>0.0043553443969400925</v>
      </c>
      <c r="R143" s="24">
        <v>-6.1367475051897E-05</v>
      </c>
      <c r="S143" s="24">
        <v>-0.00048554899816683796</v>
      </c>
      <c r="T143" s="24">
        <v>3.5835025918545533E-05</v>
      </c>
      <c r="U143" s="24">
        <v>9.224267237712445E-05</v>
      </c>
      <c r="V143" s="24">
        <v>-4.849181114824044E-06</v>
      </c>
      <c r="W143" s="24">
        <v>-3.0479911043027305E-05</v>
      </c>
      <c r="X143" s="24">
        <v>67.5</v>
      </c>
    </row>
    <row r="144" spans="1:24" ht="12.75" hidden="1">
      <c r="A144" s="24">
        <v>1151</v>
      </c>
      <c r="B144" s="24">
        <v>114.44000244140625</v>
      </c>
      <c r="C144" s="24">
        <v>96.33999633789062</v>
      </c>
      <c r="D144" s="24">
        <v>9.344463348388672</v>
      </c>
      <c r="E144" s="24">
        <v>9.637734413146973</v>
      </c>
      <c r="F144" s="24">
        <v>14.770488086766795</v>
      </c>
      <c r="G144" s="24" t="s">
        <v>58</v>
      </c>
      <c r="H144" s="24">
        <v>-9.332069432415068</v>
      </c>
      <c r="I144" s="24">
        <v>37.607933008991175</v>
      </c>
      <c r="J144" s="24" t="s">
        <v>61</v>
      </c>
      <c r="K144" s="24">
        <v>-0.2828652586342732</v>
      </c>
      <c r="L144" s="24">
        <v>0.80792210647662</v>
      </c>
      <c r="M144" s="24">
        <v>-0.06938849122690405</v>
      </c>
      <c r="N144" s="24">
        <v>-0.07376874966494774</v>
      </c>
      <c r="O144" s="24">
        <v>-0.01096856360285078</v>
      </c>
      <c r="P144" s="24">
        <v>0.023171574898471423</v>
      </c>
      <c r="Q144" s="24">
        <v>-0.0015478002960352467</v>
      </c>
      <c r="R144" s="24">
        <v>-0.0011338469247603915</v>
      </c>
      <c r="S144" s="24">
        <v>-0.00011135235742728352</v>
      </c>
      <c r="T144" s="24">
        <v>0.0003391152362453977</v>
      </c>
      <c r="U144" s="24">
        <v>-4.131318842720207E-05</v>
      </c>
      <c r="V144" s="24">
        <v>-4.184131559895579E-05</v>
      </c>
      <c r="W144" s="24">
        <v>-5.927431042814474E-06</v>
      </c>
      <c r="X144" s="24">
        <v>67.5</v>
      </c>
    </row>
    <row r="145" ht="12.75" hidden="1">
      <c r="A145" s="24" t="s">
        <v>93</v>
      </c>
    </row>
    <row r="146" spans="1:24" ht="12.75" hidden="1">
      <c r="A146" s="24">
        <v>1152</v>
      </c>
      <c r="B146" s="24">
        <v>89.3</v>
      </c>
      <c r="C146" s="24">
        <v>111.7</v>
      </c>
      <c r="D146" s="24">
        <v>9.776958317175582</v>
      </c>
      <c r="E146" s="24">
        <v>9.871005102227983</v>
      </c>
      <c r="F146" s="24">
        <v>9.967432687250387</v>
      </c>
      <c r="G146" s="24" t="s">
        <v>59</v>
      </c>
      <c r="H146" s="24">
        <v>2.43033373186384</v>
      </c>
      <c r="I146" s="24">
        <v>24.23033373186383</v>
      </c>
      <c r="J146" s="24" t="s">
        <v>73</v>
      </c>
      <c r="K146" s="24">
        <v>0.29762512978316186</v>
      </c>
      <c r="M146" s="24" t="s">
        <v>68</v>
      </c>
      <c r="N146" s="24">
        <v>0.16060897003251115</v>
      </c>
      <c r="X146" s="24">
        <v>67.5</v>
      </c>
    </row>
    <row r="147" spans="1:24" ht="12.75" hidden="1">
      <c r="A147" s="24">
        <v>1149</v>
      </c>
      <c r="B147" s="24">
        <v>120.18000030517578</v>
      </c>
      <c r="C147" s="24">
        <v>129.27999877929688</v>
      </c>
      <c r="D147" s="24">
        <v>8.959452629089355</v>
      </c>
      <c r="E147" s="24">
        <v>9.286931037902832</v>
      </c>
      <c r="F147" s="24">
        <v>19.122558582615067</v>
      </c>
      <c r="G147" s="24" t="s">
        <v>56</v>
      </c>
      <c r="H147" s="24">
        <v>-1.8864853377654498</v>
      </c>
      <c r="I147" s="24">
        <v>50.79351496741033</v>
      </c>
      <c r="J147" s="24" t="s">
        <v>62</v>
      </c>
      <c r="K147" s="24">
        <v>0.5255484588438387</v>
      </c>
      <c r="L147" s="24">
        <v>0.012654334874650518</v>
      </c>
      <c r="M147" s="24">
        <v>0.12441642694611348</v>
      </c>
      <c r="N147" s="24">
        <v>0.07301217124833721</v>
      </c>
      <c r="O147" s="24">
        <v>0.021107185273041718</v>
      </c>
      <c r="P147" s="24">
        <v>0.0003630221495621129</v>
      </c>
      <c r="Q147" s="24">
        <v>0.0025691657414937145</v>
      </c>
      <c r="R147" s="24">
        <v>0.001123822726372696</v>
      </c>
      <c r="S147" s="24">
        <v>0.0002769228569820424</v>
      </c>
      <c r="T147" s="24">
        <v>5.334870764397047E-06</v>
      </c>
      <c r="U147" s="24">
        <v>5.618488487528361E-05</v>
      </c>
      <c r="V147" s="24">
        <v>4.170565689584951E-05</v>
      </c>
      <c r="W147" s="24">
        <v>1.7270842592458695E-05</v>
      </c>
      <c r="X147" s="24">
        <v>67.5</v>
      </c>
    </row>
    <row r="148" spans="1:24" ht="12.75" hidden="1">
      <c r="A148" s="24">
        <v>1151</v>
      </c>
      <c r="B148" s="24">
        <v>114.44000244140625</v>
      </c>
      <c r="C148" s="24">
        <v>96.33999633789062</v>
      </c>
      <c r="D148" s="24">
        <v>9.344463348388672</v>
      </c>
      <c r="E148" s="24">
        <v>9.637734413146973</v>
      </c>
      <c r="F148" s="24">
        <v>21.27726755145232</v>
      </c>
      <c r="G148" s="24" t="s">
        <v>57</v>
      </c>
      <c r="H148" s="24">
        <v>7.235191227807157</v>
      </c>
      <c r="I148" s="24">
        <v>54.17519366921341</v>
      </c>
      <c r="J148" s="24" t="s">
        <v>60</v>
      </c>
      <c r="K148" s="24">
        <v>-0.18288936711352252</v>
      </c>
      <c r="L148" s="24">
        <v>6.942305301455652E-05</v>
      </c>
      <c r="M148" s="24">
        <v>0.04461967491114808</v>
      </c>
      <c r="N148" s="24">
        <v>-0.0007552259348601702</v>
      </c>
      <c r="O148" s="24">
        <v>-0.007131316940115815</v>
      </c>
      <c r="P148" s="24">
        <v>7.906591363396484E-06</v>
      </c>
      <c r="Q148" s="24">
        <v>0.0009840250587275375</v>
      </c>
      <c r="R148" s="24">
        <v>-6.071548930208292E-05</v>
      </c>
      <c r="S148" s="24">
        <v>-7.573366805294744E-05</v>
      </c>
      <c r="T148" s="24">
        <v>5.619806210934333E-07</v>
      </c>
      <c r="U148" s="24">
        <v>2.5561382808447774E-05</v>
      </c>
      <c r="V148" s="24">
        <v>-4.791632684609185E-06</v>
      </c>
      <c r="W148" s="24">
        <v>-4.1647829317545195E-06</v>
      </c>
      <c r="X148" s="24">
        <v>67.5</v>
      </c>
    </row>
    <row r="149" spans="1:24" ht="12.75" hidden="1">
      <c r="A149" s="24">
        <v>1150</v>
      </c>
      <c r="B149" s="24">
        <v>74.63999938964844</v>
      </c>
      <c r="C149" s="24">
        <v>94.33999633789062</v>
      </c>
      <c r="D149" s="24">
        <v>9.570361137390137</v>
      </c>
      <c r="E149" s="24">
        <v>9.707188606262207</v>
      </c>
      <c r="F149" s="24">
        <v>7.270605034056358</v>
      </c>
      <c r="G149" s="24" t="s">
        <v>58</v>
      </c>
      <c r="H149" s="24">
        <v>10.904885382462211</v>
      </c>
      <c r="I149" s="24">
        <v>18.044884772110645</v>
      </c>
      <c r="J149" s="24" t="s">
        <v>61</v>
      </c>
      <c r="K149" s="24">
        <v>0.49269936268474035</v>
      </c>
      <c r="L149" s="24">
        <v>0.012654144442020033</v>
      </c>
      <c r="M149" s="24">
        <v>0.11614013907715563</v>
      </c>
      <c r="N149" s="24">
        <v>-0.07300826517719644</v>
      </c>
      <c r="O149" s="24">
        <v>0.019865990759338592</v>
      </c>
      <c r="P149" s="24">
        <v>0.0003629360369069312</v>
      </c>
      <c r="Q149" s="24">
        <v>0.0023732482573597764</v>
      </c>
      <c r="R149" s="24">
        <v>-0.0011221814245791846</v>
      </c>
      <c r="S149" s="24">
        <v>0.0002663656889359864</v>
      </c>
      <c r="T149" s="24">
        <v>5.305188390088874E-06</v>
      </c>
      <c r="U149" s="24">
        <v>5.003355871181725E-05</v>
      </c>
      <c r="V149" s="24">
        <v>-4.14294831409964E-05</v>
      </c>
      <c r="W149" s="24">
        <v>1.676116305585181E-05</v>
      </c>
      <c r="X149" s="24">
        <v>67.5</v>
      </c>
    </row>
    <row r="150" s="100" customFormat="1" ht="12.75">
      <c r="A150" s="100" t="s">
        <v>92</v>
      </c>
    </row>
    <row r="151" spans="1:24" s="100" customFormat="1" ht="12.75">
      <c r="A151" s="100">
        <v>1152</v>
      </c>
      <c r="B151" s="100">
        <v>89.3</v>
      </c>
      <c r="C151" s="100">
        <v>111.7</v>
      </c>
      <c r="D151" s="100">
        <v>9.776958317175582</v>
      </c>
      <c r="E151" s="100">
        <v>9.871005102227983</v>
      </c>
      <c r="F151" s="100">
        <v>10.33944523980399</v>
      </c>
      <c r="G151" s="100" t="s">
        <v>59</v>
      </c>
      <c r="H151" s="100">
        <v>3.3346777674494774</v>
      </c>
      <c r="I151" s="100">
        <v>25.134677767449475</v>
      </c>
      <c r="J151" s="100" t="s">
        <v>73</v>
      </c>
      <c r="K151" s="100">
        <v>0.9989477823028199</v>
      </c>
      <c r="M151" s="100" t="s">
        <v>68</v>
      </c>
      <c r="N151" s="100">
        <v>0.7123763744362139</v>
      </c>
      <c r="X151" s="100">
        <v>67.5</v>
      </c>
    </row>
    <row r="152" spans="1:24" s="100" customFormat="1" ht="12.75">
      <c r="A152" s="100">
        <v>1150</v>
      </c>
      <c r="B152" s="100">
        <v>74.63999938964844</v>
      </c>
      <c r="C152" s="100">
        <v>94.33999633789062</v>
      </c>
      <c r="D152" s="100">
        <v>9.570361137390137</v>
      </c>
      <c r="E152" s="100">
        <v>9.707188606262207</v>
      </c>
      <c r="F152" s="100">
        <v>10.494782862185636</v>
      </c>
      <c r="G152" s="100" t="s">
        <v>56</v>
      </c>
      <c r="H152" s="100">
        <v>18.906959091715464</v>
      </c>
      <c r="I152" s="100">
        <v>26.0469584813639</v>
      </c>
      <c r="J152" s="100" t="s">
        <v>62</v>
      </c>
      <c r="K152" s="100">
        <v>0.7201498442374081</v>
      </c>
      <c r="L152" s="100">
        <v>0.6670891920611899</v>
      </c>
      <c r="M152" s="100">
        <v>0.17048531208151776</v>
      </c>
      <c r="N152" s="100">
        <v>0.07100837274369831</v>
      </c>
      <c r="O152" s="100">
        <v>0.028922745843206157</v>
      </c>
      <c r="P152" s="100">
        <v>0.019136813972037914</v>
      </c>
      <c r="Q152" s="100">
        <v>0.003520544811530172</v>
      </c>
      <c r="R152" s="100">
        <v>0.0010930726581495596</v>
      </c>
      <c r="S152" s="100">
        <v>0.00037947889353824203</v>
      </c>
      <c r="T152" s="100">
        <v>0.0002815844720472717</v>
      </c>
      <c r="U152" s="100">
        <v>7.699127115245423E-05</v>
      </c>
      <c r="V152" s="100">
        <v>4.0575830819294774E-05</v>
      </c>
      <c r="W152" s="100">
        <v>2.3659006448450415E-05</v>
      </c>
      <c r="X152" s="100">
        <v>67.5</v>
      </c>
    </row>
    <row r="153" spans="1:24" s="100" customFormat="1" ht="12.75">
      <c r="A153" s="100">
        <v>1149</v>
      </c>
      <c r="B153" s="100">
        <v>120.18000030517578</v>
      </c>
      <c r="C153" s="100">
        <v>129.27999877929688</v>
      </c>
      <c r="D153" s="100">
        <v>8.959452629089355</v>
      </c>
      <c r="E153" s="100">
        <v>9.286931037902832</v>
      </c>
      <c r="F153" s="100">
        <v>15.576424168332288</v>
      </c>
      <c r="G153" s="100" t="s">
        <v>57</v>
      </c>
      <c r="H153" s="100">
        <v>-11.305759995502655</v>
      </c>
      <c r="I153" s="100">
        <v>41.37424030967312</v>
      </c>
      <c r="J153" s="100" t="s">
        <v>60</v>
      </c>
      <c r="K153" s="100">
        <v>0.5613517606081648</v>
      </c>
      <c r="L153" s="100">
        <v>-0.0036285929260718957</v>
      </c>
      <c r="M153" s="100">
        <v>-0.13409750293613026</v>
      </c>
      <c r="N153" s="100">
        <v>-0.0007338021222396644</v>
      </c>
      <c r="O153" s="100">
        <v>0.022348283270742203</v>
      </c>
      <c r="P153" s="100">
        <v>-0.0004153113238796001</v>
      </c>
      <c r="Q153" s="100">
        <v>-0.0028251954452688495</v>
      </c>
      <c r="R153" s="100">
        <v>-5.900018908239433E-05</v>
      </c>
      <c r="S153" s="100">
        <v>0.00027626385832268583</v>
      </c>
      <c r="T153" s="100">
        <v>-2.9587178990921724E-05</v>
      </c>
      <c r="U153" s="100">
        <v>-6.522805793762835E-05</v>
      </c>
      <c r="V153" s="100">
        <v>-4.6519180162223E-06</v>
      </c>
      <c r="W153" s="100">
        <v>1.667279322529098E-05</v>
      </c>
      <c r="X153" s="100">
        <v>67.5</v>
      </c>
    </row>
    <row r="154" spans="1:24" s="100" customFormat="1" ht="12.75">
      <c r="A154" s="100">
        <v>1151</v>
      </c>
      <c r="B154" s="100">
        <v>114.44000244140625</v>
      </c>
      <c r="C154" s="100">
        <v>96.33999633789062</v>
      </c>
      <c r="D154" s="100">
        <v>9.344463348388672</v>
      </c>
      <c r="E154" s="100">
        <v>9.637734413146973</v>
      </c>
      <c r="F154" s="100">
        <v>21.27726755145232</v>
      </c>
      <c r="G154" s="100" t="s">
        <v>58</v>
      </c>
      <c r="H154" s="100">
        <v>7.235191227807157</v>
      </c>
      <c r="I154" s="100">
        <v>54.17519366921341</v>
      </c>
      <c r="J154" s="100" t="s">
        <v>61</v>
      </c>
      <c r="K154" s="100">
        <v>-0.4511097416563698</v>
      </c>
      <c r="L154" s="100">
        <v>-0.6670793232279262</v>
      </c>
      <c r="M154" s="100">
        <v>-0.10527630949946454</v>
      </c>
      <c r="N154" s="100">
        <v>-0.07100458107864165</v>
      </c>
      <c r="O154" s="100">
        <v>-0.018359723907547282</v>
      </c>
      <c r="P154" s="100">
        <v>-0.019132306852667896</v>
      </c>
      <c r="Q154" s="100">
        <v>-0.00210059669285281</v>
      </c>
      <c r="R154" s="100">
        <v>-0.0010914791860967324</v>
      </c>
      <c r="S154" s="100">
        <v>-0.0002601586270444849</v>
      </c>
      <c r="T154" s="100">
        <v>-0.00028002573763406086</v>
      </c>
      <c r="U154" s="100">
        <v>-4.0901788363788334E-05</v>
      </c>
      <c r="V154" s="100">
        <v>-4.030828333539371E-05</v>
      </c>
      <c r="W154" s="100">
        <v>-1.6785903377373215E-05</v>
      </c>
      <c r="X154" s="100">
        <v>67.5</v>
      </c>
    </row>
    <row r="155" ht="12.75" hidden="1">
      <c r="A155" s="24" t="s">
        <v>91</v>
      </c>
    </row>
    <row r="156" spans="1:24" ht="12.75" hidden="1">
      <c r="A156" s="24">
        <v>1152</v>
      </c>
      <c r="B156" s="24">
        <v>89.3</v>
      </c>
      <c r="C156" s="24">
        <v>111.7</v>
      </c>
      <c r="D156" s="24">
        <v>9.776958317175582</v>
      </c>
      <c r="E156" s="24">
        <v>9.871005102227983</v>
      </c>
      <c r="F156" s="24">
        <v>16.734490239785334</v>
      </c>
      <c r="G156" s="24" t="s">
        <v>59</v>
      </c>
      <c r="H156" s="24">
        <v>18.88071448942715</v>
      </c>
      <c r="I156" s="24">
        <v>40.680714489427146</v>
      </c>
      <c r="J156" s="24" t="s">
        <v>73</v>
      </c>
      <c r="K156" s="24">
        <v>2.5958980546255948</v>
      </c>
      <c r="M156" s="24" t="s">
        <v>68</v>
      </c>
      <c r="N156" s="24">
        <v>1.3480150847134644</v>
      </c>
      <c r="X156" s="24">
        <v>67.5</v>
      </c>
    </row>
    <row r="157" spans="1:24" ht="12.75" hidden="1">
      <c r="A157" s="24">
        <v>1150</v>
      </c>
      <c r="B157" s="24">
        <v>74.63999938964844</v>
      </c>
      <c r="C157" s="24">
        <v>94.33999633789062</v>
      </c>
      <c r="D157" s="24">
        <v>9.570361137390137</v>
      </c>
      <c r="E157" s="24">
        <v>9.707188606262207</v>
      </c>
      <c r="F157" s="24">
        <v>10.494782862185636</v>
      </c>
      <c r="G157" s="24" t="s">
        <v>56</v>
      </c>
      <c r="H157" s="24">
        <v>18.906959091715464</v>
      </c>
      <c r="I157" s="24">
        <v>26.0469584813639</v>
      </c>
      <c r="J157" s="24" t="s">
        <v>62</v>
      </c>
      <c r="K157" s="24">
        <v>1.5650003958282899</v>
      </c>
      <c r="L157" s="24">
        <v>0.020622522934123207</v>
      </c>
      <c r="M157" s="24">
        <v>0.37049171284717525</v>
      </c>
      <c r="N157" s="24">
        <v>0.07050601361856235</v>
      </c>
      <c r="O157" s="24">
        <v>0.06285337531558803</v>
      </c>
      <c r="P157" s="24">
        <v>0.000591380809086784</v>
      </c>
      <c r="Q157" s="24">
        <v>0.007650693557177084</v>
      </c>
      <c r="R157" s="24">
        <v>0.0010853457042353542</v>
      </c>
      <c r="S157" s="24">
        <v>0.0008246407053673901</v>
      </c>
      <c r="T157" s="24">
        <v>8.714767224378367E-06</v>
      </c>
      <c r="U157" s="24">
        <v>0.00016734332387397454</v>
      </c>
      <c r="V157" s="24">
        <v>4.028631435406884E-05</v>
      </c>
      <c r="W157" s="24">
        <v>5.1418523983599174E-05</v>
      </c>
      <c r="X157" s="24">
        <v>67.5</v>
      </c>
    </row>
    <row r="158" spans="1:24" ht="12.75" hidden="1">
      <c r="A158" s="24">
        <v>1151</v>
      </c>
      <c r="B158" s="24">
        <v>114.44000244140625</v>
      </c>
      <c r="C158" s="24">
        <v>96.33999633789062</v>
      </c>
      <c r="D158" s="24">
        <v>9.344463348388672</v>
      </c>
      <c r="E158" s="24">
        <v>9.637734413146973</v>
      </c>
      <c r="F158" s="24">
        <v>14.770488086766795</v>
      </c>
      <c r="G158" s="24" t="s">
        <v>57</v>
      </c>
      <c r="H158" s="24">
        <v>-9.332069432415068</v>
      </c>
      <c r="I158" s="24">
        <v>37.607933008991175</v>
      </c>
      <c r="J158" s="24" t="s">
        <v>60</v>
      </c>
      <c r="K158" s="24">
        <v>1.0807277231037264</v>
      </c>
      <c r="L158" s="24">
        <v>0.00011353563359473713</v>
      </c>
      <c r="M158" s="24">
        <v>-0.2588764697462935</v>
      </c>
      <c r="N158" s="24">
        <v>-0.0007285165110598585</v>
      </c>
      <c r="O158" s="24">
        <v>0.042911021653692254</v>
      </c>
      <c r="P158" s="24">
        <v>1.2770170418250192E-05</v>
      </c>
      <c r="Q158" s="24">
        <v>-0.005487555495145443</v>
      </c>
      <c r="R158" s="24">
        <v>-5.8546107804498426E-05</v>
      </c>
      <c r="S158" s="24">
        <v>0.0005210201129202518</v>
      </c>
      <c r="T158" s="24">
        <v>8.906853925380674E-07</v>
      </c>
      <c r="U158" s="24">
        <v>-0.0001288890035979585</v>
      </c>
      <c r="V158" s="24">
        <v>-4.611165034128738E-06</v>
      </c>
      <c r="W158" s="24">
        <v>3.114417063782955E-05</v>
      </c>
      <c r="X158" s="24">
        <v>67.5</v>
      </c>
    </row>
    <row r="159" spans="1:24" ht="12.75" hidden="1">
      <c r="A159" s="24">
        <v>1149</v>
      </c>
      <c r="B159" s="24">
        <v>120.18000030517578</v>
      </c>
      <c r="C159" s="24">
        <v>129.27999877929688</v>
      </c>
      <c r="D159" s="24">
        <v>8.959452629089355</v>
      </c>
      <c r="E159" s="24">
        <v>9.286931037902832</v>
      </c>
      <c r="F159" s="24">
        <v>15.912529675932385</v>
      </c>
      <c r="G159" s="24" t="s">
        <v>58</v>
      </c>
      <c r="H159" s="24">
        <v>-10.412993472803379</v>
      </c>
      <c r="I159" s="24">
        <v>42.2670068323724</v>
      </c>
      <c r="J159" s="24" t="s">
        <v>61</v>
      </c>
      <c r="K159" s="24">
        <v>-1.1319248329539109</v>
      </c>
      <c r="L159" s="24">
        <v>0.020622210401126786</v>
      </c>
      <c r="M159" s="24">
        <v>-0.26504166219696507</v>
      </c>
      <c r="N159" s="24">
        <v>-0.07050224975186262</v>
      </c>
      <c r="O159" s="24">
        <v>-0.04592592959536613</v>
      </c>
      <c r="P159" s="24">
        <v>0.0005912429146329181</v>
      </c>
      <c r="Q159" s="24">
        <v>-0.005331026786045067</v>
      </c>
      <c r="R159" s="24">
        <v>-0.00108376549629663</v>
      </c>
      <c r="S159" s="24">
        <v>-0.0006391950679420132</v>
      </c>
      <c r="T159" s="24">
        <v>8.669131865799409E-06</v>
      </c>
      <c r="U159" s="24">
        <v>-0.0001067305616808765</v>
      </c>
      <c r="V159" s="24">
        <v>-4.0021547711987366E-05</v>
      </c>
      <c r="W159" s="24">
        <v>-4.091338709925785E-05</v>
      </c>
      <c r="X159" s="24">
        <v>67.5</v>
      </c>
    </row>
    <row r="160" ht="12.75" hidden="1">
      <c r="A160" s="24" t="s">
        <v>90</v>
      </c>
    </row>
    <row r="161" spans="1:24" ht="12.75" hidden="1">
      <c r="A161" s="24">
        <v>1152</v>
      </c>
      <c r="B161" s="24">
        <v>89.3</v>
      </c>
      <c r="C161" s="24">
        <v>111.7</v>
      </c>
      <c r="D161" s="24">
        <v>9.776958317175582</v>
      </c>
      <c r="E161" s="24">
        <v>9.871005102227983</v>
      </c>
      <c r="F161" s="24">
        <v>9.967432687250387</v>
      </c>
      <c r="G161" s="24" t="s">
        <v>59</v>
      </c>
      <c r="H161" s="24">
        <v>2.43033373186384</v>
      </c>
      <c r="I161" s="24">
        <v>24.23033373186383</v>
      </c>
      <c r="J161" s="24" t="s">
        <v>73</v>
      </c>
      <c r="K161" s="24">
        <v>1.8529125821303427</v>
      </c>
      <c r="M161" s="24" t="s">
        <v>68</v>
      </c>
      <c r="N161" s="24">
        <v>1.1598058717337325</v>
      </c>
      <c r="X161" s="24">
        <v>67.5</v>
      </c>
    </row>
    <row r="162" spans="1:24" ht="12.75" hidden="1">
      <c r="A162" s="24">
        <v>1151</v>
      </c>
      <c r="B162" s="24">
        <v>114.44000244140625</v>
      </c>
      <c r="C162" s="24">
        <v>96.33999633789062</v>
      </c>
      <c r="D162" s="24">
        <v>9.344463348388672</v>
      </c>
      <c r="E162" s="24">
        <v>9.637734413146973</v>
      </c>
      <c r="F162" s="24">
        <v>18.38904351825115</v>
      </c>
      <c r="G162" s="24" t="s">
        <v>56</v>
      </c>
      <c r="H162" s="24">
        <v>-0.11867110345210108</v>
      </c>
      <c r="I162" s="24">
        <v>46.821331337954156</v>
      </c>
      <c r="J162" s="24" t="s">
        <v>62</v>
      </c>
      <c r="K162" s="24">
        <v>1.1458543718112184</v>
      </c>
      <c r="L162" s="24">
        <v>0.6771256197222418</v>
      </c>
      <c r="M162" s="24">
        <v>0.27126590908979564</v>
      </c>
      <c r="N162" s="24">
        <v>0.07292334115608097</v>
      </c>
      <c r="O162" s="24">
        <v>0.0460196962112192</v>
      </c>
      <c r="P162" s="24">
        <v>0.01942456089181519</v>
      </c>
      <c r="Q162" s="24">
        <v>0.005601640993802083</v>
      </c>
      <c r="R162" s="24">
        <v>0.0011224823943398851</v>
      </c>
      <c r="S162" s="24">
        <v>0.0006037590097435053</v>
      </c>
      <c r="T162" s="24">
        <v>0.00028580476538182857</v>
      </c>
      <c r="U162" s="24">
        <v>0.00012251787461080586</v>
      </c>
      <c r="V162" s="24">
        <v>4.1671610109155676E-05</v>
      </c>
      <c r="W162" s="24">
        <v>3.7647455855482696E-05</v>
      </c>
      <c r="X162" s="24">
        <v>67.5</v>
      </c>
    </row>
    <row r="163" spans="1:24" ht="12.75" hidden="1">
      <c r="A163" s="24">
        <v>1149</v>
      </c>
      <c r="B163" s="24">
        <v>120.18000030517578</v>
      </c>
      <c r="C163" s="24">
        <v>129.27999877929688</v>
      </c>
      <c r="D163" s="24">
        <v>8.959452629089355</v>
      </c>
      <c r="E163" s="24">
        <v>9.286931037902832</v>
      </c>
      <c r="F163" s="24">
        <v>15.912529675932385</v>
      </c>
      <c r="G163" s="24" t="s">
        <v>57</v>
      </c>
      <c r="H163" s="24">
        <v>-10.412993472803379</v>
      </c>
      <c r="I163" s="24">
        <v>42.2670068323724</v>
      </c>
      <c r="J163" s="24" t="s">
        <v>60</v>
      </c>
      <c r="K163" s="24">
        <v>0.49800034857508524</v>
      </c>
      <c r="L163" s="24">
        <v>-0.0036837025204971437</v>
      </c>
      <c r="M163" s="24">
        <v>-0.11511040624566272</v>
      </c>
      <c r="N163" s="24">
        <v>-0.0007538883001401846</v>
      </c>
      <c r="O163" s="24">
        <v>0.020446558444186667</v>
      </c>
      <c r="P163" s="24">
        <v>-0.0004216348330171273</v>
      </c>
      <c r="Q163" s="24">
        <v>-0.0022430864761807303</v>
      </c>
      <c r="R163" s="24">
        <v>-6.061967116505818E-05</v>
      </c>
      <c r="S163" s="24">
        <v>0.0003041608650379219</v>
      </c>
      <c r="T163" s="24">
        <v>-3.0032877721061227E-05</v>
      </c>
      <c r="U163" s="24">
        <v>-3.999252859971638E-05</v>
      </c>
      <c r="V163" s="24">
        <v>-4.778433478296433E-06</v>
      </c>
      <c r="W163" s="24">
        <v>2.0032501462074248E-05</v>
      </c>
      <c r="X163" s="24">
        <v>67.5</v>
      </c>
    </row>
    <row r="164" spans="1:24" ht="12.75" hidden="1">
      <c r="A164" s="24">
        <v>1150</v>
      </c>
      <c r="B164" s="24">
        <v>74.63999938964844</v>
      </c>
      <c r="C164" s="24">
        <v>94.33999633789062</v>
      </c>
      <c r="D164" s="24">
        <v>9.570361137390137</v>
      </c>
      <c r="E164" s="24">
        <v>9.707188606262207</v>
      </c>
      <c r="F164" s="24">
        <v>13.65991053509451</v>
      </c>
      <c r="G164" s="24" t="s">
        <v>58</v>
      </c>
      <c r="H164" s="24">
        <v>26.762476463258686</v>
      </c>
      <c r="I164" s="24">
        <v>33.90247585290712</v>
      </c>
      <c r="J164" s="24" t="s">
        <v>61</v>
      </c>
      <c r="K164" s="24">
        <v>1.03197766168555</v>
      </c>
      <c r="L164" s="24">
        <v>-0.6771155995987469</v>
      </c>
      <c r="M164" s="24">
        <v>0.24563140639639666</v>
      </c>
      <c r="N164" s="24">
        <v>-0.07291944416818524</v>
      </c>
      <c r="O164" s="24">
        <v>0.041228032783063535</v>
      </c>
      <c r="P164" s="24">
        <v>-0.019419984292151804</v>
      </c>
      <c r="Q164" s="24">
        <v>0.005132927515932706</v>
      </c>
      <c r="R164" s="24">
        <v>-0.0011208443161611881</v>
      </c>
      <c r="S164" s="24">
        <v>0.0005215468435585064</v>
      </c>
      <c r="T164" s="24">
        <v>-0.00028422243080157106</v>
      </c>
      <c r="U164" s="24">
        <v>0.00011580685323136112</v>
      </c>
      <c r="V164" s="24">
        <v>-4.1396734926597546E-05</v>
      </c>
      <c r="W164" s="24">
        <v>3.1875222627654093E-05</v>
      </c>
      <c r="X164" s="24">
        <v>67.5</v>
      </c>
    </row>
    <row r="165" ht="12.75" hidden="1">
      <c r="A165" s="24" t="s">
        <v>89</v>
      </c>
    </row>
    <row r="166" spans="1:24" ht="12.75" hidden="1">
      <c r="A166" s="24">
        <v>1152</v>
      </c>
      <c r="B166" s="24">
        <v>89.3</v>
      </c>
      <c r="C166" s="24">
        <v>111.7</v>
      </c>
      <c r="D166" s="24">
        <v>9.776958317175582</v>
      </c>
      <c r="E166" s="24">
        <v>9.871005102227983</v>
      </c>
      <c r="F166" s="24">
        <v>16.734490239785334</v>
      </c>
      <c r="G166" s="24" t="s">
        <v>59</v>
      </c>
      <c r="H166" s="24">
        <v>18.88071448942715</v>
      </c>
      <c r="I166" s="24">
        <v>40.680714489427146</v>
      </c>
      <c r="J166" s="24" t="s">
        <v>73</v>
      </c>
      <c r="K166" s="24">
        <v>0.9504590556709879</v>
      </c>
      <c r="M166" s="24" t="s">
        <v>68</v>
      </c>
      <c r="N166" s="24">
        <v>0.7746136035675306</v>
      </c>
      <c r="X166" s="24">
        <v>67.5</v>
      </c>
    </row>
    <row r="167" spans="1:24" ht="12.75" hidden="1">
      <c r="A167" s="24">
        <v>1151</v>
      </c>
      <c r="B167" s="24">
        <v>114.44000244140625</v>
      </c>
      <c r="C167" s="24">
        <v>96.33999633789062</v>
      </c>
      <c r="D167" s="24">
        <v>9.344463348388672</v>
      </c>
      <c r="E167" s="24">
        <v>9.637734413146973</v>
      </c>
      <c r="F167" s="24">
        <v>18.38904351825115</v>
      </c>
      <c r="G167" s="24" t="s">
        <v>56</v>
      </c>
      <c r="H167" s="24">
        <v>-0.11867110345210108</v>
      </c>
      <c r="I167" s="24">
        <v>46.821331337954156</v>
      </c>
      <c r="J167" s="24" t="s">
        <v>62</v>
      </c>
      <c r="K167" s="24">
        <v>0.5284393626293121</v>
      </c>
      <c r="L167" s="24">
        <v>0.8058658298072876</v>
      </c>
      <c r="M167" s="24">
        <v>0.1251003508438199</v>
      </c>
      <c r="N167" s="24">
        <v>0.07175051524184264</v>
      </c>
      <c r="O167" s="24">
        <v>0.021222822449991206</v>
      </c>
      <c r="P167" s="24">
        <v>0.0231176485873478</v>
      </c>
      <c r="Q167" s="24">
        <v>0.0025833726831326</v>
      </c>
      <c r="R167" s="24">
        <v>0.0011044127966810394</v>
      </c>
      <c r="S167" s="24">
        <v>0.00027843587321294206</v>
      </c>
      <c r="T167" s="24">
        <v>0.00034016319043627595</v>
      </c>
      <c r="U167" s="24">
        <v>5.653227718727759E-05</v>
      </c>
      <c r="V167" s="24">
        <v>4.0980443695651804E-05</v>
      </c>
      <c r="W167" s="24">
        <v>1.7360447737894388E-05</v>
      </c>
      <c r="X167" s="24">
        <v>67.5</v>
      </c>
    </row>
    <row r="168" spans="1:24" ht="12.75" hidden="1">
      <c r="A168" s="24">
        <v>1150</v>
      </c>
      <c r="B168" s="24">
        <v>74.63999938964844</v>
      </c>
      <c r="C168" s="24">
        <v>94.33999633789062</v>
      </c>
      <c r="D168" s="24">
        <v>9.570361137390137</v>
      </c>
      <c r="E168" s="24">
        <v>9.707188606262207</v>
      </c>
      <c r="F168" s="24">
        <v>7.270605034056358</v>
      </c>
      <c r="G168" s="24" t="s">
        <v>57</v>
      </c>
      <c r="H168" s="24">
        <v>10.904885382462211</v>
      </c>
      <c r="I168" s="24">
        <v>18.044884772110645</v>
      </c>
      <c r="J168" s="24" t="s">
        <v>60</v>
      </c>
      <c r="K168" s="24">
        <v>0.3050906804344342</v>
      </c>
      <c r="L168" s="24">
        <v>0.004385641116140065</v>
      </c>
      <c r="M168" s="24">
        <v>-0.07338198613684029</v>
      </c>
      <c r="N168" s="24">
        <v>-0.0007420945141599648</v>
      </c>
      <c r="O168" s="24">
        <v>0.012065141089574833</v>
      </c>
      <c r="P168" s="24">
        <v>0.0005016832264990015</v>
      </c>
      <c r="Q168" s="24">
        <v>-0.0015696954843278166</v>
      </c>
      <c r="R168" s="24">
        <v>-5.9627469235062275E-05</v>
      </c>
      <c r="S168" s="24">
        <v>0.00014249475277041272</v>
      </c>
      <c r="T168" s="24">
        <v>3.5717936194656415E-05</v>
      </c>
      <c r="U168" s="24">
        <v>-3.7805137098315686E-05</v>
      </c>
      <c r="V168" s="24">
        <v>-4.701272055447784E-06</v>
      </c>
      <c r="W168" s="24">
        <v>8.391842759599956E-06</v>
      </c>
      <c r="X168" s="24">
        <v>67.5</v>
      </c>
    </row>
    <row r="169" spans="1:24" ht="12.75" hidden="1">
      <c r="A169" s="24">
        <v>1149</v>
      </c>
      <c r="B169" s="24">
        <v>120.18000030517578</v>
      </c>
      <c r="C169" s="24">
        <v>129.27999877929688</v>
      </c>
      <c r="D169" s="24">
        <v>8.959452629089355</v>
      </c>
      <c r="E169" s="24">
        <v>9.286931037902832</v>
      </c>
      <c r="F169" s="24">
        <v>15.576424168332288</v>
      </c>
      <c r="G169" s="24" t="s">
        <v>58</v>
      </c>
      <c r="H169" s="24">
        <v>-11.305759995502655</v>
      </c>
      <c r="I169" s="24">
        <v>41.37424030967312</v>
      </c>
      <c r="J169" s="24" t="s">
        <v>61</v>
      </c>
      <c r="K169" s="24">
        <v>-0.43147171018286656</v>
      </c>
      <c r="L169" s="24">
        <v>0.8058538960649062</v>
      </c>
      <c r="M169" s="24">
        <v>-0.10131723393312418</v>
      </c>
      <c r="N169" s="24">
        <v>-0.07174667750636225</v>
      </c>
      <c r="O169" s="24">
        <v>-0.01745968393850541</v>
      </c>
      <c r="P169" s="24">
        <v>0.0231122043550232</v>
      </c>
      <c r="Q169" s="24">
        <v>-0.0020517968969750856</v>
      </c>
      <c r="R169" s="24">
        <v>-0.001102801972425447</v>
      </c>
      <c r="S169" s="24">
        <v>-0.0002392107458387948</v>
      </c>
      <c r="T169" s="24">
        <v>0.00033828275918494665</v>
      </c>
      <c r="U169" s="24">
        <v>-4.2031773373922036E-05</v>
      </c>
      <c r="V169" s="24">
        <v>-4.0709885857776036E-05</v>
      </c>
      <c r="W169" s="24">
        <v>-1.519743796691772E-05</v>
      </c>
      <c r="X169" s="24">
        <v>67.5</v>
      </c>
    </row>
    <row r="170" ht="12.75" hidden="1">
      <c r="A170" s="24" t="s">
        <v>110</v>
      </c>
    </row>
    <row r="171" spans="1:24" ht="12.75" hidden="1">
      <c r="A171" s="24">
        <v>1152</v>
      </c>
      <c r="B171" s="24">
        <v>94.58</v>
      </c>
      <c r="C171" s="24">
        <v>91.58</v>
      </c>
      <c r="D171" s="24">
        <v>9.841430816346486</v>
      </c>
      <c r="E171" s="24">
        <v>10.033240250582287</v>
      </c>
      <c r="F171" s="24">
        <v>12.473260530083754</v>
      </c>
      <c r="G171" s="24" t="s">
        <v>59</v>
      </c>
      <c r="H171" s="24">
        <v>3.0499261607102994</v>
      </c>
      <c r="I171" s="24">
        <v>30.129926160710298</v>
      </c>
      <c r="J171" s="24" t="s">
        <v>73</v>
      </c>
      <c r="K171" s="24">
        <v>1.519163184678698</v>
      </c>
      <c r="M171" s="24" t="s">
        <v>68</v>
      </c>
      <c r="N171" s="24">
        <v>1.0515815508054396</v>
      </c>
      <c r="X171" s="24">
        <v>67.5</v>
      </c>
    </row>
    <row r="172" spans="1:24" ht="12.75" hidden="1">
      <c r="A172" s="24">
        <v>1149</v>
      </c>
      <c r="B172" s="24">
        <v>121.55999755859375</v>
      </c>
      <c r="C172" s="24">
        <v>136.55999755859375</v>
      </c>
      <c r="D172" s="24">
        <v>9.023371696472168</v>
      </c>
      <c r="E172" s="24">
        <v>8.999746322631836</v>
      </c>
      <c r="F172" s="24">
        <v>15.607306289607957</v>
      </c>
      <c r="G172" s="24" t="s">
        <v>56</v>
      </c>
      <c r="H172" s="24">
        <v>-12.89500569806546</v>
      </c>
      <c r="I172" s="24">
        <v>41.16499186052829</v>
      </c>
      <c r="J172" s="24" t="s">
        <v>62</v>
      </c>
      <c r="K172" s="24">
        <v>0.9218993687768943</v>
      </c>
      <c r="L172" s="24">
        <v>0.7855445700485625</v>
      </c>
      <c r="M172" s="24">
        <v>0.21824705683619167</v>
      </c>
      <c r="N172" s="24">
        <v>0.05150422894558573</v>
      </c>
      <c r="O172" s="24">
        <v>0.0370254950869111</v>
      </c>
      <c r="P172" s="24">
        <v>0.022534849388870123</v>
      </c>
      <c r="Q172" s="24">
        <v>0.004506781646168215</v>
      </c>
      <c r="R172" s="24">
        <v>0.0007927060625692806</v>
      </c>
      <c r="S172" s="24">
        <v>0.00048575875345526273</v>
      </c>
      <c r="T172" s="24">
        <v>0.0003315672840418976</v>
      </c>
      <c r="U172" s="24">
        <v>9.854144018781121E-05</v>
      </c>
      <c r="V172" s="24">
        <v>2.940372257815266E-05</v>
      </c>
      <c r="W172" s="24">
        <v>3.0285304150702717E-05</v>
      </c>
      <c r="X172" s="24">
        <v>67.5</v>
      </c>
    </row>
    <row r="173" spans="1:24" ht="12.75" hidden="1">
      <c r="A173" s="24">
        <v>1150</v>
      </c>
      <c r="B173" s="24">
        <v>86.5</v>
      </c>
      <c r="C173" s="24">
        <v>106</v>
      </c>
      <c r="D173" s="24">
        <v>9.57265853881836</v>
      </c>
      <c r="E173" s="24">
        <v>9.625547409057617</v>
      </c>
      <c r="F173" s="24">
        <v>17.170122964728602</v>
      </c>
      <c r="G173" s="24" t="s">
        <v>57</v>
      </c>
      <c r="H173" s="24">
        <v>23.625503201711496</v>
      </c>
      <c r="I173" s="24">
        <v>42.625503201711496</v>
      </c>
      <c r="J173" s="24" t="s">
        <v>60</v>
      </c>
      <c r="K173" s="24">
        <v>-0.7895345218659547</v>
      </c>
      <c r="L173" s="24">
        <v>0.00427435209313819</v>
      </c>
      <c r="M173" s="24">
        <v>0.18818041299386723</v>
      </c>
      <c r="N173" s="24">
        <v>-0.000533309385671869</v>
      </c>
      <c r="O173" s="24">
        <v>-0.03150124848784813</v>
      </c>
      <c r="P173" s="24">
        <v>0.0004891362970024817</v>
      </c>
      <c r="Q173" s="24">
        <v>0.003944493744946868</v>
      </c>
      <c r="R173" s="24">
        <v>-4.286183364224114E-05</v>
      </c>
      <c r="S173" s="24">
        <v>-0.00039507660959581665</v>
      </c>
      <c r="T173" s="24">
        <v>3.483968028856459E-05</v>
      </c>
      <c r="U173" s="24">
        <v>8.975306131855498E-05</v>
      </c>
      <c r="V173" s="24">
        <v>-3.387113258456796E-06</v>
      </c>
      <c r="W173" s="24">
        <v>-2.402572674275598E-05</v>
      </c>
      <c r="X173" s="24">
        <v>67.5</v>
      </c>
    </row>
    <row r="174" spans="1:24" ht="12.75" hidden="1">
      <c r="A174" s="24">
        <v>1151</v>
      </c>
      <c r="B174" s="24">
        <v>108.08000183105469</v>
      </c>
      <c r="C174" s="24">
        <v>101.18000030517578</v>
      </c>
      <c r="D174" s="24">
        <v>9.41466236114502</v>
      </c>
      <c r="E174" s="24">
        <v>9.68342113494873</v>
      </c>
      <c r="F174" s="24">
        <v>15.824173366794202</v>
      </c>
      <c r="G174" s="24" t="s">
        <v>58</v>
      </c>
      <c r="H174" s="24">
        <v>-0.600336153523827</v>
      </c>
      <c r="I174" s="24">
        <v>39.97966567753086</v>
      </c>
      <c r="J174" s="24" t="s">
        <v>61</v>
      </c>
      <c r="K174" s="24">
        <v>0.4759555493248653</v>
      </c>
      <c r="L174" s="24">
        <v>0.7855329410323699</v>
      </c>
      <c r="M174" s="24">
        <v>0.11054370168904892</v>
      </c>
      <c r="N174" s="24">
        <v>-0.05150146774974928</v>
      </c>
      <c r="O174" s="24">
        <v>0.01945658320820292</v>
      </c>
      <c r="P174" s="24">
        <v>0.022529540223049715</v>
      </c>
      <c r="Q174" s="24">
        <v>0.0021799197008866445</v>
      </c>
      <c r="R174" s="24">
        <v>-0.0007915464388467154</v>
      </c>
      <c r="S174" s="24">
        <v>0.000282623493554031</v>
      </c>
      <c r="T174" s="24">
        <v>0.0003297318008993233</v>
      </c>
      <c r="U174" s="24">
        <v>4.0679275045601334E-05</v>
      </c>
      <c r="V174" s="24">
        <v>-2.920798461426859E-05</v>
      </c>
      <c r="W174" s="24">
        <v>1.843811546723231E-05</v>
      </c>
      <c r="X174" s="24">
        <v>67.5</v>
      </c>
    </row>
    <row r="175" ht="12.75" hidden="1">
      <c r="A175" s="24" t="s">
        <v>88</v>
      </c>
    </row>
    <row r="176" spans="1:24" ht="12.75" hidden="1">
      <c r="A176" s="24">
        <v>1152</v>
      </c>
      <c r="B176" s="24">
        <v>94.58</v>
      </c>
      <c r="C176" s="24">
        <v>91.58</v>
      </c>
      <c r="D176" s="24">
        <v>9.841430816346486</v>
      </c>
      <c r="E176" s="24">
        <v>10.033240250582287</v>
      </c>
      <c r="F176" s="24">
        <v>13.420687825530537</v>
      </c>
      <c r="G176" s="24" t="s">
        <v>59</v>
      </c>
      <c r="H176" s="24">
        <v>5.338494926319278</v>
      </c>
      <c r="I176" s="24">
        <v>32.418494926319276</v>
      </c>
      <c r="J176" s="24" t="s">
        <v>73</v>
      </c>
      <c r="K176" s="24">
        <v>0.9588586807666025</v>
      </c>
      <c r="M176" s="24" t="s">
        <v>68</v>
      </c>
      <c r="N176" s="24">
        <v>0.590505744473287</v>
      </c>
      <c r="X176" s="24">
        <v>67.5</v>
      </c>
    </row>
    <row r="177" spans="1:24" ht="12.75" hidden="1">
      <c r="A177" s="24">
        <v>1149</v>
      </c>
      <c r="B177" s="24">
        <v>121.55999755859375</v>
      </c>
      <c r="C177" s="24">
        <v>136.55999755859375</v>
      </c>
      <c r="D177" s="24">
        <v>9.023371696472168</v>
      </c>
      <c r="E177" s="24">
        <v>8.999746322631836</v>
      </c>
      <c r="F177" s="24">
        <v>15.607306289607957</v>
      </c>
      <c r="G177" s="24" t="s">
        <v>56</v>
      </c>
      <c r="H177" s="24">
        <v>-12.89500569806546</v>
      </c>
      <c r="I177" s="24">
        <v>41.16499186052829</v>
      </c>
      <c r="J177" s="24" t="s">
        <v>62</v>
      </c>
      <c r="K177" s="24">
        <v>0.8369823374453234</v>
      </c>
      <c r="L177" s="24">
        <v>0.4638887846741673</v>
      </c>
      <c r="M177" s="24">
        <v>0.19814411611897936</v>
      </c>
      <c r="N177" s="24">
        <v>0.050405350105055965</v>
      </c>
      <c r="O177" s="24">
        <v>0.03361510672643104</v>
      </c>
      <c r="P177" s="24">
        <v>0.01330757350592349</v>
      </c>
      <c r="Q177" s="24">
        <v>0.0040916637790361105</v>
      </c>
      <c r="R177" s="24">
        <v>0.0007758054390698962</v>
      </c>
      <c r="S177" s="24">
        <v>0.0004410445212327822</v>
      </c>
      <c r="T177" s="24">
        <v>0.00019581006202353763</v>
      </c>
      <c r="U177" s="24">
        <v>8.947896485412773E-05</v>
      </c>
      <c r="V177" s="24">
        <v>2.87860570415166E-05</v>
      </c>
      <c r="W177" s="24">
        <v>2.750504630472142E-05</v>
      </c>
      <c r="X177" s="24">
        <v>67.5</v>
      </c>
    </row>
    <row r="178" spans="1:24" ht="12.75" hidden="1">
      <c r="A178" s="24">
        <v>1151</v>
      </c>
      <c r="B178" s="24">
        <v>108.08000183105469</v>
      </c>
      <c r="C178" s="24">
        <v>101.18000030517578</v>
      </c>
      <c r="D178" s="24">
        <v>9.41466236114502</v>
      </c>
      <c r="E178" s="24">
        <v>9.68342113494873</v>
      </c>
      <c r="F178" s="24">
        <v>21.196180708680732</v>
      </c>
      <c r="G178" s="24" t="s">
        <v>57</v>
      </c>
      <c r="H178" s="24">
        <v>12.97200361852044</v>
      </c>
      <c r="I178" s="24">
        <v>53.55200544957513</v>
      </c>
      <c r="J178" s="24" t="s">
        <v>60</v>
      </c>
      <c r="K178" s="24">
        <v>-0.2905494267693933</v>
      </c>
      <c r="L178" s="24">
        <v>0.002524208945780315</v>
      </c>
      <c r="M178" s="24">
        <v>0.07089140010771229</v>
      </c>
      <c r="N178" s="24">
        <v>-0.000521686794435219</v>
      </c>
      <c r="O178" s="24">
        <v>-0.011328398839003495</v>
      </c>
      <c r="P178" s="24">
        <v>0.0002888030072541631</v>
      </c>
      <c r="Q178" s="24">
        <v>0.0015636799213900562</v>
      </c>
      <c r="R178" s="24">
        <v>-4.193050484555494E-05</v>
      </c>
      <c r="S178" s="24">
        <v>-0.00012022656392588708</v>
      </c>
      <c r="T178" s="24">
        <v>2.0568887266317597E-05</v>
      </c>
      <c r="U178" s="24">
        <v>4.06322432044489E-05</v>
      </c>
      <c r="V178" s="24">
        <v>-3.309303086927062E-06</v>
      </c>
      <c r="W178" s="24">
        <v>-6.606851367266043E-06</v>
      </c>
      <c r="X178" s="24">
        <v>67.5</v>
      </c>
    </row>
    <row r="179" spans="1:24" ht="12.75" hidden="1">
      <c r="A179" s="24">
        <v>1150</v>
      </c>
      <c r="B179" s="24">
        <v>86.5</v>
      </c>
      <c r="C179" s="24">
        <v>106</v>
      </c>
      <c r="D179" s="24">
        <v>9.57265853881836</v>
      </c>
      <c r="E179" s="24">
        <v>9.625547409057617</v>
      </c>
      <c r="F179" s="24">
        <v>10.667858708287152</v>
      </c>
      <c r="G179" s="24" t="s">
        <v>58</v>
      </c>
      <c r="H179" s="24">
        <v>7.483377344449167</v>
      </c>
      <c r="I179" s="24">
        <v>26.483377344449167</v>
      </c>
      <c r="J179" s="24" t="s">
        <v>61</v>
      </c>
      <c r="K179" s="24">
        <v>0.7849334136087048</v>
      </c>
      <c r="L179" s="24">
        <v>0.46388191699577375</v>
      </c>
      <c r="M179" s="24">
        <v>0.18502837658948376</v>
      </c>
      <c r="N179" s="24">
        <v>-0.0504026503479904</v>
      </c>
      <c r="O179" s="24">
        <v>0.031648740574844576</v>
      </c>
      <c r="P179" s="24">
        <v>0.013304439313197598</v>
      </c>
      <c r="Q179" s="24">
        <v>0.003781086825784043</v>
      </c>
      <c r="R179" s="24">
        <v>-0.0007746714865372491</v>
      </c>
      <c r="S179" s="24">
        <v>0.0004243416583792224</v>
      </c>
      <c r="T179" s="24">
        <v>0.0001947267348524264</v>
      </c>
      <c r="U179" s="24">
        <v>7.97214272547898E-05</v>
      </c>
      <c r="V179" s="24">
        <v>-2.8595202273743446E-05</v>
      </c>
      <c r="W179" s="24">
        <v>2.6699758186839903E-05</v>
      </c>
      <c r="X179" s="24">
        <v>67.5</v>
      </c>
    </row>
    <row r="180" s="100" customFormat="1" ht="12.75">
      <c r="A180" s="100" t="s">
        <v>87</v>
      </c>
    </row>
    <row r="181" spans="1:24" s="100" customFormat="1" ht="12.75">
      <c r="A181" s="100">
        <v>1152</v>
      </c>
      <c r="B181" s="100">
        <v>94.58</v>
      </c>
      <c r="C181" s="100">
        <v>91.58</v>
      </c>
      <c r="D181" s="100">
        <v>9.841430816346486</v>
      </c>
      <c r="E181" s="100">
        <v>10.033240250582287</v>
      </c>
      <c r="F181" s="100">
        <v>12.473260530083754</v>
      </c>
      <c r="G181" s="100" t="s">
        <v>59</v>
      </c>
      <c r="H181" s="100">
        <v>3.0499261607102994</v>
      </c>
      <c r="I181" s="100">
        <v>30.129926160710298</v>
      </c>
      <c r="J181" s="100" t="s">
        <v>73</v>
      </c>
      <c r="K181" s="100">
        <v>0.43427338711925706</v>
      </c>
      <c r="M181" s="100" t="s">
        <v>68</v>
      </c>
      <c r="N181" s="100">
        <v>0.28792611482862573</v>
      </c>
      <c r="X181" s="100">
        <v>67.5</v>
      </c>
    </row>
    <row r="182" spans="1:24" s="100" customFormat="1" ht="12.75">
      <c r="A182" s="100">
        <v>1150</v>
      </c>
      <c r="B182" s="100">
        <v>86.5</v>
      </c>
      <c r="C182" s="100">
        <v>106</v>
      </c>
      <c r="D182" s="100">
        <v>9.57265853881836</v>
      </c>
      <c r="E182" s="100">
        <v>9.625547409057617</v>
      </c>
      <c r="F182" s="100">
        <v>8.879504076660728</v>
      </c>
      <c r="G182" s="100" t="s">
        <v>56</v>
      </c>
      <c r="H182" s="100">
        <v>3.0437168811676543</v>
      </c>
      <c r="I182" s="100">
        <v>22.043716881167647</v>
      </c>
      <c r="J182" s="100" t="s">
        <v>62</v>
      </c>
      <c r="K182" s="100">
        <v>0.523764934428789</v>
      </c>
      <c r="L182" s="100">
        <v>0.3761686150138154</v>
      </c>
      <c r="M182" s="100">
        <v>0.12399444909949753</v>
      </c>
      <c r="N182" s="100">
        <v>0.050000410645701224</v>
      </c>
      <c r="O182" s="100">
        <v>0.021035382892145762</v>
      </c>
      <c r="P182" s="100">
        <v>0.01079110156170205</v>
      </c>
      <c r="Q182" s="100">
        <v>0.0025604695132641964</v>
      </c>
      <c r="R182" s="100">
        <v>0.0007696484032836874</v>
      </c>
      <c r="S182" s="100">
        <v>0.00027597311959181767</v>
      </c>
      <c r="T182" s="100">
        <v>0.00015877621004098733</v>
      </c>
      <c r="U182" s="100">
        <v>5.599857210063138E-05</v>
      </c>
      <c r="V182" s="100">
        <v>2.85711269017183E-05</v>
      </c>
      <c r="W182" s="100">
        <v>1.7207570923904252E-05</v>
      </c>
      <c r="X182" s="100">
        <v>67.5</v>
      </c>
    </row>
    <row r="183" spans="1:24" s="100" customFormat="1" ht="12.75">
      <c r="A183" s="100">
        <v>1149</v>
      </c>
      <c r="B183" s="100">
        <v>121.55999755859375</v>
      </c>
      <c r="C183" s="100">
        <v>136.55999755859375</v>
      </c>
      <c r="D183" s="100">
        <v>9.023371696472168</v>
      </c>
      <c r="E183" s="100">
        <v>8.999746322631836</v>
      </c>
      <c r="F183" s="100">
        <v>18.118925248916675</v>
      </c>
      <c r="G183" s="100" t="s">
        <v>57</v>
      </c>
      <c r="H183" s="100">
        <v>-6.270494581401181</v>
      </c>
      <c r="I183" s="100">
        <v>47.78950297719256</v>
      </c>
      <c r="J183" s="100" t="s">
        <v>60</v>
      </c>
      <c r="K183" s="100">
        <v>0.35996612387954746</v>
      </c>
      <c r="L183" s="100">
        <v>-0.0020462527590935846</v>
      </c>
      <c r="M183" s="100">
        <v>-0.08418779859351615</v>
      </c>
      <c r="N183" s="100">
        <v>-0.0005168745783616272</v>
      </c>
      <c r="O183" s="100">
        <v>0.014620905309585654</v>
      </c>
      <c r="P183" s="100">
        <v>-0.000234231387642191</v>
      </c>
      <c r="Q183" s="100">
        <v>-0.001688536427206505</v>
      </c>
      <c r="R183" s="100">
        <v>-4.1557924110993784E-05</v>
      </c>
      <c r="S183" s="100">
        <v>0.00020478140321402566</v>
      </c>
      <c r="T183" s="100">
        <v>-1.66861812208162E-05</v>
      </c>
      <c r="U183" s="100">
        <v>-3.347079127459945E-05</v>
      </c>
      <c r="V183" s="100">
        <v>-3.275961368944569E-06</v>
      </c>
      <c r="W183" s="100">
        <v>1.3143283802097765E-05</v>
      </c>
      <c r="X183" s="100">
        <v>67.5</v>
      </c>
    </row>
    <row r="184" spans="1:24" s="100" customFormat="1" ht="12.75">
      <c r="A184" s="100">
        <v>1151</v>
      </c>
      <c r="B184" s="100">
        <v>108.08000183105469</v>
      </c>
      <c r="C184" s="100">
        <v>101.18000030517578</v>
      </c>
      <c r="D184" s="100">
        <v>9.41466236114502</v>
      </c>
      <c r="E184" s="100">
        <v>9.68342113494873</v>
      </c>
      <c r="F184" s="100">
        <v>21.196180708680732</v>
      </c>
      <c r="G184" s="100" t="s">
        <v>58</v>
      </c>
      <c r="H184" s="100">
        <v>12.97200361852044</v>
      </c>
      <c r="I184" s="100">
        <v>53.55200544957513</v>
      </c>
      <c r="J184" s="100" t="s">
        <v>61</v>
      </c>
      <c r="K184" s="100">
        <v>0.3804656307688356</v>
      </c>
      <c r="L184" s="100">
        <v>-0.37616304944938167</v>
      </c>
      <c r="M184" s="100">
        <v>0.09103316964417664</v>
      </c>
      <c r="N184" s="100">
        <v>-0.04999773900296888</v>
      </c>
      <c r="O184" s="100">
        <v>0.01512337466795386</v>
      </c>
      <c r="P184" s="100">
        <v>-0.010788559151805752</v>
      </c>
      <c r="Q184" s="100">
        <v>0.001924798395248729</v>
      </c>
      <c r="R184" s="100">
        <v>-0.000768525603750919</v>
      </c>
      <c r="S184" s="100">
        <v>0.00018500199900253606</v>
      </c>
      <c r="T184" s="100">
        <v>-0.00015789697980406658</v>
      </c>
      <c r="U184" s="100">
        <v>4.489483498980488E-05</v>
      </c>
      <c r="V184" s="100">
        <v>-2.8382694895715487E-05</v>
      </c>
      <c r="W184" s="100">
        <v>1.110651106327768E-05</v>
      </c>
      <c r="X184" s="100">
        <v>67.5</v>
      </c>
    </row>
    <row r="185" ht="12.75" hidden="1">
      <c r="A185" s="24" t="s">
        <v>86</v>
      </c>
    </row>
    <row r="186" spans="1:24" ht="12.75" hidden="1">
      <c r="A186" s="24">
        <v>1152</v>
      </c>
      <c r="B186" s="24">
        <v>94.58</v>
      </c>
      <c r="C186" s="24">
        <v>91.58</v>
      </c>
      <c r="D186" s="24">
        <v>9.841430816346486</v>
      </c>
      <c r="E186" s="24">
        <v>10.033240250582287</v>
      </c>
      <c r="F186" s="24">
        <v>18.99362514342211</v>
      </c>
      <c r="G186" s="24" t="s">
        <v>59</v>
      </c>
      <c r="H186" s="24">
        <v>18.800266969111085</v>
      </c>
      <c r="I186" s="24">
        <v>45.880266969111084</v>
      </c>
      <c r="J186" s="24" t="s">
        <v>73</v>
      </c>
      <c r="K186" s="24">
        <v>1.0207425152022065</v>
      </c>
      <c r="M186" s="24" t="s">
        <v>68</v>
      </c>
      <c r="N186" s="24">
        <v>0.622793420967369</v>
      </c>
      <c r="X186" s="24">
        <v>67.5</v>
      </c>
    </row>
    <row r="187" spans="1:24" ht="12.75" hidden="1">
      <c r="A187" s="24">
        <v>1150</v>
      </c>
      <c r="B187" s="24">
        <v>86.5</v>
      </c>
      <c r="C187" s="24">
        <v>106</v>
      </c>
      <c r="D187" s="24">
        <v>9.57265853881836</v>
      </c>
      <c r="E187" s="24">
        <v>9.625547409057617</v>
      </c>
      <c r="F187" s="24">
        <v>8.879504076660728</v>
      </c>
      <c r="G187" s="24" t="s">
        <v>56</v>
      </c>
      <c r="H187" s="24">
        <v>3.0437168811676543</v>
      </c>
      <c r="I187" s="24">
        <v>22.043716881167647</v>
      </c>
      <c r="J187" s="24" t="s">
        <v>62</v>
      </c>
      <c r="K187" s="24">
        <v>0.8707270786151758</v>
      </c>
      <c r="L187" s="24">
        <v>0.46501015348316355</v>
      </c>
      <c r="M187" s="24">
        <v>0.20613222133495426</v>
      </c>
      <c r="N187" s="24">
        <v>0.049316802806672416</v>
      </c>
      <c r="O187" s="24">
        <v>0.03496982422192027</v>
      </c>
      <c r="P187" s="24">
        <v>0.013339568721951646</v>
      </c>
      <c r="Q187" s="24">
        <v>0.004256632998471875</v>
      </c>
      <c r="R187" s="24">
        <v>0.0007591273002784831</v>
      </c>
      <c r="S187" s="24">
        <v>0.0004588032441490188</v>
      </c>
      <c r="T187" s="24">
        <v>0.00019629788050513078</v>
      </c>
      <c r="U187" s="24">
        <v>9.311504364324057E-05</v>
      </c>
      <c r="V187" s="24">
        <v>2.8174504672437993E-05</v>
      </c>
      <c r="W187" s="24">
        <v>2.860886985283076E-05</v>
      </c>
      <c r="X187" s="24">
        <v>67.5</v>
      </c>
    </row>
    <row r="188" spans="1:24" ht="12.75" hidden="1">
      <c r="A188" s="24">
        <v>1151</v>
      </c>
      <c r="B188" s="24">
        <v>108.08000183105469</v>
      </c>
      <c r="C188" s="24">
        <v>101.18000030517578</v>
      </c>
      <c r="D188" s="24">
        <v>9.41466236114502</v>
      </c>
      <c r="E188" s="24">
        <v>9.68342113494873</v>
      </c>
      <c r="F188" s="24">
        <v>15.824173366794202</v>
      </c>
      <c r="G188" s="24" t="s">
        <v>57</v>
      </c>
      <c r="H188" s="24">
        <v>-0.600336153523827</v>
      </c>
      <c r="I188" s="24">
        <v>39.97966567753086</v>
      </c>
      <c r="J188" s="24" t="s">
        <v>60</v>
      </c>
      <c r="K188" s="24">
        <v>0.7444364598155713</v>
      </c>
      <c r="L188" s="24">
        <v>0.002530908953108772</v>
      </c>
      <c r="M188" s="24">
        <v>-0.17743880330146186</v>
      </c>
      <c r="N188" s="24">
        <v>-0.0005097956080993559</v>
      </c>
      <c r="O188" s="24">
        <v>0.029700345028526587</v>
      </c>
      <c r="P188" s="24">
        <v>0.00028941671579614444</v>
      </c>
      <c r="Q188" s="24">
        <v>-0.0037196741140943785</v>
      </c>
      <c r="R188" s="24">
        <v>-4.095675722702942E-05</v>
      </c>
      <c r="S188" s="24">
        <v>0.0003724357188405529</v>
      </c>
      <c r="T188" s="24">
        <v>2.059833735446186E-05</v>
      </c>
      <c r="U188" s="24">
        <v>-8.469845642161411E-05</v>
      </c>
      <c r="V188" s="24">
        <v>-3.224748092227151E-06</v>
      </c>
      <c r="W188" s="24">
        <v>2.2657903924561585E-05</v>
      </c>
      <c r="X188" s="24">
        <v>67.5</v>
      </c>
    </row>
    <row r="189" spans="1:24" ht="12.75" hidden="1">
      <c r="A189" s="24">
        <v>1149</v>
      </c>
      <c r="B189" s="24">
        <v>121.55999755859375</v>
      </c>
      <c r="C189" s="24">
        <v>136.55999755859375</v>
      </c>
      <c r="D189" s="24">
        <v>9.023371696472168</v>
      </c>
      <c r="E189" s="24">
        <v>8.999746322631836</v>
      </c>
      <c r="F189" s="24">
        <v>17.226872739181932</v>
      </c>
      <c r="G189" s="24" t="s">
        <v>58</v>
      </c>
      <c r="H189" s="24">
        <v>-8.623324315180767</v>
      </c>
      <c r="I189" s="24">
        <v>45.43667324341298</v>
      </c>
      <c r="J189" s="24" t="s">
        <v>61</v>
      </c>
      <c r="K189" s="24">
        <v>-0.451641453734019</v>
      </c>
      <c r="L189" s="24">
        <v>0.465003265948</v>
      </c>
      <c r="M189" s="24">
        <v>-0.10490931205297124</v>
      </c>
      <c r="N189" s="24">
        <v>-0.04931416781727311</v>
      </c>
      <c r="O189" s="24">
        <v>-0.01846017636152152</v>
      </c>
      <c r="P189" s="24">
        <v>0.013336428744318639</v>
      </c>
      <c r="Q189" s="24">
        <v>-0.0020695286827236443</v>
      </c>
      <c r="R189" s="24">
        <v>-0.0007580216369375907</v>
      </c>
      <c r="S189" s="24">
        <v>-0.00026794038921630457</v>
      </c>
      <c r="T189" s="24">
        <v>0.00019521415519638526</v>
      </c>
      <c r="U189" s="24">
        <v>-3.868569286543193E-05</v>
      </c>
      <c r="V189" s="24">
        <v>-2.7989349997434872E-05</v>
      </c>
      <c r="W189" s="24">
        <v>-1.7466734783626432E-05</v>
      </c>
      <c r="X189" s="24">
        <v>67.5</v>
      </c>
    </row>
    <row r="190" ht="12.75" hidden="1">
      <c r="A190" s="24" t="s">
        <v>85</v>
      </c>
    </row>
    <row r="191" spans="1:24" ht="12.75" hidden="1">
      <c r="A191" s="24">
        <v>1152</v>
      </c>
      <c r="B191" s="24">
        <v>94.58</v>
      </c>
      <c r="C191" s="24">
        <v>91.58</v>
      </c>
      <c r="D191" s="24">
        <v>9.841430816346486</v>
      </c>
      <c r="E191" s="24">
        <v>10.033240250582287</v>
      </c>
      <c r="F191" s="24">
        <v>13.420687825530537</v>
      </c>
      <c r="G191" s="24" t="s">
        <v>59</v>
      </c>
      <c r="H191" s="24">
        <v>5.338494926319278</v>
      </c>
      <c r="I191" s="24">
        <v>32.418494926319276</v>
      </c>
      <c r="J191" s="24" t="s">
        <v>73</v>
      </c>
      <c r="K191" s="24">
        <v>1.9439417340835499</v>
      </c>
      <c r="M191" s="24" t="s">
        <v>68</v>
      </c>
      <c r="N191" s="24">
        <v>1.0712336740045167</v>
      </c>
      <c r="X191" s="24">
        <v>67.5</v>
      </c>
    </row>
    <row r="192" spans="1:24" ht="12.75" hidden="1">
      <c r="A192" s="24">
        <v>1151</v>
      </c>
      <c r="B192" s="24">
        <v>108.08000183105469</v>
      </c>
      <c r="C192" s="24">
        <v>101.18000030517578</v>
      </c>
      <c r="D192" s="24">
        <v>9.41466236114502</v>
      </c>
      <c r="E192" s="24">
        <v>9.68342113494873</v>
      </c>
      <c r="F192" s="24">
        <v>13.207842829260564</v>
      </c>
      <c r="G192" s="24" t="s">
        <v>56</v>
      </c>
      <c r="H192" s="24">
        <v>-7.210477344974919</v>
      </c>
      <c r="I192" s="24">
        <v>33.369524486079776</v>
      </c>
      <c r="J192" s="24" t="s">
        <v>62</v>
      </c>
      <c r="K192" s="24">
        <v>1.3019256027321626</v>
      </c>
      <c r="L192" s="24">
        <v>0.38523407469504584</v>
      </c>
      <c r="M192" s="24">
        <v>0.3082137246140702</v>
      </c>
      <c r="N192" s="24">
        <v>0.051309573551923233</v>
      </c>
      <c r="O192" s="24">
        <v>0.05228782471136863</v>
      </c>
      <c r="P192" s="24">
        <v>0.011051078506623213</v>
      </c>
      <c r="Q192" s="24">
        <v>0.006364632912447839</v>
      </c>
      <c r="R192" s="24">
        <v>0.0007897686667753338</v>
      </c>
      <c r="S192" s="24">
        <v>0.0006860105878786225</v>
      </c>
      <c r="T192" s="24">
        <v>0.00016258793881312984</v>
      </c>
      <c r="U192" s="24">
        <v>0.0001392062282797799</v>
      </c>
      <c r="V192" s="24">
        <v>2.9322611174818757E-05</v>
      </c>
      <c r="W192" s="24">
        <v>4.2777573560481005E-05</v>
      </c>
      <c r="X192" s="24">
        <v>67.5</v>
      </c>
    </row>
    <row r="193" spans="1:24" ht="12.75" hidden="1">
      <c r="A193" s="24">
        <v>1149</v>
      </c>
      <c r="B193" s="24">
        <v>121.55999755859375</v>
      </c>
      <c r="C193" s="24">
        <v>136.55999755859375</v>
      </c>
      <c r="D193" s="24">
        <v>9.023371696472168</v>
      </c>
      <c r="E193" s="24">
        <v>8.999746322631836</v>
      </c>
      <c r="F193" s="24">
        <v>17.226872739181932</v>
      </c>
      <c r="G193" s="24" t="s">
        <v>57</v>
      </c>
      <c r="H193" s="24">
        <v>-8.623324315180767</v>
      </c>
      <c r="I193" s="24">
        <v>45.43667324341298</v>
      </c>
      <c r="J193" s="24" t="s">
        <v>60</v>
      </c>
      <c r="K193" s="24">
        <v>0.5416111533953797</v>
      </c>
      <c r="L193" s="24">
        <v>-0.002095808050735661</v>
      </c>
      <c r="M193" s="24">
        <v>-0.1250251889981534</v>
      </c>
      <c r="N193" s="24">
        <v>-0.0005304780505381827</v>
      </c>
      <c r="O193" s="24">
        <v>0.02226368969492525</v>
      </c>
      <c r="P193" s="24">
        <v>-0.0002399481604438056</v>
      </c>
      <c r="Q193" s="24">
        <v>-0.00242820054029242</v>
      </c>
      <c r="R193" s="24">
        <v>-4.2651095394198815E-05</v>
      </c>
      <c r="S193" s="24">
        <v>0.0003333391308946156</v>
      </c>
      <c r="T193" s="24">
        <v>-1.7093086268656925E-05</v>
      </c>
      <c r="U193" s="24">
        <v>-4.273151099039013E-05</v>
      </c>
      <c r="V193" s="24">
        <v>-3.359602569184928E-06</v>
      </c>
      <c r="W193" s="24">
        <v>2.2014282077659712E-05</v>
      </c>
      <c r="X193" s="24">
        <v>67.5</v>
      </c>
    </row>
    <row r="194" spans="1:24" ht="12.75" hidden="1">
      <c r="A194" s="24">
        <v>1150</v>
      </c>
      <c r="B194" s="24">
        <v>86.5</v>
      </c>
      <c r="C194" s="24">
        <v>106</v>
      </c>
      <c r="D194" s="24">
        <v>9.57265853881836</v>
      </c>
      <c r="E194" s="24">
        <v>9.625547409057617</v>
      </c>
      <c r="F194" s="24">
        <v>17.170122964728602</v>
      </c>
      <c r="G194" s="24" t="s">
        <v>58</v>
      </c>
      <c r="H194" s="24">
        <v>23.625503201711496</v>
      </c>
      <c r="I194" s="24">
        <v>42.625503201711496</v>
      </c>
      <c r="J194" s="24" t="s">
        <v>61</v>
      </c>
      <c r="K194" s="24">
        <v>1.183920450692204</v>
      </c>
      <c r="L194" s="24">
        <v>-0.3852283736885987</v>
      </c>
      <c r="M194" s="24">
        <v>0.28171688298086417</v>
      </c>
      <c r="N194" s="24">
        <v>-0.05130683123247934</v>
      </c>
      <c r="O194" s="24">
        <v>0.04731114809656273</v>
      </c>
      <c r="P194" s="24">
        <v>-0.011048473244745139</v>
      </c>
      <c r="Q194" s="24">
        <v>0.005883229916154718</v>
      </c>
      <c r="R194" s="24">
        <v>-0.0007886161493919353</v>
      </c>
      <c r="S194" s="24">
        <v>0.0005995794780477361</v>
      </c>
      <c r="T194" s="24">
        <v>-0.00016168693283414806</v>
      </c>
      <c r="U194" s="24">
        <v>0.0001324854405599361</v>
      </c>
      <c r="V194" s="24">
        <v>-2.9129514185559838E-05</v>
      </c>
      <c r="W194" s="24">
        <v>3.6678224934252116E-05</v>
      </c>
      <c r="X194" s="24">
        <v>67.5</v>
      </c>
    </row>
    <row r="195" ht="12.75" hidden="1">
      <c r="A195" s="24" t="s">
        <v>84</v>
      </c>
    </row>
    <row r="196" spans="1:24" ht="12.75" hidden="1">
      <c r="A196" s="24">
        <v>1152</v>
      </c>
      <c r="B196" s="24">
        <v>94.58</v>
      </c>
      <c r="C196" s="24">
        <v>91.58</v>
      </c>
      <c r="D196" s="24">
        <v>9.841430816346486</v>
      </c>
      <c r="E196" s="24">
        <v>10.033240250582287</v>
      </c>
      <c r="F196" s="24">
        <v>18.99362514342211</v>
      </c>
      <c r="G196" s="24" t="s">
        <v>59</v>
      </c>
      <c r="H196" s="24">
        <v>18.800266969111085</v>
      </c>
      <c r="I196" s="24">
        <v>45.880266969111084</v>
      </c>
      <c r="J196" s="24" t="s">
        <v>73</v>
      </c>
      <c r="K196" s="24">
        <v>0.8094353195023586</v>
      </c>
      <c r="M196" s="24" t="s">
        <v>68</v>
      </c>
      <c r="N196" s="24">
        <v>0.6793093284932011</v>
      </c>
      <c r="X196" s="24">
        <v>67.5</v>
      </c>
    </row>
    <row r="197" spans="1:24" ht="12.75" hidden="1">
      <c r="A197" s="24">
        <v>1151</v>
      </c>
      <c r="B197" s="24">
        <v>108.08000183105469</v>
      </c>
      <c r="C197" s="24">
        <v>101.18000030517578</v>
      </c>
      <c r="D197" s="24">
        <v>9.41466236114502</v>
      </c>
      <c r="E197" s="24">
        <v>9.68342113494873</v>
      </c>
      <c r="F197" s="24">
        <v>13.207842829260564</v>
      </c>
      <c r="G197" s="24" t="s">
        <v>56</v>
      </c>
      <c r="H197" s="24">
        <v>-7.210477344974919</v>
      </c>
      <c r="I197" s="24">
        <v>33.369524486079776</v>
      </c>
      <c r="J197" s="24" t="s">
        <v>62</v>
      </c>
      <c r="K197" s="24">
        <v>0.436769864448293</v>
      </c>
      <c r="L197" s="24">
        <v>0.7776004791016324</v>
      </c>
      <c r="M197" s="24">
        <v>0.10339908057724166</v>
      </c>
      <c r="N197" s="24">
        <v>0.05002921954578545</v>
      </c>
      <c r="O197" s="24">
        <v>0.017541239439089775</v>
      </c>
      <c r="P197" s="24">
        <v>0.022306867650259514</v>
      </c>
      <c r="Q197" s="24">
        <v>0.0021351617844047105</v>
      </c>
      <c r="R197" s="24">
        <v>0.0007700486127819501</v>
      </c>
      <c r="S197" s="24">
        <v>0.00023016387858839014</v>
      </c>
      <c r="T197" s="24">
        <v>0.00032824368265727504</v>
      </c>
      <c r="U197" s="24">
        <v>4.671567940904369E-05</v>
      </c>
      <c r="V197" s="24">
        <v>2.8575134901074574E-05</v>
      </c>
      <c r="W197" s="24">
        <v>1.4358068710562192E-05</v>
      </c>
      <c r="X197" s="24">
        <v>67.5</v>
      </c>
    </row>
    <row r="198" spans="1:24" ht="12.75" hidden="1">
      <c r="A198" s="24">
        <v>1150</v>
      </c>
      <c r="B198" s="24">
        <v>86.5</v>
      </c>
      <c r="C198" s="24">
        <v>106</v>
      </c>
      <c r="D198" s="24">
        <v>9.57265853881836</v>
      </c>
      <c r="E198" s="24">
        <v>9.625547409057617</v>
      </c>
      <c r="F198" s="24">
        <v>10.667858708287152</v>
      </c>
      <c r="G198" s="24" t="s">
        <v>57</v>
      </c>
      <c r="H198" s="24">
        <v>7.483377344449167</v>
      </c>
      <c r="I198" s="24">
        <v>26.483377344449167</v>
      </c>
      <c r="J198" s="24" t="s">
        <v>60</v>
      </c>
      <c r="K198" s="24">
        <v>0.4354084608577342</v>
      </c>
      <c r="L198" s="24">
        <v>0.004231483205661336</v>
      </c>
      <c r="M198" s="24">
        <v>-0.10297736710750993</v>
      </c>
      <c r="N198" s="24">
        <v>-0.0005174814057069419</v>
      </c>
      <c r="O198" s="24">
        <v>0.01750045881321547</v>
      </c>
      <c r="P198" s="24">
        <v>0.00048403177327747217</v>
      </c>
      <c r="Q198" s="24">
        <v>-0.0021206702073375055</v>
      </c>
      <c r="R198" s="24">
        <v>-4.157106914011369E-05</v>
      </c>
      <c r="S198" s="24">
        <v>0.00023016381164489932</v>
      </c>
      <c r="T198" s="24">
        <v>3.4462111854187625E-05</v>
      </c>
      <c r="U198" s="24">
        <v>-4.582534509092494E-05</v>
      </c>
      <c r="V198" s="24">
        <v>-3.2748675129893917E-06</v>
      </c>
      <c r="W198" s="24">
        <v>1.4350675836720512E-05</v>
      </c>
      <c r="X198" s="24">
        <v>67.5</v>
      </c>
    </row>
    <row r="199" spans="1:24" ht="12.75" hidden="1">
      <c r="A199" s="24">
        <v>1149</v>
      </c>
      <c r="B199" s="24">
        <v>121.55999755859375</v>
      </c>
      <c r="C199" s="24">
        <v>136.55999755859375</v>
      </c>
      <c r="D199" s="24">
        <v>9.023371696472168</v>
      </c>
      <c r="E199" s="24">
        <v>8.999746322631836</v>
      </c>
      <c r="F199" s="24">
        <v>18.118925248916675</v>
      </c>
      <c r="G199" s="24" t="s">
        <v>58</v>
      </c>
      <c r="H199" s="24">
        <v>-6.270494581401181</v>
      </c>
      <c r="I199" s="24">
        <v>47.78950297719256</v>
      </c>
      <c r="J199" s="24" t="s">
        <v>61</v>
      </c>
      <c r="K199" s="24">
        <v>0.034458477965214944</v>
      </c>
      <c r="L199" s="24">
        <v>0.7775889657453792</v>
      </c>
      <c r="M199" s="24">
        <v>0.009329079687945899</v>
      </c>
      <c r="N199" s="24">
        <v>-0.05002654316815373</v>
      </c>
      <c r="O199" s="24">
        <v>0.0011954172436549162</v>
      </c>
      <c r="P199" s="24">
        <v>0.022301615582927</v>
      </c>
      <c r="Q199" s="24">
        <v>0.00024834193623592544</v>
      </c>
      <c r="R199" s="24">
        <v>-0.000768925687084229</v>
      </c>
      <c r="S199" s="24">
        <v>1.7554470229796735E-07</v>
      </c>
      <c r="T199" s="24">
        <v>0.000326429591261208</v>
      </c>
      <c r="U199" s="24">
        <v>9.077028695899851E-06</v>
      </c>
      <c r="V199" s="24">
        <v>-2.8386855715048417E-05</v>
      </c>
      <c r="W199" s="24">
        <v>-4.6069526434626947E-07</v>
      </c>
      <c r="X199" s="24">
        <v>67.5</v>
      </c>
    </row>
    <row r="200" ht="12.75" hidden="1">
      <c r="A200" s="24" t="s">
        <v>109</v>
      </c>
    </row>
    <row r="201" spans="1:24" ht="12.75" hidden="1">
      <c r="A201" s="24">
        <v>1152</v>
      </c>
      <c r="B201" s="24">
        <v>82.34</v>
      </c>
      <c r="C201" s="24">
        <v>97.44</v>
      </c>
      <c r="D201" s="24">
        <v>9.62733573390023</v>
      </c>
      <c r="E201" s="24">
        <v>9.865729913847924</v>
      </c>
      <c r="F201" s="24">
        <v>9.777235043933251</v>
      </c>
      <c r="G201" s="24" t="s">
        <v>59</v>
      </c>
      <c r="H201" s="24">
        <v>9.290292671288746</v>
      </c>
      <c r="I201" s="24">
        <v>24.13029267128875</v>
      </c>
      <c r="J201" s="24" t="s">
        <v>73</v>
      </c>
      <c r="K201" s="24">
        <v>0.6264504502528315</v>
      </c>
      <c r="M201" s="24" t="s">
        <v>68</v>
      </c>
      <c r="N201" s="24">
        <v>0.4238660452003886</v>
      </c>
      <c r="X201" s="24">
        <v>67.5</v>
      </c>
    </row>
    <row r="202" spans="1:24" ht="12.75" hidden="1">
      <c r="A202" s="24">
        <v>1149</v>
      </c>
      <c r="B202" s="24">
        <v>120.22000122070312</v>
      </c>
      <c r="C202" s="24">
        <v>134.02000427246094</v>
      </c>
      <c r="D202" s="24">
        <v>8.720219612121582</v>
      </c>
      <c r="E202" s="24">
        <v>8.964876174926758</v>
      </c>
      <c r="F202" s="24">
        <v>16.084883243430244</v>
      </c>
      <c r="G202" s="24" t="s">
        <v>56</v>
      </c>
      <c r="H202" s="24">
        <v>-8.822988628382603</v>
      </c>
      <c r="I202" s="24">
        <v>43.897012592320515</v>
      </c>
      <c r="J202" s="24" t="s">
        <v>62</v>
      </c>
      <c r="K202" s="24">
        <v>0.6175684751056704</v>
      </c>
      <c r="L202" s="24">
        <v>0.465622920610617</v>
      </c>
      <c r="M202" s="24">
        <v>0.1462009956679347</v>
      </c>
      <c r="N202" s="24">
        <v>0.07794793910998084</v>
      </c>
      <c r="O202" s="24">
        <v>0.024803030253039482</v>
      </c>
      <c r="P202" s="24">
        <v>0.013357274772290031</v>
      </c>
      <c r="Q202" s="24">
        <v>0.003019011589262533</v>
      </c>
      <c r="R202" s="24">
        <v>0.0011997698205407287</v>
      </c>
      <c r="S202" s="24">
        <v>0.0003254322144817807</v>
      </c>
      <c r="T202" s="24">
        <v>0.0001965417522640856</v>
      </c>
      <c r="U202" s="24">
        <v>6.601625825668395E-05</v>
      </c>
      <c r="V202" s="24">
        <v>4.452102224018827E-05</v>
      </c>
      <c r="W202" s="24">
        <v>2.0298037056377983E-05</v>
      </c>
      <c r="X202" s="24">
        <v>67.5</v>
      </c>
    </row>
    <row r="203" spans="1:24" ht="12.75" hidden="1">
      <c r="A203" s="24">
        <v>1150</v>
      </c>
      <c r="B203" s="24">
        <v>106.27999877929688</v>
      </c>
      <c r="C203" s="24">
        <v>121.08000183105469</v>
      </c>
      <c r="D203" s="24">
        <v>9.401155471801758</v>
      </c>
      <c r="E203" s="24">
        <v>9.576103210449219</v>
      </c>
      <c r="F203" s="24">
        <v>20.304363298711795</v>
      </c>
      <c r="G203" s="24" t="s">
        <v>57</v>
      </c>
      <c r="H203" s="24">
        <v>12.588650887438767</v>
      </c>
      <c r="I203" s="24">
        <v>51.36864966673564</v>
      </c>
      <c r="J203" s="24" t="s">
        <v>60</v>
      </c>
      <c r="K203" s="24">
        <v>-0.12450955002430762</v>
      </c>
      <c r="L203" s="24">
        <v>0.002534027743032124</v>
      </c>
      <c r="M203" s="24">
        <v>0.031101895346470627</v>
      </c>
      <c r="N203" s="24">
        <v>-0.0008064227955708217</v>
      </c>
      <c r="O203" s="24">
        <v>-0.004738336272420739</v>
      </c>
      <c r="P203" s="24">
        <v>0.00028987932691459576</v>
      </c>
      <c r="Q203" s="24">
        <v>0.0007194626054915128</v>
      </c>
      <c r="R203" s="24">
        <v>-6.481736109665486E-05</v>
      </c>
      <c r="S203" s="24">
        <v>-4.042884461563561E-05</v>
      </c>
      <c r="T203" s="24">
        <v>2.0641645050620514E-05</v>
      </c>
      <c r="U203" s="24">
        <v>2.0751908656914243E-05</v>
      </c>
      <c r="V203" s="24">
        <v>-5.113878991724885E-06</v>
      </c>
      <c r="W203" s="24">
        <v>-1.8437809403674939E-06</v>
      </c>
      <c r="X203" s="24">
        <v>67.5</v>
      </c>
    </row>
    <row r="204" spans="1:24" ht="12.75" hidden="1">
      <c r="A204" s="24">
        <v>1151</v>
      </c>
      <c r="B204" s="24">
        <v>107.63999938964844</v>
      </c>
      <c r="C204" s="24">
        <v>100.33999633789062</v>
      </c>
      <c r="D204" s="24">
        <v>9.501056671142578</v>
      </c>
      <c r="E204" s="24">
        <v>9.872159004211426</v>
      </c>
      <c r="F204" s="24">
        <v>18.786343239049042</v>
      </c>
      <c r="G204" s="24" t="s">
        <v>58</v>
      </c>
      <c r="H204" s="24">
        <v>6.891105955316469</v>
      </c>
      <c r="I204" s="24">
        <v>47.03110534496491</v>
      </c>
      <c r="J204" s="24" t="s">
        <v>61</v>
      </c>
      <c r="K204" s="24">
        <v>0.6048869261251126</v>
      </c>
      <c r="L204" s="24">
        <v>0.46561602517670986</v>
      </c>
      <c r="M204" s="24">
        <v>0.142854482744339</v>
      </c>
      <c r="N204" s="24">
        <v>-0.07794376751073856</v>
      </c>
      <c r="O204" s="24">
        <v>0.024346221043575814</v>
      </c>
      <c r="P204" s="24">
        <v>0.013354128923980151</v>
      </c>
      <c r="Q204" s="24">
        <v>0.002932030786912179</v>
      </c>
      <c r="R204" s="24">
        <v>-0.0011980176676413409</v>
      </c>
      <c r="S204" s="24">
        <v>0.0003229111870864193</v>
      </c>
      <c r="T204" s="24">
        <v>0.00019545481030826893</v>
      </c>
      <c r="U204" s="24">
        <v>6.26698064566046E-05</v>
      </c>
      <c r="V204" s="24">
        <v>-4.4226345801674973E-05</v>
      </c>
      <c r="W204" s="24">
        <v>2.0214123285120018E-05</v>
      </c>
      <c r="X204" s="24">
        <v>67.5</v>
      </c>
    </row>
    <row r="205" ht="12.75" hidden="1">
      <c r="A205" s="24" t="s">
        <v>83</v>
      </c>
    </row>
    <row r="206" spans="1:24" ht="12.75" hidden="1">
      <c r="A206" s="24">
        <v>1152</v>
      </c>
      <c r="B206" s="24">
        <v>82.34</v>
      </c>
      <c r="C206" s="24">
        <v>97.44</v>
      </c>
      <c r="D206" s="24">
        <v>9.62733573390023</v>
      </c>
      <c r="E206" s="24">
        <v>9.865729913847924</v>
      </c>
      <c r="F206" s="24">
        <v>13.81311126798921</v>
      </c>
      <c r="G206" s="24" t="s">
        <v>59</v>
      </c>
      <c r="H206" s="24">
        <v>19.250866804360683</v>
      </c>
      <c r="I206" s="24">
        <v>34.09086680436069</v>
      </c>
      <c r="J206" s="24" t="s">
        <v>73</v>
      </c>
      <c r="K206" s="24">
        <v>0.836239700555276</v>
      </c>
      <c r="M206" s="24" t="s">
        <v>68</v>
      </c>
      <c r="N206" s="24">
        <v>0.7244197353382438</v>
      </c>
      <c r="X206" s="24">
        <v>67.5</v>
      </c>
    </row>
    <row r="207" spans="1:24" ht="12.75" hidden="1">
      <c r="A207" s="24">
        <v>1149</v>
      </c>
      <c r="B207" s="24">
        <v>120.22000122070312</v>
      </c>
      <c r="C207" s="24">
        <v>134.02000427246094</v>
      </c>
      <c r="D207" s="24">
        <v>8.720219612121582</v>
      </c>
      <c r="E207" s="24">
        <v>8.964876174926758</v>
      </c>
      <c r="F207" s="24">
        <v>16.084883243430244</v>
      </c>
      <c r="G207" s="24" t="s">
        <v>56</v>
      </c>
      <c r="H207" s="24">
        <v>-8.822988628382603</v>
      </c>
      <c r="I207" s="24">
        <v>43.897012592320515</v>
      </c>
      <c r="J207" s="24" t="s">
        <v>62</v>
      </c>
      <c r="K207" s="24">
        <v>0.39163414945633834</v>
      </c>
      <c r="L207" s="24">
        <v>0.8169377712209803</v>
      </c>
      <c r="M207" s="24">
        <v>0.0927140367142208</v>
      </c>
      <c r="N207" s="24">
        <v>0.0779570380303627</v>
      </c>
      <c r="O207" s="24">
        <v>0.015728745295839622</v>
      </c>
      <c r="P207" s="24">
        <v>0.02343534077935623</v>
      </c>
      <c r="Q207" s="24">
        <v>0.0019144861602355125</v>
      </c>
      <c r="R207" s="24">
        <v>0.0011999161147559986</v>
      </c>
      <c r="S207" s="24">
        <v>0.0002064055350391638</v>
      </c>
      <c r="T207" s="24">
        <v>0.0003448443494509631</v>
      </c>
      <c r="U207" s="24">
        <v>4.1876966644150226E-05</v>
      </c>
      <c r="V207" s="24">
        <v>4.452675956547723E-05</v>
      </c>
      <c r="W207" s="24">
        <v>1.2881046258713547E-05</v>
      </c>
      <c r="X207" s="24">
        <v>67.5</v>
      </c>
    </row>
    <row r="208" spans="1:24" ht="12.75" hidden="1">
      <c r="A208" s="24">
        <v>1151</v>
      </c>
      <c r="B208" s="24">
        <v>107.63999938964844</v>
      </c>
      <c r="C208" s="24">
        <v>100.33999633789062</v>
      </c>
      <c r="D208" s="24">
        <v>9.501056671142578</v>
      </c>
      <c r="E208" s="24">
        <v>9.872159004211426</v>
      </c>
      <c r="F208" s="24">
        <v>20.672069222391336</v>
      </c>
      <c r="G208" s="24" t="s">
        <v>57</v>
      </c>
      <c r="H208" s="24">
        <v>11.611970268599308</v>
      </c>
      <c r="I208" s="24">
        <v>51.751969658247745</v>
      </c>
      <c r="J208" s="24" t="s">
        <v>60</v>
      </c>
      <c r="K208" s="24">
        <v>0.29481298857713645</v>
      </c>
      <c r="L208" s="24">
        <v>0.004445709529878977</v>
      </c>
      <c r="M208" s="24">
        <v>-0.06909441762390464</v>
      </c>
      <c r="N208" s="24">
        <v>-0.0008064087433732954</v>
      </c>
      <c r="O208" s="24">
        <v>0.011950963667126335</v>
      </c>
      <c r="P208" s="24">
        <v>0.0005085400197349009</v>
      </c>
      <c r="Q208" s="24">
        <v>-0.0013927799642639391</v>
      </c>
      <c r="R208" s="24">
        <v>-6.479912479169168E-05</v>
      </c>
      <c r="S208" s="24">
        <v>0.00016552876315070584</v>
      </c>
      <c r="T208" s="24">
        <v>3.620786025155304E-05</v>
      </c>
      <c r="U208" s="24">
        <v>-2.811265243798291E-05</v>
      </c>
      <c r="V208" s="24">
        <v>-5.1085450336906305E-06</v>
      </c>
      <c r="W208" s="24">
        <v>1.0579362308201288E-05</v>
      </c>
      <c r="X208" s="24">
        <v>67.5</v>
      </c>
    </row>
    <row r="209" spans="1:24" ht="12.75" hidden="1">
      <c r="A209" s="24">
        <v>1150</v>
      </c>
      <c r="B209" s="24">
        <v>106.27999877929688</v>
      </c>
      <c r="C209" s="24">
        <v>121.08000183105469</v>
      </c>
      <c r="D209" s="24">
        <v>9.401155471801758</v>
      </c>
      <c r="E209" s="24">
        <v>9.576103210449219</v>
      </c>
      <c r="F209" s="24">
        <v>14.502208885933573</v>
      </c>
      <c r="G209" s="24" t="s">
        <v>58</v>
      </c>
      <c r="H209" s="24">
        <v>-2.0904027207685942</v>
      </c>
      <c r="I209" s="24">
        <v>36.689596058528274</v>
      </c>
      <c r="J209" s="24" t="s">
        <v>61</v>
      </c>
      <c r="K209" s="24">
        <v>0.2578034305175297</v>
      </c>
      <c r="L209" s="24">
        <v>0.8169256745348862</v>
      </c>
      <c r="M209" s="24">
        <v>0.06182114571131254</v>
      </c>
      <c r="N209" s="24">
        <v>-0.07795286706341228</v>
      </c>
      <c r="O209" s="24">
        <v>0.010225844513213731</v>
      </c>
      <c r="P209" s="24">
        <v>0.02342982254505751</v>
      </c>
      <c r="Q209" s="24">
        <v>0.0013135529029613755</v>
      </c>
      <c r="R209" s="24">
        <v>-0.0011981651621864834</v>
      </c>
      <c r="S209" s="24">
        <v>0.00012330236601379958</v>
      </c>
      <c r="T209" s="24">
        <v>0.0003429382104756802</v>
      </c>
      <c r="U209" s="24">
        <v>3.103802680932608E-05</v>
      </c>
      <c r="V209" s="24">
        <v>-4.423273770682267E-05</v>
      </c>
      <c r="W209" s="24">
        <v>7.34836348249923E-06</v>
      </c>
      <c r="X209" s="24">
        <v>67.5</v>
      </c>
    </row>
    <row r="210" s="100" customFormat="1" ht="12.75">
      <c r="A210" s="100" t="s">
        <v>82</v>
      </c>
    </row>
    <row r="211" spans="1:24" s="100" customFormat="1" ht="12.75">
      <c r="A211" s="100">
        <v>1152</v>
      </c>
      <c r="B211" s="100">
        <v>82.34</v>
      </c>
      <c r="C211" s="100">
        <v>97.44</v>
      </c>
      <c r="D211" s="100">
        <v>9.62733573390023</v>
      </c>
      <c r="E211" s="100">
        <v>9.865729913847924</v>
      </c>
      <c r="F211" s="100">
        <v>9.777235043933251</v>
      </c>
      <c r="G211" s="100" t="s">
        <v>59</v>
      </c>
      <c r="H211" s="100">
        <v>9.290292671288746</v>
      </c>
      <c r="I211" s="100">
        <v>24.13029267128875</v>
      </c>
      <c r="J211" s="100" t="s">
        <v>73</v>
      </c>
      <c r="K211" s="100">
        <v>0.4378848366958734</v>
      </c>
      <c r="M211" s="100" t="s">
        <v>68</v>
      </c>
      <c r="N211" s="100">
        <v>0.23703570359699327</v>
      </c>
      <c r="X211" s="100">
        <v>67.5</v>
      </c>
    </row>
    <row r="212" spans="1:24" s="100" customFormat="1" ht="12.75">
      <c r="A212" s="100">
        <v>1150</v>
      </c>
      <c r="B212" s="100">
        <v>106.27999877929688</v>
      </c>
      <c r="C212" s="100">
        <v>121.08000183105469</v>
      </c>
      <c r="D212" s="100">
        <v>9.401155471801758</v>
      </c>
      <c r="E212" s="100">
        <v>9.576103210449219</v>
      </c>
      <c r="F212" s="100">
        <v>13.911400255612618</v>
      </c>
      <c r="G212" s="100" t="s">
        <v>56</v>
      </c>
      <c r="H212" s="100">
        <v>-3.5851081249497128</v>
      </c>
      <c r="I212" s="100">
        <v>35.19489065434716</v>
      </c>
      <c r="J212" s="100" t="s">
        <v>62</v>
      </c>
      <c r="K212" s="100">
        <v>0.6338568134903809</v>
      </c>
      <c r="L212" s="100">
        <v>0.08171549870332406</v>
      </c>
      <c r="M212" s="100">
        <v>0.1500571887539862</v>
      </c>
      <c r="N212" s="100">
        <v>0.0790635048096167</v>
      </c>
      <c r="O212" s="100">
        <v>0.025456998204117644</v>
      </c>
      <c r="P212" s="100">
        <v>0.0023441608861294086</v>
      </c>
      <c r="Q212" s="100">
        <v>0.0030986427057392908</v>
      </c>
      <c r="R212" s="100">
        <v>0.0012169704441607127</v>
      </c>
      <c r="S212" s="100">
        <v>0.0003340081552192625</v>
      </c>
      <c r="T212" s="100">
        <v>3.449933367019394E-05</v>
      </c>
      <c r="U212" s="100">
        <v>6.776890685329853E-05</v>
      </c>
      <c r="V212" s="100">
        <v>4.516693368232705E-05</v>
      </c>
      <c r="W212" s="100">
        <v>2.083262771253377E-05</v>
      </c>
      <c r="X212" s="100">
        <v>67.5</v>
      </c>
    </row>
    <row r="213" spans="1:24" s="100" customFormat="1" ht="12.75">
      <c r="A213" s="100">
        <v>1149</v>
      </c>
      <c r="B213" s="100">
        <v>120.22000122070312</v>
      </c>
      <c r="C213" s="100">
        <v>134.02000427246094</v>
      </c>
      <c r="D213" s="100">
        <v>8.720219612121582</v>
      </c>
      <c r="E213" s="100">
        <v>8.964876174926758</v>
      </c>
      <c r="F213" s="100">
        <v>20.386081132254</v>
      </c>
      <c r="G213" s="100" t="s">
        <v>57</v>
      </c>
      <c r="H213" s="100">
        <v>2.9153457462157633</v>
      </c>
      <c r="I213" s="100">
        <v>55.635346966918895</v>
      </c>
      <c r="J213" s="100" t="s">
        <v>60</v>
      </c>
      <c r="K213" s="100">
        <v>0.2474660960841942</v>
      </c>
      <c r="L213" s="100">
        <v>0.00044529102378718414</v>
      </c>
      <c r="M213" s="100">
        <v>-0.05701005813280587</v>
      </c>
      <c r="N213" s="100">
        <v>-0.0008176727022709784</v>
      </c>
      <c r="O213" s="100">
        <v>0.01019082771812306</v>
      </c>
      <c r="P213" s="100">
        <v>5.083171394661401E-05</v>
      </c>
      <c r="Q213" s="100">
        <v>-0.001101613499963583</v>
      </c>
      <c r="R213" s="100">
        <v>-6.57275784071593E-05</v>
      </c>
      <c r="S213" s="100">
        <v>0.00015407850956130123</v>
      </c>
      <c r="T213" s="100">
        <v>3.6141727077799406E-06</v>
      </c>
      <c r="U213" s="100">
        <v>-1.9003613329356894E-05</v>
      </c>
      <c r="V213" s="100">
        <v>-5.183022919828082E-06</v>
      </c>
      <c r="W213" s="100">
        <v>1.0219026128590892E-05</v>
      </c>
      <c r="X213" s="100">
        <v>67.5</v>
      </c>
    </row>
    <row r="214" spans="1:24" s="100" customFormat="1" ht="12.75">
      <c r="A214" s="100">
        <v>1151</v>
      </c>
      <c r="B214" s="100">
        <v>107.63999938964844</v>
      </c>
      <c r="C214" s="100">
        <v>100.33999633789062</v>
      </c>
      <c r="D214" s="100">
        <v>9.501056671142578</v>
      </c>
      <c r="E214" s="100">
        <v>9.872159004211426</v>
      </c>
      <c r="F214" s="100">
        <v>20.672069222391336</v>
      </c>
      <c r="G214" s="100" t="s">
        <v>58</v>
      </c>
      <c r="H214" s="100">
        <v>11.611970268599308</v>
      </c>
      <c r="I214" s="100">
        <v>51.751969658247745</v>
      </c>
      <c r="J214" s="100" t="s">
        <v>61</v>
      </c>
      <c r="K214" s="100">
        <v>0.5835537604171769</v>
      </c>
      <c r="L214" s="100">
        <v>0.08171428543551666</v>
      </c>
      <c r="M214" s="100">
        <v>0.13880566691761376</v>
      </c>
      <c r="N214" s="100">
        <v>-0.07905927652168494</v>
      </c>
      <c r="O214" s="100">
        <v>0.023328218705764563</v>
      </c>
      <c r="P214" s="100">
        <v>0.00234360969380916</v>
      </c>
      <c r="Q214" s="100">
        <v>0.0028962103367209534</v>
      </c>
      <c r="R214" s="100">
        <v>-0.0012151942015157303</v>
      </c>
      <c r="S214" s="100">
        <v>0.0002963465212286842</v>
      </c>
      <c r="T214" s="100">
        <v>3.430949984079797E-05</v>
      </c>
      <c r="U214" s="100">
        <v>6.504988406230515E-05</v>
      </c>
      <c r="V214" s="100">
        <v>-4.486856551837006E-05</v>
      </c>
      <c r="W214" s="100">
        <v>1.8154059666978257E-05</v>
      </c>
      <c r="X214" s="100">
        <v>67.5</v>
      </c>
    </row>
    <row r="215" ht="12.75" hidden="1">
      <c r="A215" s="24" t="s">
        <v>81</v>
      </c>
    </row>
    <row r="216" spans="1:24" ht="12.75" hidden="1">
      <c r="A216" s="24">
        <v>1152</v>
      </c>
      <c r="B216" s="24">
        <v>82.34</v>
      </c>
      <c r="C216" s="24">
        <v>97.44</v>
      </c>
      <c r="D216" s="24">
        <v>9.62733573390023</v>
      </c>
      <c r="E216" s="24">
        <v>9.865729913847924</v>
      </c>
      <c r="F216" s="24">
        <v>15.877744288490932</v>
      </c>
      <c r="G216" s="24" t="s">
        <v>59</v>
      </c>
      <c r="H216" s="24">
        <v>24.346397270760455</v>
      </c>
      <c r="I216" s="24">
        <v>39.18639727076046</v>
      </c>
      <c r="J216" s="24" t="s">
        <v>73</v>
      </c>
      <c r="K216" s="24">
        <v>1.182486460370044</v>
      </c>
      <c r="M216" s="24" t="s">
        <v>68</v>
      </c>
      <c r="N216" s="24">
        <v>0.9080437293805774</v>
      </c>
      <c r="X216" s="24">
        <v>67.5</v>
      </c>
    </row>
    <row r="217" spans="1:24" ht="12.75" hidden="1">
      <c r="A217" s="24">
        <v>1150</v>
      </c>
      <c r="B217" s="24">
        <v>106.27999877929688</v>
      </c>
      <c r="C217" s="24">
        <v>121.08000183105469</v>
      </c>
      <c r="D217" s="24">
        <v>9.401155471801758</v>
      </c>
      <c r="E217" s="24">
        <v>9.576103210449219</v>
      </c>
      <c r="F217" s="24">
        <v>13.911400255612618</v>
      </c>
      <c r="G217" s="24" t="s">
        <v>56</v>
      </c>
      <c r="H217" s="24">
        <v>-3.5851081249497128</v>
      </c>
      <c r="I217" s="24">
        <v>35.19489065434716</v>
      </c>
      <c r="J217" s="24" t="s">
        <v>62</v>
      </c>
      <c r="K217" s="24">
        <v>0.6861773666827596</v>
      </c>
      <c r="L217" s="24">
        <v>0.8231564265929298</v>
      </c>
      <c r="M217" s="24">
        <v>0.1624426362747402</v>
      </c>
      <c r="N217" s="24">
        <v>0.07964242573451843</v>
      </c>
      <c r="O217" s="24">
        <v>0.02755781388743794</v>
      </c>
      <c r="P217" s="24">
        <v>0.023613675260612553</v>
      </c>
      <c r="Q217" s="24">
        <v>0.0033544190083646362</v>
      </c>
      <c r="R217" s="24">
        <v>0.001225884414964976</v>
      </c>
      <c r="S217" s="24">
        <v>0.0003615745647495961</v>
      </c>
      <c r="T217" s="24">
        <v>0.0003474749516608349</v>
      </c>
      <c r="U217" s="24">
        <v>7.339030030196002E-05</v>
      </c>
      <c r="V217" s="24">
        <v>4.549325791133907E-05</v>
      </c>
      <c r="W217" s="24">
        <v>2.255037556491103E-05</v>
      </c>
      <c r="X217" s="24">
        <v>67.5</v>
      </c>
    </row>
    <row r="218" spans="1:24" ht="12.75" hidden="1">
      <c r="A218" s="24">
        <v>1151</v>
      </c>
      <c r="B218" s="24">
        <v>107.63999938964844</v>
      </c>
      <c r="C218" s="24">
        <v>100.33999633789062</v>
      </c>
      <c r="D218" s="24">
        <v>9.501056671142578</v>
      </c>
      <c r="E218" s="24">
        <v>9.872159004211426</v>
      </c>
      <c r="F218" s="24">
        <v>18.786343239049042</v>
      </c>
      <c r="G218" s="24" t="s">
        <v>57</v>
      </c>
      <c r="H218" s="24">
        <v>6.891105955316469</v>
      </c>
      <c r="I218" s="24">
        <v>47.03110534496491</v>
      </c>
      <c r="J218" s="24" t="s">
        <v>60</v>
      </c>
      <c r="K218" s="24">
        <v>0.6708102782172253</v>
      </c>
      <c r="L218" s="24">
        <v>0.004479768289202567</v>
      </c>
      <c r="M218" s="24">
        <v>-0.15918311135657554</v>
      </c>
      <c r="N218" s="24">
        <v>-0.0008236183041761814</v>
      </c>
      <c r="O218" s="24">
        <v>0.02687655480052646</v>
      </c>
      <c r="P218" s="24">
        <v>0.0005123787904440276</v>
      </c>
      <c r="Q218" s="24">
        <v>-0.003303511130693628</v>
      </c>
      <c r="R218" s="24">
        <v>-6.61760567683133E-05</v>
      </c>
      <c r="S218" s="24">
        <v>0.00034644687004936896</v>
      </c>
      <c r="T218" s="24">
        <v>3.647605891961012E-05</v>
      </c>
      <c r="U218" s="24">
        <v>-7.305720201754403E-05</v>
      </c>
      <c r="V218" s="24">
        <v>-5.214315034143538E-06</v>
      </c>
      <c r="W218" s="24">
        <v>2.1383116678664694E-05</v>
      </c>
      <c r="X218" s="24">
        <v>67.5</v>
      </c>
    </row>
    <row r="219" spans="1:24" ht="12.75" hidden="1">
      <c r="A219" s="24">
        <v>1149</v>
      </c>
      <c r="B219" s="24">
        <v>120.22000122070312</v>
      </c>
      <c r="C219" s="24">
        <v>134.02000427246094</v>
      </c>
      <c r="D219" s="24">
        <v>8.720219612121582</v>
      </c>
      <c r="E219" s="24">
        <v>8.964876174926758</v>
      </c>
      <c r="F219" s="24">
        <v>16.65332998688511</v>
      </c>
      <c r="G219" s="24" t="s">
        <v>58</v>
      </c>
      <c r="H219" s="24">
        <v>-7.271649182652169</v>
      </c>
      <c r="I219" s="24">
        <v>45.448352038050956</v>
      </c>
      <c r="J219" s="24" t="s">
        <v>61</v>
      </c>
      <c r="K219" s="24">
        <v>-0.14440550261612345</v>
      </c>
      <c r="L219" s="24">
        <v>0.823144236642228</v>
      </c>
      <c r="M219" s="24">
        <v>-0.032378189244113294</v>
      </c>
      <c r="N219" s="24">
        <v>-0.07963816691616721</v>
      </c>
      <c r="O219" s="24">
        <v>-0.006089655844870493</v>
      </c>
      <c r="P219" s="24">
        <v>0.02360811570813665</v>
      </c>
      <c r="Q219" s="24">
        <v>-0.0005821864761923758</v>
      </c>
      <c r="R219" s="24">
        <v>-0.001224096944022253</v>
      </c>
      <c r="S219" s="24">
        <v>-0.00010349266692309905</v>
      </c>
      <c r="T219" s="24">
        <v>0.00034555511739430613</v>
      </c>
      <c r="U219" s="24">
        <v>-6.984369103908644E-06</v>
      </c>
      <c r="V219" s="24">
        <v>-4.519344459224501E-05</v>
      </c>
      <c r="W219" s="24">
        <v>-7.161128348601795E-06</v>
      </c>
      <c r="X219" s="24">
        <v>67.5</v>
      </c>
    </row>
    <row r="220" ht="12.75" hidden="1">
      <c r="A220" s="24" t="s">
        <v>80</v>
      </c>
    </row>
    <row r="221" spans="1:24" ht="12.75" hidden="1">
      <c r="A221" s="24">
        <v>1152</v>
      </c>
      <c r="B221" s="24">
        <v>82.34</v>
      </c>
      <c r="C221" s="24">
        <v>97.44</v>
      </c>
      <c r="D221" s="24">
        <v>9.62733573390023</v>
      </c>
      <c r="E221" s="24">
        <v>9.865729913847924</v>
      </c>
      <c r="F221" s="24">
        <v>13.81311126798921</v>
      </c>
      <c r="G221" s="24" t="s">
        <v>59</v>
      </c>
      <c r="H221" s="24">
        <v>19.250866804360683</v>
      </c>
      <c r="I221" s="24">
        <v>34.09086680436069</v>
      </c>
      <c r="J221" s="24" t="s">
        <v>73</v>
      </c>
      <c r="K221" s="24">
        <v>1.5657623497542426</v>
      </c>
      <c r="M221" s="24" t="s">
        <v>68</v>
      </c>
      <c r="N221" s="24">
        <v>0.8193828674785704</v>
      </c>
      <c r="X221" s="24">
        <v>67.5</v>
      </c>
    </row>
    <row r="222" spans="1:24" ht="12.75" hidden="1">
      <c r="A222" s="24">
        <v>1151</v>
      </c>
      <c r="B222" s="24">
        <v>107.63999938964844</v>
      </c>
      <c r="C222" s="24">
        <v>100.33999633789062</v>
      </c>
      <c r="D222" s="24">
        <v>9.501056671142578</v>
      </c>
      <c r="E222" s="24">
        <v>9.872159004211426</v>
      </c>
      <c r="F222" s="24">
        <v>14.26310853838209</v>
      </c>
      <c r="G222" s="24" t="s">
        <v>56</v>
      </c>
      <c r="H222" s="24">
        <v>-4.432690538771055</v>
      </c>
      <c r="I222" s="24">
        <v>35.70730885087739</v>
      </c>
      <c r="J222" s="24" t="s">
        <v>62</v>
      </c>
      <c r="K222" s="24">
        <v>1.2121174300253161</v>
      </c>
      <c r="L222" s="24">
        <v>0.07476217151196553</v>
      </c>
      <c r="M222" s="24">
        <v>0.2869527050760399</v>
      </c>
      <c r="N222" s="24">
        <v>0.07868305424220973</v>
      </c>
      <c r="O222" s="24">
        <v>0.04868077180400583</v>
      </c>
      <c r="P222" s="24">
        <v>0.002144672718333397</v>
      </c>
      <c r="Q222" s="24">
        <v>0.005925536513845572</v>
      </c>
      <c r="R222" s="24">
        <v>0.0012111286678391918</v>
      </c>
      <c r="S222" s="24">
        <v>0.0006386998055773349</v>
      </c>
      <c r="T222" s="24">
        <v>3.15872530137172E-05</v>
      </c>
      <c r="U222" s="24">
        <v>0.00012959768064561126</v>
      </c>
      <c r="V222" s="24">
        <v>4.495907526883191E-05</v>
      </c>
      <c r="W222" s="24">
        <v>3.982887095719233E-05</v>
      </c>
      <c r="X222" s="24">
        <v>67.5</v>
      </c>
    </row>
    <row r="223" spans="1:24" ht="12.75" hidden="1">
      <c r="A223" s="24">
        <v>1149</v>
      </c>
      <c r="B223" s="24">
        <v>120.22000122070312</v>
      </c>
      <c r="C223" s="24">
        <v>134.02000427246094</v>
      </c>
      <c r="D223" s="24">
        <v>8.720219612121582</v>
      </c>
      <c r="E223" s="24">
        <v>8.964876174926758</v>
      </c>
      <c r="F223" s="24">
        <v>16.65332998688511</v>
      </c>
      <c r="G223" s="24" t="s">
        <v>57</v>
      </c>
      <c r="H223" s="24">
        <v>-7.271649182652169</v>
      </c>
      <c r="I223" s="24">
        <v>45.448352038050956</v>
      </c>
      <c r="J223" s="24" t="s">
        <v>60</v>
      </c>
      <c r="K223" s="24">
        <v>1.0226510376187983</v>
      </c>
      <c r="L223" s="24">
        <v>0.0004075691475236805</v>
      </c>
      <c r="M223" s="24">
        <v>-0.24033202382683796</v>
      </c>
      <c r="N223" s="24">
        <v>-0.0008134351223921876</v>
      </c>
      <c r="O223" s="24">
        <v>0.041350860770470295</v>
      </c>
      <c r="P223" s="24">
        <v>4.638255206982982E-05</v>
      </c>
      <c r="Q223" s="24">
        <v>-0.004876148991110583</v>
      </c>
      <c r="R223" s="24">
        <v>-6.537619078598652E-05</v>
      </c>
      <c r="S223" s="24">
        <v>0.0005640459396386615</v>
      </c>
      <c r="T223" s="24">
        <v>3.2893533304725213E-06</v>
      </c>
      <c r="U223" s="24">
        <v>-0.0001004774028208131</v>
      </c>
      <c r="V223" s="24">
        <v>-5.148286432487886E-06</v>
      </c>
      <c r="W223" s="24">
        <v>3.577323659976663E-05</v>
      </c>
      <c r="X223" s="24">
        <v>67.5</v>
      </c>
    </row>
    <row r="224" spans="1:24" ht="12.75" hidden="1">
      <c r="A224" s="24">
        <v>1150</v>
      </c>
      <c r="B224" s="24">
        <v>106.27999877929688</v>
      </c>
      <c r="C224" s="24">
        <v>121.08000183105469</v>
      </c>
      <c r="D224" s="24">
        <v>9.401155471801758</v>
      </c>
      <c r="E224" s="24">
        <v>9.576103210449219</v>
      </c>
      <c r="F224" s="24">
        <v>20.304363298711795</v>
      </c>
      <c r="G224" s="24" t="s">
        <v>58</v>
      </c>
      <c r="H224" s="24">
        <v>12.588650887438767</v>
      </c>
      <c r="I224" s="24">
        <v>51.36864966673564</v>
      </c>
      <c r="J224" s="24" t="s">
        <v>61</v>
      </c>
      <c r="K224" s="24">
        <v>0.6507023278184676</v>
      </c>
      <c r="L224" s="24">
        <v>0.07476106056346804</v>
      </c>
      <c r="M224" s="24">
        <v>0.15678766939320496</v>
      </c>
      <c r="N224" s="24">
        <v>-0.0786788494335306</v>
      </c>
      <c r="O224" s="24">
        <v>0.025688983182969114</v>
      </c>
      <c r="P224" s="24">
        <v>0.0021441711050256816</v>
      </c>
      <c r="Q224" s="24">
        <v>0.0033667720435765153</v>
      </c>
      <c r="R224" s="24">
        <v>-0.0012093628916666204</v>
      </c>
      <c r="S224" s="24">
        <v>0.0002996491608893056</v>
      </c>
      <c r="T224" s="24">
        <v>3.141551698794555E-05</v>
      </c>
      <c r="U224" s="24">
        <v>8.1852613587508E-05</v>
      </c>
      <c r="V224" s="24">
        <v>-4.4663336147645244E-05</v>
      </c>
      <c r="W224" s="24">
        <v>1.7510411328743713E-05</v>
      </c>
      <c r="X224" s="24">
        <v>67.5</v>
      </c>
    </row>
    <row r="225" ht="12.75" hidden="1">
      <c r="A225" s="24" t="s">
        <v>79</v>
      </c>
    </row>
    <row r="226" spans="1:24" ht="12.75" hidden="1">
      <c r="A226" s="24">
        <v>1152</v>
      </c>
      <c r="B226" s="24">
        <v>82.34</v>
      </c>
      <c r="C226" s="24">
        <v>97.44</v>
      </c>
      <c r="D226" s="24">
        <v>9.62733573390023</v>
      </c>
      <c r="E226" s="24">
        <v>9.865729913847924</v>
      </c>
      <c r="F226" s="24">
        <v>15.877744288490932</v>
      </c>
      <c r="G226" s="24" t="s">
        <v>59</v>
      </c>
      <c r="H226" s="24">
        <v>24.346397270760455</v>
      </c>
      <c r="I226" s="24">
        <v>39.18639727076046</v>
      </c>
      <c r="J226" s="24" t="s">
        <v>73</v>
      </c>
      <c r="K226" s="24">
        <v>1.4008987152679666</v>
      </c>
      <c r="M226" s="24" t="s">
        <v>68</v>
      </c>
      <c r="N226" s="24">
        <v>0.8244292469390497</v>
      </c>
      <c r="X226" s="24">
        <v>67.5</v>
      </c>
    </row>
    <row r="227" spans="1:24" ht="12.75" hidden="1">
      <c r="A227" s="24">
        <v>1151</v>
      </c>
      <c r="B227" s="24">
        <v>107.63999938964844</v>
      </c>
      <c r="C227" s="24">
        <v>100.33999633789062</v>
      </c>
      <c r="D227" s="24">
        <v>9.501056671142578</v>
      </c>
      <c r="E227" s="24">
        <v>9.872159004211426</v>
      </c>
      <c r="F227" s="24">
        <v>14.26310853838209</v>
      </c>
      <c r="G227" s="24" t="s">
        <v>56</v>
      </c>
      <c r="H227" s="24">
        <v>-4.432690538771055</v>
      </c>
      <c r="I227" s="24">
        <v>35.70730885087739</v>
      </c>
      <c r="J227" s="24" t="s">
        <v>62</v>
      </c>
      <c r="K227" s="24">
        <v>1.0553605755253617</v>
      </c>
      <c r="L227" s="24">
        <v>0.46488824886824476</v>
      </c>
      <c r="M227" s="24">
        <v>0.24984224584320594</v>
      </c>
      <c r="N227" s="24">
        <v>0.08104110946254771</v>
      </c>
      <c r="O227" s="24">
        <v>0.04238500207183154</v>
      </c>
      <c r="P227" s="24">
        <v>0.013336121091337791</v>
      </c>
      <c r="Q227" s="24">
        <v>0.0051591943776801924</v>
      </c>
      <c r="R227" s="24">
        <v>0.0012474213702655787</v>
      </c>
      <c r="S227" s="24">
        <v>0.0005561083361914034</v>
      </c>
      <c r="T227" s="24">
        <v>0.00019625993773242484</v>
      </c>
      <c r="U227" s="24">
        <v>0.00011284502165665217</v>
      </c>
      <c r="V227" s="24">
        <v>4.630107391476118E-05</v>
      </c>
      <c r="W227" s="24">
        <v>3.468048823378721E-05</v>
      </c>
      <c r="X227" s="24">
        <v>67.5</v>
      </c>
    </row>
    <row r="228" spans="1:24" ht="12.75" hidden="1">
      <c r="A228" s="24">
        <v>1150</v>
      </c>
      <c r="B228" s="24">
        <v>106.27999877929688</v>
      </c>
      <c r="C228" s="24">
        <v>121.08000183105469</v>
      </c>
      <c r="D228" s="24">
        <v>9.401155471801758</v>
      </c>
      <c r="E228" s="24">
        <v>9.576103210449219</v>
      </c>
      <c r="F228" s="24">
        <v>14.502208885933573</v>
      </c>
      <c r="G228" s="24" t="s">
        <v>57</v>
      </c>
      <c r="H228" s="24">
        <v>-2.0904027207685942</v>
      </c>
      <c r="I228" s="24">
        <v>36.689596058528274</v>
      </c>
      <c r="J228" s="24" t="s">
        <v>60</v>
      </c>
      <c r="K228" s="24">
        <v>1.0179066429107992</v>
      </c>
      <c r="L228" s="24">
        <v>0.002530378972205459</v>
      </c>
      <c r="M228" s="24">
        <v>-0.2402098818296194</v>
      </c>
      <c r="N228" s="24">
        <v>-0.000837893021006227</v>
      </c>
      <c r="O228" s="24">
        <v>0.04099907581473653</v>
      </c>
      <c r="P228" s="24">
        <v>0.0002892704749224379</v>
      </c>
      <c r="Q228" s="24">
        <v>-0.00492135641424049</v>
      </c>
      <c r="R228" s="24">
        <v>-6.733011241952571E-05</v>
      </c>
      <c r="S228" s="24">
        <v>0.0005462167029142935</v>
      </c>
      <c r="T228" s="24">
        <v>2.0585144013580897E-05</v>
      </c>
      <c r="U228" s="24">
        <v>-0.00010462553808619997</v>
      </c>
      <c r="V228" s="24">
        <v>-5.3023249588156116E-06</v>
      </c>
      <c r="W228" s="24">
        <v>3.426039160893576E-05</v>
      </c>
      <c r="X228" s="24">
        <v>67.5</v>
      </c>
    </row>
    <row r="229" spans="1:24" ht="12.75" hidden="1">
      <c r="A229" s="24">
        <v>1149</v>
      </c>
      <c r="B229" s="24">
        <v>120.22000122070312</v>
      </c>
      <c r="C229" s="24">
        <v>134.02000427246094</v>
      </c>
      <c r="D229" s="24">
        <v>8.720219612121582</v>
      </c>
      <c r="E229" s="24">
        <v>8.964876174926758</v>
      </c>
      <c r="F229" s="24">
        <v>20.386081132254</v>
      </c>
      <c r="G229" s="24" t="s">
        <v>58</v>
      </c>
      <c r="H229" s="24">
        <v>2.9153457462157633</v>
      </c>
      <c r="I229" s="24">
        <v>55.635346966918895</v>
      </c>
      <c r="J229" s="24" t="s">
        <v>61</v>
      </c>
      <c r="K229" s="24">
        <v>0.2786611036569139</v>
      </c>
      <c r="L229" s="24">
        <v>0.464881362412003</v>
      </c>
      <c r="M229" s="24">
        <v>0.06870487958927839</v>
      </c>
      <c r="N229" s="24">
        <v>-0.08103677781233647</v>
      </c>
      <c r="O229" s="24">
        <v>0.010750078277233613</v>
      </c>
      <c r="P229" s="24">
        <v>0.01333298347539525</v>
      </c>
      <c r="Q229" s="24">
        <v>0.001548398421176183</v>
      </c>
      <c r="R229" s="24">
        <v>-0.0012456029587941848</v>
      </c>
      <c r="S229" s="24">
        <v>0.00010442123844797818</v>
      </c>
      <c r="T229" s="24">
        <v>0.0001951773936824534</v>
      </c>
      <c r="U229" s="24">
        <v>4.2278785375923676E-05</v>
      </c>
      <c r="V229" s="24">
        <v>-4.5996465034731736E-05</v>
      </c>
      <c r="W229" s="24">
        <v>5.3816197316623145E-06</v>
      </c>
      <c r="X229" s="24">
        <v>67.5</v>
      </c>
    </row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2003-11-13T09:53:19Z</cp:lastPrinted>
  <dcterms:created xsi:type="dcterms:W3CDTF">2003-07-09T12:58:06Z</dcterms:created>
  <dcterms:modified xsi:type="dcterms:W3CDTF">2004-06-18T08:40:46Z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1136071150</vt:i4>
  </property>
  <property fmtid="{D5CDD505-2E9C-101B-9397-08002B2CF9AE}" pid="3" name="_EmailSubject">
    <vt:lpwstr>Macro 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</Properties>
</file>