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<sst xmlns="http://schemas.openxmlformats.org/spreadsheetml/2006/main" count="625" uniqueCount="145">
  <si>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</si>
  <si>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</si>
  <si>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</si>
  <si>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</si>
  <si>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</si>
  <si>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</si>
  <si>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</si>
  <si>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</si>
  <si>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</si>
  <si>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</si>
  <si>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</si>
  <si>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</si>
  <si>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</si>
  <si>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</si>
  <si>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</si>
  <si>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</si>
  <si>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</si>
  <si>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</si>
  <si>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</si>
  <si>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</si>
  <si>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</si>
  <si>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</si>
  <si>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</si>
  <si>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</si>
  <si>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</si>
  <si>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</si>
  <si>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</si>
  <si>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</si>
  <si>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</si>
  <si>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</si>
  <si>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</si>
  <si>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</si>
  <si>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</si>
  <si>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</si>
  <si>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</si>
  <si>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</si>
  <si>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</si>
  <si>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</si>
  <si>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</si>
  <si>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</si>
  <si>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</si>
  <si>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</si>
  <si>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</si>
  <si>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</si>
  <si>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</si>
  <si>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</si>
  <si>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</si>
  <si>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</si>
  <si>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</si>
  <si>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</si>
  <si>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</si>
  <si>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</si>
  <si>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</si>
  <si>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</si>
  <si>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</si>
  <si>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</si>
  <si>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</si>
  <si>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</si>
  <si>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</si>
  <si>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</si>
  <si>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</si>
  <si>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</si>
  <si>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</si>
  <si>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</si>
  <si>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</si>
  <si>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</si>
  <si>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</si>
  <si>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</si>
  <si>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</si>
  <si>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</si>
  <si>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</si>
  <si>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</si>
  <si>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</si>
  <si>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</si>
  <si>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</si>
  <si>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</si>
  <si>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</si>
  <si>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</si>
  <si>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</si>
  <si>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</si>
  <si>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</si>
  <si>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</si>
  <si>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</si>
  <si>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</si>
  <si>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</si>
  <si>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</si>
  <si>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</si>
  <si>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</si>
  <si>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</si>
  <si>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</si>
  <si>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</si>
  <si>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</si>
  <si>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</si>
  <si>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</si>
  <si>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</si>
  <si>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</si>
  <si>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</si>
  <si>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</si>
  <si>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</si>
  <si>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</si>
  <si>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</si>
  <si>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</si>
  <si>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</si>
  <si>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</si>
  <si>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</si>
  <si>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</si>
  <si>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</si>
  <si>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</si>
  <si>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</si>
  <si>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</si>
  <si>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</si>
  <si>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</si>
  <si>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</si>
  <si>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</si>
  <si>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</si>
  <si>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</si>
  <si>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</si>
  <si>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</si>
  <si>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</si>
  <si>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</si>
  <si>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</si>
  <si>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</si>
  <si>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</si>
  <si>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</si>
  <si>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</si>
  <si>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</si>
  <si>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</si>
  <si>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</si>
  <si>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</si>
  <si>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</si>
  <si>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</si>
  <si>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</si>
  <si>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</si>
  <si>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</si>
  <si>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</si>
  <si>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</si>
  <si>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</si>
  <si>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</si>
  <si>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</si>
  <si>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</si>
  <si>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</si>
  <si>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</si>
  <si>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Cas 5</t>
  </si>
  <si>
    <t>AP  266</t>
  </si>
  <si>
    <t>WE 700923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</si>
</sst>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4" borderId="0" xfId="0" applyFont="1" applyFill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  <xf numFmtId="9" fontId="0" fillId="0" borderId="21" xfId="17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81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49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6"/>
            <a:ext cx="68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108.3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123.6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110.0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70.97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94.55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91.4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114.2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95.57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28">
      <selection activeCell="B48" sqref="B48"/>
    </sheetView>
  </sheetViews>
  <sheetFormatPr defaultColWidth="11.421875" defaultRowHeight="12.75"/>
  <cols>
    <col min="1" max="1" width="11.421875" style="89" customWidth="1"/>
    <col min="2" max="2" width="16.28125" style="90" customWidth="1"/>
    <col min="3" max="3" width="12.421875" style="89" customWidth="1"/>
    <col min="4" max="4" width="13.57421875" style="89" customWidth="1"/>
    <col min="5" max="5" width="11.421875" style="89" customWidth="1"/>
    <col min="6" max="6" width="12.8515625" style="89" customWidth="1"/>
    <col min="7" max="7" width="10.8515625" style="89" customWidth="1"/>
    <col min="8" max="10" width="11.421875" style="89" customWidth="1"/>
    <col min="11" max="11" width="10.421875" style="89" customWidth="1"/>
    <col min="12" max="21" width="11.421875" style="89" customWidth="1"/>
    <col min="22" max="23" width="11.421875" style="6" customWidth="1"/>
    <col min="24" max="24" width="11.421875" style="89" customWidth="1"/>
    <col min="25" max="25" width="7.140625" style="89" customWidth="1"/>
    <col min="26" max="26" width="14.28125" style="89" customWidth="1"/>
    <col min="27" max="27" width="11.421875" style="89" customWidth="1"/>
    <col min="28" max="28" width="14.7109375" style="89" customWidth="1"/>
    <col min="29" max="16384" width="11.421875" style="89" customWidth="1"/>
  </cols>
  <sheetData>
    <row r="1" spans="2:23" s="78" customFormat="1" ht="12.75">
      <c r="B1" s="77"/>
      <c r="H1" s="78" t="s">
        <v>30</v>
      </c>
      <c r="J1" s="78" t="s">
        <v>31</v>
      </c>
      <c r="L1" s="78" t="s">
        <v>32</v>
      </c>
      <c r="N1" s="78" t="s">
        <v>33</v>
      </c>
      <c r="P1" s="78" t="s">
        <v>34</v>
      </c>
      <c r="R1" s="78" t="s">
        <v>35</v>
      </c>
      <c r="T1" s="78" t="s">
        <v>36</v>
      </c>
      <c r="V1" s="79"/>
      <c r="W1" s="79"/>
    </row>
    <row r="2" spans="2:23" s="78" customFormat="1" ht="12.75">
      <c r="B2" s="77"/>
      <c r="E2" s="78" t="s">
        <v>3</v>
      </c>
      <c r="V2" s="79"/>
      <c r="W2" s="79"/>
    </row>
    <row r="3" spans="2:23" s="78" customFormat="1" ht="12.75">
      <c r="B3" s="77"/>
      <c r="E3" s="78" t="s">
        <v>4</v>
      </c>
      <c r="H3" s="78" t="s">
        <v>5</v>
      </c>
      <c r="I3" s="78" t="s">
        <v>6</v>
      </c>
      <c r="J3" s="78" t="s">
        <v>5</v>
      </c>
      <c r="K3" s="78" t="s">
        <v>6</v>
      </c>
      <c r="L3" s="78" t="s">
        <v>5</v>
      </c>
      <c r="M3" s="78" t="s">
        <v>6</v>
      </c>
      <c r="N3" s="78" t="s">
        <v>5</v>
      </c>
      <c r="O3" s="78" t="s">
        <v>6</v>
      </c>
      <c r="P3" s="78" t="s">
        <v>5</v>
      </c>
      <c r="Q3" s="78" t="s">
        <v>6</v>
      </c>
      <c r="R3" s="78" t="s">
        <v>5</v>
      </c>
      <c r="S3" s="78" t="s">
        <v>6</v>
      </c>
      <c r="T3" s="78" t="s">
        <v>5</v>
      </c>
      <c r="U3" s="78" t="s">
        <v>6</v>
      </c>
      <c r="V3" s="79" t="s">
        <v>5</v>
      </c>
      <c r="W3" s="79" t="s">
        <v>6</v>
      </c>
    </row>
    <row r="4" spans="2:23" s="78" customFormat="1" ht="12.75">
      <c r="B4" s="77"/>
      <c r="E4" s="78">
        <v>1</v>
      </c>
      <c r="H4" s="78">
        <v>-8.96604E-11</v>
      </c>
      <c r="I4" s="78">
        <v>9.27348E-11</v>
      </c>
      <c r="J4" s="78">
        <v>-8.96604E-11</v>
      </c>
      <c r="K4" s="78" t="s">
        <v>23</v>
      </c>
      <c r="L4" s="78">
        <v>-8.96604E-11</v>
      </c>
      <c r="M4" s="78" t="s">
        <v>23</v>
      </c>
      <c r="N4" s="78">
        <v>-8.96604E-11</v>
      </c>
      <c r="O4" s="78">
        <v>9.27348E-11</v>
      </c>
      <c r="P4" s="78">
        <v>-8.96604E-11</v>
      </c>
      <c r="Q4" s="78">
        <v>9.27348E-11</v>
      </c>
      <c r="R4" s="78">
        <v>-8.96604E-11</v>
      </c>
      <c r="S4" s="78">
        <v>9.27348E-11</v>
      </c>
      <c r="T4" s="78">
        <v>-8.96604E-11</v>
      </c>
      <c r="U4" s="78">
        <v>9.27348E-11</v>
      </c>
      <c r="V4" s="78">
        <v>-8.96604E-11</v>
      </c>
      <c r="W4" s="78">
        <v>9.27348E-11</v>
      </c>
    </row>
    <row r="5" spans="2:23" s="78" customFormat="1" ht="12.75">
      <c r="B5" s="77"/>
      <c r="E5" s="78">
        <v>2</v>
      </c>
      <c r="H5" s="78">
        <v>0.000319438</v>
      </c>
      <c r="I5" s="78">
        <v>-2.7452E-10</v>
      </c>
      <c r="J5" s="78">
        <v>0.000319438</v>
      </c>
      <c r="K5" s="78" t="s">
        <v>24</v>
      </c>
      <c r="L5" s="78">
        <v>0.000319438</v>
      </c>
      <c r="M5" s="78" t="s">
        <v>24</v>
      </c>
      <c r="N5" s="78">
        <v>0.000319438</v>
      </c>
      <c r="O5" s="78">
        <v>-2.7452E-10</v>
      </c>
      <c r="P5" s="78">
        <v>0.000319438</v>
      </c>
      <c r="Q5" s="78">
        <v>-2.7452E-10</v>
      </c>
      <c r="R5" s="78">
        <v>0.000319438</v>
      </c>
      <c r="S5" s="78">
        <v>-2.7452E-10</v>
      </c>
      <c r="T5" s="78">
        <v>0.000319438</v>
      </c>
      <c r="U5" s="78">
        <v>-2.7452E-10</v>
      </c>
      <c r="V5" s="78">
        <v>0.000319438</v>
      </c>
      <c r="W5" s="78">
        <v>-2.7452E-10</v>
      </c>
    </row>
    <row r="6" spans="2:23" s="78" customFormat="1" ht="12.75">
      <c r="B6" s="77"/>
      <c r="E6" s="78">
        <v>3</v>
      </c>
      <c r="H6" s="78">
        <v>0.000879364</v>
      </c>
      <c r="I6" s="78">
        <v>0.000601288</v>
      </c>
      <c r="J6" s="78">
        <v>0.000879364</v>
      </c>
      <c r="K6" s="78">
        <v>0.000601288</v>
      </c>
      <c r="L6" s="78">
        <v>0.000879364</v>
      </c>
      <c r="M6" s="78">
        <v>0.000601288</v>
      </c>
      <c r="N6" s="78">
        <v>0.000879364</v>
      </c>
      <c r="O6" s="78">
        <v>0.000601288</v>
      </c>
      <c r="P6" s="78">
        <v>0.000879364</v>
      </c>
      <c r="Q6" s="78">
        <v>0.000601288</v>
      </c>
      <c r="R6" s="78">
        <v>0.000879364</v>
      </c>
      <c r="S6" s="78">
        <v>0.000601288</v>
      </c>
      <c r="T6" s="78">
        <v>0.000879364</v>
      </c>
      <c r="U6" s="78">
        <v>0.000601288</v>
      </c>
      <c r="V6" s="78">
        <v>0.000879364</v>
      </c>
      <c r="W6" s="78">
        <v>0.000601288</v>
      </c>
    </row>
    <row r="7" spans="2:23" s="78" customFormat="1" ht="12.75">
      <c r="B7" s="77"/>
      <c r="E7" s="78">
        <v>4</v>
      </c>
      <c r="H7" s="78">
        <v>9.24253E-05</v>
      </c>
      <c r="I7" s="78">
        <v>0.000325827</v>
      </c>
      <c r="J7" s="78">
        <v>9.24253E-05</v>
      </c>
      <c r="K7" s="78">
        <v>0.000325827</v>
      </c>
      <c r="L7" s="78">
        <v>9.24253E-05</v>
      </c>
      <c r="M7" s="78">
        <v>0.000325827</v>
      </c>
      <c r="N7" s="78">
        <v>9.24253E-05</v>
      </c>
      <c r="O7" s="78">
        <v>0.000325827</v>
      </c>
      <c r="P7" s="78">
        <v>9.24253E-05</v>
      </c>
      <c r="Q7" s="78">
        <v>0.000325827</v>
      </c>
      <c r="R7" s="78">
        <v>9.24253E-05</v>
      </c>
      <c r="S7" s="78">
        <v>0.000325827</v>
      </c>
      <c r="T7" s="78">
        <v>9.24253E-05</v>
      </c>
      <c r="U7" s="78">
        <v>0.000325827</v>
      </c>
      <c r="V7" s="78">
        <v>9.24253E-05</v>
      </c>
      <c r="W7" s="78">
        <v>0.000325827</v>
      </c>
    </row>
    <row r="8" spans="2:23" s="78" customFormat="1" ht="12.75">
      <c r="B8" s="77"/>
      <c r="E8" s="78">
        <v>5</v>
      </c>
      <c r="H8" s="78">
        <v>-3.91724E-05</v>
      </c>
      <c r="I8" s="78">
        <v>0.000161302</v>
      </c>
      <c r="J8" s="78">
        <v>-3.91724E-05</v>
      </c>
      <c r="K8" s="78">
        <v>0.000161302</v>
      </c>
      <c r="L8" s="78">
        <v>-3.91724E-05</v>
      </c>
      <c r="M8" s="78">
        <v>0.000161302</v>
      </c>
      <c r="N8" s="78">
        <v>-3.91724E-05</v>
      </c>
      <c r="O8" s="78">
        <v>0.000161302</v>
      </c>
      <c r="P8" s="78">
        <v>-3.91724E-05</v>
      </c>
      <c r="Q8" s="78">
        <v>0.000161302</v>
      </c>
      <c r="R8" s="78">
        <v>-3.91724E-05</v>
      </c>
      <c r="S8" s="78">
        <v>0.000161302</v>
      </c>
      <c r="T8" s="78">
        <v>-3.91724E-05</v>
      </c>
      <c r="U8" s="78">
        <v>0.000161302</v>
      </c>
      <c r="V8" s="78">
        <v>-3.91724E-05</v>
      </c>
      <c r="W8" s="78">
        <v>0.000161302</v>
      </c>
    </row>
    <row r="9" spans="2:23" s="78" customFormat="1" ht="12.75">
      <c r="B9" s="77"/>
      <c r="E9" s="78">
        <v>6</v>
      </c>
      <c r="H9" s="78">
        <v>3.92438</v>
      </c>
      <c r="I9" s="78">
        <v>-1.72103E-05</v>
      </c>
      <c r="J9" s="78">
        <v>3.92438</v>
      </c>
      <c r="K9" s="78">
        <v>-1.72103E-05</v>
      </c>
      <c r="L9" s="78">
        <v>3.92438</v>
      </c>
      <c r="M9" s="78">
        <v>-1.72103E-05</v>
      </c>
      <c r="N9" s="78">
        <v>3.92438</v>
      </c>
      <c r="O9" s="78">
        <v>-1.72103E-05</v>
      </c>
      <c r="P9" s="78">
        <v>3.92438</v>
      </c>
      <c r="Q9" s="78">
        <v>-1.72103E-05</v>
      </c>
      <c r="R9" s="78">
        <v>3.92438</v>
      </c>
      <c r="S9" s="78">
        <v>-1.72103E-05</v>
      </c>
      <c r="T9" s="78">
        <v>3.92438</v>
      </c>
      <c r="U9" s="78">
        <v>-1.72103E-05</v>
      </c>
      <c r="V9" s="78">
        <v>3.92438</v>
      </c>
      <c r="W9" s="78">
        <v>-1.72103E-05</v>
      </c>
    </row>
    <row r="10" spans="2:23" s="78" customFormat="1" ht="12.75">
      <c r="B10" s="77"/>
      <c r="E10" s="78">
        <v>7</v>
      </c>
      <c r="H10" s="78">
        <v>-2.33051E-05</v>
      </c>
      <c r="I10" s="78">
        <v>-3.89739E-05</v>
      </c>
      <c r="J10" s="78">
        <v>-2.33051E-05</v>
      </c>
      <c r="K10" s="78">
        <v>-3.89739E-05</v>
      </c>
      <c r="L10" s="78">
        <v>-2.33051E-05</v>
      </c>
      <c r="M10" s="78">
        <v>-3.89739E-05</v>
      </c>
      <c r="N10" s="78">
        <v>-2.33051E-05</v>
      </c>
      <c r="O10" s="78">
        <v>-3.89739E-05</v>
      </c>
      <c r="P10" s="78">
        <v>-2.33051E-05</v>
      </c>
      <c r="Q10" s="78">
        <v>-3.89739E-05</v>
      </c>
      <c r="R10" s="78">
        <v>-2.33051E-05</v>
      </c>
      <c r="S10" s="78">
        <v>-3.89739E-05</v>
      </c>
      <c r="T10" s="78">
        <v>-2.33051E-05</v>
      </c>
      <c r="U10" s="78">
        <v>-3.89739E-05</v>
      </c>
      <c r="V10" s="78">
        <v>-2.33051E-05</v>
      </c>
      <c r="W10" s="78">
        <v>-3.89739E-05</v>
      </c>
    </row>
    <row r="11" spans="2:23" s="78" customFormat="1" ht="12.75">
      <c r="B11" s="77"/>
      <c r="E11" s="78">
        <v>8</v>
      </c>
      <c r="H11" s="78">
        <v>4.70052E-06</v>
      </c>
      <c r="I11" s="78">
        <v>-2.96402E-06</v>
      </c>
      <c r="J11" s="78">
        <v>4.70052E-06</v>
      </c>
      <c r="K11" s="78">
        <v>-2.96402E-06</v>
      </c>
      <c r="L11" s="78">
        <v>4.70052E-06</v>
      </c>
      <c r="M11" s="78">
        <v>-2.96402E-06</v>
      </c>
      <c r="N11" s="78">
        <v>4.70052E-06</v>
      </c>
      <c r="O11" s="78">
        <v>-2.96402E-06</v>
      </c>
      <c r="P11" s="78">
        <v>4.70052E-06</v>
      </c>
      <c r="Q11" s="78">
        <v>-2.96402E-06</v>
      </c>
      <c r="R11" s="78">
        <v>4.70052E-06</v>
      </c>
      <c r="S11" s="78">
        <v>-2.96402E-06</v>
      </c>
      <c r="T11" s="78">
        <v>4.70052E-06</v>
      </c>
      <c r="U11" s="78">
        <v>-2.96402E-06</v>
      </c>
      <c r="V11" s="78">
        <v>4.70052E-06</v>
      </c>
      <c r="W11" s="78">
        <v>-2.96402E-06</v>
      </c>
    </row>
    <row r="12" spans="2:23" s="78" customFormat="1" ht="12.75">
      <c r="B12" s="77"/>
      <c r="E12" s="78">
        <v>9</v>
      </c>
      <c r="H12" s="78">
        <v>-3.68081E-06</v>
      </c>
      <c r="I12" s="78">
        <v>3.48646E-06</v>
      </c>
      <c r="J12" s="78">
        <v>-3.68081E-06</v>
      </c>
      <c r="K12" s="78">
        <v>3.48646E-06</v>
      </c>
      <c r="L12" s="78">
        <v>-3.68081E-06</v>
      </c>
      <c r="M12" s="78">
        <v>3.48646E-06</v>
      </c>
      <c r="N12" s="78">
        <v>-3.68081E-06</v>
      </c>
      <c r="O12" s="78">
        <v>3.48646E-06</v>
      </c>
      <c r="P12" s="78">
        <v>-3.68081E-06</v>
      </c>
      <c r="Q12" s="78">
        <v>3.48646E-06</v>
      </c>
      <c r="R12" s="78">
        <v>-3.68081E-06</v>
      </c>
      <c r="S12" s="78">
        <v>3.48646E-06</v>
      </c>
      <c r="T12" s="78">
        <v>-3.68081E-06</v>
      </c>
      <c r="U12" s="78">
        <v>3.48646E-06</v>
      </c>
      <c r="V12" s="78">
        <v>-3.68081E-06</v>
      </c>
      <c r="W12" s="78">
        <v>3.48646E-06</v>
      </c>
    </row>
    <row r="13" spans="2:23" s="78" customFormat="1" ht="12.75">
      <c r="B13" s="77"/>
      <c r="E13" s="78">
        <v>10</v>
      </c>
      <c r="H13" s="78">
        <v>-0.200959</v>
      </c>
      <c r="I13" s="78">
        <v>-5.06254E-06</v>
      </c>
      <c r="J13" s="78">
        <v>-0.200959</v>
      </c>
      <c r="K13" s="78">
        <v>-5.06254E-06</v>
      </c>
      <c r="L13" s="78">
        <v>-0.200959</v>
      </c>
      <c r="M13" s="78">
        <v>-5.06254E-06</v>
      </c>
      <c r="N13" s="78">
        <v>-0.200959</v>
      </c>
      <c r="O13" s="78">
        <v>-5.06254E-06</v>
      </c>
      <c r="P13" s="78">
        <v>-0.200959</v>
      </c>
      <c r="Q13" s="78">
        <v>-5.06254E-06</v>
      </c>
      <c r="R13" s="78">
        <v>-0.200959</v>
      </c>
      <c r="S13" s="78">
        <v>-5.06254E-06</v>
      </c>
      <c r="T13" s="78">
        <v>-0.200959</v>
      </c>
      <c r="U13" s="78">
        <v>-5.06254E-06</v>
      </c>
      <c r="V13" s="78">
        <v>-0.200959</v>
      </c>
      <c r="W13" s="78">
        <v>-5.06254E-06</v>
      </c>
    </row>
    <row r="14" spans="2:23" s="78" customFormat="1" ht="12.75">
      <c r="B14" s="77"/>
      <c r="E14" s="78">
        <v>11</v>
      </c>
      <c r="H14" s="78">
        <v>1.59338E-06</v>
      </c>
      <c r="I14" s="78">
        <v>1.18763E-06</v>
      </c>
      <c r="J14" s="78">
        <v>1.59338E-06</v>
      </c>
      <c r="K14" s="78">
        <v>1.18763E-06</v>
      </c>
      <c r="L14" s="78">
        <v>1.59338E-06</v>
      </c>
      <c r="M14" s="78">
        <v>1.18763E-06</v>
      </c>
      <c r="N14" s="78">
        <v>1.59338E-06</v>
      </c>
      <c r="O14" s="78">
        <v>1.18763E-06</v>
      </c>
      <c r="P14" s="78">
        <v>1.59338E-06</v>
      </c>
      <c r="Q14" s="78">
        <v>1.18763E-06</v>
      </c>
      <c r="R14" s="78">
        <v>1.59338E-06</v>
      </c>
      <c r="S14" s="78">
        <v>1.18763E-06</v>
      </c>
      <c r="T14" s="78">
        <v>1.59338E-06</v>
      </c>
      <c r="U14" s="78">
        <v>1.18763E-06</v>
      </c>
      <c r="V14" s="78">
        <v>1.59338E-06</v>
      </c>
      <c r="W14" s="78">
        <v>1.18763E-06</v>
      </c>
    </row>
    <row r="15" spans="2:23" s="78" customFormat="1" ht="12.75">
      <c r="B15" s="77"/>
      <c r="E15" s="78">
        <v>12</v>
      </c>
      <c r="H15" s="78">
        <v>2.14477E-08</v>
      </c>
      <c r="I15" s="78">
        <v>1.33651E-06</v>
      </c>
      <c r="J15" s="78">
        <v>2.14477E-08</v>
      </c>
      <c r="K15" s="78">
        <v>1.33651E-06</v>
      </c>
      <c r="L15" s="78">
        <v>2.14477E-08</v>
      </c>
      <c r="M15" s="78">
        <v>1.33651E-06</v>
      </c>
      <c r="N15" s="78">
        <v>2.14477E-08</v>
      </c>
      <c r="O15" s="78">
        <v>1.33651E-06</v>
      </c>
      <c r="P15" s="78">
        <v>2.14477E-08</v>
      </c>
      <c r="Q15" s="78">
        <v>1.33651E-06</v>
      </c>
      <c r="R15" s="78">
        <v>2.14477E-08</v>
      </c>
      <c r="S15" s="78">
        <v>1.33651E-06</v>
      </c>
      <c r="T15" s="78">
        <v>2.14477E-08</v>
      </c>
      <c r="U15" s="78">
        <v>1.33651E-06</v>
      </c>
      <c r="V15" s="78">
        <v>2.14477E-08</v>
      </c>
      <c r="W15" s="78">
        <v>1.33651E-06</v>
      </c>
    </row>
    <row r="16" spans="2:23" s="78" customFormat="1" ht="12.75">
      <c r="B16" s="77"/>
      <c r="E16" s="78">
        <v>13</v>
      </c>
      <c r="H16" s="78">
        <v>-6.04268E-07</v>
      </c>
      <c r="I16" s="78">
        <v>8.7592E-07</v>
      </c>
      <c r="J16" s="78">
        <v>-6.04268E-07</v>
      </c>
      <c r="K16" s="78">
        <v>8.7592E-07</v>
      </c>
      <c r="L16" s="78">
        <v>-6.04268E-07</v>
      </c>
      <c r="M16" s="78">
        <v>8.7592E-07</v>
      </c>
      <c r="N16" s="78">
        <v>-6.04268E-07</v>
      </c>
      <c r="O16" s="78">
        <v>8.7592E-07</v>
      </c>
      <c r="P16" s="78">
        <v>-6.04268E-07</v>
      </c>
      <c r="Q16" s="78">
        <v>8.7592E-07</v>
      </c>
      <c r="R16" s="78">
        <v>-6.04268E-07</v>
      </c>
      <c r="S16" s="78">
        <v>8.7592E-07</v>
      </c>
      <c r="T16" s="78">
        <v>-6.04268E-07</v>
      </c>
      <c r="U16" s="78">
        <v>8.7592E-07</v>
      </c>
      <c r="V16" s="78">
        <v>-6.04268E-07</v>
      </c>
      <c r="W16" s="78">
        <v>8.7592E-07</v>
      </c>
    </row>
    <row r="17" spans="2:23" s="78" customFormat="1" ht="12.75">
      <c r="B17" s="77"/>
      <c r="E17" s="78">
        <v>14</v>
      </c>
      <c r="H17" s="78">
        <v>-0.149992</v>
      </c>
      <c r="I17" s="78">
        <v>6.74043E-07</v>
      </c>
      <c r="J17" s="78">
        <v>-0.149992</v>
      </c>
      <c r="K17" s="78">
        <v>6.74043E-07</v>
      </c>
      <c r="L17" s="78">
        <v>-0.149992</v>
      </c>
      <c r="M17" s="78">
        <v>6.74043E-07</v>
      </c>
      <c r="N17" s="78">
        <v>-0.149992</v>
      </c>
      <c r="O17" s="78">
        <v>6.74043E-07</v>
      </c>
      <c r="P17" s="78">
        <v>-0.149992</v>
      </c>
      <c r="Q17" s="78">
        <v>6.74043E-07</v>
      </c>
      <c r="R17" s="78">
        <v>-0.149992</v>
      </c>
      <c r="S17" s="78">
        <v>6.74043E-07</v>
      </c>
      <c r="T17" s="78">
        <v>-0.149992</v>
      </c>
      <c r="U17" s="78">
        <v>6.74043E-07</v>
      </c>
      <c r="V17" s="78">
        <v>-0.149992</v>
      </c>
      <c r="W17" s="78">
        <v>6.74043E-07</v>
      </c>
    </row>
    <row r="18" spans="2:23" s="78" customFormat="1" ht="12.75">
      <c r="B18" s="77"/>
      <c r="E18" s="78">
        <v>15</v>
      </c>
      <c r="H18" s="78">
        <v>-2.04212E-08</v>
      </c>
      <c r="I18" s="78">
        <v>-4.6634E-07</v>
      </c>
      <c r="J18" s="78">
        <v>-2.04212E-08</v>
      </c>
      <c r="K18" s="78">
        <v>-4.6634E-07</v>
      </c>
      <c r="L18" s="78">
        <v>-2.04212E-08</v>
      </c>
      <c r="M18" s="78">
        <v>-4.6634E-07</v>
      </c>
      <c r="N18" s="78">
        <v>-2.04212E-08</v>
      </c>
      <c r="O18" s="78">
        <v>-4.6634E-07</v>
      </c>
      <c r="P18" s="78">
        <v>-2.04212E-08</v>
      </c>
      <c r="Q18" s="78">
        <v>-4.6634E-07</v>
      </c>
      <c r="R18" s="78">
        <v>-2.04212E-08</v>
      </c>
      <c r="S18" s="78">
        <v>-4.6634E-07</v>
      </c>
      <c r="T18" s="78">
        <v>-2.04212E-08</v>
      </c>
      <c r="U18" s="78">
        <v>-4.6634E-07</v>
      </c>
      <c r="V18" s="78">
        <v>-2.04212E-08</v>
      </c>
      <c r="W18" s="78">
        <v>-4.6634E-07</v>
      </c>
    </row>
    <row r="20" spans="2:23" s="78" customFormat="1" ht="12.75">
      <c r="B20" s="77"/>
      <c r="E20" s="78" t="s">
        <v>0</v>
      </c>
      <c r="H20" s="78" t="s">
        <v>1</v>
      </c>
      <c r="I20" s="78" t="s">
        <v>2</v>
      </c>
      <c r="J20" s="78" t="s">
        <v>1</v>
      </c>
      <c r="K20" s="78" t="s">
        <v>22</v>
      </c>
      <c r="L20" s="78" t="s">
        <v>1</v>
      </c>
      <c r="M20" s="78" t="s">
        <v>22</v>
      </c>
      <c r="N20" s="78" t="s">
        <v>1</v>
      </c>
      <c r="O20" s="78" t="s">
        <v>29</v>
      </c>
      <c r="P20" s="78" t="s">
        <v>1</v>
      </c>
      <c r="Q20" s="78" t="s">
        <v>1</v>
      </c>
      <c r="R20" s="78" t="s">
        <v>1</v>
      </c>
      <c r="S20" s="78" t="s">
        <v>1</v>
      </c>
      <c r="T20" s="78" t="s">
        <v>1</v>
      </c>
      <c r="U20" s="78" t="s">
        <v>1</v>
      </c>
      <c r="V20" s="79" t="s">
        <v>1</v>
      </c>
      <c r="W20" s="79" t="s">
        <v>1</v>
      </c>
    </row>
    <row r="21" spans="2:23" s="78" customFormat="1" ht="12.75">
      <c r="B21" s="77"/>
      <c r="E21" s="78" t="s">
        <v>7</v>
      </c>
      <c r="V21" s="79"/>
      <c r="W21" s="79"/>
    </row>
    <row r="22" spans="2:23" s="78" customFormat="1" ht="12.75">
      <c r="B22" s="77"/>
      <c r="E22" s="78" t="s">
        <v>4</v>
      </c>
      <c r="H22" s="78" t="s">
        <v>5</v>
      </c>
      <c r="I22" s="78" t="s">
        <v>6</v>
      </c>
      <c r="J22" s="78" t="s">
        <v>5</v>
      </c>
      <c r="K22" s="78" t="s">
        <v>6</v>
      </c>
      <c r="L22" s="78" t="s">
        <v>5</v>
      </c>
      <c r="M22" s="78" t="s">
        <v>6</v>
      </c>
      <c r="N22" s="78" t="s">
        <v>5</v>
      </c>
      <c r="O22" s="78" t="s">
        <v>6</v>
      </c>
      <c r="P22" s="78" t="s">
        <v>5</v>
      </c>
      <c r="Q22" s="78" t="s">
        <v>6</v>
      </c>
      <c r="R22" s="78" t="s">
        <v>5</v>
      </c>
      <c r="S22" s="78" t="s">
        <v>6</v>
      </c>
      <c r="T22" s="78" t="s">
        <v>5</v>
      </c>
      <c r="U22" s="78" t="s">
        <v>6</v>
      </c>
      <c r="V22" s="79" t="s">
        <v>5</v>
      </c>
      <c r="W22" s="79" t="s">
        <v>6</v>
      </c>
    </row>
    <row r="23" spans="2:23" s="78" customFormat="1" ht="12.75">
      <c r="B23" s="77"/>
      <c r="E23" s="78">
        <v>1</v>
      </c>
      <c r="H23" s="78">
        <v>-3.91218E-10</v>
      </c>
      <c r="I23" s="78">
        <v>-1.80545E-07</v>
      </c>
      <c r="J23" s="78">
        <v>1.80548E-07</v>
      </c>
      <c r="K23" s="78" t="s">
        <v>25</v>
      </c>
      <c r="L23" s="78">
        <v>2.114E-10</v>
      </c>
      <c r="M23" s="78" t="s">
        <v>27</v>
      </c>
      <c r="N23" s="78">
        <v>-1.80727E-07</v>
      </c>
      <c r="O23" s="78">
        <v>3.94193E-10</v>
      </c>
      <c r="P23" s="78">
        <v>-2.27757E-10</v>
      </c>
      <c r="Q23" s="78">
        <v>-1.38536E-07</v>
      </c>
      <c r="R23" s="78">
        <v>1.38539E-07</v>
      </c>
      <c r="S23" s="78">
        <v>-4.59163E-11</v>
      </c>
      <c r="T23" s="78">
        <v>4.89339E-11</v>
      </c>
      <c r="U23" s="78">
        <v>1.38721E-07</v>
      </c>
      <c r="V23" s="78">
        <v>-1.38718E-07</v>
      </c>
      <c r="W23" s="78">
        <v>2.31528E-10</v>
      </c>
    </row>
    <row r="24" spans="2:23" s="78" customFormat="1" ht="12.75">
      <c r="B24" s="77"/>
      <c r="E24" s="78">
        <v>2</v>
      </c>
      <c r="H24" s="78">
        <v>0.000319438</v>
      </c>
      <c r="I24" s="78">
        <v>-1.45093E-07</v>
      </c>
      <c r="J24" s="78">
        <v>0.000319438</v>
      </c>
      <c r="K24" s="78" t="s">
        <v>26</v>
      </c>
      <c r="L24" s="78">
        <v>0.000319438</v>
      </c>
      <c r="M24" s="78" t="s">
        <v>28</v>
      </c>
      <c r="N24" s="78">
        <v>0.000319438</v>
      </c>
      <c r="O24" s="78">
        <v>-1.45093E-07</v>
      </c>
      <c r="P24" s="78">
        <v>0.000319438</v>
      </c>
      <c r="Q24" s="78">
        <v>-7.24391E-08</v>
      </c>
      <c r="R24" s="78">
        <v>0.000319438</v>
      </c>
      <c r="S24" s="78">
        <v>-7.24392E-08</v>
      </c>
      <c r="T24" s="78">
        <v>0.000319438</v>
      </c>
      <c r="U24" s="78">
        <v>-7.24392E-08</v>
      </c>
      <c r="V24" s="78">
        <v>0.000319438</v>
      </c>
      <c r="W24" s="78">
        <v>-7.24392E-08</v>
      </c>
    </row>
    <row r="25" spans="2:23" s="78" customFormat="1" ht="12.75">
      <c r="B25" s="77"/>
      <c r="E25" s="78">
        <v>3</v>
      </c>
      <c r="H25" s="78">
        <v>-0.011403</v>
      </c>
      <c r="I25" s="78">
        <v>-2.89764</v>
      </c>
      <c r="J25" s="78">
        <v>-2.89736</v>
      </c>
      <c r="K25" s="78">
        <v>0.0128857</v>
      </c>
      <c r="L25" s="78">
        <v>0.0131617</v>
      </c>
      <c r="M25" s="78">
        <v>2.89884</v>
      </c>
      <c r="N25" s="78">
        <v>2.89911</v>
      </c>
      <c r="O25" s="78">
        <v>-0.0116923</v>
      </c>
      <c r="P25" s="78">
        <v>-0.00179958</v>
      </c>
      <c r="Q25" s="78">
        <v>-0.947348</v>
      </c>
      <c r="R25" s="78">
        <v>-0.947072</v>
      </c>
      <c r="S25" s="78">
        <v>0.00328323</v>
      </c>
      <c r="T25" s="78">
        <v>0.00356199</v>
      </c>
      <c r="U25" s="78">
        <v>0.948552</v>
      </c>
      <c r="V25" s="78">
        <v>0.948831</v>
      </c>
      <c r="W25" s="78">
        <v>-0.00207858</v>
      </c>
    </row>
    <row r="26" spans="2:23" s="78" customFormat="1" ht="12.75">
      <c r="B26" s="77"/>
      <c r="E26" s="78">
        <v>4</v>
      </c>
      <c r="H26" s="78">
        <v>-0.00917767</v>
      </c>
      <c r="I26" s="78">
        <v>-1.60206</v>
      </c>
      <c r="J26" s="78">
        <v>0.00937032</v>
      </c>
      <c r="K26" s="78">
        <v>1.60271</v>
      </c>
      <c r="L26" s="78">
        <v>-0.00917927</v>
      </c>
      <c r="M26" s="78">
        <v>-1.60206</v>
      </c>
      <c r="N26" s="78">
        <v>0.00937181</v>
      </c>
      <c r="O26" s="78">
        <v>1.60271</v>
      </c>
      <c r="P26" s="78">
        <v>-0.00127186</v>
      </c>
      <c r="Q26" s="78">
        <v>-0.352768</v>
      </c>
      <c r="R26" s="78">
        <v>0.00145785</v>
      </c>
      <c r="S26" s="78">
        <v>0.353421</v>
      </c>
      <c r="T26" s="78">
        <v>-0.00127293</v>
      </c>
      <c r="U26" s="78">
        <v>-0.352769</v>
      </c>
      <c r="V26" s="78">
        <v>0.00145766</v>
      </c>
      <c r="W26" s="78">
        <v>0.35342</v>
      </c>
    </row>
    <row r="27" spans="2:23" s="78" customFormat="1" ht="12.75">
      <c r="B27" s="77"/>
      <c r="E27" s="78">
        <v>5</v>
      </c>
      <c r="H27" s="78">
        <v>-0.00622924</v>
      </c>
      <c r="I27" s="78">
        <v>-0.791332</v>
      </c>
      <c r="J27" s="78">
        <v>0.791452</v>
      </c>
      <c r="K27" s="78">
        <v>-0.00603168</v>
      </c>
      <c r="L27" s="78">
        <v>0.00615134</v>
      </c>
      <c r="M27" s="78">
        <v>0.791655</v>
      </c>
      <c r="N27" s="78">
        <v>-0.791528</v>
      </c>
      <c r="O27" s="78">
        <v>0.00635333</v>
      </c>
      <c r="P27" s="78">
        <v>-0.000655436</v>
      </c>
      <c r="Q27" s="78">
        <v>-0.118861</v>
      </c>
      <c r="R27" s="78">
        <v>0.118984</v>
      </c>
      <c r="S27" s="78">
        <v>-0.000455118</v>
      </c>
      <c r="T27" s="78">
        <v>0.00057737</v>
      </c>
      <c r="U27" s="78">
        <v>0.119184</v>
      </c>
      <c r="V27" s="78">
        <v>-0.119061</v>
      </c>
      <c r="W27" s="78">
        <v>0.00077752</v>
      </c>
    </row>
    <row r="28" spans="2:23" s="78" customFormat="1" ht="12.75">
      <c r="B28" s="77"/>
      <c r="E28" s="78">
        <v>6</v>
      </c>
      <c r="H28" s="78">
        <v>3.9206</v>
      </c>
      <c r="I28" s="78">
        <v>-0.354214</v>
      </c>
      <c r="J28" s="78">
        <v>3.9206</v>
      </c>
      <c r="K28" s="78">
        <v>-0.354213</v>
      </c>
      <c r="L28" s="78">
        <v>3.9206</v>
      </c>
      <c r="M28" s="78">
        <v>-0.354213</v>
      </c>
      <c r="N28" s="78">
        <v>3.9206</v>
      </c>
      <c r="O28" s="78">
        <v>-0.354211</v>
      </c>
      <c r="P28" s="78">
        <v>3.92413</v>
      </c>
      <c r="Q28" s="78">
        <v>-0.0365762</v>
      </c>
      <c r="R28" s="78">
        <v>3.92413</v>
      </c>
      <c r="S28" s="78">
        <v>-0.0365764</v>
      </c>
      <c r="T28" s="78">
        <v>3.92413</v>
      </c>
      <c r="U28" s="78">
        <v>-0.0365764</v>
      </c>
      <c r="V28" s="78">
        <v>3.92413</v>
      </c>
      <c r="W28" s="78">
        <v>-0.0365761</v>
      </c>
    </row>
    <row r="29" spans="2:23" s="78" customFormat="1" ht="12.75">
      <c r="B29" s="77"/>
      <c r="E29" s="78">
        <v>7</v>
      </c>
      <c r="H29" s="78">
        <v>-0.00219096</v>
      </c>
      <c r="I29" s="78">
        <v>-0.14424</v>
      </c>
      <c r="J29" s="78">
        <v>-0.144224</v>
      </c>
      <c r="K29" s="78">
        <v>0.00213079</v>
      </c>
      <c r="L29" s="78">
        <v>0.00214534</v>
      </c>
      <c r="M29" s="78">
        <v>0.144162</v>
      </c>
      <c r="N29" s="78">
        <v>0.144176</v>
      </c>
      <c r="O29" s="78">
        <v>-0.00220722</v>
      </c>
      <c r="P29" s="78">
        <v>-0.00012212</v>
      </c>
      <c r="Q29" s="78">
        <v>-0.0102932</v>
      </c>
      <c r="R29" s="78">
        <v>-0.0102776</v>
      </c>
      <c r="S29" s="78">
        <v>5.98668E-05</v>
      </c>
      <c r="T29" s="78">
        <v>7.54898E-05</v>
      </c>
      <c r="U29" s="78">
        <v>0.0102154</v>
      </c>
      <c r="V29" s="78">
        <v>0.0102309</v>
      </c>
      <c r="W29" s="78">
        <v>-0.000137705</v>
      </c>
    </row>
    <row r="30" spans="2:23" s="78" customFormat="1" ht="12.75">
      <c r="B30" s="77"/>
      <c r="E30" s="78">
        <v>8</v>
      </c>
      <c r="H30" s="78">
        <v>-0.00117594</v>
      </c>
      <c r="I30" s="78">
        <v>-0.053453</v>
      </c>
      <c r="J30" s="78">
        <v>0.00118647</v>
      </c>
      <c r="K30" s="78">
        <v>0.0534462</v>
      </c>
      <c r="L30" s="78">
        <v>-0.00117641</v>
      </c>
      <c r="M30" s="78">
        <v>-0.0534521</v>
      </c>
      <c r="N30" s="78">
        <v>0.00118535</v>
      </c>
      <c r="O30" s="78">
        <v>0.0534457</v>
      </c>
      <c r="P30" s="78">
        <v>-3.16374E-05</v>
      </c>
      <c r="Q30" s="78">
        <v>-0.00263789</v>
      </c>
      <c r="R30" s="78">
        <v>4.10315E-05</v>
      </c>
      <c r="S30" s="78">
        <v>0.00263202</v>
      </c>
      <c r="T30" s="78">
        <v>-3.16177E-05</v>
      </c>
      <c r="U30" s="78">
        <v>-0.00263795</v>
      </c>
      <c r="V30" s="78">
        <v>4.09906E-05</v>
      </c>
      <c r="W30" s="78">
        <v>0.00263195</v>
      </c>
    </row>
    <row r="31" spans="2:23" s="78" customFormat="1" ht="12.75">
      <c r="B31" s="77"/>
      <c r="E31" s="78">
        <v>9</v>
      </c>
      <c r="H31" s="78">
        <v>-0.000624689</v>
      </c>
      <c r="I31" s="78">
        <v>-0.018155</v>
      </c>
      <c r="J31" s="78">
        <v>0.0181543</v>
      </c>
      <c r="K31" s="78">
        <v>-0.000618031</v>
      </c>
      <c r="L31" s="78">
        <v>0.000617433</v>
      </c>
      <c r="M31" s="78">
        <v>0.0181614</v>
      </c>
      <c r="N31" s="78">
        <v>-0.0181615</v>
      </c>
      <c r="O31" s="78">
        <v>0.000624315</v>
      </c>
      <c r="P31" s="78">
        <v>-1.65541E-05</v>
      </c>
      <c r="Q31" s="78">
        <v>-0.000630447</v>
      </c>
      <c r="R31" s="78">
        <v>0.000630277</v>
      </c>
      <c r="S31" s="78">
        <v>-9.38798E-06</v>
      </c>
      <c r="T31" s="78">
        <v>9.18397E-06</v>
      </c>
      <c r="U31" s="78">
        <v>0.000637445</v>
      </c>
      <c r="V31" s="78">
        <v>-0.000637612</v>
      </c>
      <c r="W31" s="78">
        <v>1.63418E-05</v>
      </c>
    </row>
    <row r="32" spans="2:23" s="78" customFormat="1" ht="12.75">
      <c r="B32" s="77"/>
      <c r="E32" s="78">
        <v>10</v>
      </c>
      <c r="H32" s="78">
        <v>-0.20128</v>
      </c>
      <c r="I32" s="78">
        <v>-0.00585594</v>
      </c>
      <c r="J32" s="78">
        <v>-0.20128</v>
      </c>
      <c r="K32" s="78">
        <v>-0.00585543</v>
      </c>
      <c r="L32" s="78">
        <v>-0.20128</v>
      </c>
      <c r="M32" s="78">
        <v>-0.00585557</v>
      </c>
      <c r="N32" s="78">
        <v>-0.201279</v>
      </c>
      <c r="O32" s="78">
        <v>-0.0058556</v>
      </c>
      <c r="P32" s="78">
        <v>-0.200964</v>
      </c>
      <c r="Q32" s="78">
        <v>-0.000160772</v>
      </c>
      <c r="R32" s="78">
        <v>-0.200964</v>
      </c>
      <c r="S32" s="78">
        <v>-0.000160782</v>
      </c>
      <c r="T32" s="78">
        <v>-0.200964</v>
      </c>
      <c r="U32" s="78">
        <v>-0.000160782</v>
      </c>
      <c r="V32" s="78">
        <v>-0.200964</v>
      </c>
      <c r="W32" s="78">
        <v>-0.000160772</v>
      </c>
    </row>
    <row r="33" spans="2:23" s="78" customFormat="1" ht="12.75">
      <c r="B33" s="77"/>
      <c r="E33" s="78">
        <v>11</v>
      </c>
      <c r="H33" s="78">
        <v>-0.000163346</v>
      </c>
      <c r="I33" s="78">
        <v>-0.00197166</v>
      </c>
      <c r="J33" s="78">
        <v>-0.00197094</v>
      </c>
      <c r="K33" s="78">
        <v>0.000166212</v>
      </c>
      <c r="L33" s="78">
        <v>0.000166592</v>
      </c>
      <c r="M33" s="78">
        <v>0.00197385</v>
      </c>
      <c r="N33" s="78">
        <v>0.00197435</v>
      </c>
      <c r="O33" s="78">
        <v>-0.000163698</v>
      </c>
      <c r="P33" s="78">
        <v>5.33693E-08</v>
      </c>
      <c r="Q33" s="78">
        <v>-4.59129E-05</v>
      </c>
      <c r="R33" s="78">
        <v>-4.55107E-05</v>
      </c>
      <c r="S33" s="78">
        <v>2.72804E-06</v>
      </c>
      <c r="T33" s="78">
        <v>3.13287E-06</v>
      </c>
      <c r="U33" s="78">
        <v>4.82915E-05</v>
      </c>
      <c r="V33" s="78">
        <v>4.8695E-05</v>
      </c>
      <c r="W33" s="78">
        <v>-3.50899E-07</v>
      </c>
    </row>
    <row r="34" spans="2:23" s="78" customFormat="1" ht="12.75">
      <c r="B34" s="77"/>
      <c r="E34" s="78">
        <v>12</v>
      </c>
      <c r="H34" s="78">
        <v>-8.61391E-05</v>
      </c>
      <c r="I34" s="78">
        <v>-0.000800223</v>
      </c>
      <c r="J34" s="78">
        <v>8.62453E-05</v>
      </c>
      <c r="K34" s="78">
        <v>0.000802649</v>
      </c>
      <c r="L34" s="78">
        <v>-8.61505E-05</v>
      </c>
      <c r="M34" s="78">
        <v>-0.000800125</v>
      </c>
      <c r="N34" s="78">
        <v>8.60821E-05</v>
      </c>
      <c r="O34" s="78">
        <v>0.000802883</v>
      </c>
      <c r="P34" s="78">
        <v>-5.16927E-07</v>
      </c>
      <c r="Q34" s="78">
        <v>-1.80765E-05</v>
      </c>
      <c r="R34" s="78">
        <v>5.60128E-07</v>
      </c>
      <c r="S34" s="78">
        <v>2.07509E-05</v>
      </c>
      <c r="T34" s="78">
        <v>-5.16829E-07</v>
      </c>
      <c r="U34" s="78">
        <v>-1.80778E-05</v>
      </c>
      <c r="V34" s="78">
        <v>5.59445E-07</v>
      </c>
      <c r="W34" s="78">
        <v>2.07501E-05</v>
      </c>
    </row>
    <row r="35" spans="2:23" s="78" customFormat="1" ht="12.75">
      <c r="B35" s="77"/>
      <c r="E35" s="78">
        <v>13</v>
      </c>
      <c r="H35" s="78">
        <v>-4.68159E-05</v>
      </c>
      <c r="I35" s="78">
        <v>-0.000398469</v>
      </c>
      <c r="J35" s="78">
        <v>0.000398591</v>
      </c>
      <c r="K35" s="78">
        <v>-4.53929E-05</v>
      </c>
      <c r="L35" s="78">
        <v>4.56192E-05</v>
      </c>
      <c r="M35" s="78">
        <v>0.000400188</v>
      </c>
      <c r="N35" s="78">
        <v>-0.000399962</v>
      </c>
      <c r="O35" s="78">
        <v>4.70152E-05</v>
      </c>
      <c r="P35" s="78">
        <v>-7.97397E-07</v>
      </c>
      <c r="Q35" s="78">
        <v>-8.43508E-06</v>
      </c>
      <c r="R35" s="78">
        <v>8.70718E-06</v>
      </c>
      <c r="S35" s="78">
        <v>6.82503E-07</v>
      </c>
      <c r="T35" s="78">
        <v>-4.10962E-07</v>
      </c>
      <c r="U35" s="78">
        <v>1.01874E-05</v>
      </c>
      <c r="V35" s="78">
        <v>-9.91567E-06</v>
      </c>
      <c r="W35" s="78">
        <v>1.06912E-06</v>
      </c>
    </row>
    <row r="36" spans="2:23" s="78" customFormat="1" ht="12.75">
      <c r="B36" s="77"/>
      <c r="E36" s="78">
        <v>14</v>
      </c>
      <c r="H36" s="78">
        <v>-0.150018</v>
      </c>
      <c r="I36" s="78">
        <v>-0.000216706</v>
      </c>
      <c r="J36" s="78">
        <v>-0.150018</v>
      </c>
      <c r="K36" s="78">
        <v>-0.000216617</v>
      </c>
      <c r="L36" s="78">
        <v>-0.150018</v>
      </c>
      <c r="M36" s="78">
        <v>-0.000216719</v>
      </c>
      <c r="N36" s="78">
        <v>-0.150018</v>
      </c>
      <c r="O36" s="78">
        <v>-0.00021672</v>
      </c>
      <c r="P36" s="78">
        <v>-0.149992</v>
      </c>
      <c r="Q36" s="78">
        <v>-3.70954E-06</v>
      </c>
      <c r="R36" s="78">
        <v>-0.149992</v>
      </c>
      <c r="S36" s="78">
        <v>-3.70964E-06</v>
      </c>
      <c r="T36" s="78">
        <v>-0.149992</v>
      </c>
      <c r="U36" s="78">
        <v>-3.70965E-06</v>
      </c>
      <c r="V36" s="78">
        <v>-0.149992</v>
      </c>
      <c r="W36" s="78">
        <v>-3.70972E-06</v>
      </c>
    </row>
    <row r="37" spans="2:23" s="78" customFormat="1" ht="12.75">
      <c r="B37" s="77"/>
      <c r="E37" s="78">
        <v>15</v>
      </c>
      <c r="H37" s="78">
        <v>-1.45617E-05</v>
      </c>
      <c r="I37" s="78">
        <v>-0.000124111</v>
      </c>
      <c r="J37" s="78">
        <v>-0.000123613</v>
      </c>
      <c r="K37" s="78">
        <v>1.40975E-05</v>
      </c>
      <c r="L37" s="78">
        <v>1.45155E-05</v>
      </c>
      <c r="M37" s="78">
        <v>0.000123186</v>
      </c>
      <c r="N37" s="78">
        <v>0.000123638</v>
      </c>
      <c r="O37" s="78">
        <v>-1.49716E-05</v>
      </c>
      <c r="P37" s="78">
        <v>-4.72185E-08</v>
      </c>
      <c r="Q37" s="78">
        <v>-2.35757E-06</v>
      </c>
      <c r="R37" s="78">
        <v>-1.91167E-06</v>
      </c>
      <c r="S37" s="78">
        <v>-4.39469E-07</v>
      </c>
      <c r="T37" s="78">
        <v>6.45537E-09</v>
      </c>
      <c r="U37" s="78">
        <v>1.42492E-06</v>
      </c>
      <c r="V37" s="78">
        <v>1.87087E-06</v>
      </c>
      <c r="W37" s="78">
        <v>-4.93203E-07</v>
      </c>
    </row>
    <row r="39" spans="2:23" s="78" customFormat="1" ht="12.75">
      <c r="B39" s="77"/>
      <c r="E39" s="78" t="s">
        <v>0</v>
      </c>
      <c r="H39" s="78" t="s">
        <v>1</v>
      </c>
      <c r="I39" s="78" t="s">
        <v>2</v>
      </c>
      <c r="J39" s="78" t="s">
        <v>1</v>
      </c>
      <c r="K39" s="78" t="s">
        <v>22</v>
      </c>
      <c r="L39" s="78" t="s">
        <v>1</v>
      </c>
      <c r="M39" s="78" t="s">
        <v>22</v>
      </c>
      <c r="N39" s="78" t="s">
        <v>1</v>
      </c>
      <c r="O39" s="78" t="s">
        <v>29</v>
      </c>
      <c r="P39" s="78" t="s">
        <v>1</v>
      </c>
      <c r="Q39" s="78" t="s">
        <v>1</v>
      </c>
      <c r="R39" s="78" t="s">
        <v>1</v>
      </c>
      <c r="S39" s="78" t="s">
        <v>1</v>
      </c>
      <c r="T39" s="78" t="s">
        <v>1</v>
      </c>
      <c r="U39" s="78" t="s">
        <v>1</v>
      </c>
      <c r="V39" s="79" t="s">
        <v>1</v>
      </c>
      <c r="W39" s="79" t="s">
        <v>1</v>
      </c>
    </row>
    <row r="40" spans="1:23" s="81" customFormat="1" ht="38.25">
      <c r="A40" s="80" t="s">
        <v>37</v>
      </c>
      <c r="B40" s="80" t="s">
        <v>50</v>
      </c>
      <c r="C40" s="80" t="s">
        <v>46</v>
      </c>
      <c r="D40" s="80" t="s">
        <v>47</v>
      </c>
      <c r="E40" s="80" t="s">
        <v>4</v>
      </c>
      <c r="F40" s="81" t="s">
        <v>48</v>
      </c>
      <c r="G40" s="81" t="s">
        <v>65</v>
      </c>
      <c r="H40" s="81" t="s">
        <v>5</v>
      </c>
      <c r="I40" s="81" t="s">
        <v>6</v>
      </c>
      <c r="J40" s="81" t="s">
        <v>5</v>
      </c>
      <c r="K40" s="81" t="s">
        <v>6</v>
      </c>
      <c r="L40" s="81" t="s">
        <v>5</v>
      </c>
      <c r="M40" s="81" t="s">
        <v>6</v>
      </c>
      <c r="N40" s="81" t="s">
        <v>5</v>
      </c>
      <c r="O40" s="81" t="s">
        <v>6</v>
      </c>
      <c r="P40" s="81" t="s">
        <v>5</v>
      </c>
      <c r="Q40" s="81" t="s">
        <v>6</v>
      </c>
      <c r="R40" s="81" t="s">
        <v>5</v>
      </c>
      <c r="S40" s="81" t="s">
        <v>6</v>
      </c>
      <c r="T40" s="81" t="s">
        <v>5</v>
      </c>
      <c r="U40" s="81" t="s">
        <v>6</v>
      </c>
      <c r="V40" s="82" t="s">
        <v>5</v>
      </c>
      <c r="W40" s="82" t="s">
        <v>6</v>
      </c>
    </row>
    <row r="41" spans="1:23" s="78" customFormat="1" ht="12.75">
      <c r="A41" s="77" t="s">
        <v>38</v>
      </c>
      <c r="B41" s="83">
        <f>'choix config'!H40</f>
        <v>6.882723521142196</v>
      </c>
      <c r="C41" s="77">
        <f aca="true" t="shared" si="0" ref="C41:C55">($B$41*H41+$B$42*J41+$B$43*L41+$B$44*N41+$B$45*P41+$B$46*R41+$B$47*T41+$B$48*V41)/100</f>
        <v>-4.9987103662357966E-08</v>
      </c>
      <c r="D41" s="77">
        <f aca="true" t="shared" si="1" ref="D41:D55">($B$41*I41+$B$42*K41+$B$43*M41+$B$44*O41+$B$45*Q41+$B$46*S41+$B$47*U41+$B$48*W41)/100</f>
        <v>-4.9758232093735216E-08</v>
      </c>
      <c r="E41" s="84">
        <v>1</v>
      </c>
      <c r="F41" s="85" t="s">
        <v>49</v>
      </c>
      <c r="G41" s="85"/>
      <c r="H41" s="78">
        <v>-3.01558E-10</v>
      </c>
      <c r="I41" s="78">
        <v>-1.80638E-07</v>
      </c>
      <c r="J41" s="78">
        <v>1.80637E-07</v>
      </c>
      <c r="K41" s="78">
        <v>-3.00989E-10</v>
      </c>
      <c r="L41" s="78">
        <v>3.0106E-10</v>
      </c>
      <c r="M41" s="78">
        <v>1.80638E-07</v>
      </c>
      <c r="N41" s="78">
        <v>-1.80638E-07</v>
      </c>
      <c r="O41" s="78">
        <v>3.01458E-10</v>
      </c>
      <c r="P41" s="78">
        <v>-1.38097E-10</v>
      </c>
      <c r="Q41" s="78">
        <v>-1.38628E-07</v>
      </c>
      <c r="R41" s="78">
        <v>1.38629E-07</v>
      </c>
      <c r="S41" s="78">
        <v>-1.38651E-10</v>
      </c>
      <c r="T41" s="78">
        <v>1.38594E-10</v>
      </c>
      <c r="U41" s="78">
        <v>1.38628E-07</v>
      </c>
      <c r="V41" s="78">
        <v>-1.38628E-07</v>
      </c>
      <c r="W41" s="78">
        <v>1.38793E-10</v>
      </c>
    </row>
    <row r="42" spans="1:23" s="78" customFormat="1" ht="12.75">
      <c r="A42" s="77" t="s">
        <v>39</v>
      </c>
      <c r="B42" s="83">
        <f>'choix config'!H41</f>
        <v>-9.898430025403712</v>
      </c>
      <c r="C42" s="77">
        <f t="shared" si="0"/>
        <v>3.4945183651139005E-11</v>
      </c>
      <c r="D42" s="77">
        <f t="shared" si="1"/>
        <v>1.3025007513317346E-08</v>
      </c>
      <c r="E42" s="84">
        <v>2</v>
      </c>
      <c r="F42" s="85" t="s">
        <v>64</v>
      </c>
      <c r="G42" s="85"/>
      <c r="H42" s="78">
        <v>-4.36608E-10</v>
      </c>
      <c r="I42" s="78">
        <v>-1.44819E-07</v>
      </c>
      <c r="J42" s="78">
        <v>-4.36608E-10</v>
      </c>
      <c r="K42" s="78">
        <v>-1.44819E-07</v>
      </c>
      <c r="L42" s="78">
        <v>-4.36608E-10</v>
      </c>
      <c r="M42" s="78">
        <v>-1.44819E-07</v>
      </c>
      <c r="N42" s="78">
        <v>-4.36608E-10</v>
      </c>
      <c r="O42" s="78">
        <v>-1.44819E-07</v>
      </c>
      <c r="P42" s="78">
        <v>-1.45544E-10</v>
      </c>
      <c r="Q42" s="78">
        <v>-7.21646E-08</v>
      </c>
      <c r="R42" s="78">
        <v>-1.45544E-10</v>
      </c>
      <c r="S42" s="78">
        <v>-7.21647E-08</v>
      </c>
      <c r="T42" s="78">
        <v>-1.45544E-10</v>
      </c>
      <c r="U42" s="78">
        <v>-7.21646E-08</v>
      </c>
      <c r="V42" s="78">
        <v>-1.45544E-10</v>
      </c>
      <c r="W42" s="78">
        <v>-7.21647E-08</v>
      </c>
    </row>
    <row r="43" spans="1:23" s="78" customFormat="1" ht="12.75">
      <c r="A43" s="77" t="s">
        <v>40</v>
      </c>
      <c r="B43" s="83">
        <f>'choix config'!H42</f>
        <v>-8.724013989357857</v>
      </c>
      <c r="C43" s="77">
        <f t="shared" si="0"/>
        <v>0.599030161656022</v>
      </c>
      <c r="D43" s="77">
        <f t="shared" si="1"/>
        <v>-0.6026052275549724</v>
      </c>
      <c r="E43" s="84">
        <v>3</v>
      </c>
      <c r="F43" s="78" t="s">
        <v>48</v>
      </c>
      <c r="H43" s="78">
        <v>-0.0122823</v>
      </c>
      <c r="I43" s="78">
        <v>-2.89824</v>
      </c>
      <c r="J43" s="78">
        <v>-2.89823</v>
      </c>
      <c r="K43" s="78">
        <v>0.0122844</v>
      </c>
      <c r="L43" s="78">
        <v>0.0122823</v>
      </c>
      <c r="M43" s="78">
        <v>2.89824</v>
      </c>
      <c r="N43" s="78">
        <v>2.89823</v>
      </c>
      <c r="O43" s="78">
        <v>-0.0122935</v>
      </c>
      <c r="P43" s="78">
        <v>-0.00267894</v>
      </c>
      <c r="Q43" s="78">
        <v>-0.94795</v>
      </c>
      <c r="R43" s="78">
        <v>-0.947951</v>
      </c>
      <c r="S43" s="78">
        <v>0.00268195</v>
      </c>
      <c r="T43" s="78">
        <v>0.00268262</v>
      </c>
      <c r="U43" s="78">
        <v>0.94795</v>
      </c>
      <c r="V43" s="78">
        <v>0.947951</v>
      </c>
      <c r="W43" s="78">
        <v>-0.00267987</v>
      </c>
    </row>
    <row r="44" spans="1:23" s="78" customFormat="1" ht="12.75">
      <c r="A44" s="77" t="s">
        <v>41</v>
      </c>
      <c r="B44" s="83">
        <f>'choix config'!H39</f>
        <v>5.736961136760854</v>
      </c>
      <c r="C44" s="77">
        <f t="shared" si="0"/>
        <v>-0.0002468011106912118</v>
      </c>
      <c r="D44" s="77">
        <f t="shared" si="1"/>
        <v>-0.04537130322318059</v>
      </c>
      <c r="E44" s="84">
        <v>4</v>
      </c>
      <c r="F44" s="78" t="s">
        <v>48</v>
      </c>
      <c r="H44" s="78">
        <v>-0.0092701</v>
      </c>
      <c r="I44" s="78">
        <v>-1.60239</v>
      </c>
      <c r="J44" s="78">
        <v>0.00927789</v>
      </c>
      <c r="K44" s="78">
        <v>1.60239</v>
      </c>
      <c r="L44" s="78">
        <v>-0.00927169</v>
      </c>
      <c r="M44" s="78">
        <v>-1.60239</v>
      </c>
      <c r="N44" s="78">
        <v>0.00927939</v>
      </c>
      <c r="O44" s="78">
        <v>1.60238</v>
      </c>
      <c r="P44" s="78">
        <v>-0.00136429</v>
      </c>
      <c r="Q44" s="78">
        <v>-0.353094</v>
      </c>
      <c r="R44" s="78">
        <v>0.00136542</v>
      </c>
      <c r="S44" s="78">
        <v>0.353095</v>
      </c>
      <c r="T44" s="78">
        <v>-0.00136535</v>
      </c>
      <c r="U44" s="78">
        <v>-0.353095</v>
      </c>
      <c r="V44" s="78">
        <v>0.00136524</v>
      </c>
      <c r="W44" s="78">
        <v>0.353094</v>
      </c>
    </row>
    <row r="45" spans="1:23" s="78" customFormat="1" ht="12.75">
      <c r="A45" s="77" t="s">
        <v>42</v>
      </c>
      <c r="B45" s="83">
        <f>B41</f>
        <v>6.882723521142196</v>
      </c>
      <c r="C45" s="77">
        <f t="shared" si="0"/>
        <v>-0.14342456278456545</v>
      </c>
      <c r="D45" s="77">
        <f t="shared" si="1"/>
        <v>-0.14103707570874113</v>
      </c>
      <c r="E45" s="84">
        <v>5</v>
      </c>
      <c r="F45" s="78" t="s">
        <v>48</v>
      </c>
      <c r="H45" s="78">
        <v>-0.00619007</v>
      </c>
      <c r="I45" s="78">
        <v>-0.791493</v>
      </c>
      <c r="J45" s="78">
        <v>0.791491</v>
      </c>
      <c r="K45" s="78">
        <v>-0.00619298</v>
      </c>
      <c r="L45" s="78">
        <v>0.00619051</v>
      </c>
      <c r="M45" s="78">
        <v>0.791493</v>
      </c>
      <c r="N45" s="78">
        <v>-0.791489</v>
      </c>
      <c r="O45" s="78">
        <v>0.00619203</v>
      </c>
      <c r="P45" s="78">
        <v>-0.000616264</v>
      </c>
      <c r="Q45" s="78">
        <v>-0.119022</v>
      </c>
      <c r="R45" s="78">
        <v>0.119023</v>
      </c>
      <c r="S45" s="78">
        <v>-0.000616421</v>
      </c>
      <c r="T45" s="78">
        <v>0.000616543</v>
      </c>
      <c r="U45" s="78">
        <v>0.119022</v>
      </c>
      <c r="V45" s="78">
        <v>-0.119022</v>
      </c>
      <c r="W45" s="78">
        <v>0.000616218</v>
      </c>
    </row>
    <row r="46" spans="1:23" s="78" customFormat="1" ht="12.75">
      <c r="A46" s="77" t="s">
        <v>43</v>
      </c>
      <c r="B46" s="83">
        <f>B42</f>
        <v>-9.898430025403712</v>
      </c>
      <c r="C46" s="77">
        <f t="shared" si="0"/>
        <v>0.00024294888623406272</v>
      </c>
      <c r="D46" s="77">
        <f t="shared" si="1"/>
        <v>0.023456072234428936</v>
      </c>
      <c r="E46" s="84">
        <v>6</v>
      </c>
      <c r="F46" s="78" t="s">
        <v>48</v>
      </c>
      <c r="H46" s="78">
        <v>-0.00378499</v>
      </c>
      <c r="I46" s="78">
        <v>-0.354197</v>
      </c>
      <c r="J46" s="78">
        <v>-0.00378855</v>
      </c>
      <c r="K46" s="78">
        <v>-0.354195</v>
      </c>
      <c r="L46" s="78">
        <v>-0.00378632</v>
      </c>
      <c r="M46" s="78">
        <v>-0.354196</v>
      </c>
      <c r="N46" s="78">
        <v>-0.00378543</v>
      </c>
      <c r="O46" s="78">
        <v>-0.354194</v>
      </c>
      <c r="P46" s="78">
        <v>-0.000254914</v>
      </c>
      <c r="Q46" s="78">
        <v>-0.036559</v>
      </c>
      <c r="R46" s="78">
        <v>-0.000254914</v>
      </c>
      <c r="S46" s="78">
        <v>-0.0365592</v>
      </c>
      <c r="T46" s="78">
        <v>-0.000254914</v>
      </c>
      <c r="U46" s="78">
        <v>-0.0365592</v>
      </c>
      <c r="V46" s="78">
        <v>-0.000254914</v>
      </c>
      <c r="W46" s="78">
        <v>-0.0365589</v>
      </c>
    </row>
    <row r="47" spans="1:23" s="78" customFormat="1" ht="12.75">
      <c r="A47" s="77" t="s">
        <v>44</v>
      </c>
      <c r="B47" s="83">
        <f>B43</f>
        <v>-8.724013989357857</v>
      </c>
      <c r="C47" s="77">
        <f t="shared" si="0"/>
        <v>0.023795664107749314</v>
      </c>
      <c r="D47" s="77">
        <f t="shared" si="1"/>
        <v>-0.02446003748611363</v>
      </c>
      <c r="E47" s="84">
        <v>7</v>
      </c>
      <c r="F47" s="78" t="s">
        <v>48</v>
      </c>
      <c r="H47" s="78">
        <v>-0.00216765</v>
      </c>
      <c r="I47" s="78">
        <v>-0.144201</v>
      </c>
      <c r="J47" s="78">
        <v>-0.1442</v>
      </c>
      <c r="K47" s="78">
        <v>0.00216976</v>
      </c>
      <c r="L47" s="78">
        <v>0.00216865</v>
      </c>
      <c r="M47" s="78">
        <v>0.144201</v>
      </c>
      <c r="N47" s="78">
        <v>0.144199</v>
      </c>
      <c r="O47" s="78">
        <v>-0.00216824</v>
      </c>
      <c r="P47" s="78">
        <v>-9.88154E-05</v>
      </c>
      <c r="Q47" s="78">
        <v>-0.0102542</v>
      </c>
      <c r="R47" s="78">
        <v>-0.0102543</v>
      </c>
      <c r="S47" s="78">
        <v>9.88407E-05</v>
      </c>
      <c r="T47" s="78">
        <v>9.87949E-05</v>
      </c>
      <c r="U47" s="78">
        <v>0.0102543</v>
      </c>
      <c r="V47" s="78">
        <v>0.0102542</v>
      </c>
      <c r="W47" s="78">
        <v>-9.87315E-05</v>
      </c>
    </row>
    <row r="48" spans="1:23" s="78" customFormat="1" ht="12.75">
      <c r="A48" s="77" t="s">
        <v>45</v>
      </c>
      <c r="B48" s="83">
        <f>B44</f>
        <v>5.736961136760854</v>
      </c>
      <c r="C48" s="77">
        <f t="shared" si="0"/>
        <v>-2.8310103497085016E-05</v>
      </c>
      <c r="D48" s="77">
        <f t="shared" si="1"/>
        <v>-0.0013013427993644434</v>
      </c>
      <c r="E48" s="84">
        <v>8</v>
      </c>
      <c r="F48" s="78" t="s">
        <v>48</v>
      </c>
      <c r="H48" s="78">
        <v>-0.00118064</v>
      </c>
      <c r="I48" s="78">
        <v>-0.0534501</v>
      </c>
      <c r="J48" s="78">
        <v>0.00118177</v>
      </c>
      <c r="K48" s="78">
        <v>0.0534492</v>
      </c>
      <c r="L48" s="78">
        <v>-0.00118111</v>
      </c>
      <c r="M48" s="78">
        <v>-0.0534492</v>
      </c>
      <c r="N48" s="78">
        <v>0.00118065</v>
      </c>
      <c r="O48" s="78">
        <v>0.0534487</v>
      </c>
      <c r="P48" s="78">
        <v>-3.63379E-05</v>
      </c>
      <c r="Q48" s="78">
        <v>-0.00263493</v>
      </c>
      <c r="R48" s="78">
        <v>3.6331E-05</v>
      </c>
      <c r="S48" s="78">
        <v>0.00263498</v>
      </c>
      <c r="T48" s="78">
        <v>-3.63183E-05</v>
      </c>
      <c r="U48" s="78">
        <v>-0.00263499</v>
      </c>
      <c r="V48" s="78">
        <v>3.62901E-05</v>
      </c>
      <c r="W48" s="78">
        <v>0.00263492</v>
      </c>
    </row>
    <row r="49" spans="2:23" s="78" customFormat="1" ht="12.75">
      <c r="B49" s="77"/>
      <c r="C49" s="77">
        <f t="shared" si="0"/>
        <v>-0.0030371198139606827</v>
      </c>
      <c r="D49" s="77">
        <f t="shared" si="1"/>
        <v>-0.002833686573598829</v>
      </c>
      <c r="E49" s="84">
        <v>9</v>
      </c>
      <c r="F49" s="78" t="s">
        <v>48</v>
      </c>
      <c r="H49" s="78">
        <v>-0.000621008</v>
      </c>
      <c r="I49" s="78">
        <v>-0.0181585</v>
      </c>
      <c r="J49" s="78">
        <v>0.018158</v>
      </c>
      <c r="K49" s="78">
        <v>-0.000621517</v>
      </c>
      <c r="L49" s="78">
        <v>0.000621114</v>
      </c>
      <c r="M49" s="78">
        <v>0.0181579</v>
      </c>
      <c r="N49" s="78">
        <v>-0.0181578</v>
      </c>
      <c r="O49" s="78">
        <v>0.000620828</v>
      </c>
      <c r="P49" s="78">
        <v>-1.28733E-05</v>
      </c>
      <c r="Q49" s="78">
        <v>-0.000633933</v>
      </c>
      <c r="R49" s="78">
        <v>0.000633958</v>
      </c>
      <c r="S49" s="78">
        <v>-1.28744E-05</v>
      </c>
      <c r="T49" s="78">
        <v>1.28648E-05</v>
      </c>
      <c r="U49" s="78">
        <v>0.000633958</v>
      </c>
      <c r="V49" s="78">
        <v>-0.000633931</v>
      </c>
      <c r="W49" s="78">
        <v>1.28553E-05</v>
      </c>
    </row>
    <row r="50" spans="2:23" s="78" customFormat="1" ht="12.75">
      <c r="B50" s="77"/>
      <c r="C50" s="77">
        <f t="shared" si="0"/>
        <v>1.9539180464112333E-05</v>
      </c>
      <c r="D50" s="77">
        <f t="shared" si="1"/>
        <v>0.0003604986337180663</v>
      </c>
      <c r="E50" s="84">
        <v>10</v>
      </c>
      <c r="F50" s="78" t="s">
        <v>48</v>
      </c>
      <c r="H50" s="78">
        <v>-0.00032035</v>
      </c>
      <c r="I50" s="78">
        <v>-0.00585087</v>
      </c>
      <c r="J50" s="78">
        <v>-0.000320586</v>
      </c>
      <c r="K50" s="78">
        <v>-0.00585036</v>
      </c>
      <c r="L50" s="78">
        <v>-0.000320475</v>
      </c>
      <c r="M50" s="78">
        <v>-0.0058505</v>
      </c>
      <c r="N50" s="78">
        <v>-0.000320225</v>
      </c>
      <c r="O50" s="78">
        <v>-0.00585054</v>
      </c>
      <c r="P50" s="78">
        <v>-4.46302E-06</v>
      </c>
      <c r="Q50" s="78">
        <v>-0.00015571</v>
      </c>
      <c r="R50" s="78">
        <v>-4.46302E-06</v>
      </c>
      <c r="S50" s="78">
        <v>-0.00015572</v>
      </c>
      <c r="T50" s="78">
        <v>-4.46302E-06</v>
      </c>
      <c r="U50" s="78">
        <v>-0.00015572</v>
      </c>
      <c r="V50" s="78">
        <v>-4.46302E-06</v>
      </c>
      <c r="W50" s="78">
        <v>-0.000155709</v>
      </c>
    </row>
    <row r="51" spans="2:23" s="78" customFormat="1" ht="12.75">
      <c r="B51" s="77"/>
      <c r="C51" s="77">
        <f t="shared" si="0"/>
        <v>0.00028980363043465277</v>
      </c>
      <c r="D51" s="77">
        <f t="shared" si="1"/>
        <v>-0.00034126711404355517</v>
      </c>
      <c r="E51" s="84">
        <v>11</v>
      </c>
      <c r="F51" s="78" t="s">
        <v>48</v>
      </c>
      <c r="H51" s="78">
        <v>-0.00016494</v>
      </c>
      <c r="I51" s="78">
        <v>-0.00197285</v>
      </c>
      <c r="J51" s="78">
        <v>-0.00197253</v>
      </c>
      <c r="K51" s="78">
        <v>0.000165025</v>
      </c>
      <c r="L51" s="78">
        <v>0.000164998</v>
      </c>
      <c r="M51" s="78">
        <v>0.00197266</v>
      </c>
      <c r="N51" s="78">
        <v>0.00197276</v>
      </c>
      <c r="O51" s="78">
        <v>-0.000164885</v>
      </c>
      <c r="P51" s="78">
        <v>-1.54001E-06</v>
      </c>
      <c r="Q51" s="78">
        <v>-4.71006E-05</v>
      </c>
      <c r="R51" s="78">
        <v>-4.71041E-05</v>
      </c>
      <c r="S51" s="78">
        <v>1.54041E-06</v>
      </c>
      <c r="T51" s="78">
        <v>1.53949E-06</v>
      </c>
      <c r="U51" s="78">
        <v>4.71039E-05</v>
      </c>
      <c r="V51" s="78">
        <v>4.71016E-05</v>
      </c>
      <c r="W51" s="78">
        <v>-1.53853E-06</v>
      </c>
    </row>
    <row r="52" spans="2:23" s="78" customFormat="1" ht="12.75">
      <c r="B52" s="77"/>
      <c r="C52" s="77">
        <f t="shared" si="0"/>
        <v>-2.0226394638880095E-06</v>
      </c>
      <c r="D52" s="77">
        <f t="shared" si="1"/>
        <v>-1.903285214231585E-05</v>
      </c>
      <c r="E52" s="84">
        <v>12</v>
      </c>
      <c r="F52" s="78" t="s">
        <v>48</v>
      </c>
      <c r="H52" s="78">
        <v>-8.61606E-05</v>
      </c>
      <c r="I52" s="78">
        <v>-0.000801559</v>
      </c>
      <c r="J52" s="78">
        <v>8.62239E-05</v>
      </c>
      <c r="K52" s="78">
        <v>0.000801312</v>
      </c>
      <c r="L52" s="78">
        <v>-8.6172E-05</v>
      </c>
      <c r="M52" s="78">
        <v>-0.000801461</v>
      </c>
      <c r="N52" s="78">
        <v>8.60606E-05</v>
      </c>
      <c r="O52" s="78">
        <v>0.000801546</v>
      </c>
      <c r="P52" s="78">
        <v>-5.38375E-07</v>
      </c>
      <c r="Q52" s="78">
        <v>-1.9413E-05</v>
      </c>
      <c r="R52" s="78">
        <v>5.3868E-07</v>
      </c>
      <c r="S52" s="78">
        <v>1.94144E-05</v>
      </c>
      <c r="T52" s="78">
        <v>-5.38277E-07</v>
      </c>
      <c r="U52" s="78">
        <v>-1.94143E-05</v>
      </c>
      <c r="V52" s="78">
        <v>5.37997E-07</v>
      </c>
      <c r="W52" s="78">
        <v>1.94136E-05</v>
      </c>
    </row>
    <row r="53" spans="2:23" s="78" customFormat="1" ht="12.75">
      <c r="B53" s="77"/>
      <c r="C53" s="77">
        <f t="shared" si="0"/>
        <v>-7.11243465893032E-05</v>
      </c>
      <c r="D53" s="77">
        <f t="shared" si="1"/>
        <v>-5.6517921829805856E-05</v>
      </c>
      <c r="E53" s="84">
        <v>13</v>
      </c>
      <c r="F53" s="78" t="s">
        <v>48</v>
      </c>
      <c r="H53" s="78">
        <v>-4.62116E-05</v>
      </c>
      <c r="I53" s="78">
        <v>-0.000399345</v>
      </c>
      <c r="J53" s="78">
        <v>0.000399196</v>
      </c>
      <c r="K53" s="78">
        <v>-4.62688E-05</v>
      </c>
      <c r="L53" s="78">
        <v>4.62235E-05</v>
      </c>
      <c r="M53" s="78">
        <v>0.000399312</v>
      </c>
      <c r="N53" s="78">
        <v>-0.000399358</v>
      </c>
      <c r="O53" s="78">
        <v>4.61393E-05</v>
      </c>
      <c r="P53" s="78">
        <v>-1.93129E-07</v>
      </c>
      <c r="Q53" s="78">
        <v>-9.311E-06</v>
      </c>
      <c r="R53" s="78">
        <v>9.31145E-06</v>
      </c>
      <c r="S53" s="78">
        <v>-1.93416E-07</v>
      </c>
      <c r="T53" s="78">
        <v>1.93306E-07</v>
      </c>
      <c r="U53" s="78">
        <v>9.31145E-06</v>
      </c>
      <c r="V53" s="78">
        <v>-9.3114E-06</v>
      </c>
      <c r="W53" s="78">
        <v>1.93205E-07</v>
      </c>
    </row>
    <row r="54" spans="2:23" s="78" customFormat="1" ht="12.75">
      <c r="B54" s="77"/>
      <c r="C54" s="77">
        <f t="shared" si="0"/>
        <v>1.5462348594554374E-06</v>
      </c>
      <c r="D54" s="77">
        <f t="shared" si="1"/>
        <v>1.3303464561406657E-05</v>
      </c>
      <c r="E54" s="84">
        <v>14</v>
      </c>
      <c r="F54" s="78" t="s">
        <v>48</v>
      </c>
      <c r="H54" s="78">
        <v>-2.55673E-05</v>
      </c>
      <c r="I54" s="78">
        <v>-0.00021738</v>
      </c>
      <c r="J54" s="78">
        <v>-2.5609E-05</v>
      </c>
      <c r="K54" s="78">
        <v>-0.000217291</v>
      </c>
      <c r="L54" s="78">
        <v>-2.55673E-05</v>
      </c>
      <c r="M54" s="78">
        <v>-0.000217393</v>
      </c>
      <c r="N54" s="78">
        <v>-2.55117E-05</v>
      </c>
      <c r="O54" s="78">
        <v>-0.000217394</v>
      </c>
      <c r="P54" s="78">
        <v>-6.95342E-08</v>
      </c>
      <c r="Q54" s="78">
        <v>-4.38358E-06</v>
      </c>
      <c r="R54" s="78">
        <v>-6.95342E-08</v>
      </c>
      <c r="S54" s="78">
        <v>-4.38368E-06</v>
      </c>
      <c r="T54" s="78">
        <v>-6.95342E-08</v>
      </c>
      <c r="U54" s="78">
        <v>-4.38369E-06</v>
      </c>
      <c r="V54" s="78">
        <v>-6.95342E-08</v>
      </c>
      <c r="W54" s="78">
        <v>-4.38376E-06</v>
      </c>
    </row>
    <row r="55" spans="2:23" s="78" customFormat="1" ht="12.75">
      <c r="B55" s="77"/>
      <c r="C55" s="77">
        <f t="shared" si="0"/>
        <v>1.7350502511970042E-05</v>
      </c>
      <c r="D55" s="77">
        <f t="shared" si="1"/>
        <v>-2.1870762324318694E-05</v>
      </c>
      <c r="E55" s="84">
        <v>15</v>
      </c>
      <c r="F55" s="78" t="s">
        <v>48</v>
      </c>
      <c r="H55" s="78">
        <v>-1.45413E-05</v>
      </c>
      <c r="I55" s="78">
        <v>-0.000123645</v>
      </c>
      <c r="J55" s="78">
        <v>-0.000123592</v>
      </c>
      <c r="K55" s="78">
        <v>1.45638E-05</v>
      </c>
      <c r="L55" s="78">
        <v>1.45359E-05</v>
      </c>
      <c r="M55" s="78">
        <v>0.000123653</v>
      </c>
      <c r="N55" s="78">
        <v>0.000123659</v>
      </c>
      <c r="O55" s="78">
        <v>-1.45053E-05</v>
      </c>
      <c r="P55" s="78">
        <v>-2.67973E-08</v>
      </c>
      <c r="Q55" s="78">
        <v>-1.89123E-06</v>
      </c>
      <c r="R55" s="78">
        <v>-1.89125E-06</v>
      </c>
      <c r="S55" s="78">
        <v>2.68704E-08</v>
      </c>
      <c r="T55" s="78">
        <v>2.68766E-08</v>
      </c>
      <c r="U55" s="78">
        <v>1.89126E-06</v>
      </c>
      <c r="V55" s="78">
        <v>1.89129E-06</v>
      </c>
      <c r="W55" s="78">
        <v>-2.68638E-08</v>
      </c>
    </row>
    <row r="56" spans="2:23" s="78" customFormat="1" ht="12.75">
      <c r="B56" s="77"/>
      <c r="V56" s="79"/>
      <c r="W56" s="79"/>
    </row>
    <row r="57" spans="2:23" s="78" customFormat="1" ht="12.75">
      <c r="B57" s="77"/>
      <c r="E57" s="78" t="s">
        <v>0</v>
      </c>
      <c r="H57" s="78" t="s">
        <v>1</v>
      </c>
      <c r="I57" s="78" t="s">
        <v>2</v>
      </c>
      <c r="J57" s="78" t="s">
        <v>1</v>
      </c>
      <c r="K57" s="78" t="s">
        <v>22</v>
      </c>
      <c r="L57" s="78" t="s">
        <v>1</v>
      </c>
      <c r="M57" s="78" t="s">
        <v>22</v>
      </c>
      <c r="N57" s="78" t="s">
        <v>1</v>
      </c>
      <c r="O57" s="78" t="s">
        <v>29</v>
      </c>
      <c r="P57" s="78" t="s">
        <v>1</v>
      </c>
      <c r="Q57" s="78" t="s">
        <v>1</v>
      </c>
      <c r="R57" s="78" t="s">
        <v>1</v>
      </c>
      <c r="S57" s="78" t="s">
        <v>1</v>
      </c>
      <c r="T57" s="78" t="s">
        <v>1</v>
      </c>
      <c r="U57" s="78" t="s">
        <v>1</v>
      </c>
      <c r="V57" s="79" t="s">
        <v>1</v>
      </c>
      <c r="W57" s="79" t="s">
        <v>1</v>
      </c>
    </row>
    <row r="58" spans="2:23" s="78" customFormat="1" ht="12.75">
      <c r="B58" s="77"/>
      <c r="E58" s="78" t="s">
        <v>8</v>
      </c>
      <c r="V58" s="79"/>
      <c r="W58" s="79"/>
    </row>
    <row r="59" spans="2:23" s="78" customFormat="1" ht="12.75">
      <c r="B59" s="77"/>
      <c r="E59" s="78" t="s">
        <v>4</v>
      </c>
      <c r="H59" s="78" t="s">
        <v>9</v>
      </c>
      <c r="I59" s="78" t="s">
        <v>6</v>
      </c>
      <c r="J59" s="78" t="s">
        <v>9</v>
      </c>
      <c r="K59" s="78" t="s">
        <v>6</v>
      </c>
      <c r="L59" s="78" t="s">
        <v>9</v>
      </c>
      <c r="M59" s="78" t="s">
        <v>6</v>
      </c>
      <c r="N59" s="78" t="s">
        <v>9</v>
      </c>
      <c r="O59" s="78" t="s">
        <v>6</v>
      </c>
      <c r="P59" s="78" t="s">
        <v>9</v>
      </c>
      <c r="Q59" s="78" t="s">
        <v>6</v>
      </c>
      <c r="R59" s="78" t="s">
        <v>9</v>
      </c>
      <c r="S59" s="78" t="s">
        <v>6</v>
      </c>
      <c r="T59" s="78" t="s">
        <v>9</v>
      </c>
      <c r="U59" s="78" t="s">
        <v>6</v>
      </c>
      <c r="V59" s="79" t="s">
        <v>9</v>
      </c>
      <c r="W59" s="79" t="s">
        <v>6</v>
      </c>
    </row>
    <row r="60" spans="2:23" s="78" customFormat="1" ht="12.75">
      <c r="B60" s="77"/>
      <c r="E60" s="78">
        <v>1</v>
      </c>
      <c r="H60" s="78">
        <v>-3.91218E-10</v>
      </c>
      <c r="I60" s="78">
        <v>-1.80545E-07</v>
      </c>
      <c r="J60" s="78">
        <v>1.80548E-07</v>
      </c>
      <c r="K60" s="78" t="s">
        <v>25</v>
      </c>
      <c r="L60" s="78">
        <v>2.114E-10</v>
      </c>
      <c r="M60" s="78" t="s">
        <v>27</v>
      </c>
      <c r="N60" s="78">
        <v>-1.80727E-07</v>
      </c>
      <c r="O60" s="78">
        <v>3.94193E-10</v>
      </c>
      <c r="P60" s="78">
        <v>-2.27757E-10</v>
      </c>
      <c r="Q60" s="78">
        <v>-1.38536E-07</v>
      </c>
      <c r="R60" s="78">
        <v>1.38539E-07</v>
      </c>
      <c r="S60" s="78">
        <v>-4.59163E-11</v>
      </c>
      <c r="T60" s="78">
        <v>4.89339E-11</v>
      </c>
      <c r="U60" s="78">
        <v>1.38721E-07</v>
      </c>
      <c r="V60" s="78">
        <v>-1.38718E-07</v>
      </c>
      <c r="W60" s="78">
        <v>2.31528E-10</v>
      </c>
    </row>
    <row r="61" spans="2:23" s="78" customFormat="1" ht="12.75">
      <c r="B61" s="77"/>
      <c r="E61" s="78">
        <v>2</v>
      </c>
      <c r="H61" s="78">
        <v>0.000319438</v>
      </c>
      <c r="I61" s="78">
        <v>-1.45093E-07</v>
      </c>
      <c r="J61" s="78">
        <v>0.000319438</v>
      </c>
      <c r="K61" s="78" t="s">
        <v>26</v>
      </c>
      <c r="L61" s="78">
        <v>0.000319438</v>
      </c>
      <c r="M61" s="78" t="s">
        <v>28</v>
      </c>
      <c r="N61" s="78">
        <v>0.000319438</v>
      </c>
      <c r="O61" s="78">
        <v>-1.45093E-07</v>
      </c>
      <c r="P61" s="78">
        <v>0.000319438</v>
      </c>
      <c r="Q61" s="78">
        <v>-7.24391E-08</v>
      </c>
      <c r="R61" s="78">
        <v>0.000319438</v>
      </c>
      <c r="S61" s="78">
        <v>-7.24392E-08</v>
      </c>
      <c r="T61" s="78">
        <v>0.000319438</v>
      </c>
      <c r="U61" s="78">
        <v>-7.24392E-08</v>
      </c>
      <c r="V61" s="78">
        <v>0.000319438</v>
      </c>
      <c r="W61" s="78">
        <v>-7.24392E-08</v>
      </c>
    </row>
    <row r="62" spans="2:23" s="78" customFormat="1" ht="12.75">
      <c r="B62" s="77"/>
      <c r="E62" s="78">
        <v>3</v>
      </c>
      <c r="H62" s="78">
        <v>-0.011403</v>
      </c>
      <c r="I62" s="78">
        <v>-2.89764</v>
      </c>
      <c r="J62" s="78">
        <v>-2.89736</v>
      </c>
      <c r="K62" s="78">
        <v>0.0128857</v>
      </c>
      <c r="L62" s="78">
        <v>0.0131617</v>
      </c>
      <c r="M62" s="78">
        <v>2.89884</v>
      </c>
      <c r="N62" s="78">
        <v>2.89911</v>
      </c>
      <c r="O62" s="78">
        <v>-0.0116923</v>
      </c>
      <c r="P62" s="78">
        <v>-0.00179958</v>
      </c>
      <c r="Q62" s="78">
        <v>-0.947348</v>
      </c>
      <c r="R62" s="78">
        <v>-0.947072</v>
      </c>
      <c r="S62" s="78">
        <v>0.00328323</v>
      </c>
      <c r="T62" s="78">
        <v>0.00356199</v>
      </c>
      <c r="U62" s="78">
        <v>0.948552</v>
      </c>
      <c r="V62" s="78">
        <v>0.948831</v>
      </c>
      <c r="W62" s="78">
        <v>-0.00207858</v>
      </c>
    </row>
    <row r="63" spans="2:23" s="78" customFormat="1" ht="12.75">
      <c r="B63" s="77"/>
      <c r="E63" s="78">
        <v>4</v>
      </c>
      <c r="H63" s="78">
        <v>-0.00917767</v>
      </c>
      <c r="I63" s="78">
        <v>-1.60206</v>
      </c>
      <c r="J63" s="78">
        <v>0.00937032</v>
      </c>
      <c r="K63" s="78">
        <v>1.60271</v>
      </c>
      <c r="L63" s="78">
        <v>-0.00917927</v>
      </c>
      <c r="M63" s="78">
        <v>-1.60206</v>
      </c>
      <c r="N63" s="78">
        <v>0.00937181</v>
      </c>
      <c r="O63" s="78">
        <v>1.60271</v>
      </c>
      <c r="P63" s="78">
        <v>-0.00127186</v>
      </c>
      <c r="Q63" s="78">
        <v>-0.352768</v>
      </c>
      <c r="R63" s="78">
        <v>0.00145785</v>
      </c>
      <c r="S63" s="78">
        <v>0.353421</v>
      </c>
      <c r="T63" s="78">
        <v>-0.00127293</v>
      </c>
      <c r="U63" s="78">
        <v>-0.352769</v>
      </c>
      <c r="V63" s="78">
        <v>0.00145766</v>
      </c>
      <c r="W63" s="78">
        <v>0.35342</v>
      </c>
    </row>
    <row r="64" spans="2:23" s="78" customFormat="1" ht="12.75">
      <c r="B64" s="77"/>
      <c r="E64" s="78">
        <v>5</v>
      </c>
      <c r="H64" s="78">
        <v>-0.00622924</v>
      </c>
      <c r="I64" s="78">
        <v>-0.791332</v>
      </c>
      <c r="J64" s="78">
        <v>0.791452</v>
      </c>
      <c r="K64" s="78">
        <v>-0.00603168</v>
      </c>
      <c r="L64" s="78">
        <v>0.00615134</v>
      </c>
      <c r="M64" s="78">
        <v>0.791655</v>
      </c>
      <c r="N64" s="78">
        <v>-0.791528</v>
      </c>
      <c r="O64" s="78">
        <v>0.00635333</v>
      </c>
      <c r="P64" s="78">
        <v>-0.000655436</v>
      </c>
      <c r="Q64" s="78">
        <v>-0.118861</v>
      </c>
      <c r="R64" s="78">
        <v>0.118984</v>
      </c>
      <c r="S64" s="78">
        <v>-0.000455118</v>
      </c>
      <c r="T64" s="78">
        <v>0.00057737</v>
      </c>
      <c r="U64" s="78">
        <v>0.119184</v>
      </c>
      <c r="V64" s="78">
        <v>-0.119061</v>
      </c>
      <c r="W64" s="78">
        <v>0.00077752</v>
      </c>
    </row>
    <row r="65" spans="2:23" s="78" customFormat="1" ht="12.75">
      <c r="B65" s="77"/>
      <c r="E65" s="78">
        <v>6</v>
      </c>
      <c r="H65" s="78">
        <v>3.9206</v>
      </c>
      <c r="I65" s="78">
        <v>-0.354214</v>
      </c>
      <c r="J65" s="78">
        <v>3.9206</v>
      </c>
      <c r="K65" s="78">
        <v>-0.354213</v>
      </c>
      <c r="L65" s="78">
        <v>3.9206</v>
      </c>
      <c r="M65" s="78">
        <v>-0.354213</v>
      </c>
      <c r="N65" s="78">
        <v>3.9206</v>
      </c>
      <c r="O65" s="78">
        <v>-0.354211</v>
      </c>
      <c r="P65" s="78">
        <v>3.92413</v>
      </c>
      <c r="Q65" s="78">
        <v>-0.0365762</v>
      </c>
      <c r="R65" s="78">
        <v>3.92413</v>
      </c>
      <c r="S65" s="78">
        <v>-0.0365764</v>
      </c>
      <c r="T65" s="78">
        <v>3.92413</v>
      </c>
      <c r="U65" s="78">
        <v>-0.0365764</v>
      </c>
      <c r="V65" s="78">
        <v>3.92413</v>
      </c>
      <c r="W65" s="78">
        <v>-0.0365761</v>
      </c>
    </row>
    <row r="66" spans="2:23" s="78" customFormat="1" ht="12.75">
      <c r="B66" s="77"/>
      <c r="E66" s="78">
        <v>7</v>
      </c>
      <c r="H66" s="78">
        <v>-0.00219096</v>
      </c>
      <c r="I66" s="78">
        <v>-0.14424</v>
      </c>
      <c r="J66" s="78">
        <v>-0.144224</v>
      </c>
      <c r="K66" s="78">
        <v>0.00213079</v>
      </c>
      <c r="L66" s="78">
        <v>0.00214534</v>
      </c>
      <c r="M66" s="78">
        <v>0.144162</v>
      </c>
      <c r="N66" s="78">
        <v>0.144176</v>
      </c>
      <c r="O66" s="78">
        <v>-0.00220722</v>
      </c>
      <c r="P66" s="78">
        <v>-0.00012212</v>
      </c>
      <c r="Q66" s="78">
        <v>-0.0102932</v>
      </c>
      <c r="R66" s="78">
        <v>-0.0102776</v>
      </c>
      <c r="S66" s="78">
        <v>5.98668E-05</v>
      </c>
      <c r="T66" s="78">
        <v>7.54898E-05</v>
      </c>
      <c r="U66" s="78">
        <v>0.0102154</v>
      </c>
      <c r="V66" s="78">
        <v>0.0102309</v>
      </c>
      <c r="W66" s="78">
        <v>-0.000137705</v>
      </c>
    </row>
    <row r="67" spans="2:23" s="78" customFormat="1" ht="12.75">
      <c r="B67" s="77"/>
      <c r="E67" s="78">
        <v>8</v>
      </c>
      <c r="H67" s="78">
        <v>-0.00117594</v>
      </c>
      <c r="I67" s="78">
        <v>-0.053453</v>
      </c>
      <c r="J67" s="78">
        <v>0.00118647</v>
      </c>
      <c r="K67" s="78">
        <v>0.0534462</v>
      </c>
      <c r="L67" s="78">
        <v>-0.00117641</v>
      </c>
      <c r="M67" s="78">
        <v>-0.0534521</v>
      </c>
      <c r="N67" s="78">
        <v>0.00118535</v>
      </c>
      <c r="O67" s="78">
        <v>0.0534457</v>
      </c>
      <c r="P67" s="78">
        <v>-3.16374E-05</v>
      </c>
      <c r="Q67" s="78">
        <v>-0.00263789</v>
      </c>
      <c r="R67" s="78">
        <v>4.10315E-05</v>
      </c>
      <c r="S67" s="78">
        <v>0.00263202</v>
      </c>
      <c r="T67" s="78">
        <v>-3.16177E-05</v>
      </c>
      <c r="U67" s="78">
        <v>-0.00263795</v>
      </c>
      <c r="V67" s="78">
        <v>4.09906E-05</v>
      </c>
      <c r="W67" s="78">
        <v>0.00263195</v>
      </c>
    </row>
    <row r="68" spans="2:23" s="78" customFormat="1" ht="12.75">
      <c r="B68" s="77"/>
      <c r="E68" s="78">
        <v>9</v>
      </c>
      <c r="H68" s="78">
        <v>-0.000624689</v>
      </c>
      <c r="I68" s="78">
        <v>-0.018155</v>
      </c>
      <c r="J68" s="78">
        <v>0.0181543</v>
      </c>
      <c r="K68" s="78">
        <v>-0.000618031</v>
      </c>
      <c r="L68" s="78">
        <v>0.000617433</v>
      </c>
      <c r="M68" s="78">
        <v>0.0181614</v>
      </c>
      <c r="N68" s="78">
        <v>-0.0181615</v>
      </c>
      <c r="O68" s="78">
        <v>0.000624315</v>
      </c>
      <c r="P68" s="78">
        <v>-1.65541E-05</v>
      </c>
      <c r="Q68" s="78">
        <v>-0.000630447</v>
      </c>
      <c r="R68" s="78">
        <v>0.000630277</v>
      </c>
      <c r="S68" s="78">
        <v>-9.38798E-06</v>
      </c>
      <c r="T68" s="78">
        <v>9.18397E-06</v>
      </c>
      <c r="U68" s="78">
        <v>0.000637445</v>
      </c>
      <c r="V68" s="78">
        <v>-0.000637612</v>
      </c>
      <c r="W68" s="78">
        <v>1.63418E-05</v>
      </c>
    </row>
    <row r="69" spans="2:23" s="78" customFormat="1" ht="12.75">
      <c r="B69" s="77"/>
      <c r="E69" s="78">
        <v>10</v>
      </c>
      <c r="H69" s="78">
        <v>-0.20128</v>
      </c>
      <c r="I69" s="78">
        <v>-0.00585594</v>
      </c>
      <c r="J69" s="78">
        <v>-0.20128</v>
      </c>
      <c r="K69" s="78">
        <v>-0.00585543</v>
      </c>
      <c r="L69" s="78">
        <v>-0.20128</v>
      </c>
      <c r="M69" s="78">
        <v>-0.00585557</v>
      </c>
      <c r="N69" s="78">
        <v>-0.201279</v>
      </c>
      <c r="O69" s="78">
        <v>-0.0058556</v>
      </c>
      <c r="P69" s="78">
        <v>-0.200964</v>
      </c>
      <c r="Q69" s="78">
        <v>-0.000160772</v>
      </c>
      <c r="R69" s="78">
        <v>-0.200964</v>
      </c>
      <c r="S69" s="78">
        <v>-0.000160782</v>
      </c>
      <c r="T69" s="78">
        <v>-0.200964</v>
      </c>
      <c r="U69" s="78">
        <v>-0.000160782</v>
      </c>
      <c r="V69" s="78">
        <v>-0.200964</v>
      </c>
      <c r="W69" s="78">
        <v>-0.000160772</v>
      </c>
    </row>
    <row r="70" spans="2:23" s="78" customFormat="1" ht="12.75">
      <c r="B70" s="77"/>
      <c r="E70" s="78">
        <v>11</v>
      </c>
      <c r="H70" s="78">
        <v>-0.000163346</v>
      </c>
      <c r="I70" s="78">
        <v>-0.00197166</v>
      </c>
      <c r="J70" s="78">
        <v>-0.00197094</v>
      </c>
      <c r="K70" s="78">
        <v>0.000166212</v>
      </c>
      <c r="L70" s="78">
        <v>0.000166592</v>
      </c>
      <c r="M70" s="78">
        <v>0.00197385</v>
      </c>
      <c r="N70" s="78">
        <v>0.00197435</v>
      </c>
      <c r="O70" s="78">
        <v>-0.000163698</v>
      </c>
      <c r="P70" s="78">
        <v>5.33693E-08</v>
      </c>
      <c r="Q70" s="78">
        <v>-4.59129E-05</v>
      </c>
      <c r="R70" s="78">
        <v>-4.55107E-05</v>
      </c>
      <c r="S70" s="78">
        <v>2.72804E-06</v>
      </c>
      <c r="T70" s="78">
        <v>3.13287E-06</v>
      </c>
      <c r="U70" s="78">
        <v>4.82915E-05</v>
      </c>
      <c r="V70" s="78">
        <v>4.8695E-05</v>
      </c>
      <c r="W70" s="78">
        <v>-3.50899E-07</v>
      </c>
    </row>
    <row r="71" spans="2:23" s="78" customFormat="1" ht="12.75">
      <c r="B71" s="77"/>
      <c r="E71" s="78">
        <v>12</v>
      </c>
      <c r="H71" s="78">
        <v>-8.61391E-05</v>
      </c>
      <c r="I71" s="78">
        <v>-0.000800223</v>
      </c>
      <c r="J71" s="78">
        <v>8.62453E-05</v>
      </c>
      <c r="K71" s="78">
        <v>0.000802649</v>
      </c>
      <c r="L71" s="78">
        <v>-8.61505E-05</v>
      </c>
      <c r="M71" s="78">
        <v>-0.000800125</v>
      </c>
      <c r="N71" s="78">
        <v>8.60821E-05</v>
      </c>
      <c r="O71" s="78">
        <v>0.000802883</v>
      </c>
      <c r="P71" s="78">
        <v>-5.16927E-07</v>
      </c>
      <c r="Q71" s="78">
        <v>-1.80765E-05</v>
      </c>
      <c r="R71" s="78">
        <v>5.60128E-07</v>
      </c>
      <c r="S71" s="78">
        <v>2.07509E-05</v>
      </c>
      <c r="T71" s="78">
        <v>-5.16829E-07</v>
      </c>
      <c r="U71" s="78">
        <v>-1.80778E-05</v>
      </c>
      <c r="V71" s="78">
        <v>5.59445E-07</v>
      </c>
      <c r="W71" s="78">
        <v>2.07501E-05</v>
      </c>
    </row>
    <row r="72" spans="2:23" s="78" customFormat="1" ht="12.75">
      <c r="B72" s="77"/>
      <c r="E72" s="78">
        <v>13</v>
      </c>
      <c r="H72" s="78">
        <v>-4.68159E-05</v>
      </c>
      <c r="I72" s="78">
        <v>-0.000398469</v>
      </c>
      <c r="J72" s="78">
        <v>0.000398591</v>
      </c>
      <c r="K72" s="78">
        <v>-4.53929E-05</v>
      </c>
      <c r="L72" s="78">
        <v>4.56192E-05</v>
      </c>
      <c r="M72" s="78">
        <v>0.000400188</v>
      </c>
      <c r="N72" s="78">
        <v>-0.000399962</v>
      </c>
      <c r="O72" s="78">
        <v>4.70152E-05</v>
      </c>
      <c r="P72" s="78">
        <v>-7.97397E-07</v>
      </c>
      <c r="Q72" s="78">
        <v>-8.43508E-06</v>
      </c>
      <c r="R72" s="78">
        <v>8.70718E-06</v>
      </c>
      <c r="S72" s="78">
        <v>6.82503E-07</v>
      </c>
      <c r="T72" s="78">
        <v>-4.10962E-07</v>
      </c>
      <c r="U72" s="78">
        <v>1.01874E-05</v>
      </c>
      <c r="V72" s="78">
        <v>-9.91567E-06</v>
      </c>
      <c r="W72" s="78">
        <v>1.06912E-06</v>
      </c>
    </row>
    <row r="73" spans="2:23" s="78" customFormat="1" ht="12.75">
      <c r="B73" s="77"/>
      <c r="E73" s="78">
        <v>14</v>
      </c>
      <c r="H73" s="78">
        <v>-0.150018</v>
      </c>
      <c r="I73" s="78">
        <v>-0.000216706</v>
      </c>
      <c r="J73" s="78">
        <v>-0.150018</v>
      </c>
      <c r="K73" s="78">
        <v>-0.000216617</v>
      </c>
      <c r="L73" s="78">
        <v>-0.150018</v>
      </c>
      <c r="M73" s="78">
        <v>-0.000216719</v>
      </c>
      <c r="N73" s="78">
        <v>-0.150018</v>
      </c>
      <c r="O73" s="78">
        <v>-0.00021672</v>
      </c>
      <c r="P73" s="78">
        <v>-0.149992</v>
      </c>
      <c r="Q73" s="78">
        <v>-3.70954E-06</v>
      </c>
      <c r="R73" s="78">
        <v>-0.149992</v>
      </c>
      <c r="S73" s="78">
        <v>-3.70964E-06</v>
      </c>
      <c r="T73" s="78">
        <v>-0.149992</v>
      </c>
      <c r="U73" s="78">
        <v>-3.70965E-06</v>
      </c>
      <c r="V73" s="78">
        <v>-0.149992</v>
      </c>
      <c r="W73" s="78">
        <v>-3.70972E-06</v>
      </c>
    </row>
    <row r="74" spans="2:23" s="78" customFormat="1" ht="12.75">
      <c r="B74" s="77"/>
      <c r="E74" s="78">
        <v>15</v>
      </c>
      <c r="H74" s="78">
        <v>-1.45617E-05</v>
      </c>
      <c r="I74" s="78">
        <v>-0.000124111</v>
      </c>
      <c r="J74" s="78">
        <v>-0.000123613</v>
      </c>
      <c r="K74" s="78">
        <v>1.40975E-05</v>
      </c>
      <c r="L74" s="78">
        <v>1.45155E-05</v>
      </c>
      <c r="M74" s="78">
        <v>0.000123186</v>
      </c>
      <c r="N74" s="78">
        <v>0.000123638</v>
      </c>
      <c r="O74" s="78">
        <v>-1.49716E-05</v>
      </c>
      <c r="P74" s="78">
        <v>-4.72185E-08</v>
      </c>
      <c r="Q74" s="78">
        <v>-2.35757E-06</v>
      </c>
      <c r="R74" s="78">
        <v>-1.91167E-06</v>
      </c>
      <c r="S74" s="78">
        <v>-4.39469E-07</v>
      </c>
      <c r="T74" s="78">
        <v>6.45537E-09</v>
      </c>
      <c r="U74" s="78">
        <v>1.42492E-06</v>
      </c>
      <c r="V74" s="78">
        <v>1.87087E-06</v>
      </c>
      <c r="W74" s="78">
        <v>-4.93203E-07</v>
      </c>
    </row>
    <row r="75" spans="2:23" s="78" customFormat="1" ht="12.75">
      <c r="B75" s="77"/>
      <c r="V75" s="79"/>
      <c r="W75" s="79"/>
    </row>
    <row r="76" spans="2:23" s="78" customFormat="1" ht="12.75">
      <c r="B76" s="77"/>
      <c r="E76" s="78" t="s">
        <v>10</v>
      </c>
      <c r="H76" s="78" t="s">
        <v>11</v>
      </c>
      <c r="I76" s="78">
        <v>4195300000</v>
      </c>
      <c r="V76" s="79"/>
      <c r="W76" s="79"/>
    </row>
    <row r="77" spans="2:23" s="78" customFormat="1" ht="12.75">
      <c r="B77" s="77"/>
      <c r="E77" s="78">
        <v>2</v>
      </c>
      <c r="H77" s="78">
        <v>543315</v>
      </c>
      <c r="I77" s="78" t="s">
        <v>12</v>
      </c>
      <c r="V77" s="79"/>
      <c r="W77" s="79"/>
    </row>
    <row r="78" spans="2:23" s="78" customFormat="1" ht="12.75">
      <c r="B78" s="77"/>
      <c r="E78" s="78">
        <v>3</v>
      </c>
      <c r="H78" s="78">
        <v>351526</v>
      </c>
      <c r="I78" s="78" t="s">
        <v>13</v>
      </c>
      <c r="V78" s="79"/>
      <c r="W78" s="79"/>
    </row>
    <row r="79" spans="2:23" s="78" customFormat="1" ht="12.75">
      <c r="B79" s="77"/>
      <c r="E79" s="78">
        <v>4</v>
      </c>
      <c r="H79" s="78">
        <v>389511</v>
      </c>
      <c r="I79" s="78" t="s">
        <v>14</v>
      </c>
      <c r="V79" s="79"/>
      <c r="W79" s="79"/>
    </row>
    <row r="80" spans="2:23" s="78" customFormat="1" ht="12.75">
      <c r="B80" s="77"/>
      <c r="E80" s="78">
        <v>5</v>
      </c>
      <c r="H80" s="78">
        <v>269083</v>
      </c>
      <c r="I80" s="78" t="s">
        <v>15</v>
      </c>
      <c r="V80" s="79"/>
      <c r="W80" s="79"/>
    </row>
    <row r="81" spans="2:23" s="78" customFormat="1" ht="12.75">
      <c r="B81" s="77"/>
      <c r="E81" s="78">
        <v>6</v>
      </c>
      <c r="H81" s="78">
        <v>184730</v>
      </c>
      <c r="I81" s="78" t="s">
        <v>16</v>
      </c>
      <c r="V81" s="79"/>
      <c r="W81" s="79"/>
    </row>
    <row r="82" spans="2:23" s="78" customFormat="1" ht="12.75">
      <c r="B82" s="77"/>
      <c r="E82" s="78">
        <v>7</v>
      </c>
      <c r="H82" s="78">
        <v>49612.3</v>
      </c>
      <c r="I82" s="78" t="s">
        <v>17</v>
      </c>
      <c r="V82" s="79"/>
      <c r="W82" s="79"/>
    </row>
    <row r="83" spans="2:23" s="78" customFormat="1" ht="12.75">
      <c r="B83" s="77"/>
      <c r="E83" s="78">
        <v>8</v>
      </c>
      <c r="H83" s="78">
        <v>543315</v>
      </c>
      <c r="I83" s="78" t="s">
        <v>12</v>
      </c>
      <c r="V83" s="79"/>
      <c r="W83" s="79"/>
    </row>
    <row r="84" spans="2:23" s="78" customFormat="1" ht="12.75">
      <c r="B84" s="77"/>
      <c r="E84" s="78">
        <v>9</v>
      </c>
      <c r="H84" s="78">
        <v>351526</v>
      </c>
      <c r="I84" s="78" t="s">
        <v>13</v>
      </c>
      <c r="V84" s="79"/>
      <c r="W84" s="79"/>
    </row>
    <row r="85" spans="2:23" s="78" customFormat="1" ht="12.75">
      <c r="B85" s="77"/>
      <c r="E85" s="78">
        <v>10</v>
      </c>
      <c r="H85" s="78">
        <v>389511</v>
      </c>
      <c r="I85" s="78" t="s">
        <v>14</v>
      </c>
      <c r="V85" s="79"/>
      <c r="W85" s="79"/>
    </row>
    <row r="86" spans="2:23" s="78" customFormat="1" ht="12.75">
      <c r="B86" s="77"/>
      <c r="E86" s="78">
        <v>11</v>
      </c>
      <c r="H86" s="78">
        <v>269083</v>
      </c>
      <c r="I86" s="78" t="s">
        <v>15</v>
      </c>
      <c r="V86" s="79"/>
      <c r="W86" s="79"/>
    </row>
    <row r="87" spans="2:23" s="78" customFormat="1" ht="12.75">
      <c r="B87" s="77"/>
      <c r="E87" s="78">
        <v>12</v>
      </c>
      <c r="H87" s="78">
        <v>184730</v>
      </c>
      <c r="I87" s="78" t="s">
        <v>18</v>
      </c>
      <c r="V87" s="79"/>
      <c r="W87" s="79"/>
    </row>
    <row r="88" spans="2:23" s="78" customFormat="1" ht="12.75">
      <c r="B88" s="77"/>
      <c r="E88" s="78">
        <v>13</v>
      </c>
      <c r="H88" s="78">
        <v>-49612.2</v>
      </c>
      <c r="I88" s="78" t="s">
        <v>17</v>
      </c>
      <c r="V88" s="79"/>
      <c r="W88" s="79"/>
    </row>
    <row r="89" spans="2:23" s="78" customFormat="1" ht="12.75">
      <c r="B89" s="77"/>
      <c r="E89" s="78">
        <v>14</v>
      </c>
      <c r="H89" s="78">
        <v>-543315</v>
      </c>
      <c r="I89" s="78" t="s">
        <v>19</v>
      </c>
      <c r="V89" s="79"/>
      <c r="W89" s="79"/>
    </row>
    <row r="90" spans="2:23" s="78" customFormat="1" ht="12.75">
      <c r="B90" s="77"/>
      <c r="E90" s="78">
        <v>15</v>
      </c>
      <c r="H90" s="78">
        <v>-351526</v>
      </c>
      <c r="I90" s="78" t="s">
        <v>13</v>
      </c>
      <c r="V90" s="79"/>
      <c r="W90" s="79"/>
    </row>
    <row r="91" spans="2:23" s="78" customFormat="1" ht="12.75">
      <c r="B91" s="77"/>
      <c r="E91" s="78">
        <v>16</v>
      </c>
      <c r="H91" s="78">
        <v>-389511</v>
      </c>
      <c r="I91" s="78" t="s">
        <v>14</v>
      </c>
      <c r="V91" s="79"/>
      <c r="W91" s="79"/>
    </row>
    <row r="92" spans="2:23" s="78" customFormat="1" ht="12.75">
      <c r="B92" s="77"/>
      <c r="E92" s="78">
        <v>17</v>
      </c>
      <c r="H92" s="78">
        <v>-269082</v>
      </c>
      <c r="I92" s="78" t="s">
        <v>15</v>
      </c>
      <c r="V92" s="79"/>
      <c r="W92" s="79"/>
    </row>
    <row r="93" spans="2:23" s="78" customFormat="1" ht="12.75">
      <c r="B93" s="77"/>
      <c r="E93" s="78">
        <v>18</v>
      </c>
      <c r="H93" s="78">
        <v>-184730</v>
      </c>
      <c r="I93" s="78" t="s">
        <v>16</v>
      </c>
      <c r="V93" s="79"/>
      <c r="W93" s="79"/>
    </row>
    <row r="94" spans="2:23" s="78" customFormat="1" ht="12.75">
      <c r="B94" s="77"/>
      <c r="E94" s="78">
        <v>19</v>
      </c>
      <c r="H94" s="78">
        <v>-49612.2</v>
      </c>
      <c r="I94" s="78" t="s">
        <v>17</v>
      </c>
      <c r="V94" s="79"/>
      <c r="W94" s="79"/>
    </row>
    <row r="95" spans="2:23" s="78" customFormat="1" ht="12.75">
      <c r="B95" s="77"/>
      <c r="E95" s="78">
        <v>20</v>
      </c>
      <c r="H95" s="78">
        <v>-543315</v>
      </c>
      <c r="I95" s="78" t="s">
        <v>19</v>
      </c>
      <c r="V95" s="79"/>
      <c r="W95" s="79"/>
    </row>
    <row r="96" spans="2:23" s="78" customFormat="1" ht="12.75">
      <c r="B96" s="77"/>
      <c r="E96" s="78">
        <v>21</v>
      </c>
      <c r="H96" s="78">
        <v>-351526</v>
      </c>
      <c r="I96" s="78" t="s">
        <v>13</v>
      </c>
      <c r="V96" s="79"/>
      <c r="W96" s="79"/>
    </row>
    <row r="97" spans="2:23" s="78" customFormat="1" ht="12.75">
      <c r="B97" s="77"/>
      <c r="E97" s="78">
        <v>22</v>
      </c>
      <c r="H97" s="78">
        <v>-389511</v>
      </c>
      <c r="I97" s="78" t="s">
        <v>20</v>
      </c>
      <c r="V97" s="79"/>
      <c r="W97" s="79"/>
    </row>
    <row r="98" spans="2:23" s="78" customFormat="1" ht="12.75">
      <c r="B98" s="77"/>
      <c r="E98" s="78">
        <v>23</v>
      </c>
      <c r="H98" s="78">
        <v>-269082</v>
      </c>
      <c r="I98" s="78" t="s">
        <v>21</v>
      </c>
      <c r="V98" s="79"/>
      <c r="W98" s="79"/>
    </row>
    <row r="99" spans="2:23" s="78" customFormat="1" ht="12.75">
      <c r="B99" s="77"/>
      <c r="E99" s="78">
        <v>24</v>
      </c>
      <c r="H99" s="78">
        <v>-184730</v>
      </c>
      <c r="I99" s="78" t="s">
        <v>16</v>
      </c>
      <c r="V99" s="79"/>
      <c r="W99" s="79"/>
    </row>
    <row r="100" spans="2:23" s="78" customFormat="1" ht="12.75">
      <c r="B100" s="77"/>
      <c r="V100" s="79"/>
      <c r="W100" s="79"/>
    </row>
    <row r="101" spans="2:23" s="78" customFormat="1" ht="12.75">
      <c r="B101" s="77"/>
      <c r="V101" s="79"/>
      <c r="W101" s="79"/>
    </row>
    <row r="102" spans="2:23" s="78" customFormat="1" ht="12.75">
      <c r="B102" s="77"/>
      <c r="V102" s="79"/>
      <c r="W102" s="79"/>
    </row>
    <row r="103" spans="2:23" s="78" customFormat="1" ht="12.75">
      <c r="B103" s="77"/>
      <c r="M103" s="81"/>
      <c r="O103" s="81"/>
      <c r="P103" s="81"/>
      <c r="Q103" s="80"/>
      <c r="V103" s="79"/>
      <c r="W103" s="79"/>
    </row>
    <row r="104" spans="2:17" ht="12.75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86"/>
      <c r="N104" s="78"/>
      <c r="O104" s="87"/>
      <c r="P104" s="87"/>
      <c r="Q104" s="88"/>
    </row>
    <row r="105" spans="13:17" ht="12.75">
      <c r="M105" s="91"/>
      <c r="O105" s="87"/>
      <c r="P105" s="92"/>
      <c r="Q105" s="88"/>
    </row>
    <row r="106" spans="13:17" ht="12.75">
      <c r="M106" s="91"/>
      <c r="O106" s="93"/>
      <c r="P106" s="93"/>
      <c r="Q106" s="94"/>
    </row>
    <row r="107" spans="13:17" ht="12.75">
      <c r="M107" s="91"/>
      <c r="O107" s="93"/>
      <c r="P107" s="93"/>
      <c r="Q107" s="94"/>
    </row>
    <row r="108" spans="13:17" ht="12.75">
      <c r="M108" s="91"/>
      <c r="O108" s="93"/>
      <c r="P108" s="93"/>
      <c r="Q108" s="94"/>
    </row>
    <row r="109" spans="13:17" ht="12.75">
      <c r="M109" s="91"/>
      <c r="O109" s="87"/>
      <c r="P109" s="87"/>
      <c r="Q109" s="88"/>
    </row>
    <row r="110" spans="13:17" ht="12.75">
      <c r="M110" s="91"/>
      <c r="O110" s="93"/>
      <c r="P110" s="93"/>
      <c r="Q110" s="94"/>
    </row>
    <row r="111" spans="13:17" ht="12.75">
      <c r="M111" s="91"/>
      <c r="O111" s="93"/>
      <c r="P111" s="93"/>
      <c r="Q111" s="94"/>
    </row>
    <row r="112" spans="15:17" ht="12.75">
      <c r="O112" s="93"/>
      <c r="P112" s="93"/>
      <c r="Q112" s="94"/>
    </row>
    <row r="113" spans="15:17" ht="12.75">
      <c r="O113" s="87"/>
      <c r="P113" s="87"/>
      <c r="Q113" s="88"/>
    </row>
    <row r="114" spans="15:17" ht="12.75">
      <c r="O114" s="93"/>
      <c r="P114" s="93"/>
      <c r="Q114" s="94"/>
    </row>
    <row r="115" spans="15:17" ht="12.75">
      <c r="O115" s="93"/>
      <c r="P115" s="93"/>
      <c r="Q115" s="94"/>
    </row>
    <row r="116" spans="15:17" ht="12.75">
      <c r="O116" s="93"/>
      <c r="P116" s="93"/>
      <c r="Q116" s="94"/>
    </row>
    <row r="117" spans="15:17" ht="12.75">
      <c r="O117" s="87"/>
      <c r="P117" s="87"/>
      <c r="Q117" s="88"/>
    </row>
    <row r="118" spans="15:17" ht="12.75">
      <c r="O118" s="93"/>
      <c r="P118" s="93"/>
      <c r="Q118" s="9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zoomScale="75" zoomScaleNormal="75" workbookViewId="0" topLeftCell="A1">
      <selection activeCell="D14" sqref="D14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5" t="s">
        <v>129</v>
      </c>
      <c r="G2" s="21"/>
      <c r="H2" s="105">
        <v>0.9325</v>
      </c>
      <c r="I2" s="55" t="s">
        <v>139</v>
      </c>
    </row>
    <row r="3" spans="1:8" s="2" customFormat="1" ht="13.5" thickBot="1">
      <c r="A3" s="10">
        <v>1196</v>
      </c>
      <c r="B3" s="11">
        <v>110.03333333333335</v>
      </c>
      <c r="C3" s="11">
        <v>108.3</v>
      </c>
      <c r="D3" s="11">
        <v>9.507984300535837</v>
      </c>
      <c r="E3" s="11">
        <v>9.721826905157402</v>
      </c>
      <c r="F3" s="12" t="s">
        <v>69</v>
      </c>
      <c r="H3" s="102">
        <v>0.0625</v>
      </c>
    </row>
    <row r="4" spans="1:9" ht="16.5" customHeight="1">
      <c r="A4" s="13">
        <v>1194</v>
      </c>
      <c r="B4" s="14">
        <v>95.57</v>
      </c>
      <c r="C4" s="14">
        <v>70.97</v>
      </c>
      <c r="D4" s="14">
        <v>9.428776588268745</v>
      </c>
      <c r="E4" s="14">
        <v>10.23929105440621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1195</v>
      </c>
      <c r="B5" s="26">
        <v>91.4</v>
      </c>
      <c r="C5" s="26">
        <v>94.55</v>
      </c>
      <c r="D5" s="26">
        <v>9.784688412441126</v>
      </c>
      <c r="E5" s="26">
        <v>9.763419423496165</v>
      </c>
      <c r="F5" s="15" t="s">
        <v>71</v>
      </c>
      <c r="I5" s="75">
        <v>1944</v>
      </c>
    </row>
    <row r="6" spans="1:6" s="2" customFormat="1" ht="13.5" thickBot="1">
      <c r="A6" s="16">
        <v>1193</v>
      </c>
      <c r="B6" s="17">
        <v>114.25</v>
      </c>
      <c r="C6" s="17">
        <v>123.6</v>
      </c>
      <c r="D6" s="17">
        <v>9.192822612393</v>
      </c>
      <c r="E6" s="17">
        <v>9.118094542288274</v>
      </c>
      <c r="F6" s="18" t="s">
        <v>72</v>
      </c>
    </row>
    <row r="7" spans="1:6" s="2" customFormat="1" ht="12.75">
      <c r="A7" s="19" t="s">
        <v>142</v>
      </c>
      <c r="B7" s="19"/>
      <c r="C7" s="19"/>
      <c r="D7" s="19"/>
      <c r="E7" s="19"/>
      <c r="F7" s="19"/>
    </row>
    <row r="8" ht="12.75"/>
    <row r="9" spans="1:3" ht="24" customHeight="1">
      <c r="A9" s="107" t="s">
        <v>75</v>
      </c>
      <c r="B9" s="108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106" t="s">
        <v>140</v>
      </c>
      <c r="E11" s="110" t="s">
        <v>144</v>
      </c>
    </row>
    <row r="12" spans="1:5" s="2" customFormat="1" ht="12.75">
      <c r="A12" s="30"/>
      <c r="B12" s="31"/>
      <c r="C12" s="31"/>
      <c r="D12" s="31"/>
      <c r="E12" s="31"/>
    </row>
    <row r="13" spans="1:5" s="2" customFormat="1" ht="27" thickBot="1">
      <c r="A13" s="109" t="s">
        <v>143</v>
      </c>
      <c r="B13" s="109"/>
      <c r="C13" s="31"/>
      <c r="D13" s="31"/>
      <c r="E13" s="31"/>
    </row>
    <row r="14" spans="1:11" s="2" customFormat="1" ht="12.75">
      <c r="A14" s="30"/>
      <c r="B14" s="31"/>
      <c r="C14" s="31"/>
      <c r="D14" s="31"/>
      <c r="E14" s="31"/>
      <c r="F14" s="74" t="s">
        <v>127</v>
      </c>
      <c r="K14" s="74" t="s">
        <v>127</v>
      </c>
    </row>
    <row r="15" spans="1:11" s="2" customFormat="1" ht="13.5" thickBot="1">
      <c r="A15" s="103" t="s">
        <v>138</v>
      </c>
      <c r="B15" s="6"/>
      <c r="C15" s="6"/>
      <c r="D15" s="6"/>
      <c r="E15" s="6"/>
      <c r="F15" s="75">
        <v>1989</v>
      </c>
      <c r="K15" s="75">
        <v>1791</v>
      </c>
    </row>
    <row r="16" ht="12.75">
      <c r="A16" s="104" t="s">
        <v>141</v>
      </c>
    </row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6.882723521142196</v>
      </c>
      <c r="C19" s="34">
        <v>34.95272352114219</v>
      </c>
      <c r="D19" s="35">
        <v>13.862512918016764</v>
      </c>
      <c r="K19" s="97" t="s">
        <v>131</v>
      </c>
    </row>
    <row r="20" spans="1:11" ht="12.75">
      <c r="A20" s="33" t="s">
        <v>57</v>
      </c>
      <c r="B20" s="34">
        <v>-9.898430025403712</v>
      </c>
      <c r="C20" s="34">
        <v>14.001569974596288</v>
      </c>
      <c r="D20" s="35">
        <v>5.763755058453973</v>
      </c>
      <c r="F20" s="96" t="s">
        <v>133</v>
      </c>
      <c r="K20" s="98" t="s">
        <v>130</v>
      </c>
    </row>
    <row r="21" spans="1:6" ht="13.5" thickBot="1">
      <c r="A21" s="33" t="s">
        <v>58</v>
      </c>
      <c r="B21" s="34">
        <v>-8.724013989357857</v>
      </c>
      <c r="C21" s="34">
        <v>38.02598601064214</v>
      </c>
      <c r="D21" s="35">
        <v>14.692437413744852</v>
      </c>
      <c r="F21" s="24" t="s">
        <v>134</v>
      </c>
    </row>
    <row r="22" spans="1:11" ht="16.5" thickBot="1">
      <c r="A22" s="36" t="s">
        <v>59</v>
      </c>
      <c r="B22" s="37">
        <v>5.736961136760854</v>
      </c>
      <c r="C22" s="37">
        <v>48.2702944700942</v>
      </c>
      <c r="D22" s="38">
        <v>19.293448751006352</v>
      </c>
      <c r="F22" s="24" t="s">
        <v>132</v>
      </c>
      <c r="I22" s="74" t="s">
        <v>127</v>
      </c>
      <c r="K22" s="101" t="s">
        <v>136</v>
      </c>
    </row>
    <row r="23" spans="1:11" ht="16.5" thickBot="1">
      <c r="A23" s="99" t="s">
        <v>135</v>
      </c>
      <c r="B23" s="39"/>
      <c r="C23" s="39"/>
      <c r="D23" s="52">
        <v>3.8793089389801025</v>
      </c>
      <c r="I23" s="75">
        <v>647</v>
      </c>
      <c r="K23" s="101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0.599030161656022</v>
      </c>
      <c r="C27" s="44">
        <v>-0.0002468011106912118</v>
      </c>
      <c r="D27" s="44">
        <v>-0.14342456278456545</v>
      </c>
      <c r="E27" s="44">
        <v>0.00024294888623406272</v>
      </c>
      <c r="F27" s="44">
        <v>0.023795664107749314</v>
      </c>
      <c r="G27" s="44">
        <v>-2.8310103497085016E-05</v>
      </c>
      <c r="H27" s="44">
        <v>-0.0030371198139606827</v>
      </c>
      <c r="I27" s="45">
        <v>1.9539180464112333E-05</v>
      </c>
    </row>
    <row r="28" spans="1:9" ht="13.5" thickBot="1">
      <c r="A28" s="46" t="s">
        <v>61</v>
      </c>
      <c r="B28" s="47">
        <v>-0.6026052275549724</v>
      </c>
      <c r="C28" s="47">
        <v>-0.04537130322318059</v>
      </c>
      <c r="D28" s="47">
        <v>-0.14103707570874113</v>
      </c>
      <c r="E28" s="47">
        <v>0.023456072234428936</v>
      </c>
      <c r="F28" s="47">
        <v>-0.02446003748611363</v>
      </c>
      <c r="G28" s="47">
        <v>-0.0013013427993644434</v>
      </c>
      <c r="H28" s="47">
        <v>-0.002833686573598829</v>
      </c>
      <c r="I28" s="48">
        <v>0.0003604986337180663</v>
      </c>
    </row>
    <row r="29" ht="12.75">
      <c r="A29" s="76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1196</v>
      </c>
      <c r="B39" s="50">
        <v>110.03333333333335</v>
      </c>
      <c r="C39" s="50">
        <v>108.3</v>
      </c>
      <c r="D39" s="50">
        <v>9.507984300535837</v>
      </c>
      <c r="E39" s="50">
        <v>9.721826905157402</v>
      </c>
      <c r="F39" s="54">
        <f>I39*D39/(23678+B39)*1000</f>
        <v>19.293448751006352</v>
      </c>
      <c r="G39" s="59" t="s">
        <v>59</v>
      </c>
      <c r="H39" s="58">
        <f>I39-B39+X39</f>
        <v>5.736961136760854</v>
      </c>
      <c r="I39" s="58">
        <f>(B39+C42-2*X39)*(23678+B39)*E42/((23678+C42)*D39+E42*(23678+B39))</f>
        <v>48.2702944700942</v>
      </c>
      <c r="J39" s="24" t="s">
        <v>73</v>
      </c>
      <c r="K39" s="24">
        <f>(K40*K40+L40*L40+M40*M40+N40*N40+O40*O40+P40*P40+Q40*Q40+R40*R40+S40*S40+T40*T40+U40*U40+V40*V40+W40*W40)</f>
        <v>0.7662249348039428</v>
      </c>
      <c r="M39" s="24" t="s">
        <v>68</v>
      </c>
      <c r="N39" s="24">
        <f>(K44*K44+L44*L44+M44*M44+N44*N44+O44*O44+P44*P44+Q44*Q44+R44*R44+S44*S44+T44*T44+U44*U44+V44*V44+W44*W44)</f>
        <v>0.39755737275923264</v>
      </c>
      <c r="X39" s="55">
        <f>(1-$H$2)*1000</f>
        <v>67.5</v>
      </c>
    </row>
    <row r="40" spans="1:24" ht="12.75">
      <c r="A40" s="49">
        <v>1194</v>
      </c>
      <c r="B40" s="50">
        <v>95.57</v>
      </c>
      <c r="C40" s="50">
        <v>70.97</v>
      </c>
      <c r="D40" s="50">
        <v>9.428776588268745</v>
      </c>
      <c r="E40" s="50">
        <v>10.23929105440621</v>
      </c>
      <c r="F40" s="54">
        <f>I40*D40/(23678+B40)*1000</f>
        <v>13.862512918016764</v>
      </c>
      <c r="G40" s="59" t="s">
        <v>56</v>
      </c>
      <c r="H40" s="58">
        <f>I40-B40+X40</f>
        <v>6.882723521142196</v>
      </c>
      <c r="I40" s="58">
        <f>(B40+C39-2*X40)*(23678+B40)*E39/((23678+C39)*D40+E39*(23678+B40))</f>
        <v>34.95272352114219</v>
      </c>
      <c r="J40" s="24" t="s">
        <v>62</v>
      </c>
      <c r="K40" s="52">
        <f aca="true" t="shared" si="0" ref="K40:W40">SQRT(K41*K41+K42*K42)</f>
        <v>0.8496882927581266</v>
      </c>
      <c r="L40" s="52">
        <f t="shared" si="0"/>
        <v>0.04537197446616177</v>
      </c>
      <c r="M40" s="52">
        <f t="shared" si="0"/>
        <v>0.20115183800904463</v>
      </c>
      <c r="N40" s="52">
        <f t="shared" si="0"/>
        <v>0.023457330385789225</v>
      </c>
      <c r="O40" s="52">
        <f t="shared" si="0"/>
        <v>0.034125167606195175</v>
      </c>
      <c r="P40" s="52">
        <f t="shared" si="0"/>
        <v>0.0013016506994649915</v>
      </c>
      <c r="Q40" s="52">
        <f t="shared" si="0"/>
        <v>0.004153778564361231</v>
      </c>
      <c r="R40" s="52">
        <f t="shared" si="0"/>
        <v>0.0003610277613782653</v>
      </c>
      <c r="S40" s="52">
        <f t="shared" si="0"/>
        <v>0.0004477157439053508</v>
      </c>
      <c r="T40" s="52">
        <f t="shared" si="0"/>
        <v>1.9140024322663078E-05</v>
      </c>
      <c r="U40" s="52">
        <f t="shared" si="0"/>
        <v>9.08457382914321E-05</v>
      </c>
      <c r="V40" s="52">
        <f t="shared" si="0"/>
        <v>1.3393021002641561E-05</v>
      </c>
      <c r="W40" s="52">
        <f t="shared" si="0"/>
        <v>2.7917202260697916E-05</v>
      </c>
      <c r="X40" s="55">
        <f>(1-$H$2)*1000</f>
        <v>67.5</v>
      </c>
    </row>
    <row r="41" spans="1:24" ht="12.75">
      <c r="A41" s="49">
        <v>1195</v>
      </c>
      <c r="B41" s="50">
        <v>91.4</v>
      </c>
      <c r="C41" s="50">
        <v>94.55</v>
      </c>
      <c r="D41" s="50">
        <v>9.784688412441126</v>
      </c>
      <c r="E41" s="50">
        <v>9.763419423496165</v>
      </c>
      <c r="F41" s="54">
        <f>I41*D41/(23678+B41)*1000</f>
        <v>5.763755058453973</v>
      </c>
      <c r="G41" s="59" t="s">
        <v>57</v>
      </c>
      <c r="H41" s="58">
        <f>I41-B41+X41</f>
        <v>-9.898430025403712</v>
      </c>
      <c r="I41" s="58">
        <f>(B41+C40-2*X41)*(23678+B41)*E40/((23678+C40)*D41+E40*(23678+B41))</f>
        <v>14.001569974596288</v>
      </c>
      <c r="J41" s="24" t="s">
        <v>60</v>
      </c>
      <c r="K41" s="52">
        <f>'calcul config'!C43</f>
        <v>0.599030161656022</v>
      </c>
      <c r="L41" s="52">
        <f>'calcul config'!C44</f>
        <v>-0.0002468011106912118</v>
      </c>
      <c r="M41" s="52">
        <f>'calcul config'!C45</f>
        <v>-0.14342456278456545</v>
      </c>
      <c r="N41" s="52">
        <f>'calcul config'!C46</f>
        <v>0.00024294888623406272</v>
      </c>
      <c r="O41" s="52">
        <f>'calcul config'!C47</f>
        <v>0.023795664107749314</v>
      </c>
      <c r="P41" s="52">
        <f>'calcul config'!C48</f>
        <v>-2.8310103497085016E-05</v>
      </c>
      <c r="Q41" s="52">
        <f>'calcul config'!C49</f>
        <v>-0.0030371198139606827</v>
      </c>
      <c r="R41" s="52">
        <f>'calcul config'!C50</f>
        <v>1.9539180464112333E-05</v>
      </c>
      <c r="S41" s="52">
        <f>'calcul config'!C51</f>
        <v>0.00028980363043465277</v>
      </c>
      <c r="T41" s="52">
        <f>'calcul config'!C52</f>
        <v>-2.0226394638880095E-06</v>
      </c>
      <c r="U41" s="52">
        <f>'calcul config'!C53</f>
        <v>-7.11243465893032E-05</v>
      </c>
      <c r="V41" s="52">
        <f>'calcul config'!C54</f>
        <v>1.5462348594554374E-06</v>
      </c>
      <c r="W41" s="52">
        <f>'calcul config'!C55</f>
        <v>1.7350502511970042E-05</v>
      </c>
      <c r="X41" s="55">
        <f>(1-$H$2)*1000</f>
        <v>67.5</v>
      </c>
    </row>
    <row r="42" spans="1:24" ht="12.75">
      <c r="A42" s="49">
        <v>1193</v>
      </c>
      <c r="B42" s="50">
        <v>114.25</v>
      </c>
      <c r="C42" s="50">
        <v>123.6</v>
      </c>
      <c r="D42" s="50">
        <v>9.192822612393</v>
      </c>
      <c r="E42" s="50">
        <v>9.118094542288274</v>
      </c>
      <c r="F42" s="54">
        <f>I42*D42/(23678+B42)*1000</f>
        <v>14.692437413744852</v>
      </c>
      <c r="G42" s="59" t="s">
        <v>58</v>
      </c>
      <c r="H42" s="58">
        <f>I42-B42+X42</f>
        <v>-8.724013989357857</v>
      </c>
      <c r="I42" s="58">
        <f>(B42+C41-2*X42)*(23678+B42)*E41/((23678+C41)*D42+E41*(23678+B42))</f>
        <v>38.02598601064214</v>
      </c>
      <c r="J42" s="24" t="s">
        <v>61</v>
      </c>
      <c r="K42" s="52">
        <f>'calcul config'!D43</f>
        <v>-0.6026052275549724</v>
      </c>
      <c r="L42" s="52">
        <f>'calcul config'!D44</f>
        <v>-0.04537130322318059</v>
      </c>
      <c r="M42" s="52">
        <f>'calcul config'!D45</f>
        <v>-0.14103707570874113</v>
      </c>
      <c r="N42" s="52">
        <f>'calcul config'!D46</f>
        <v>0.023456072234428936</v>
      </c>
      <c r="O42" s="52">
        <f>'calcul config'!D47</f>
        <v>-0.02446003748611363</v>
      </c>
      <c r="P42" s="52">
        <f>'calcul config'!D48</f>
        <v>-0.0013013427993644434</v>
      </c>
      <c r="Q42" s="52">
        <f>'calcul config'!D49</f>
        <v>-0.002833686573598829</v>
      </c>
      <c r="R42" s="52">
        <f>'calcul config'!D50</f>
        <v>0.0003604986337180663</v>
      </c>
      <c r="S42" s="52">
        <f>'calcul config'!D51</f>
        <v>-0.00034126711404355517</v>
      </c>
      <c r="T42" s="52">
        <f>'calcul config'!D52</f>
        <v>-1.903285214231585E-05</v>
      </c>
      <c r="U42" s="52">
        <f>'calcul config'!D53</f>
        <v>-5.6517921829805856E-05</v>
      </c>
      <c r="V42" s="52">
        <f>'calcul config'!D54</f>
        <v>1.3303464561406657E-05</v>
      </c>
      <c r="W42" s="52">
        <f>'calcul config'!D55</f>
        <v>-2.1870762324318694E-05</v>
      </c>
      <c r="X42" s="55">
        <f>(1-$H$2)*1000</f>
        <v>67.5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180</v>
      </c>
      <c r="J44" s="24" t="s">
        <v>67</v>
      </c>
      <c r="K44" s="52">
        <f>K40/(K43*1.5)</f>
        <v>0.566458861838751</v>
      </c>
      <c r="L44" s="52">
        <f>L40/(L43*1.5)</f>
        <v>0.04321140425348741</v>
      </c>
      <c r="M44" s="52">
        <f aca="true" t="shared" si="1" ref="M44:W44">M40/(M43*1.5)</f>
        <v>0.22350204223227182</v>
      </c>
      <c r="N44" s="52">
        <f t="shared" si="1"/>
        <v>0.031276440514385634</v>
      </c>
      <c r="O44" s="52">
        <f t="shared" si="1"/>
        <v>0.1516674115830897</v>
      </c>
      <c r="P44" s="52">
        <f t="shared" si="1"/>
        <v>0.008677671329766608</v>
      </c>
      <c r="Q44" s="52">
        <f t="shared" si="1"/>
        <v>0.027691857095741533</v>
      </c>
      <c r="R44" s="52">
        <f t="shared" si="1"/>
        <v>0.0008022839141739231</v>
      </c>
      <c r="S44" s="52">
        <f t="shared" si="1"/>
        <v>0.005969543252071343</v>
      </c>
      <c r="T44" s="52">
        <f t="shared" si="1"/>
        <v>0.00025520032430217433</v>
      </c>
      <c r="U44" s="52">
        <f t="shared" si="1"/>
        <v>0.0012112765105524279</v>
      </c>
      <c r="V44" s="52">
        <f t="shared" si="1"/>
        <v>0.00017857361336855412</v>
      </c>
      <c r="W44" s="52">
        <f t="shared" si="1"/>
        <v>0.00037222936347597216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ht="12.75" hidden="1">
      <c r="A50" s="24" t="s">
        <v>114</v>
      </c>
    </row>
    <row r="51" spans="1:24" ht="12.75" hidden="1">
      <c r="A51" s="24">
        <v>1195</v>
      </c>
      <c r="B51" s="24">
        <v>97.74</v>
      </c>
      <c r="C51" s="24">
        <v>98.54</v>
      </c>
      <c r="D51" s="24">
        <v>9.856773038396568</v>
      </c>
      <c r="E51" s="24">
        <v>9.677248636277005</v>
      </c>
      <c r="F51" s="24">
        <v>16.41592955393877</v>
      </c>
      <c r="G51" s="24" t="s">
        <v>59</v>
      </c>
      <c r="H51" s="24">
        <v>9.357226334863007</v>
      </c>
      <c r="I51" s="24">
        <v>39.597226334863</v>
      </c>
      <c r="J51" s="24" t="s">
        <v>73</v>
      </c>
      <c r="K51" s="24">
        <v>3.083342328420253</v>
      </c>
      <c r="M51" s="24" t="s">
        <v>68</v>
      </c>
      <c r="N51" s="24">
        <v>2.591930955628336</v>
      </c>
      <c r="X51" s="24">
        <v>67.5</v>
      </c>
    </row>
    <row r="52" spans="1:24" ht="12.75" hidden="1">
      <c r="A52" s="24">
        <v>1193</v>
      </c>
      <c r="B52" s="24">
        <v>130.8800048828125</v>
      </c>
      <c r="C52" s="24">
        <v>141.27999877929688</v>
      </c>
      <c r="D52" s="24">
        <v>8.958844184875488</v>
      </c>
      <c r="E52" s="24">
        <v>8.982064247131348</v>
      </c>
      <c r="F52" s="24">
        <v>18.461107335627236</v>
      </c>
      <c r="G52" s="24" t="s">
        <v>56</v>
      </c>
      <c r="H52" s="24">
        <v>-14.318063382228246</v>
      </c>
      <c r="I52" s="24">
        <v>49.06194150058426</v>
      </c>
      <c r="J52" s="24" t="s">
        <v>62</v>
      </c>
      <c r="K52" s="24">
        <v>0.8384068997685641</v>
      </c>
      <c r="L52" s="24">
        <v>1.5284342903795167</v>
      </c>
      <c r="M52" s="24">
        <v>0.1984819250717381</v>
      </c>
      <c r="N52" s="24">
        <v>0.04284413263652251</v>
      </c>
      <c r="O52" s="24">
        <v>0.033671968967161445</v>
      </c>
      <c r="P52" s="24">
        <v>0.043845960340678315</v>
      </c>
      <c r="Q52" s="24">
        <v>0.004098668937243959</v>
      </c>
      <c r="R52" s="24">
        <v>0.0006595491396313119</v>
      </c>
      <c r="S52" s="24">
        <v>0.00044171292881453025</v>
      </c>
      <c r="T52" s="24">
        <v>0.00064515388883869</v>
      </c>
      <c r="U52" s="24">
        <v>8.963653481207724E-05</v>
      </c>
      <c r="V52" s="24">
        <v>2.449891537924413E-05</v>
      </c>
      <c r="W52" s="24">
        <v>2.7532133768099028E-05</v>
      </c>
      <c r="X52" s="24">
        <v>67.5</v>
      </c>
    </row>
    <row r="53" spans="1:24" ht="12.75" hidden="1">
      <c r="A53" s="24">
        <v>1194</v>
      </c>
      <c r="B53" s="24">
        <v>92.9800033569336</v>
      </c>
      <c r="C53" s="24">
        <v>64.4800033569336</v>
      </c>
      <c r="D53" s="24">
        <v>8.931015014648438</v>
      </c>
      <c r="E53" s="24">
        <v>9.954267501831055</v>
      </c>
      <c r="F53" s="24">
        <v>18.680744630222698</v>
      </c>
      <c r="G53" s="24" t="s">
        <v>57</v>
      </c>
      <c r="H53" s="24">
        <v>24.24106488945332</v>
      </c>
      <c r="I53" s="24">
        <v>49.72106824638691</v>
      </c>
      <c r="J53" s="24" t="s">
        <v>60</v>
      </c>
      <c r="K53" s="24">
        <v>-0.5748431921857193</v>
      </c>
      <c r="L53" s="24">
        <v>0.008315792521249678</v>
      </c>
      <c r="M53" s="24">
        <v>0.13443552867180147</v>
      </c>
      <c r="N53" s="24">
        <v>0.0004424215444114845</v>
      </c>
      <c r="O53" s="24">
        <v>-0.023350082309013045</v>
      </c>
      <c r="P53" s="24">
        <v>0.0009515984473299908</v>
      </c>
      <c r="Q53" s="24">
        <v>0.002696005288079699</v>
      </c>
      <c r="R53" s="24">
        <v>3.560385772807978E-05</v>
      </c>
      <c r="S53" s="24">
        <v>-0.0003271085766673984</v>
      </c>
      <c r="T53" s="24">
        <v>6.777361854882818E-05</v>
      </c>
      <c r="U53" s="24">
        <v>5.339242277900492E-05</v>
      </c>
      <c r="V53" s="24">
        <v>2.805842850716292E-06</v>
      </c>
      <c r="W53" s="24">
        <v>-2.098893929850275E-05</v>
      </c>
      <c r="X53" s="24">
        <v>67.5</v>
      </c>
    </row>
    <row r="54" spans="1:24" ht="12.75" hidden="1">
      <c r="A54" s="24">
        <v>1196</v>
      </c>
      <c r="B54" s="24">
        <v>127.81999969482422</v>
      </c>
      <c r="C54" s="24">
        <v>118.62000274658203</v>
      </c>
      <c r="D54" s="24">
        <v>9.034340858459473</v>
      </c>
      <c r="E54" s="24">
        <v>9.35387134552002</v>
      </c>
      <c r="F54" s="24">
        <v>11.413905223372113</v>
      </c>
      <c r="G54" s="24" t="s">
        <v>58</v>
      </c>
      <c r="H54" s="24">
        <v>-30.24394019052231</v>
      </c>
      <c r="I54" s="24">
        <v>30.076059504301906</v>
      </c>
      <c r="J54" s="24" t="s">
        <v>61</v>
      </c>
      <c r="K54" s="24">
        <v>-0.6103125707186993</v>
      </c>
      <c r="L54" s="24">
        <v>1.5284116682368925</v>
      </c>
      <c r="M54" s="24">
        <v>-0.14602110536123297</v>
      </c>
      <c r="N54" s="24">
        <v>0.04284184828591051</v>
      </c>
      <c r="O54" s="24">
        <v>-0.024260567806376653</v>
      </c>
      <c r="P54" s="24">
        <v>0.043835632749982915</v>
      </c>
      <c r="Q54" s="24">
        <v>-0.003087173876504987</v>
      </c>
      <c r="R54" s="24">
        <v>0.0006585874527375103</v>
      </c>
      <c r="S54" s="24">
        <v>-0.00029683377596314577</v>
      </c>
      <c r="T54" s="24">
        <v>0.0006415841931597775</v>
      </c>
      <c r="U54" s="24">
        <v>-7.19997052973464E-05</v>
      </c>
      <c r="V54" s="24">
        <v>2.4337709437341238E-05</v>
      </c>
      <c r="W54" s="24">
        <v>-1.7818047506622762E-05</v>
      </c>
      <c r="X54" s="24">
        <v>67.5</v>
      </c>
    </row>
    <row r="55" s="100" customFormat="1" ht="12.75">
      <c r="A55" s="100" t="s">
        <v>108</v>
      </c>
    </row>
    <row r="56" spans="1:24" s="100" customFormat="1" ht="12.75">
      <c r="A56" s="100">
        <v>1195</v>
      </c>
      <c r="B56" s="100">
        <v>97.74</v>
      </c>
      <c r="C56" s="100">
        <v>98.54</v>
      </c>
      <c r="D56" s="100">
        <v>9.856773038396568</v>
      </c>
      <c r="E56" s="100">
        <v>9.677248636277005</v>
      </c>
      <c r="F56" s="100">
        <v>5.674051685737909</v>
      </c>
      <c r="G56" s="100" t="s">
        <v>59</v>
      </c>
      <c r="H56" s="100">
        <v>-16.55349457868701</v>
      </c>
      <c r="I56" s="100">
        <v>13.68650542131298</v>
      </c>
      <c r="J56" s="100" t="s">
        <v>73</v>
      </c>
      <c r="K56" s="100">
        <v>2.095318306523411</v>
      </c>
      <c r="M56" s="100" t="s">
        <v>68</v>
      </c>
      <c r="N56" s="100">
        <v>1.0994744803307044</v>
      </c>
      <c r="X56" s="100">
        <v>67.5</v>
      </c>
    </row>
    <row r="57" spans="1:24" s="100" customFormat="1" ht="12.75">
      <c r="A57" s="100">
        <v>1193</v>
      </c>
      <c r="B57" s="100">
        <v>130.8800048828125</v>
      </c>
      <c r="C57" s="100">
        <v>141.27999877929688</v>
      </c>
      <c r="D57" s="100">
        <v>8.958844184875488</v>
      </c>
      <c r="E57" s="100">
        <v>8.982064247131348</v>
      </c>
      <c r="F57" s="100">
        <v>18.461107335627236</v>
      </c>
      <c r="G57" s="100" t="s">
        <v>56</v>
      </c>
      <c r="H57" s="100">
        <v>-14.318063382228246</v>
      </c>
      <c r="I57" s="100">
        <v>49.06194150058426</v>
      </c>
      <c r="J57" s="100" t="s">
        <v>62</v>
      </c>
      <c r="K57" s="100">
        <v>1.3954947642361615</v>
      </c>
      <c r="L57" s="100">
        <v>0.18389537480827597</v>
      </c>
      <c r="M57" s="100">
        <v>0.3303637007711232</v>
      </c>
      <c r="N57" s="100">
        <v>0.041695483773073416</v>
      </c>
      <c r="O57" s="100">
        <v>0.05604570276591302</v>
      </c>
      <c r="P57" s="100">
        <v>0.005275199240990941</v>
      </c>
      <c r="Q57" s="100">
        <v>0.00682204614063637</v>
      </c>
      <c r="R57" s="100">
        <v>0.0006418607808541867</v>
      </c>
      <c r="S57" s="100">
        <v>0.0007353195689017219</v>
      </c>
      <c r="T57" s="100">
        <v>7.76324388322126E-05</v>
      </c>
      <c r="U57" s="100">
        <v>0.00014922087812121594</v>
      </c>
      <c r="V57" s="100">
        <v>2.3824634412326066E-05</v>
      </c>
      <c r="W57" s="100">
        <v>4.584997291791404E-05</v>
      </c>
      <c r="X57" s="100">
        <v>67.5</v>
      </c>
    </row>
    <row r="58" spans="1:24" s="100" customFormat="1" ht="12.75">
      <c r="A58" s="100">
        <v>1196</v>
      </c>
      <c r="B58" s="100">
        <v>127.81999969482422</v>
      </c>
      <c r="C58" s="100">
        <v>118.62000274658203</v>
      </c>
      <c r="D58" s="100">
        <v>9.034340858459473</v>
      </c>
      <c r="E58" s="100">
        <v>9.35387134552002</v>
      </c>
      <c r="F58" s="100">
        <v>25.364540702670933</v>
      </c>
      <c r="G58" s="100" t="s">
        <v>57</v>
      </c>
      <c r="H58" s="100">
        <v>6.51649671402177</v>
      </c>
      <c r="I58" s="100">
        <v>66.83649640884599</v>
      </c>
      <c r="J58" s="100" t="s">
        <v>60</v>
      </c>
      <c r="K58" s="100">
        <v>-0.88312349892198</v>
      </c>
      <c r="L58" s="100">
        <v>-0.0010015373018525306</v>
      </c>
      <c r="M58" s="100">
        <v>0.21196109058851045</v>
      </c>
      <c r="N58" s="100">
        <v>0.00043071535505490114</v>
      </c>
      <c r="O58" s="100">
        <v>-0.03499759560205352</v>
      </c>
      <c r="P58" s="100">
        <v>-0.0001144271163704627</v>
      </c>
      <c r="Q58" s="100">
        <v>0.0045127856055677375</v>
      </c>
      <c r="R58" s="100">
        <v>3.460427252268259E-05</v>
      </c>
      <c r="S58" s="100">
        <v>-0.0004193395483196459</v>
      </c>
      <c r="T58" s="100">
        <v>-8.133980281713723E-06</v>
      </c>
      <c r="U58" s="100">
        <v>0.00010726588259549484</v>
      </c>
      <c r="V58" s="100">
        <v>2.7235212300616873E-06</v>
      </c>
      <c r="W58" s="100">
        <v>-2.488127354653845E-05</v>
      </c>
      <c r="X58" s="100">
        <v>67.5</v>
      </c>
    </row>
    <row r="59" spans="1:24" s="100" customFormat="1" ht="12.75">
      <c r="A59" s="100">
        <v>1194</v>
      </c>
      <c r="B59" s="100">
        <v>92.9800033569336</v>
      </c>
      <c r="C59" s="100">
        <v>64.4800033569336</v>
      </c>
      <c r="D59" s="100">
        <v>8.931015014648438</v>
      </c>
      <c r="E59" s="100">
        <v>9.954267501831055</v>
      </c>
      <c r="F59" s="100">
        <v>14.714751082511022</v>
      </c>
      <c r="G59" s="100" t="s">
        <v>58</v>
      </c>
      <c r="H59" s="100">
        <v>13.685091894058239</v>
      </c>
      <c r="I59" s="100">
        <v>39.16509525099183</v>
      </c>
      <c r="J59" s="100" t="s">
        <v>61</v>
      </c>
      <c r="K59" s="100">
        <v>1.080508455618159</v>
      </c>
      <c r="L59" s="100">
        <v>-0.1838926474846379</v>
      </c>
      <c r="M59" s="100">
        <v>0.2534021919078868</v>
      </c>
      <c r="N59" s="100">
        <v>0.04169325906370895</v>
      </c>
      <c r="O59" s="100">
        <v>0.0437754394678134</v>
      </c>
      <c r="P59" s="100">
        <v>-0.005273958045641863</v>
      </c>
      <c r="Q59" s="100">
        <v>0.005116158678457131</v>
      </c>
      <c r="R59" s="100">
        <v>0.0006409273019008648</v>
      </c>
      <c r="S59" s="100">
        <v>0.0006040274924412707</v>
      </c>
      <c r="T59" s="100">
        <v>-7.720514182238073E-05</v>
      </c>
      <c r="U59" s="100">
        <v>0.00010373476224620319</v>
      </c>
      <c r="V59" s="100">
        <v>2.366845235731299E-05</v>
      </c>
      <c r="W59" s="100">
        <v>3.851158583174389E-05</v>
      </c>
      <c r="X59" s="100">
        <v>67.5</v>
      </c>
    </row>
    <row r="60" ht="12.75" hidden="1">
      <c r="A60" s="24" t="s">
        <v>107</v>
      </c>
    </row>
    <row r="61" spans="1:24" ht="12.75" hidden="1">
      <c r="A61" s="24">
        <v>1195</v>
      </c>
      <c r="B61" s="24">
        <v>97.74</v>
      </c>
      <c r="C61" s="24">
        <v>98.54</v>
      </c>
      <c r="D61" s="24">
        <v>9.856773038396568</v>
      </c>
      <c r="E61" s="24">
        <v>9.677248636277005</v>
      </c>
      <c r="F61" s="24">
        <v>16.41592955393877</v>
      </c>
      <c r="G61" s="24" t="s">
        <v>59</v>
      </c>
      <c r="H61" s="24">
        <v>9.357226334863007</v>
      </c>
      <c r="I61" s="24">
        <v>39.597226334863</v>
      </c>
      <c r="J61" s="24" t="s">
        <v>73</v>
      </c>
      <c r="K61" s="24">
        <v>3.0412743466539345</v>
      </c>
      <c r="M61" s="24" t="s">
        <v>68</v>
      </c>
      <c r="N61" s="24">
        <v>1.7481158209631966</v>
      </c>
      <c r="X61" s="24">
        <v>67.5</v>
      </c>
    </row>
    <row r="62" spans="1:24" ht="12.75" hidden="1">
      <c r="A62" s="24">
        <v>1194</v>
      </c>
      <c r="B62" s="24">
        <v>92.9800033569336</v>
      </c>
      <c r="C62" s="24">
        <v>64.4800033569336</v>
      </c>
      <c r="D62" s="24">
        <v>8.931015014648438</v>
      </c>
      <c r="E62" s="24">
        <v>9.954267501831055</v>
      </c>
      <c r="F62" s="24">
        <v>11.042138995840812</v>
      </c>
      <c r="G62" s="24" t="s">
        <v>56</v>
      </c>
      <c r="H62" s="24">
        <v>3.909989251286447</v>
      </c>
      <c r="I62" s="24">
        <v>29.389992608220037</v>
      </c>
      <c r="J62" s="24" t="s">
        <v>62</v>
      </c>
      <c r="K62" s="24">
        <v>1.5773195024341027</v>
      </c>
      <c r="L62" s="24">
        <v>0.6382577038269596</v>
      </c>
      <c r="M62" s="24">
        <v>0.37340929402411766</v>
      </c>
      <c r="N62" s="24">
        <v>0.04605616109950967</v>
      </c>
      <c r="O62" s="24">
        <v>0.06334799900465254</v>
      </c>
      <c r="P62" s="24">
        <v>0.018309619271457075</v>
      </c>
      <c r="Q62" s="24">
        <v>0.007710893531444997</v>
      </c>
      <c r="R62" s="24">
        <v>0.0007088617728306784</v>
      </c>
      <c r="S62" s="24">
        <v>0.0008310806247084926</v>
      </c>
      <c r="T62" s="24">
        <v>0.0002693665858231967</v>
      </c>
      <c r="U62" s="24">
        <v>0.0001686215781574518</v>
      </c>
      <c r="V62" s="24">
        <v>2.628286518450246E-05</v>
      </c>
      <c r="W62" s="24">
        <v>5.181196280637526E-05</v>
      </c>
      <c r="X62" s="24">
        <v>67.5</v>
      </c>
    </row>
    <row r="63" spans="1:24" ht="12.75" hidden="1">
      <c r="A63" s="24">
        <v>1193</v>
      </c>
      <c r="B63" s="24">
        <v>130.8800048828125</v>
      </c>
      <c r="C63" s="24">
        <v>141.27999877929688</v>
      </c>
      <c r="D63" s="24">
        <v>8.958844184875488</v>
      </c>
      <c r="E63" s="24">
        <v>8.982064247131348</v>
      </c>
      <c r="F63" s="24">
        <v>11.969685240303146</v>
      </c>
      <c r="G63" s="24" t="s">
        <v>57</v>
      </c>
      <c r="H63" s="24">
        <v>-31.569562184890373</v>
      </c>
      <c r="I63" s="24">
        <v>31.81044269792212</v>
      </c>
      <c r="J63" s="24" t="s">
        <v>60</v>
      </c>
      <c r="K63" s="24">
        <v>1.5745085696011325</v>
      </c>
      <c r="L63" s="24">
        <v>-0.00347297011538099</v>
      </c>
      <c r="M63" s="24">
        <v>-0.37246640404869713</v>
      </c>
      <c r="N63" s="24">
        <v>0.00047713305613837647</v>
      </c>
      <c r="O63" s="24">
        <v>0.06327222121005238</v>
      </c>
      <c r="P63" s="24">
        <v>-0.00039759469339866593</v>
      </c>
      <c r="Q63" s="24">
        <v>-0.007674395151503417</v>
      </c>
      <c r="R63" s="24">
        <v>3.8360030022005165E-05</v>
      </c>
      <c r="S63" s="24">
        <v>0.0008309357242366601</v>
      </c>
      <c r="T63" s="24">
        <v>-2.832773287710908E-05</v>
      </c>
      <c r="U63" s="24">
        <v>-0.00016599380445523132</v>
      </c>
      <c r="V63" s="24">
        <v>3.0398859192796214E-06</v>
      </c>
      <c r="W63" s="24">
        <v>5.1741909259810705E-05</v>
      </c>
      <c r="X63" s="24">
        <v>67.5</v>
      </c>
    </row>
    <row r="64" spans="1:24" ht="12.75" hidden="1">
      <c r="A64" s="24">
        <v>1196</v>
      </c>
      <c r="B64" s="24">
        <v>127.81999969482422</v>
      </c>
      <c r="C64" s="24">
        <v>118.62000274658203</v>
      </c>
      <c r="D64" s="24">
        <v>9.034340858459473</v>
      </c>
      <c r="E64" s="24">
        <v>9.35387134552002</v>
      </c>
      <c r="F64" s="24">
        <v>25.364540702670933</v>
      </c>
      <c r="G64" s="24" t="s">
        <v>58</v>
      </c>
      <c r="H64" s="24">
        <v>6.51649671402177</v>
      </c>
      <c r="I64" s="24">
        <v>66.83649640884599</v>
      </c>
      <c r="J64" s="24" t="s">
        <v>61</v>
      </c>
      <c r="K64" s="24">
        <v>0.09412532609006487</v>
      </c>
      <c r="L64" s="24">
        <v>-0.6382482549706192</v>
      </c>
      <c r="M64" s="24">
        <v>0.026519402682236848</v>
      </c>
      <c r="N64" s="24">
        <v>0.04605368952940392</v>
      </c>
      <c r="O64" s="24">
        <v>0.003097579868164285</v>
      </c>
      <c r="P64" s="24">
        <v>-0.018305301863817857</v>
      </c>
      <c r="Q64" s="24">
        <v>0.0007493584668642555</v>
      </c>
      <c r="R64" s="24">
        <v>0.0007078230860019778</v>
      </c>
      <c r="S64" s="24">
        <v>-1.5518600231834386E-05</v>
      </c>
      <c r="T64" s="24">
        <v>-0.00026787291223281376</v>
      </c>
      <c r="U64" s="24">
        <v>2.965288354929504E-05</v>
      </c>
      <c r="V64" s="24">
        <v>2.6106476129583192E-05</v>
      </c>
      <c r="W64" s="24">
        <v>-2.6933837451667064E-06</v>
      </c>
      <c r="X64" s="24">
        <v>67.5</v>
      </c>
    </row>
    <row r="65" ht="12.75" hidden="1">
      <c r="A65" s="24" t="s">
        <v>106</v>
      </c>
    </row>
    <row r="66" spans="1:24" ht="12.75" hidden="1">
      <c r="A66" s="24">
        <v>1195</v>
      </c>
      <c r="B66" s="24">
        <v>97.74</v>
      </c>
      <c r="C66" s="24">
        <v>98.54</v>
      </c>
      <c r="D66" s="24">
        <v>9.856773038396568</v>
      </c>
      <c r="E66" s="24">
        <v>9.677248636277005</v>
      </c>
      <c r="F66" s="24">
        <v>20.541100087548784</v>
      </c>
      <c r="G66" s="24" t="s">
        <v>59</v>
      </c>
      <c r="H66" s="24">
        <v>19.3076413115203</v>
      </c>
      <c r="I66" s="24">
        <v>49.547641311520294</v>
      </c>
      <c r="J66" s="24" t="s">
        <v>73</v>
      </c>
      <c r="K66" s="24">
        <v>4.002891068269973</v>
      </c>
      <c r="M66" s="24" t="s">
        <v>68</v>
      </c>
      <c r="N66" s="24">
        <v>2.0876215380700636</v>
      </c>
      <c r="X66" s="24">
        <v>67.5</v>
      </c>
    </row>
    <row r="67" spans="1:24" ht="12.75" hidden="1">
      <c r="A67" s="24">
        <v>1194</v>
      </c>
      <c r="B67" s="24">
        <v>92.9800033569336</v>
      </c>
      <c r="C67" s="24">
        <v>64.4800033569336</v>
      </c>
      <c r="D67" s="24">
        <v>8.931015014648438</v>
      </c>
      <c r="E67" s="24">
        <v>9.954267501831055</v>
      </c>
      <c r="F67" s="24">
        <v>11.042138995840812</v>
      </c>
      <c r="G67" s="24" t="s">
        <v>56</v>
      </c>
      <c r="H67" s="24">
        <v>3.909989251286447</v>
      </c>
      <c r="I67" s="24">
        <v>29.389992608220037</v>
      </c>
      <c r="J67" s="24" t="s">
        <v>62</v>
      </c>
      <c r="K67" s="24">
        <v>1.935614688111154</v>
      </c>
      <c r="L67" s="24">
        <v>0.19488811411684454</v>
      </c>
      <c r="M67" s="24">
        <v>0.45823031670487385</v>
      </c>
      <c r="N67" s="24">
        <v>0.04652835569239467</v>
      </c>
      <c r="O67" s="24">
        <v>0.07773774892515656</v>
      </c>
      <c r="P67" s="24">
        <v>0.005590798922984655</v>
      </c>
      <c r="Q67" s="24">
        <v>0.009462421384434613</v>
      </c>
      <c r="R67" s="24">
        <v>0.0007161265091622619</v>
      </c>
      <c r="S67" s="24">
        <v>0.0010198810555923504</v>
      </c>
      <c r="T67" s="24">
        <v>8.221005003969195E-05</v>
      </c>
      <c r="U67" s="24">
        <v>0.00020693677169808598</v>
      </c>
      <c r="V67" s="24">
        <v>2.6554308801691364E-05</v>
      </c>
      <c r="W67" s="24">
        <v>6.358794806737978E-05</v>
      </c>
      <c r="X67" s="24">
        <v>67.5</v>
      </c>
    </row>
    <row r="68" spans="1:24" ht="12.75" hidden="1">
      <c r="A68" s="24">
        <v>1196</v>
      </c>
      <c r="B68" s="24">
        <v>127.81999969482422</v>
      </c>
      <c r="C68" s="24">
        <v>118.62000274658203</v>
      </c>
      <c r="D68" s="24">
        <v>9.034340858459473</v>
      </c>
      <c r="E68" s="24">
        <v>9.35387134552002</v>
      </c>
      <c r="F68" s="24">
        <v>11.413905223372113</v>
      </c>
      <c r="G68" s="24" t="s">
        <v>57</v>
      </c>
      <c r="H68" s="24">
        <v>-30.24394019052231</v>
      </c>
      <c r="I68" s="24">
        <v>30.076059504301906</v>
      </c>
      <c r="J68" s="24" t="s">
        <v>60</v>
      </c>
      <c r="K68" s="24">
        <v>1.9045281950857864</v>
      </c>
      <c r="L68" s="24">
        <v>-0.0010604119677368475</v>
      </c>
      <c r="M68" s="24">
        <v>-0.4517718400036675</v>
      </c>
      <c r="N68" s="24">
        <v>0.0004820727715880976</v>
      </c>
      <c r="O68" s="24">
        <v>0.0763350589970731</v>
      </c>
      <c r="P68" s="24">
        <v>-0.00012160869920255805</v>
      </c>
      <c r="Q68" s="24">
        <v>-0.009367393397751249</v>
      </c>
      <c r="R68" s="24">
        <v>3.8775871900401596E-05</v>
      </c>
      <c r="S68" s="24">
        <v>0.0009861676603478214</v>
      </c>
      <c r="T68" s="24">
        <v>-8.678463803539715E-06</v>
      </c>
      <c r="U68" s="24">
        <v>-0.00020653287619023725</v>
      </c>
      <c r="V68" s="24">
        <v>3.075827930446423E-06</v>
      </c>
      <c r="W68" s="24">
        <v>6.091155858744046E-05</v>
      </c>
      <c r="X68" s="24">
        <v>67.5</v>
      </c>
    </row>
    <row r="69" spans="1:24" ht="12.75" hidden="1">
      <c r="A69" s="24">
        <v>1193</v>
      </c>
      <c r="B69" s="24">
        <v>130.8800048828125</v>
      </c>
      <c r="C69" s="24">
        <v>141.27999877929688</v>
      </c>
      <c r="D69" s="24">
        <v>8.958844184875488</v>
      </c>
      <c r="E69" s="24">
        <v>8.982064247131348</v>
      </c>
      <c r="F69" s="24">
        <v>22.012359352662</v>
      </c>
      <c r="G69" s="24" t="s">
        <v>58</v>
      </c>
      <c r="H69" s="24">
        <v>-4.880313222065823</v>
      </c>
      <c r="I69" s="24">
        <v>58.49969166074668</v>
      </c>
      <c r="J69" s="24" t="s">
        <v>61</v>
      </c>
      <c r="K69" s="24">
        <v>-0.3455091532143787</v>
      </c>
      <c r="L69" s="24">
        <v>-0.19488522917470913</v>
      </c>
      <c r="M69" s="24">
        <v>-0.07666307929603183</v>
      </c>
      <c r="N69" s="24">
        <v>0.04652585828634319</v>
      </c>
      <c r="O69" s="24">
        <v>-0.014700897110858577</v>
      </c>
      <c r="P69" s="24">
        <v>-0.0055894761759510735</v>
      </c>
      <c r="Q69" s="24">
        <v>-0.0013376693867962188</v>
      </c>
      <c r="R69" s="24">
        <v>0.0007150759462345876</v>
      </c>
      <c r="S69" s="24">
        <v>-0.0002600590572163771</v>
      </c>
      <c r="T69" s="24">
        <v>-8.175069781683399E-05</v>
      </c>
      <c r="U69" s="24">
        <v>-1.2922791239275174E-05</v>
      </c>
      <c r="V69" s="24">
        <v>2.6375568211469288E-05</v>
      </c>
      <c r="W69" s="24">
        <v>-1.8254017910273767E-05</v>
      </c>
      <c r="X69" s="24">
        <v>67.5</v>
      </c>
    </row>
    <row r="70" ht="12.75" hidden="1">
      <c r="A70" s="24" t="s">
        <v>105</v>
      </c>
    </row>
    <row r="71" spans="1:24" ht="12.75" hidden="1">
      <c r="A71" s="24">
        <v>1195</v>
      </c>
      <c r="B71" s="24">
        <v>97.74</v>
      </c>
      <c r="C71" s="24">
        <v>98.54</v>
      </c>
      <c r="D71" s="24">
        <v>9.856773038396568</v>
      </c>
      <c r="E71" s="24">
        <v>9.677248636277005</v>
      </c>
      <c r="F71" s="24">
        <v>5.674051685737909</v>
      </c>
      <c r="G71" s="24" t="s">
        <v>59</v>
      </c>
      <c r="H71" s="24">
        <v>-16.55349457868701</v>
      </c>
      <c r="I71" s="24">
        <v>13.68650542131298</v>
      </c>
      <c r="J71" s="24" t="s">
        <v>73</v>
      </c>
      <c r="K71" s="24">
        <v>2.7973383542891406</v>
      </c>
      <c r="M71" s="24" t="s">
        <v>68</v>
      </c>
      <c r="N71" s="24">
        <v>1.6213219355384698</v>
      </c>
      <c r="X71" s="24">
        <v>67.5</v>
      </c>
    </row>
    <row r="72" spans="1:24" ht="12.75" hidden="1">
      <c r="A72" s="24">
        <v>1196</v>
      </c>
      <c r="B72" s="24">
        <v>127.81999969482422</v>
      </c>
      <c r="C72" s="24">
        <v>118.62000274658203</v>
      </c>
      <c r="D72" s="24">
        <v>9.034340858459473</v>
      </c>
      <c r="E72" s="24">
        <v>9.35387134552002</v>
      </c>
      <c r="F72" s="24">
        <v>17.941907569343467</v>
      </c>
      <c r="G72" s="24" t="s">
        <v>56</v>
      </c>
      <c r="H72" s="24">
        <v>-13.042414230799011</v>
      </c>
      <c r="I72" s="24">
        <v>47.277585464025215</v>
      </c>
      <c r="J72" s="24" t="s">
        <v>62</v>
      </c>
      <c r="K72" s="24">
        <v>1.5026480658327124</v>
      </c>
      <c r="L72" s="24">
        <v>0.6381305909401047</v>
      </c>
      <c r="M72" s="24">
        <v>0.35573108501055084</v>
      </c>
      <c r="N72" s="24">
        <v>0.03999622022203171</v>
      </c>
      <c r="O72" s="24">
        <v>0.0603491523097905</v>
      </c>
      <c r="P72" s="24">
        <v>0.01830575725332974</v>
      </c>
      <c r="Q72" s="24">
        <v>0.007345932809770557</v>
      </c>
      <c r="R72" s="24">
        <v>0.0006156870627752436</v>
      </c>
      <c r="S72" s="24">
        <v>0.0007917729709594599</v>
      </c>
      <c r="T72" s="24">
        <v>0.0002693546936338197</v>
      </c>
      <c r="U72" s="24">
        <v>0.00016069171506240628</v>
      </c>
      <c r="V72" s="24">
        <v>2.284306126591625E-05</v>
      </c>
      <c r="W72" s="24">
        <v>4.9369973928028165E-05</v>
      </c>
      <c r="X72" s="24">
        <v>67.5</v>
      </c>
    </row>
    <row r="73" spans="1:24" ht="12.75" hidden="1">
      <c r="A73" s="24">
        <v>1193</v>
      </c>
      <c r="B73" s="24">
        <v>130.8800048828125</v>
      </c>
      <c r="C73" s="24">
        <v>141.27999877929688</v>
      </c>
      <c r="D73" s="24">
        <v>8.958844184875488</v>
      </c>
      <c r="E73" s="24">
        <v>8.982064247131348</v>
      </c>
      <c r="F73" s="24">
        <v>22.012359352662</v>
      </c>
      <c r="G73" s="24" t="s">
        <v>57</v>
      </c>
      <c r="H73" s="24">
        <v>-4.880313222065823</v>
      </c>
      <c r="I73" s="24">
        <v>58.49969166074668</v>
      </c>
      <c r="J73" s="24" t="s">
        <v>60</v>
      </c>
      <c r="K73" s="24">
        <v>-0.4433927205711875</v>
      </c>
      <c r="L73" s="24">
        <v>-0.003473035689165183</v>
      </c>
      <c r="M73" s="24">
        <v>0.10882326630158964</v>
      </c>
      <c r="N73" s="24">
        <v>0.00041341469115374597</v>
      </c>
      <c r="O73" s="24">
        <v>-0.017184293868252053</v>
      </c>
      <c r="P73" s="24">
        <v>-0.0003972875430107737</v>
      </c>
      <c r="Q73" s="24">
        <v>0.002429938398538341</v>
      </c>
      <c r="R73" s="24">
        <v>3.320564735486479E-05</v>
      </c>
      <c r="S73" s="24">
        <v>-0.0001737097369014881</v>
      </c>
      <c r="T73" s="24">
        <v>-2.8281234783197284E-05</v>
      </c>
      <c r="U73" s="24">
        <v>6.501684891921017E-05</v>
      </c>
      <c r="V73" s="24">
        <v>2.6168016142571073E-06</v>
      </c>
      <c r="W73" s="24">
        <v>-9.228781086723938E-06</v>
      </c>
      <c r="X73" s="24">
        <v>67.5</v>
      </c>
    </row>
    <row r="74" spans="1:24" ht="12.75" hidden="1">
      <c r="A74" s="24">
        <v>1194</v>
      </c>
      <c r="B74" s="24">
        <v>92.9800033569336</v>
      </c>
      <c r="C74" s="24">
        <v>64.4800033569336</v>
      </c>
      <c r="D74" s="24">
        <v>8.931015014648438</v>
      </c>
      <c r="E74" s="24">
        <v>9.954267501831055</v>
      </c>
      <c r="F74" s="24">
        <v>18.680744630222698</v>
      </c>
      <c r="G74" s="24" t="s">
        <v>58</v>
      </c>
      <c r="H74" s="24">
        <v>24.24106488945332</v>
      </c>
      <c r="I74" s="24">
        <v>49.72106824638691</v>
      </c>
      <c r="J74" s="24" t="s">
        <v>61</v>
      </c>
      <c r="K74" s="24">
        <v>1.4357416568085193</v>
      </c>
      <c r="L74" s="24">
        <v>-0.6381211398446763</v>
      </c>
      <c r="M74" s="24">
        <v>0.33867698704552845</v>
      </c>
      <c r="N74" s="24">
        <v>0.03999408356672768</v>
      </c>
      <c r="O74" s="24">
        <v>0.057850844667643765</v>
      </c>
      <c r="P74" s="24">
        <v>-0.018301445604815017</v>
      </c>
      <c r="Q74" s="24">
        <v>0.006932397004281598</v>
      </c>
      <c r="R74" s="24">
        <v>0.0006147909760662978</v>
      </c>
      <c r="S74" s="24">
        <v>0.0007724825984108545</v>
      </c>
      <c r="T74" s="24">
        <v>-0.0002678658670710147</v>
      </c>
      <c r="U74" s="24">
        <v>0.00014695113693440472</v>
      </c>
      <c r="V74" s="24">
        <v>2.2692681580413205E-05</v>
      </c>
      <c r="W74" s="24">
        <v>4.849973118799224E-05</v>
      </c>
      <c r="X74" s="24">
        <v>67.5</v>
      </c>
    </row>
    <row r="75" ht="12.75" hidden="1">
      <c r="A75" s="24" t="s">
        <v>104</v>
      </c>
    </row>
    <row r="76" spans="1:24" ht="12.75" hidden="1">
      <c r="A76" s="24">
        <v>1195</v>
      </c>
      <c r="B76" s="24">
        <v>97.74</v>
      </c>
      <c r="C76" s="24">
        <v>98.54</v>
      </c>
      <c r="D76" s="24">
        <v>9.856773038396568</v>
      </c>
      <c r="E76" s="24">
        <v>9.677248636277005</v>
      </c>
      <c r="F76" s="24">
        <v>20.541100087548784</v>
      </c>
      <c r="G76" s="24" t="s">
        <v>59</v>
      </c>
      <c r="H76" s="24">
        <v>19.3076413115203</v>
      </c>
      <c r="I76" s="24">
        <v>49.547641311520294</v>
      </c>
      <c r="J76" s="24" t="s">
        <v>73</v>
      </c>
      <c r="K76" s="24">
        <v>2.8935193753823665</v>
      </c>
      <c r="M76" s="24" t="s">
        <v>68</v>
      </c>
      <c r="N76" s="24">
        <v>2.480002349614973</v>
      </c>
      <c r="X76" s="24">
        <v>67.5</v>
      </c>
    </row>
    <row r="77" spans="1:24" ht="12.75" hidden="1">
      <c r="A77" s="24">
        <v>1196</v>
      </c>
      <c r="B77" s="24">
        <v>127.81999969482422</v>
      </c>
      <c r="C77" s="24">
        <v>118.62000274658203</v>
      </c>
      <c r="D77" s="24">
        <v>9.034340858459473</v>
      </c>
      <c r="E77" s="24">
        <v>9.35387134552002</v>
      </c>
      <c r="F77" s="24">
        <v>17.941907569343467</v>
      </c>
      <c r="G77" s="24" t="s">
        <v>56</v>
      </c>
      <c r="H77" s="24">
        <v>-13.042414230799011</v>
      </c>
      <c r="I77" s="24">
        <v>47.277585464025215</v>
      </c>
      <c r="J77" s="24" t="s">
        <v>62</v>
      </c>
      <c r="K77" s="24">
        <v>0.7446873934711398</v>
      </c>
      <c r="L77" s="24">
        <v>1.5175686637905665</v>
      </c>
      <c r="M77" s="24">
        <v>0.1762943524711167</v>
      </c>
      <c r="N77" s="24">
        <v>0.0454059071620292</v>
      </c>
      <c r="O77" s="24">
        <v>0.02990777187021222</v>
      </c>
      <c r="P77" s="24">
        <v>0.04353422265953969</v>
      </c>
      <c r="Q77" s="24">
        <v>0.003640486678458194</v>
      </c>
      <c r="R77" s="24">
        <v>0.0006989591806405998</v>
      </c>
      <c r="S77" s="24">
        <v>0.00039234106913947734</v>
      </c>
      <c r="T77" s="24">
        <v>0.000640588867967602</v>
      </c>
      <c r="U77" s="24">
        <v>7.96516753671066E-05</v>
      </c>
      <c r="V77" s="24">
        <v>2.5952914637167733E-05</v>
      </c>
      <c r="W77" s="24">
        <v>2.4463536047469165E-05</v>
      </c>
      <c r="X77" s="24">
        <v>67.5</v>
      </c>
    </row>
    <row r="78" spans="1:24" ht="12.75" hidden="1">
      <c r="A78" s="24">
        <v>1194</v>
      </c>
      <c r="B78" s="24">
        <v>92.9800033569336</v>
      </c>
      <c r="C78" s="24">
        <v>64.4800033569336</v>
      </c>
      <c r="D78" s="24">
        <v>8.931015014648438</v>
      </c>
      <c r="E78" s="24">
        <v>9.954267501831055</v>
      </c>
      <c r="F78" s="24">
        <v>14.714751082511022</v>
      </c>
      <c r="G78" s="24" t="s">
        <v>57</v>
      </c>
      <c r="H78" s="24">
        <v>13.685091894058239</v>
      </c>
      <c r="I78" s="24">
        <v>39.16509525099183</v>
      </c>
      <c r="J78" s="24" t="s">
        <v>60</v>
      </c>
      <c r="K78" s="24">
        <v>0.21348037457958136</v>
      </c>
      <c r="L78" s="24">
        <v>0.008256821885558305</v>
      </c>
      <c r="M78" s="24">
        <v>-0.05245476692925291</v>
      </c>
      <c r="N78" s="24">
        <v>0.0004692540034988565</v>
      </c>
      <c r="O78" s="24">
        <v>0.008263836338992789</v>
      </c>
      <c r="P78" s="24">
        <v>0.0009447207537367314</v>
      </c>
      <c r="Q78" s="24">
        <v>-0.0011740142033403861</v>
      </c>
      <c r="R78" s="24">
        <v>3.7772114459406536E-05</v>
      </c>
      <c r="S78" s="24">
        <v>8.273670625736887E-05</v>
      </c>
      <c r="T78" s="24">
        <v>6.727537956378735E-05</v>
      </c>
      <c r="U78" s="24">
        <v>-3.160108743091833E-05</v>
      </c>
      <c r="V78" s="24">
        <v>2.9838344823202594E-06</v>
      </c>
      <c r="W78" s="24">
        <v>4.370928365450889E-06</v>
      </c>
      <c r="X78" s="24">
        <v>67.5</v>
      </c>
    </row>
    <row r="79" spans="1:24" ht="12.75" hidden="1">
      <c r="A79" s="24">
        <v>1193</v>
      </c>
      <c r="B79" s="24">
        <v>130.8800048828125</v>
      </c>
      <c r="C79" s="24">
        <v>141.27999877929688</v>
      </c>
      <c r="D79" s="24">
        <v>8.958844184875488</v>
      </c>
      <c r="E79" s="24">
        <v>8.982064247131348</v>
      </c>
      <c r="F79" s="24">
        <v>11.969685240303146</v>
      </c>
      <c r="G79" s="24" t="s">
        <v>58</v>
      </c>
      <c r="H79" s="24">
        <v>-31.569562184890373</v>
      </c>
      <c r="I79" s="24">
        <v>31.81044269792212</v>
      </c>
      <c r="J79" s="24" t="s">
        <v>61</v>
      </c>
      <c r="K79" s="24">
        <v>-0.7134321577166268</v>
      </c>
      <c r="L79" s="24">
        <v>1.5175462016727648</v>
      </c>
      <c r="M79" s="24">
        <v>-0.16830982187504115</v>
      </c>
      <c r="N79" s="24">
        <v>0.045403482310138</v>
      </c>
      <c r="O79" s="24">
        <v>-0.028743413631700042</v>
      </c>
      <c r="P79" s="24">
        <v>0.043523970927155056</v>
      </c>
      <c r="Q79" s="24">
        <v>-0.003445988088543925</v>
      </c>
      <c r="R79" s="24">
        <v>0.0006979378221382218</v>
      </c>
      <c r="S79" s="24">
        <v>-0.00038351812469711256</v>
      </c>
      <c r="T79" s="24">
        <v>0.0006370464041720683</v>
      </c>
      <c r="U79" s="24">
        <v>-7.311470893035403E-05</v>
      </c>
      <c r="V79" s="24">
        <v>2.5780816704407015E-05</v>
      </c>
      <c r="W79" s="24">
        <v>-2.4069889513039316E-05</v>
      </c>
      <c r="X79" s="24">
        <v>67.5</v>
      </c>
    </row>
    <row r="80" ht="12.75" hidden="1">
      <c r="A80" s="24" t="s">
        <v>113</v>
      </c>
    </row>
    <row r="81" spans="1:24" ht="12.75" hidden="1">
      <c r="A81" s="24">
        <v>1195</v>
      </c>
      <c r="B81" s="24">
        <v>91.56</v>
      </c>
      <c r="C81" s="24">
        <v>90.16</v>
      </c>
      <c r="D81" s="24">
        <v>9.869477846924267</v>
      </c>
      <c r="E81" s="24">
        <v>9.68722573340049</v>
      </c>
      <c r="F81" s="24">
        <v>14.101910249666135</v>
      </c>
      <c r="G81" s="24" t="s">
        <v>59</v>
      </c>
      <c r="H81" s="24">
        <v>9.902911411621943</v>
      </c>
      <c r="I81" s="24">
        <v>33.962911411621945</v>
      </c>
      <c r="J81" s="24" t="s">
        <v>73</v>
      </c>
      <c r="K81" s="24">
        <v>2.388413127251282</v>
      </c>
      <c r="M81" s="24" t="s">
        <v>68</v>
      </c>
      <c r="N81" s="24">
        <v>2.136189863232637</v>
      </c>
      <c r="X81" s="24">
        <v>67.5</v>
      </c>
    </row>
    <row r="82" spans="1:24" ht="12.75" hidden="1">
      <c r="A82" s="24">
        <v>1193</v>
      </c>
      <c r="B82" s="24">
        <v>133.4199981689453</v>
      </c>
      <c r="C82" s="24">
        <v>139.82000732421875</v>
      </c>
      <c r="D82" s="24">
        <v>9.10871410369873</v>
      </c>
      <c r="E82" s="24">
        <v>8.951800346374512</v>
      </c>
      <c r="F82" s="24">
        <v>17.479352873443858</v>
      </c>
      <c r="G82" s="24" t="s">
        <v>56</v>
      </c>
      <c r="H82" s="24">
        <v>-20.226587680107457</v>
      </c>
      <c r="I82" s="24">
        <v>45.69341048883786</v>
      </c>
      <c r="J82" s="24" t="s">
        <v>62</v>
      </c>
      <c r="K82" s="24">
        <v>0.5087360233584525</v>
      </c>
      <c r="L82" s="24">
        <v>1.453230995293469</v>
      </c>
      <c r="M82" s="24">
        <v>0.1204365324982455</v>
      </c>
      <c r="N82" s="24">
        <v>0.03245306753118956</v>
      </c>
      <c r="O82" s="24">
        <v>0.020432044807474525</v>
      </c>
      <c r="P82" s="24">
        <v>0.04168866907425064</v>
      </c>
      <c r="Q82" s="24">
        <v>0.0024870153734795667</v>
      </c>
      <c r="R82" s="24">
        <v>0.0004996236405281817</v>
      </c>
      <c r="S82" s="24">
        <v>0.0002680321580717488</v>
      </c>
      <c r="T82" s="24">
        <v>0.0006134174951701758</v>
      </c>
      <c r="U82" s="24">
        <v>5.436480766891282E-05</v>
      </c>
      <c r="V82" s="24">
        <v>1.8560548219574983E-05</v>
      </c>
      <c r="W82" s="24">
        <v>1.6701638774149926E-05</v>
      </c>
      <c r="X82" s="24">
        <v>67.5</v>
      </c>
    </row>
    <row r="83" spans="1:24" ht="12.75" hidden="1">
      <c r="A83" s="24">
        <v>1194</v>
      </c>
      <c r="B83" s="24">
        <v>92.08000183105469</v>
      </c>
      <c r="C83" s="24">
        <v>61.97999954223633</v>
      </c>
      <c r="D83" s="24">
        <v>9.22161865234375</v>
      </c>
      <c r="E83" s="24">
        <v>10.013443946838379</v>
      </c>
      <c r="F83" s="24">
        <v>18.49829543903592</v>
      </c>
      <c r="G83" s="24" t="s">
        <v>57</v>
      </c>
      <c r="H83" s="24">
        <v>23.102078621451923</v>
      </c>
      <c r="I83" s="24">
        <v>47.68208045250661</v>
      </c>
      <c r="J83" s="24" t="s">
        <v>60</v>
      </c>
      <c r="K83" s="24">
        <v>-0.5077927698819066</v>
      </c>
      <c r="L83" s="24">
        <v>0.007906537433084712</v>
      </c>
      <c r="M83" s="24">
        <v>0.1201221192992252</v>
      </c>
      <c r="N83" s="24">
        <v>0.0003349129101478681</v>
      </c>
      <c r="O83" s="24">
        <v>-0.020406407464189605</v>
      </c>
      <c r="P83" s="24">
        <v>0.0009047428843102669</v>
      </c>
      <c r="Q83" s="24">
        <v>0.002474955128385623</v>
      </c>
      <c r="R83" s="24">
        <v>2.695868544273498E-05</v>
      </c>
      <c r="S83" s="24">
        <v>-0.00026799025710342423</v>
      </c>
      <c r="T83" s="24">
        <v>6.443712957536725E-05</v>
      </c>
      <c r="U83" s="24">
        <v>5.3503573109416416E-05</v>
      </c>
      <c r="V83" s="24">
        <v>2.1249130794946443E-06</v>
      </c>
      <c r="W83" s="24">
        <v>-1.667974896142553E-05</v>
      </c>
      <c r="X83" s="24">
        <v>67.5</v>
      </c>
    </row>
    <row r="84" spans="1:24" ht="12.75" hidden="1">
      <c r="A84" s="24">
        <v>1196</v>
      </c>
      <c r="B84" s="24">
        <v>105.58000183105469</v>
      </c>
      <c r="C84" s="24">
        <v>112.9800033569336</v>
      </c>
      <c r="D84" s="24">
        <v>9.185489654541016</v>
      </c>
      <c r="E84" s="24">
        <v>9.430176734924316</v>
      </c>
      <c r="F84" s="24">
        <v>6.564428742311111</v>
      </c>
      <c r="G84" s="24" t="s">
        <v>58</v>
      </c>
      <c r="H84" s="24">
        <v>-21.083018324367927</v>
      </c>
      <c r="I84" s="24">
        <v>16.99698350668676</v>
      </c>
      <c r="J84" s="24" t="s">
        <v>61</v>
      </c>
      <c r="K84" s="24">
        <v>-0.030965211419154492</v>
      </c>
      <c r="L84" s="24">
        <v>1.453209486738738</v>
      </c>
      <c r="M84" s="24">
        <v>-0.00869682788513464</v>
      </c>
      <c r="N84" s="24">
        <v>0.03245133934873207</v>
      </c>
      <c r="O84" s="24">
        <v>-0.0010232250095230282</v>
      </c>
      <c r="P84" s="24">
        <v>0.0416788503859652</v>
      </c>
      <c r="Q84" s="24">
        <v>-0.00024462743182523933</v>
      </c>
      <c r="R84" s="24">
        <v>0.0004988957921789213</v>
      </c>
      <c r="S84" s="24">
        <v>4.7391832882379525E-06</v>
      </c>
      <c r="T84" s="24">
        <v>0.0006100236714365599</v>
      </c>
      <c r="U84" s="24">
        <v>-9.638463435797992E-06</v>
      </c>
      <c r="V84" s="24">
        <v>1.8438511182190407E-05</v>
      </c>
      <c r="W84" s="24">
        <v>8.548171301583692E-07</v>
      </c>
      <c r="X84" s="24">
        <v>67.5</v>
      </c>
    </row>
    <row r="85" s="100" customFormat="1" ht="12.75">
      <c r="A85" s="100" t="s">
        <v>103</v>
      </c>
    </row>
    <row r="86" spans="1:24" s="100" customFormat="1" ht="12.75">
      <c r="A86" s="100">
        <v>1195</v>
      </c>
      <c r="B86" s="100">
        <v>91.56</v>
      </c>
      <c r="C86" s="100">
        <v>90.16</v>
      </c>
      <c r="D86" s="100">
        <v>9.869477846924267</v>
      </c>
      <c r="E86" s="100">
        <v>9.68722573340049</v>
      </c>
      <c r="F86" s="100">
        <v>3.8793090068149727</v>
      </c>
      <c r="G86" s="100" t="s">
        <v>59</v>
      </c>
      <c r="H86" s="100">
        <v>-14.717107739011226</v>
      </c>
      <c r="I86" s="100">
        <v>9.342892260988776</v>
      </c>
      <c r="J86" s="100" t="s">
        <v>73</v>
      </c>
      <c r="K86" s="100">
        <v>3.06847010234511</v>
      </c>
      <c r="M86" s="100" t="s">
        <v>68</v>
      </c>
      <c r="N86" s="100">
        <v>1.6068610880355925</v>
      </c>
      <c r="X86" s="100">
        <v>67.5</v>
      </c>
    </row>
    <row r="87" spans="1:24" s="100" customFormat="1" ht="12.75">
      <c r="A87" s="100">
        <v>1193</v>
      </c>
      <c r="B87" s="100">
        <v>133.4199981689453</v>
      </c>
      <c r="C87" s="100">
        <v>139.82000732421875</v>
      </c>
      <c r="D87" s="100">
        <v>9.10871410369873</v>
      </c>
      <c r="E87" s="100">
        <v>8.951800346374512</v>
      </c>
      <c r="F87" s="100">
        <v>17.479352873443858</v>
      </c>
      <c r="G87" s="100" t="s">
        <v>56</v>
      </c>
      <c r="H87" s="100">
        <v>-20.226587680107457</v>
      </c>
      <c r="I87" s="100">
        <v>45.69341048883786</v>
      </c>
      <c r="J87" s="100" t="s">
        <v>62</v>
      </c>
      <c r="K87" s="100">
        <v>1.6899886980513101</v>
      </c>
      <c r="L87" s="100">
        <v>0.2161298663977352</v>
      </c>
      <c r="M87" s="100">
        <v>0.40008106811400873</v>
      </c>
      <c r="N87" s="100">
        <v>0.030278527179403596</v>
      </c>
      <c r="O87" s="100">
        <v>0.06787326161395629</v>
      </c>
      <c r="P87" s="100">
        <v>0.006200283897038871</v>
      </c>
      <c r="Q87" s="100">
        <v>0.008261693468264792</v>
      </c>
      <c r="R87" s="100">
        <v>0.00046615669310648975</v>
      </c>
      <c r="S87" s="100">
        <v>0.0008904977084229988</v>
      </c>
      <c r="T87" s="100">
        <v>9.12152754955904E-05</v>
      </c>
      <c r="U87" s="100">
        <v>0.0001806953077117937</v>
      </c>
      <c r="V87" s="100">
        <v>1.7310774122905798E-05</v>
      </c>
      <c r="W87" s="100">
        <v>5.552518614715052E-05</v>
      </c>
      <c r="X87" s="100">
        <v>67.5</v>
      </c>
    </row>
    <row r="88" spans="1:24" s="100" customFormat="1" ht="12.75">
      <c r="A88" s="100">
        <v>1196</v>
      </c>
      <c r="B88" s="100">
        <v>105.58000183105469</v>
      </c>
      <c r="C88" s="100">
        <v>112.9800033569336</v>
      </c>
      <c r="D88" s="100">
        <v>9.185489654541016</v>
      </c>
      <c r="E88" s="100">
        <v>9.430176734924316</v>
      </c>
      <c r="F88" s="100">
        <v>21.028856474463325</v>
      </c>
      <c r="G88" s="100" t="s">
        <v>57</v>
      </c>
      <c r="H88" s="100">
        <v>16.369081355291</v>
      </c>
      <c r="I88" s="100">
        <v>54.44908318634569</v>
      </c>
      <c r="J88" s="100" t="s">
        <v>60</v>
      </c>
      <c r="K88" s="100">
        <v>-1.1909848026795211</v>
      </c>
      <c r="L88" s="100">
        <v>0.001175006458410544</v>
      </c>
      <c r="M88" s="100">
        <v>0.28515730354525615</v>
      </c>
      <c r="N88" s="100">
        <v>0.0003123623601315717</v>
      </c>
      <c r="O88" s="100">
        <v>-0.047309884810514014</v>
      </c>
      <c r="P88" s="100">
        <v>0.00013464418509049743</v>
      </c>
      <c r="Q88" s="100">
        <v>0.006038519212498783</v>
      </c>
      <c r="R88" s="100">
        <v>2.5096963302866513E-05</v>
      </c>
      <c r="S88" s="100">
        <v>-0.0005761576785124768</v>
      </c>
      <c r="T88" s="100">
        <v>9.606155476671132E-06</v>
      </c>
      <c r="U88" s="100">
        <v>0.00014142454992484334</v>
      </c>
      <c r="V88" s="100">
        <v>1.971413076058591E-06</v>
      </c>
      <c r="W88" s="100">
        <v>-3.449458745146751E-05</v>
      </c>
      <c r="X88" s="100">
        <v>67.5</v>
      </c>
    </row>
    <row r="89" spans="1:24" s="100" customFormat="1" ht="12.75">
      <c r="A89" s="100">
        <v>1194</v>
      </c>
      <c r="B89" s="100">
        <v>92.08000183105469</v>
      </c>
      <c r="C89" s="100">
        <v>61.97999954223633</v>
      </c>
      <c r="D89" s="100">
        <v>9.22161865234375</v>
      </c>
      <c r="E89" s="100">
        <v>10.013443946838379</v>
      </c>
      <c r="F89" s="100">
        <v>13.735899912284086</v>
      </c>
      <c r="G89" s="100" t="s">
        <v>58</v>
      </c>
      <c r="H89" s="100">
        <v>10.826302866781994</v>
      </c>
      <c r="I89" s="100">
        <v>35.40630469783668</v>
      </c>
      <c r="J89" s="100" t="s">
        <v>61</v>
      </c>
      <c r="K89" s="100">
        <v>1.1990066719278858</v>
      </c>
      <c r="L89" s="100">
        <v>0.21612667236814054</v>
      </c>
      <c r="M89" s="100">
        <v>0.28062461278021344</v>
      </c>
      <c r="N89" s="100">
        <v>0.030276915924675275</v>
      </c>
      <c r="O89" s="100">
        <v>0.04866779675855944</v>
      </c>
      <c r="P89" s="100">
        <v>0.006198821770893308</v>
      </c>
      <c r="Q89" s="100">
        <v>0.005638427500983958</v>
      </c>
      <c r="R89" s="100">
        <v>0.0004654806171699877</v>
      </c>
      <c r="S89" s="100">
        <v>0.000678990793897624</v>
      </c>
      <c r="T89" s="100">
        <v>9.070803856712191E-05</v>
      </c>
      <c r="U89" s="100">
        <v>0.00011247173381616961</v>
      </c>
      <c r="V89" s="100">
        <v>1.7198151971005787E-05</v>
      </c>
      <c r="W89" s="100">
        <v>4.351057036202554E-05</v>
      </c>
      <c r="X89" s="100">
        <v>67.5</v>
      </c>
    </row>
    <row r="90" ht="12.75" hidden="1">
      <c r="A90" s="24" t="s">
        <v>102</v>
      </c>
    </row>
    <row r="91" spans="1:24" ht="12.75" hidden="1">
      <c r="A91" s="24">
        <v>1195</v>
      </c>
      <c r="B91" s="24">
        <v>91.56</v>
      </c>
      <c r="C91" s="24">
        <v>90.16</v>
      </c>
      <c r="D91" s="24">
        <v>9.869477846924267</v>
      </c>
      <c r="E91" s="24">
        <v>9.68722573340049</v>
      </c>
      <c r="F91" s="24">
        <v>14.101910249666135</v>
      </c>
      <c r="G91" s="24" t="s">
        <v>59</v>
      </c>
      <c r="H91" s="24">
        <v>9.902911411621943</v>
      </c>
      <c r="I91" s="24">
        <v>33.962911411621945</v>
      </c>
      <c r="J91" s="24" t="s">
        <v>73</v>
      </c>
      <c r="K91" s="24">
        <v>4.112216767846451</v>
      </c>
      <c r="M91" s="24" t="s">
        <v>68</v>
      </c>
      <c r="N91" s="24">
        <v>2.391819188456203</v>
      </c>
      <c r="X91" s="24">
        <v>67.5</v>
      </c>
    </row>
    <row r="92" spans="1:24" ht="12.75" hidden="1">
      <c r="A92" s="24">
        <v>1194</v>
      </c>
      <c r="B92" s="24">
        <v>92.08000183105469</v>
      </c>
      <c r="C92" s="24">
        <v>61.97999954223633</v>
      </c>
      <c r="D92" s="24">
        <v>9.22161865234375</v>
      </c>
      <c r="E92" s="24">
        <v>10.013443946838379</v>
      </c>
      <c r="F92" s="24">
        <v>9.389402603033712</v>
      </c>
      <c r="G92" s="24" t="s">
        <v>56</v>
      </c>
      <c r="H92" s="24">
        <v>-0.37743398936808603</v>
      </c>
      <c r="I92" s="24">
        <v>24.202567841686594</v>
      </c>
      <c r="J92" s="24" t="s">
        <v>62</v>
      </c>
      <c r="K92" s="24">
        <v>1.8161123302165465</v>
      </c>
      <c r="L92" s="24">
        <v>0.7887500333655804</v>
      </c>
      <c r="M92" s="24">
        <v>0.4299407152467264</v>
      </c>
      <c r="N92" s="24">
        <v>0.03263484400956493</v>
      </c>
      <c r="O92" s="24">
        <v>0.07293827475146022</v>
      </c>
      <c r="P92" s="24">
        <v>0.022626724642416787</v>
      </c>
      <c r="Q92" s="24">
        <v>0.008878295054398922</v>
      </c>
      <c r="R92" s="24">
        <v>0.0005022859116927754</v>
      </c>
      <c r="S92" s="24">
        <v>0.0009569002125876249</v>
      </c>
      <c r="T92" s="24">
        <v>0.00033288259897514997</v>
      </c>
      <c r="U92" s="24">
        <v>0.00019415771181301693</v>
      </c>
      <c r="V92" s="24">
        <v>1.8612039220939014E-05</v>
      </c>
      <c r="W92" s="24">
        <v>5.9655995068968484E-05</v>
      </c>
      <c r="X92" s="24">
        <v>67.5</v>
      </c>
    </row>
    <row r="93" spans="1:24" ht="12.75" hidden="1">
      <c r="A93" s="24">
        <v>1193</v>
      </c>
      <c r="B93" s="24">
        <v>133.4199981689453</v>
      </c>
      <c r="C93" s="24">
        <v>139.82000732421875</v>
      </c>
      <c r="D93" s="24">
        <v>9.10871410369873</v>
      </c>
      <c r="E93" s="24">
        <v>8.951800346374512</v>
      </c>
      <c r="F93" s="24">
        <v>12.116477471905613</v>
      </c>
      <c r="G93" s="24" t="s">
        <v>57</v>
      </c>
      <c r="H93" s="24">
        <v>-34.24587482976369</v>
      </c>
      <c r="I93" s="24">
        <v>31.674123339181627</v>
      </c>
      <c r="J93" s="24" t="s">
        <v>60</v>
      </c>
      <c r="K93" s="24">
        <v>1.7005483168813336</v>
      </c>
      <c r="L93" s="24">
        <v>-0.004291814270321675</v>
      </c>
      <c r="M93" s="24">
        <v>-0.40084064100913386</v>
      </c>
      <c r="N93" s="24">
        <v>0.00033834302279793385</v>
      </c>
      <c r="O93" s="24">
        <v>0.06856930412674722</v>
      </c>
      <c r="P93" s="24">
        <v>-0.0004913253843562346</v>
      </c>
      <c r="Q93" s="24">
        <v>-0.008190229899356317</v>
      </c>
      <c r="R93" s="24">
        <v>2.7198899431125427E-05</v>
      </c>
      <c r="S93" s="24">
        <v>0.000919555480158997</v>
      </c>
      <c r="T93" s="24">
        <v>-3.5003266586700526E-05</v>
      </c>
      <c r="U93" s="24">
        <v>-0.00017259396668907869</v>
      </c>
      <c r="V93" s="24">
        <v>2.1607995983742024E-06</v>
      </c>
      <c r="W93" s="24">
        <v>5.7844748423111595E-05</v>
      </c>
      <c r="X93" s="24">
        <v>67.5</v>
      </c>
    </row>
    <row r="94" spans="1:24" ht="12.75" hidden="1">
      <c r="A94" s="24">
        <v>1196</v>
      </c>
      <c r="B94" s="24">
        <v>105.58000183105469</v>
      </c>
      <c r="C94" s="24">
        <v>112.9800033569336</v>
      </c>
      <c r="D94" s="24">
        <v>9.185489654541016</v>
      </c>
      <c r="E94" s="24">
        <v>9.430176734924316</v>
      </c>
      <c r="F94" s="24">
        <v>21.028856474463325</v>
      </c>
      <c r="G94" s="24" t="s">
        <v>58</v>
      </c>
      <c r="H94" s="24">
        <v>16.369081355291</v>
      </c>
      <c r="I94" s="24">
        <v>54.44908318634569</v>
      </c>
      <c r="J94" s="24" t="s">
        <v>61</v>
      </c>
      <c r="K94" s="24">
        <v>0.6374946414807247</v>
      </c>
      <c r="L94" s="24">
        <v>-0.7887383567853621</v>
      </c>
      <c r="M94" s="24">
        <v>0.15548568790166292</v>
      </c>
      <c r="N94" s="24">
        <v>0.03263309007016589</v>
      </c>
      <c r="O94" s="24">
        <v>0.024864481802224378</v>
      </c>
      <c r="P94" s="24">
        <v>-0.022621389599457375</v>
      </c>
      <c r="Q94" s="24">
        <v>0.0034269895343660133</v>
      </c>
      <c r="R94" s="24">
        <v>0.0005015489576848686</v>
      </c>
      <c r="S94" s="24">
        <v>0.0002647182195463662</v>
      </c>
      <c r="T94" s="24">
        <v>-0.00033103715203691394</v>
      </c>
      <c r="U94" s="24">
        <v>8.892997087031864E-05</v>
      </c>
      <c r="V94" s="24">
        <v>1.848618265238765E-05</v>
      </c>
      <c r="W94" s="24">
        <v>1.4588448427976177E-05</v>
      </c>
      <c r="X94" s="24">
        <v>67.5</v>
      </c>
    </row>
    <row r="95" ht="12.75" hidden="1">
      <c r="A95" s="24" t="s">
        <v>101</v>
      </c>
    </row>
    <row r="96" spans="1:24" ht="12.75" hidden="1">
      <c r="A96" s="24">
        <v>1195</v>
      </c>
      <c r="B96" s="24">
        <v>91.56</v>
      </c>
      <c r="C96" s="24">
        <v>90.16</v>
      </c>
      <c r="D96" s="24">
        <v>9.869477846924267</v>
      </c>
      <c r="E96" s="24">
        <v>9.68722573340049</v>
      </c>
      <c r="F96" s="24">
        <v>19.013371421230683</v>
      </c>
      <c r="G96" s="24" t="s">
        <v>59</v>
      </c>
      <c r="H96" s="24">
        <v>21.73162948727534</v>
      </c>
      <c r="I96" s="24">
        <v>45.791629487275344</v>
      </c>
      <c r="J96" s="24" t="s">
        <v>73</v>
      </c>
      <c r="K96" s="24">
        <v>3.0322867495753116</v>
      </c>
      <c r="M96" s="24" t="s">
        <v>68</v>
      </c>
      <c r="N96" s="24">
        <v>1.5857842323185947</v>
      </c>
      <c r="X96" s="24">
        <v>67.5</v>
      </c>
    </row>
    <row r="97" spans="1:24" ht="12.75" hidden="1">
      <c r="A97" s="24">
        <v>1194</v>
      </c>
      <c r="B97" s="24">
        <v>92.08000183105469</v>
      </c>
      <c r="C97" s="24">
        <v>61.97999954223633</v>
      </c>
      <c r="D97" s="24">
        <v>9.22161865234375</v>
      </c>
      <c r="E97" s="24">
        <v>10.013443946838379</v>
      </c>
      <c r="F97" s="24">
        <v>9.389402603033712</v>
      </c>
      <c r="G97" s="24" t="s">
        <v>56</v>
      </c>
      <c r="H97" s="24">
        <v>-0.37743398936808603</v>
      </c>
      <c r="I97" s="24">
        <v>24.202567841686594</v>
      </c>
      <c r="J97" s="24" t="s">
        <v>62</v>
      </c>
      <c r="K97" s="24">
        <v>1.6815760162337976</v>
      </c>
      <c r="L97" s="24">
        <v>0.20056098482515192</v>
      </c>
      <c r="M97" s="24">
        <v>0.3980900051923675</v>
      </c>
      <c r="N97" s="24">
        <v>0.035010233284879844</v>
      </c>
      <c r="O97" s="24">
        <v>0.06753500544891951</v>
      </c>
      <c r="P97" s="24">
        <v>0.005753393914785238</v>
      </c>
      <c r="Q97" s="24">
        <v>0.00822052466226831</v>
      </c>
      <c r="R97" s="24">
        <v>0.0005388585846285876</v>
      </c>
      <c r="S97" s="24">
        <v>0.0008860323296910568</v>
      </c>
      <c r="T97" s="24">
        <v>8.470593335006595E-05</v>
      </c>
      <c r="U97" s="24">
        <v>0.00017978681312479347</v>
      </c>
      <c r="V97" s="24">
        <v>1.9982225092153154E-05</v>
      </c>
      <c r="W97" s="24">
        <v>5.5245209038747E-05</v>
      </c>
      <c r="X97" s="24">
        <v>67.5</v>
      </c>
    </row>
    <row r="98" spans="1:24" ht="12.75" hidden="1">
      <c r="A98" s="24">
        <v>1196</v>
      </c>
      <c r="B98" s="24">
        <v>105.58000183105469</v>
      </c>
      <c r="C98" s="24">
        <v>112.9800033569336</v>
      </c>
      <c r="D98" s="24">
        <v>9.185489654541016</v>
      </c>
      <c r="E98" s="24">
        <v>9.430176734924316</v>
      </c>
      <c r="F98" s="24">
        <v>6.564428742311111</v>
      </c>
      <c r="G98" s="24" t="s">
        <v>57</v>
      </c>
      <c r="H98" s="24">
        <v>-21.083018324367927</v>
      </c>
      <c r="I98" s="24">
        <v>16.99698350668676</v>
      </c>
      <c r="J98" s="24" t="s">
        <v>60</v>
      </c>
      <c r="K98" s="24">
        <v>1.6454040178836848</v>
      </c>
      <c r="L98" s="24">
        <v>0.001091284268240948</v>
      </c>
      <c r="M98" s="24">
        <v>-0.3904353293556212</v>
      </c>
      <c r="N98" s="24">
        <v>0.00036271584028485656</v>
      </c>
      <c r="O98" s="24">
        <v>0.06592808899258253</v>
      </c>
      <c r="P98" s="24">
        <v>0.0001246134807832362</v>
      </c>
      <c r="Q98" s="24">
        <v>-0.00810178667992813</v>
      </c>
      <c r="R98" s="24">
        <v>2.918870938129236E-05</v>
      </c>
      <c r="S98" s="24">
        <v>0.0008500051836783746</v>
      </c>
      <c r="T98" s="24">
        <v>8.857926639529514E-06</v>
      </c>
      <c r="U98" s="24">
        <v>-0.0001790454626911102</v>
      </c>
      <c r="V98" s="24">
        <v>2.317698321032895E-06</v>
      </c>
      <c r="W98" s="24">
        <v>5.2450583976781565E-05</v>
      </c>
      <c r="X98" s="24">
        <v>67.5</v>
      </c>
    </row>
    <row r="99" spans="1:24" ht="12.75" hidden="1">
      <c r="A99" s="24">
        <v>1193</v>
      </c>
      <c r="B99" s="24">
        <v>133.4199981689453</v>
      </c>
      <c r="C99" s="24">
        <v>139.82000732421875</v>
      </c>
      <c r="D99" s="24">
        <v>9.10871410369873</v>
      </c>
      <c r="E99" s="24">
        <v>8.951800346374512</v>
      </c>
      <c r="F99" s="24">
        <v>21.685840810744228</v>
      </c>
      <c r="G99" s="24" t="s">
        <v>58</v>
      </c>
      <c r="H99" s="24">
        <v>-9.230254953886742</v>
      </c>
      <c r="I99" s="24">
        <v>56.68974321505856</v>
      </c>
      <c r="J99" s="24" t="s">
        <v>61</v>
      </c>
      <c r="K99" s="24">
        <v>-0.346905630258368</v>
      </c>
      <c r="L99" s="24">
        <v>0.20055801587740318</v>
      </c>
      <c r="M99" s="24">
        <v>-0.07769109231454252</v>
      </c>
      <c r="N99" s="24">
        <v>0.03500835431551896</v>
      </c>
      <c r="O99" s="24">
        <v>-0.014644590904894039</v>
      </c>
      <c r="P99" s="24">
        <v>0.005752044246969497</v>
      </c>
      <c r="Q99" s="24">
        <v>-0.001392148812412184</v>
      </c>
      <c r="R99" s="24">
        <v>0.0005380674618229383</v>
      </c>
      <c r="S99" s="24">
        <v>-0.0002500889381353246</v>
      </c>
      <c r="T99" s="24">
        <v>8.424151162197013E-05</v>
      </c>
      <c r="U99" s="24">
        <v>-1.6310133760815143E-05</v>
      </c>
      <c r="V99" s="24">
        <v>1.984735735875576E-05</v>
      </c>
      <c r="W99" s="24">
        <v>-1.7348468584559234E-05</v>
      </c>
      <c r="X99" s="24">
        <v>67.5</v>
      </c>
    </row>
    <row r="100" ht="12.75" hidden="1">
      <c r="A100" s="24" t="s">
        <v>100</v>
      </c>
    </row>
    <row r="101" spans="1:24" ht="12.75" hidden="1">
      <c r="A101" s="24">
        <v>1195</v>
      </c>
      <c r="B101" s="24">
        <v>91.56</v>
      </c>
      <c r="C101" s="24">
        <v>90.16</v>
      </c>
      <c r="D101" s="24">
        <v>9.869477846924267</v>
      </c>
      <c r="E101" s="24">
        <v>9.68722573340049</v>
      </c>
      <c r="F101" s="24">
        <v>3.8793090068149727</v>
      </c>
      <c r="G101" s="24" t="s">
        <v>59</v>
      </c>
      <c r="H101" s="24">
        <v>-14.717107739011226</v>
      </c>
      <c r="I101" s="24">
        <v>9.342892260988776</v>
      </c>
      <c r="J101" s="24" t="s">
        <v>73</v>
      </c>
      <c r="K101" s="24">
        <v>2.0728948194430603</v>
      </c>
      <c r="M101" s="24" t="s">
        <v>68</v>
      </c>
      <c r="N101" s="24">
        <v>1.3353698453729894</v>
      </c>
      <c r="X101" s="24">
        <v>67.5</v>
      </c>
    </row>
    <row r="102" spans="1:24" ht="12.75" hidden="1">
      <c r="A102" s="24">
        <v>1196</v>
      </c>
      <c r="B102" s="24">
        <v>105.58000183105469</v>
      </c>
      <c r="C102" s="24">
        <v>112.9800033569336</v>
      </c>
      <c r="D102" s="24">
        <v>9.185489654541016</v>
      </c>
      <c r="E102" s="24">
        <v>9.430176734924316</v>
      </c>
      <c r="F102" s="24">
        <v>12.044866222468697</v>
      </c>
      <c r="G102" s="24" t="s">
        <v>56</v>
      </c>
      <c r="H102" s="24">
        <v>-6.892765201615447</v>
      </c>
      <c r="I102" s="24">
        <v>31.187236629439248</v>
      </c>
      <c r="J102" s="24" t="s">
        <v>62</v>
      </c>
      <c r="K102" s="24">
        <v>1.172811718965674</v>
      </c>
      <c r="L102" s="24">
        <v>0.785267855644103</v>
      </c>
      <c r="M102" s="24">
        <v>0.27764702838938315</v>
      </c>
      <c r="N102" s="24">
        <v>0.03023807111679209</v>
      </c>
      <c r="O102" s="24">
        <v>0.04710224416838961</v>
      </c>
      <c r="P102" s="24">
        <v>0.022526709773388203</v>
      </c>
      <c r="Q102" s="24">
        <v>0.005733489622872959</v>
      </c>
      <c r="R102" s="24">
        <v>0.0004654581486048925</v>
      </c>
      <c r="S102" s="24">
        <v>0.0006179642789452887</v>
      </c>
      <c r="T102" s="24">
        <v>0.0003314610804334462</v>
      </c>
      <c r="U102" s="24">
        <v>0.0001254239086940757</v>
      </c>
      <c r="V102" s="24">
        <v>1.7264877593031624E-05</v>
      </c>
      <c r="W102" s="24">
        <v>3.853113024729269E-05</v>
      </c>
      <c r="X102" s="24">
        <v>67.5</v>
      </c>
    </row>
    <row r="103" spans="1:24" ht="12.75" hidden="1">
      <c r="A103" s="24">
        <v>1193</v>
      </c>
      <c r="B103" s="24">
        <v>133.4199981689453</v>
      </c>
      <c r="C103" s="24">
        <v>139.82000732421875</v>
      </c>
      <c r="D103" s="24">
        <v>9.10871410369873</v>
      </c>
      <c r="E103" s="24">
        <v>8.951800346374512</v>
      </c>
      <c r="F103" s="24">
        <v>21.685840810744228</v>
      </c>
      <c r="G103" s="24" t="s">
        <v>57</v>
      </c>
      <c r="H103" s="24">
        <v>-9.230254953886742</v>
      </c>
      <c r="I103" s="24">
        <v>56.68974321505856</v>
      </c>
      <c r="J103" s="24" t="s">
        <v>60</v>
      </c>
      <c r="K103" s="24">
        <v>-0.20654583859094114</v>
      </c>
      <c r="L103" s="24">
        <v>-0.004273360124522851</v>
      </c>
      <c r="M103" s="24">
        <v>0.051999836612037796</v>
      </c>
      <c r="N103" s="24">
        <v>0.0003126958568091267</v>
      </c>
      <c r="O103" s="24">
        <v>-0.007794469131215437</v>
      </c>
      <c r="P103" s="24">
        <v>-0.00048890002735533</v>
      </c>
      <c r="Q103" s="24">
        <v>0.0012212078935531403</v>
      </c>
      <c r="R103" s="24">
        <v>2.510870095165966E-05</v>
      </c>
      <c r="S103" s="24">
        <v>-6.089913321436146E-05</v>
      </c>
      <c r="T103" s="24">
        <v>-3.480913574599356E-05</v>
      </c>
      <c r="U103" s="24">
        <v>3.635985278185211E-05</v>
      </c>
      <c r="V103" s="24">
        <v>1.979457166861959E-06</v>
      </c>
      <c r="W103" s="24">
        <v>-2.52649870568767E-06</v>
      </c>
      <c r="X103" s="24">
        <v>67.5</v>
      </c>
    </row>
    <row r="104" spans="1:24" ht="12.75" hidden="1">
      <c r="A104" s="24">
        <v>1194</v>
      </c>
      <c r="B104" s="24">
        <v>92.08000183105469</v>
      </c>
      <c r="C104" s="24">
        <v>61.97999954223633</v>
      </c>
      <c r="D104" s="24">
        <v>9.22161865234375</v>
      </c>
      <c r="E104" s="24">
        <v>10.013443946838379</v>
      </c>
      <c r="F104" s="24">
        <v>18.49829543903592</v>
      </c>
      <c r="G104" s="24" t="s">
        <v>58</v>
      </c>
      <c r="H104" s="24">
        <v>23.102078621451923</v>
      </c>
      <c r="I104" s="24">
        <v>47.68208045250661</v>
      </c>
      <c r="J104" s="24" t="s">
        <v>61</v>
      </c>
      <c r="K104" s="24">
        <v>1.1544808983712047</v>
      </c>
      <c r="L104" s="24">
        <v>-0.7852562279289059</v>
      </c>
      <c r="M104" s="24">
        <v>0.2727341001154353</v>
      </c>
      <c r="N104" s="24">
        <v>0.030236454259144053</v>
      </c>
      <c r="O104" s="24">
        <v>0.04645285412825699</v>
      </c>
      <c r="P104" s="24">
        <v>-0.0225214038189833</v>
      </c>
      <c r="Q104" s="24">
        <v>0.005601924181592911</v>
      </c>
      <c r="R104" s="24">
        <v>0.00046478042260750864</v>
      </c>
      <c r="S104" s="24">
        <v>0.0006149562143975049</v>
      </c>
      <c r="T104" s="24">
        <v>-0.00032962823287868486</v>
      </c>
      <c r="U104" s="24">
        <v>0.00012003798556199569</v>
      </c>
      <c r="V104" s="24">
        <v>1.7151027596821254E-05</v>
      </c>
      <c r="W104" s="24">
        <v>3.844820935263425E-05</v>
      </c>
      <c r="X104" s="24">
        <v>67.5</v>
      </c>
    </row>
    <row r="105" ht="12.75" hidden="1">
      <c r="A105" s="24" t="s">
        <v>99</v>
      </c>
    </row>
    <row r="106" spans="1:24" ht="12.75" hidden="1">
      <c r="A106" s="24">
        <v>1195</v>
      </c>
      <c r="B106" s="24">
        <v>91.56</v>
      </c>
      <c r="C106" s="24">
        <v>90.16</v>
      </c>
      <c r="D106" s="24">
        <v>9.869477846924267</v>
      </c>
      <c r="E106" s="24">
        <v>9.68722573340049</v>
      </c>
      <c r="F106" s="24">
        <v>19.013371421230683</v>
      </c>
      <c r="G106" s="24" t="s">
        <v>59</v>
      </c>
      <c r="H106" s="24">
        <v>21.73162948727534</v>
      </c>
      <c r="I106" s="24">
        <v>45.791629487275344</v>
      </c>
      <c r="J106" s="24" t="s">
        <v>73</v>
      </c>
      <c r="K106" s="24">
        <v>3.4364885014664033</v>
      </c>
      <c r="M106" s="24" t="s">
        <v>68</v>
      </c>
      <c r="N106" s="24">
        <v>2.663006451693513</v>
      </c>
      <c r="X106" s="24">
        <v>67.5</v>
      </c>
    </row>
    <row r="107" spans="1:24" ht="12.75" hidden="1">
      <c r="A107" s="24">
        <v>1196</v>
      </c>
      <c r="B107" s="24">
        <v>105.58000183105469</v>
      </c>
      <c r="C107" s="24">
        <v>112.9800033569336</v>
      </c>
      <c r="D107" s="24">
        <v>9.185489654541016</v>
      </c>
      <c r="E107" s="24">
        <v>9.430176734924316</v>
      </c>
      <c r="F107" s="24">
        <v>12.044866222468697</v>
      </c>
      <c r="G107" s="24" t="s">
        <v>56</v>
      </c>
      <c r="H107" s="24">
        <v>-6.892765201615447</v>
      </c>
      <c r="I107" s="24">
        <v>31.187236629439248</v>
      </c>
      <c r="J107" s="24" t="s">
        <v>62</v>
      </c>
      <c r="K107" s="24">
        <v>1.132592646821981</v>
      </c>
      <c r="L107" s="24">
        <v>1.4411442914995125</v>
      </c>
      <c r="M107" s="24">
        <v>0.26812548062611546</v>
      </c>
      <c r="N107" s="24">
        <v>0.03353201629971786</v>
      </c>
      <c r="O107" s="24">
        <v>0.0454868130685988</v>
      </c>
      <c r="P107" s="24">
        <v>0.04134179396204168</v>
      </c>
      <c r="Q107" s="24">
        <v>0.005536814840482379</v>
      </c>
      <c r="R107" s="24">
        <v>0.0005161652814461603</v>
      </c>
      <c r="S107" s="24">
        <v>0.0005967461019266196</v>
      </c>
      <c r="T107" s="24">
        <v>0.0006083294346881503</v>
      </c>
      <c r="U107" s="24">
        <v>0.00012113023321242974</v>
      </c>
      <c r="V107" s="24">
        <v>1.9167446828914748E-05</v>
      </c>
      <c r="W107" s="24">
        <v>3.721010959827577E-05</v>
      </c>
      <c r="X107" s="24">
        <v>67.5</v>
      </c>
    </row>
    <row r="108" spans="1:24" ht="12.75" hidden="1">
      <c r="A108" s="24">
        <v>1194</v>
      </c>
      <c r="B108" s="24">
        <v>92.08000183105469</v>
      </c>
      <c r="C108" s="24">
        <v>61.97999954223633</v>
      </c>
      <c r="D108" s="24">
        <v>9.22161865234375</v>
      </c>
      <c r="E108" s="24">
        <v>10.013443946838379</v>
      </c>
      <c r="F108" s="24">
        <v>13.735899912284086</v>
      </c>
      <c r="G108" s="24" t="s">
        <v>57</v>
      </c>
      <c r="H108" s="24">
        <v>10.826302866781994</v>
      </c>
      <c r="I108" s="24">
        <v>35.40630469783668</v>
      </c>
      <c r="J108" s="24" t="s">
        <v>60</v>
      </c>
      <c r="K108" s="24">
        <v>0.4153449758382331</v>
      </c>
      <c r="L108" s="24">
        <v>0.00784127946485782</v>
      </c>
      <c r="M108" s="24">
        <v>-0.10115586390495214</v>
      </c>
      <c r="N108" s="24">
        <v>0.000346626787267865</v>
      </c>
      <c r="O108" s="24">
        <v>0.01622322264258229</v>
      </c>
      <c r="P108" s="24">
        <v>0.0008971386180600485</v>
      </c>
      <c r="Q108" s="24">
        <v>-0.002222694704116284</v>
      </c>
      <c r="R108" s="24">
        <v>2.7915677549711516E-05</v>
      </c>
      <c r="S108" s="24">
        <v>0.00017473999042784047</v>
      </c>
      <c r="T108" s="24">
        <v>6.38831156319714E-05</v>
      </c>
      <c r="U108" s="24">
        <v>-5.728153833582147E-05</v>
      </c>
      <c r="V108" s="24">
        <v>2.20739001812114E-06</v>
      </c>
      <c r="W108" s="24">
        <v>9.715921645976249E-06</v>
      </c>
      <c r="X108" s="24">
        <v>67.5</v>
      </c>
    </row>
    <row r="109" spans="1:24" ht="12.75" hidden="1">
      <c r="A109" s="24">
        <v>1193</v>
      </c>
      <c r="B109" s="24">
        <v>133.4199981689453</v>
      </c>
      <c r="C109" s="24">
        <v>139.82000732421875</v>
      </c>
      <c r="D109" s="24">
        <v>9.10871410369873</v>
      </c>
      <c r="E109" s="24">
        <v>8.951800346374512</v>
      </c>
      <c r="F109" s="24">
        <v>12.116477471905613</v>
      </c>
      <c r="G109" s="24" t="s">
        <v>58</v>
      </c>
      <c r="H109" s="24">
        <v>-34.24587482976369</v>
      </c>
      <c r="I109" s="24">
        <v>31.674123339181627</v>
      </c>
      <c r="J109" s="24" t="s">
        <v>61</v>
      </c>
      <c r="K109" s="24">
        <v>-1.053686222117931</v>
      </c>
      <c r="L109" s="24">
        <v>1.4411229591044568</v>
      </c>
      <c r="M109" s="24">
        <v>-0.24831182927647288</v>
      </c>
      <c r="N109" s="24">
        <v>0.03353022467856266</v>
      </c>
      <c r="O109" s="24">
        <v>-0.042495378692592636</v>
      </c>
      <c r="P109" s="24">
        <v>0.04133205862644505</v>
      </c>
      <c r="Q109" s="24">
        <v>-0.005071089313952116</v>
      </c>
      <c r="R109" s="24">
        <v>0.0005154098492630252</v>
      </c>
      <c r="S109" s="24">
        <v>-0.0005705890341654786</v>
      </c>
      <c r="T109" s="24">
        <v>0.0006049658243613078</v>
      </c>
      <c r="U109" s="24">
        <v>-0.00010673030855375353</v>
      </c>
      <c r="V109" s="24">
        <v>1.9039917206941137E-05</v>
      </c>
      <c r="W109" s="24">
        <v>-3.59192583843952E-05</v>
      </c>
      <c r="X109" s="24">
        <v>67.5</v>
      </c>
    </row>
    <row r="110" ht="12.75" hidden="1">
      <c r="A110" s="24" t="s">
        <v>112</v>
      </c>
    </row>
    <row r="111" spans="1:24" ht="12.75" hidden="1">
      <c r="A111" s="24">
        <v>1195</v>
      </c>
      <c r="B111" s="24">
        <v>94.1</v>
      </c>
      <c r="C111" s="24">
        <v>101.9</v>
      </c>
      <c r="D111" s="24">
        <v>9.771316905076167</v>
      </c>
      <c r="E111" s="24">
        <v>9.969490810449054</v>
      </c>
      <c r="F111" s="24">
        <v>12.545665636095363</v>
      </c>
      <c r="G111" s="24" t="s">
        <v>59</v>
      </c>
      <c r="H111" s="24">
        <v>3.9216605873144488</v>
      </c>
      <c r="I111" s="24">
        <v>30.521660587314443</v>
      </c>
      <c r="J111" s="24" t="s">
        <v>73</v>
      </c>
      <c r="K111" s="24">
        <v>0.48031667159783137</v>
      </c>
      <c r="M111" s="24" t="s">
        <v>68</v>
      </c>
      <c r="N111" s="24">
        <v>0.44709460805151396</v>
      </c>
      <c r="X111" s="24">
        <v>67.5</v>
      </c>
    </row>
    <row r="112" spans="1:24" ht="12.75" hidden="1">
      <c r="A112" s="24">
        <v>1193</v>
      </c>
      <c r="B112" s="24">
        <v>126.4000015258789</v>
      </c>
      <c r="C112" s="24">
        <v>110.80000305175781</v>
      </c>
      <c r="D112" s="24">
        <v>9.424671173095703</v>
      </c>
      <c r="E112" s="24">
        <v>9.302329063415527</v>
      </c>
      <c r="F112" s="24">
        <v>18.998085832115144</v>
      </c>
      <c r="G112" s="24" t="s">
        <v>56</v>
      </c>
      <c r="H112" s="24">
        <v>-10.915512082684387</v>
      </c>
      <c r="I112" s="24">
        <v>47.984489443194526</v>
      </c>
      <c r="J112" s="24" t="s">
        <v>62</v>
      </c>
      <c r="K112" s="24">
        <v>0.1344833218874707</v>
      </c>
      <c r="L112" s="24">
        <v>0.6767355230993575</v>
      </c>
      <c r="M112" s="24">
        <v>0.03183712504634116</v>
      </c>
      <c r="N112" s="24">
        <v>0.05328311056170583</v>
      </c>
      <c r="O112" s="24">
        <v>0.005401151975907479</v>
      </c>
      <c r="P112" s="24">
        <v>0.019413448030767038</v>
      </c>
      <c r="Q112" s="24">
        <v>0.0006574153697301915</v>
      </c>
      <c r="R112" s="24">
        <v>0.0008202008178162037</v>
      </c>
      <c r="S112" s="24">
        <v>7.084003838748876E-05</v>
      </c>
      <c r="T112" s="24">
        <v>0.0002856609909327759</v>
      </c>
      <c r="U112" s="24">
        <v>1.4374149574291131E-05</v>
      </c>
      <c r="V112" s="24">
        <v>3.0446059843969196E-05</v>
      </c>
      <c r="W112" s="24">
        <v>4.41389043793532E-06</v>
      </c>
      <c r="X112" s="24">
        <v>67.5</v>
      </c>
    </row>
    <row r="113" spans="1:24" ht="12.75" hidden="1">
      <c r="A113" s="24">
        <v>1194</v>
      </c>
      <c r="B113" s="24">
        <v>96.9000015258789</v>
      </c>
      <c r="C113" s="24">
        <v>71.30000305175781</v>
      </c>
      <c r="D113" s="24">
        <v>9.496435165405273</v>
      </c>
      <c r="E113" s="24">
        <v>10.21682071685791</v>
      </c>
      <c r="F113" s="24">
        <v>14.365160971769283</v>
      </c>
      <c r="G113" s="24" t="s">
        <v>57</v>
      </c>
      <c r="H113" s="24">
        <v>6.56404810548208</v>
      </c>
      <c r="I113" s="24">
        <v>35.964049631360986</v>
      </c>
      <c r="J113" s="24" t="s">
        <v>60</v>
      </c>
      <c r="K113" s="24">
        <v>-0.10197407885268263</v>
      </c>
      <c r="L113" s="24">
        <v>0.0036815333695328616</v>
      </c>
      <c r="M113" s="24">
        <v>0.023903477847496517</v>
      </c>
      <c r="N113" s="24">
        <v>0.0005507712842462219</v>
      </c>
      <c r="O113" s="24">
        <v>-0.004133351722227559</v>
      </c>
      <c r="P113" s="24">
        <v>0.0004212858773610669</v>
      </c>
      <c r="Q113" s="24">
        <v>0.0004820376065778231</v>
      </c>
      <c r="R113" s="24">
        <v>4.429462941111926E-05</v>
      </c>
      <c r="S113" s="24">
        <v>-5.717732904698443E-05</v>
      </c>
      <c r="T113" s="24">
        <v>3.0005262062686067E-05</v>
      </c>
      <c r="U113" s="24">
        <v>9.723816807688601E-06</v>
      </c>
      <c r="V113" s="24">
        <v>3.495061612210796E-06</v>
      </c>
      <c r="W113" s="24">
        <v>-3.646005983745056E-06</v>
      </c>
      <c r="X113" s="24">
        <v>67.5</v>
      </c>
    </row>
    <row r="114" spans="1:24" ht="12.75" hidden="1">
      <c r="A114" s="24">
        <v>1196</v>
      </c>
      <c r="B114" s="24">
        <v>98.18000030517578</v>
      </c>
      <c r="C114" s="24">
        <v>101.37999725341797</v>
      </c>
      <c r="D114" s="24">
        <v>9.9536771774292</v>
      </c>
      <c r="E114" s="24">
        <v>9.958101272583008</v>
      </c>
      <c r="F114" s="24">
        <v>7.315605605263778</v>
      </c>
      <c r="G114" s="24" t="s">
        <v>58</v>
      </c>
      <c r="H114" s="24">
        <v>-13.205337164963623</v>
      </c>
      <c r="I114" s="24">
        <v>17.474663140212165</v>
      </c>
      <c r="J114" s="24" t="s">
        <v>61</v>
      </c>
      <c r="K114" s="24">
        <v>-0.08767582966836368</v>
      </c>
      <c r="L114" s="24">
        <v>0.6767255090039166</v>
      </c>
      <c r="M114" s="24">
        <v>-0.021029176826747334</v>
      </c>
      <c r="N114" s="24">
        <v>0.05328026390816225</v>
      </c>
      <c r="O114" s="24">
        <v>-0.0034767580023935705</v>
      </c>
      <c r="P114" s="24">
        <v>0.019408876388210337</v>
      </c>
      <c r="Q114" s="24">
        <v>-0.00044702876216436935</v>
      </c>
      <c r="R114" s="24">
        <v>0.0008190038872628756</v>
      </c>
      <c r="S114" s="24">
        <v>-4.1821813468496954E-05</v>
      </c>
      <c r="T114" s="24">
        <v>0.00028408077370572793</v>
      </c>
      <c r="U114" s="24">
        <v>-1.0586007872404334E-05</v>
      </c>
      <c r="V114" s="24">
        <v>3.0244786399467332E-05</v>
      </c>
      <c r="W114" s="24">
        <v>-2.48778398672234E-06</v>
      </c>
      <c r="X114" s="24">
        <v>67.5</v>
      </c>
    </row>
    <row r="115" s="100" customFormat="1" ht="12.75">
      <c r="A115" s="100" t="s">
        <v>98</v>
      </c>
    </row>
    <row r="116" spans="1:24" s="100" customFormat="1" ht="12.75">
      <c r="A116" s="100">
        <v>1195</v>
      </c>
      <c r="B116" s="100">
        <v>94.1</v>
      </c>
      <c r="C116" s="100">
        <v>101.9</v>
      </c>
      <c r="D116" s="100">
        <v>9.771316905076167</v>
      </c>
      <c r="E116" s="100">
        <v>9.969490810449054</v>
      </c>
      <c r="F116" s="100">
        <v>6.390079954391652</v>
      </c>
      <c r="G116" s="100" t="s">
        <v>59</v>
      </c>
      <c r="H116" s="100">
        <v>-11.053925590635657</v>
      </c>
      <c r="I116" s="100">
        <v>15.54607440936434</v>
      </c>
      <c r="J116" s="100" t="s">
        <v>73</v>
      </c>
      <c r="K116" s="100">
        <v>0.7125607061958059</v>
      </c>
      <c r="M116" s="100" t="s">
        <v>68</v>
      </c>
      <c r="N116" s="100">
        <v>0.3725952705088006</v>
      </c>
      <c r="X116" s="100">
        <v>67.5</v>
      </c>
    </row>
    <row r="117" spans="1:24" s="100" customFormat="1" ht="12.75">
      <c r="A117" s="100">
        <v>1193</v>
      </c>
      <c r="B117" s="100">
        <v>126.4000015258789</v>
      </c>
      <c r="C117" s="100">
        <v>110.80000305175781</v>
      </c>
      <c r="D117" s="100">
        <v>9.424671173095703</v>
      </c>
      <c r="E117" s="100">
        <v>9.302329063415527</v>
      </c>
      <c r="F117" s="100">
        <v>18.998085832115144</v>
      </c>
      <c r="G117" s="100" t="s">
        <v>56</v>
      </c>
      <c r="H117" s="100">
        <v>-10.915512082684387</v>
      </c>
      <c r="I117" s="100">
        <v>47.984489443194526</v>
      </c>
      <c r="J117" s="100" t="s">
        <v>62</v>
      </c>
      <c r="K117" s="100">
        <v>0.8182664016845888</v>
      </c>
      <c r="L117" s="100">
        <v>0.03760015283852033</v>
      </c>
      <c r="M117" s="100">
        <v>0.19371295587616388</v>
      </c>
      <c r="N117" s="100">
        <v>0.05444515105612905</v>
      </c>
      <c r="O117" s="100">
        <v>0.03286310513103058</v>
      </c>
      <c r="P117" s="100">
        <v>0.0010787507645264038</v>
      </c>
      <c r="Q117" s="100">
        <v>0.004000192799929576</v>
      </c>
      <c r="R117" s="100">
        <v>0.0008380933117375061</v>
      </c>
      <c r="S117" s="100">
        <v>0.00043116819277518856</v>
      </c>
      <c r="T117" s="100">
        <v>1.5866145301119373E-05</v>
      </c>
      <c r="U117" s="100">
        <v>8.749617918649021E-05</v>
      </c>
      <c r="V117" s="100">
        <v>3.110789047141548E-05</v>
      </c>
      <c r="W117" s="100">
        <v>2.688396260993921E-05</v>
      </c>
      <c r="X117" s="100">
        <v>67.5</v>
      </c>
    </row>
    <row r="118" spans="1:24" s="100" customFormat="1" ht="12.75">
      <c r="A118" s="100">
        <v>1196</v>
      </c>
      <c r="B118" s="100">
        <v>98.18000030517578</v>
      </c>
      <c r="C118" s="100">
        <v>101.37999725341797</v>
      </c>
      <c r="D118" s="100">
        <v>9.9536771774292</v>
      </c>
      <c r="E118" s="100">
        <v>9.958101272583008</v>
      </c>
      <c r="F118" s="100">
        <v>14.957608364276068</v>
      </c>
      <c r="G118" s="100" t="s">
        <v>57</v>
      </c>
      <c r="H118" s="100">
        <v>5.048985325333703</v>
      </c>
      <c r="I118" s="100">
        <v>35.728985630509484</v>
      </c>
      <c r="J118" s="100" t="s">
        <v>60</v>
      </c>
      <c r="K118" s="100">
        <v>-0.6172668744495874</v>
      </c>
      <c r="L118" s="100">
        <v>0.00020370877500043748</v>
      </c>
      <c r="M118" s="100">
        <v>0.14756525757080852</v>
      </c>
      <c r="N118" s="100">
        <v>0.0005626928267276496</v>
      </c>
      <c r="O118" s="100">
        <v>-0.024556372535395693</v>
      </c>
      <c r="P118" s="100">
        <v>2.3446499400935284E-05</v>
      </c>
      <c r="Q118" s="100">
        <v>0.003114160902939882</v>
      </c>
      <c r="R118" s="100">
        <v>4.5225431564783626E-05</v>
      </c>
      <c r="S118" s="100">
        <v>-0.0003020969880113514</v>
      </c>
      <c r="T118" s="100">
        <v>1.680947653151413E-06</v>
      </c>
      <c r="U118" s="100">
        <v>7.225167193880974E-05</v>
      </c>
      <c r="V118" s="100">
        <v>3.5636261970583022E-06</v>
      </c>
      <c r="W118" s="100">
        <v>-1.8188569855563822E-05</v>
      </c>
      <c r="X118" s="100">
        <v>67.5</v>
      </c>
    </row>
    <row r="119" spans="1:24" s="100" customFormat="1" ht="12.75">
      <c r="A119" s="100">
        <v>1194</v>
      </c>
      <c r="B119" s="100">
        <v>96.9000015258789</v>
      </c>
      <c r="C119" s="100">
        <v>71.30000305175781</v>
      </c>
      <c r="D119" s="100">
        <v>9.496435165405273</v>
      </c>
      <c r="E119" s="100">
        <v>10.21682071685791</v>
      </c>
      <c r="F119" s="100">
        <v>12.936716990602713</v>
      </c>
      <c r="G119" s="100" t="s">
        <v>58</v>
      </c>
      <c r="H119" s="100">
        <v>2.9878521731669423</v>
      </c>
      <c r="I119" s="100">
        <v>32.387853699045856</v>
      </c>
      <c r="J119" s="100" t="s">
        <v>61</v>
      </c>
      <c r="K119" s="100">
        <v>0.5371605996655768</v>
      </c>
      <c r="L119" s="100">
        <v>0.03759960101138144</v>
      </c>
      <c r="M119" s="100">
        <v>0.12549583272898568</v>
      </c>
      <c r="N119" s="100">
        <v>0.054442243251977225</v>
      </c>
      <c r="O119" s="100">
        <v>0.021839602715160188</v>
      </c>
      <c r="P119" s="100">
        <v>0.0010784959312079682</v>
      </c>
      <c r="Q119" s="100">
        <v>0.0025106860232233506</v>
      </c>
      <c r="R119" s="100">
        <v>0.0008368721882814123</v>
      </c>
      <c r="S119" s="100">
        <v>0.0003076417076657383</v>
      </c>
      <c r="T119" s="100">
        <v>1.577684954937446E-05</v>
      </c>
      <c r="U119" s="100">
        <v>4.934852859286704E-05</v>
      </c>
      <c r="V119" s="100">
        <v>3.090309722194884E-05</v>
      </c>
      <c r="W119" s="100">
        <v>1.9797054635017922E-05</v>
      </c>
      <c r="X119" s="100">
        <v>67.5</v>
      </c>
    </row>
    <row r="120" ht="12.75" hidden="1">
      <c r="A120" s="24" t="s">
        <v>97</v>
      </c>
    </row>
    <row r="121" spans="1:24" ht="12.75" hidden="1">
      <c r="A121" s="24">
        <v>1195</v>
      </c>
      <c r="B121" s="24">
        <v>94.1</v>
      </c>
      <c r="C121" s="24">
        <v>101.9</v>
      </c>
      <c r="D121" s="24">
        <v>9.771316905076167</v>
      </c>
      <c r="E121" s="24">
        <v>9.969490810449054</v>
      </c>
      <c r="F121" s="24">
        <v>12.545665636095363</v>
      </c>
      <c r="G121" s="24" t="s">
        <v>59</v>
      </c>
      <c r="H121" s="24">
        <v>3.9216605873144488</v>
      </c>
      <c r="I121" s="24">
        <v>30.521660587314443</v>
      </c>
      <c r="J121" s="24" t="s">
        <v>73</v>
      </c>
      <c r="K121" s="24">
        <v>1.7917390689143078</v>
      </c>
      <c r="M121" s="24" t="s">
        <v>68</v>
      </c>
      <c r="N121" s="24">
        <v>1.082921010664326</v>
      </c>
      <c r="X121" s="24">
        <v>67.5</v>
      </c>
    </row>
    <row r="122" spans="1:24" ht="12.75" hidden="1">
      <c r="A122" s="24">
        <v>1194</v>
      </c>
      <c r="B122" s="24">
        <v>96.9000015258789</v>
      </c>
      <c r="C122" s="24">
        <v>71.30000305175781</v>
      </c>
      <c r="D122" s="24">
        <v>9.496435165405273</v>
      </c>
      <c r="E122" s="24">
        <v>10.21682071685791</v>
      </c>
      <c r="F122" s="24">
        <v>13.050163485781374</v>
      </c>
      <c r="G122" s="24" t="s">
        <v>56</v>
      </c>
      <c r="H122" s="24">
        <v>3.2718723377253127</v>
      </c>
      <c r="I122" s="24">
        <v>32.67187386360422</v>
      </c>
      <c r="J122" s="24" t="s">
        <v>62</v>
      </c>
      <c r="K122" s="24">
        <v>1.1624528202901285</v>
      </c>
      <c r="L122" s="24">
        <v>0.5993375300507555</v>
      </c>
      <c r="M122" s="24">
        <v>0.2751952347585683</v>
      </c>
      <c r="N122" s="24">
        <v>0.05473526213305125</v>
      </c>
      <c r="O122" s="24">
        <v>0.046686238199854985</v>
      </c>
      <c r="P122" s="24">
        <v>0.01719310458998532</v>
      </c>
      <c r="Q122" s="24">
        <v>0.005682781474294649</v>
      </c>
      <c r="R122" s="24">
        <v>0.0008424657003685242</v>
      </c>
      <c r="S122" s="24">
        <v>0.0006124833128148776</v>
      </c>
      <c r="T122" s="24">
        <v>0.00025294913296540906</v>
      </c>
      <c r="U122" s="24">
        <v>0.00012426651517121595</v>
      </c>
      <c r="V122" s="24">
        <v>3.1246104163464426E-05</v>
      </c>
      <c r="W122" s="24">
        <v>3.8182479472949166E-05</v>
      </c>
      <c r="X122" s="24">
        <v>67.5</v>
      </c>
    </row>
    <row r="123" spans="1:24" ht="12.75" hidden="1">
      <c r="A123" s="24">
        <v>1193</v>
      </c>
      <c r="B123" s="24">
        <v>126.4000015258789</v>
      </c>
      <c r="C123" s="24">
        <v>110.80000305175781</v>
      </c>
      <c r="D123" s="24">
        <v>9.424671173095703</v>
      </c>
      <c r="E123" s="24">
        <v>9.302329063415527</v>
      </c>
      <c r="F123" s="24">
        <v>12.927080918839682</v>
      </c>
      <c r="G123" s="24" t="s">
        <v>57</v>
      </c>
      <c r="H123" s="24">
        <v>-26.249376438544857</v>
      </c>
      <c r="I123" s="24">
        <v>32.65062508733404</v>
      </c>
      <c r="J123" s="24" t="s">
        <v>60</v>
      </c>
      <c r="K123" s="24">
        <v>1.1606987575333727</v>
      </c>
      <c r="L123" s="24">
        <v>-0.0032613625013915427</v>
      </c>
      <c r="M123" s="24">
        <v>-0.27459040586811645</v>
      </c>
      <c r="N123" s="24">
        <v>0.0005667136952080648</v>
      </c>
      <c r="O123" s="24">
        <v>0.046640748008559656</v>
      </c>
      <c r="P123" s="24">
        <v>-0.00037330539609854425</v>
      </c>
      <c r="Q123" s="24">
        <v>-0.005658449994225383</v>
      </c>
      <c r="R123" s="24">
        <v>4.555663846058922E-05</v>
      </c>
      <c r="S123" s="24">
        <v>0.0006123149139119633</v>
      </c>
      <c r="T123" s="24">
        <v>-2.6593202125679947E-05</v>
      </c>
      <c r="U123" s="24">
        <v>-0.00012243201089033362</v>
      </c>
      <c r="V123" s="24">
        <v>3.6040414435920436E-06</v>
      </c>
      <c r="W123" s="24">
        <v>3.8120849807812865E-05</v>
      </c>
      <c r="X123" s="24">
        <v>67.5</v>
      </c>
    </row>
    <row r="124" spans="1:24" ht="12.75" hidden="1">
      <c r="A124" s="24">
        <v>1196</v>
      </c>
      <c r="B124" s="24">
        <v>98.18000030517578</v>
      </c>
      <c r="C124" s="24">
        <v>101.37999725341797</v>
      </c>
      <c r="D124" s="24">
        <v>9.9536771774292</v>
      </c>
      <c r="E124" s="24">
        <v>9.958101272583008</v>
      </c>
      <c r="F124" s="24">
        <v>14.957608364276068</v>
      </c>
      <c r="G124" s="24" t="s">
        <v>58</v>
      </c>
      <c r="H124" s="24">
        <v>5.048985325333703</v>
      </c>
      <c r="I124" s="24">
        <v>35.728985630509484</v>
      </c>
      <c r="J124" s="24" t="s">
        <v>61</v>
      </c>
      <c r="K124" s="24">
        <v>0.0638353637176022</v>
      </c>
      <c r="L124" s="24">
        <v>-0.5993286564498438</v>
      </c>
      <c r="M124" s="24">
        <v>0.018235301999325198</v>
      </c>
      <c r="N124" s="24">
        <v>0.05473232825635593</v>
      </c>
      <c r="O124" s="24">
        <v>0.002060452002750226</v>
      </c>
      <c r="P124" s="24">
        <v>-0.017189051414299102</v>
      </c>
      <c r="Q124" s="24">
        <v>0.0005253084307692328</v>
      </c>
      <c r="R124" s="24">
        <v>0.0008412330527205877</v>
      </c>
      <c r="S124" s="24">
        <v>-1.4361569471061861E-05</v>
      </c>
      <c r="T124" s="24">
        <v>-0.0002515473424003023</v>
      </c>
      <c r="U124" s="24">
        <v>2.127368097314786E-05</v>
      </c>
      <c r="V124" s="24">
        <v>3.103755645451072E-05</v>
      </c>
      <c r="W124" s="24">
        <v>-2.1685360574263522E-06</v>
      </c>
      <c r="X124" s="24">
        <v>67.5</v>
      </c>
    </row>
    <row r="125" ht="12.75" hidden="1">
      <c r="A125" s="24" t="s">
        <v>96</v>
      </c>
    </row>
    <row r="126" spans="1:24" ht="12.75" hidden="1">
      <c r="A126" s="24">
        <v>1195</v>
      </c>
      <c r="B126" s="24">
        <v>94.1</v>
      </c>
      <c r="C126" s="24">
        <v>101.9</v>
      </c>
      <c r="D126" s="24">
        <v>9.771316905076167</v>
      </c>
      <c r="E126" s="24">
        <v>9.969490810449054</v>
      </c>
      <c r="F126" s="24">
        <v>14.007623372673047</v>
      </c>
      <c r="G126" s="24" t="s">
        <v>59</v>
      </c>
      <c r="H126" s="24">
        <v>7.478377235368697</v>
      </c>
      <c r="I126" s="24">
        <v>34.07837723536869</v>
      </c>
      <c r="J126" s="24" t="s">
        <v>73</v>
      </c>
      <c r="K126" s="24">
        <v>1.0022118893336605</v>
      </c>
      <c r="M126" s="24" t="s">
        <v>68</v>
      </c>
      <c r="N126" s="24">
        <v>0.5223378641535413</v>
      </c>
      <c r="X126" s="24">
        <v>67.5</v>
      </c>
    </row>
    <row r="127" spans="1:24" ht="12.75" hidden="1">
      <c r="A127" s="24">
        <v>1194</v>
      </c>
      <c r="B127" s="24">
        <v>96.9000015258789</v>
      </c>
      <c r="C127" s="24">
        <v>71.30000305175781</v>
      </c>
      <c r="D127" s="24">
        <v>9.496435165405273</v>
      </c>
      <c r="E127" s="24">
        <v>10.21682071685791</v>
      </c>
      <c r="F127" s="24">
        <v>13.050163485781374</v>
      </c>
      <c r="G127" s="24" t="s">
        <v>56</v>
      </c>
      <c r="H127" s="24">
        <v>3.2718723377253127</v>
      </c>
      <c r="I127" s="24">
        <v>32.67187386360422</v>
      </c>
      <c r="J127" s="24" t="s">
        <v>62</v>
      </c>
      <c r="K127" s="24">
        <v>0.9711293018468096</v>
      </c>
      <c r="L127" s="24">
        <v>0.04321811705435151</v>
      </c>
      <c r="M127" s="24">
        <v>0.22990137395279292</v>
      </c>
      <c r="N127" s="24">
        <v>0.0533957603297794</v>
      </c>
      <c r="O127" s="24">
        <v>0.039002414302879346</v>
      </c>
      <c r="P127" s="24">
        <v>0.001239740221352822</v>
      </c>
      <c r="Q127" s="24">
        <v>0.004747440789955182</v>
      </c>
      <c r="R127" s="24">
        <v>0.000821861157576011</v>
      </c>
      <c r="S127" s="24">
        <v>0.00051169465062393</v>
      </c>
      <c r="T127" s="24">
        <v>1.826426038533954E-05</v>
      </c>
      <c r="U127" s="24">
        <v>0.0001038265399076136</v>
      </c>
      <c r="V127" s="24">
        <v>3.0493496969642607E-05</v>
      </c>
      <c r="W127" s="24">
        <v>3.190609821652502E-05</v>
      </c>
      <c r="X127" s="24">
        <v>67.5</v>
      </c>
    </row>
    <row r="128" spans="1:24" ht="12.75" hidden="1">
      <c r="A128" s="24">
        <v>1196</v>
      </c>
      <c r="B128" s="24">
        <v>98.18000030517578</v>
      </c>
      <c r="C128" s="24">
        <v>101.37999725341797</v>
      </c>
      <c r="D128" s="24">
        <v>9.9536771774292</v>
      </c>
      <c r="E128" s="24">
        <v>9.958101272583008</v>
      </c>
      <c r="F128" s="24">
        <v>7.315605605263778</v>
      </c>
      <c r="G128" s="24" t="s">
        <v>57</v>
      </c>
      <c r="H128" s="24">
        <v>-13.205337164963623</v>
      </c>
      <c r="I128" s="24">
        <v>17.474663140212165</v>
      </c>
      <c r="J128" s="24" t="s">
        <v>60</v>
      </c>
      <c r="K128" s="24">
        <v>0.7933661722169549</v>
      </c>
      <c r="L128" s="24">
        <v>0.0002349160739630718</v>
      </c>
      <c r="M128" s="24">
        <v>-0.18931358383225608</v>
      </c>
      <c r="N128" s="24">
        <v>0.0005525997641173365</v>
      </c>
      <c r="O128" s="24">
        <v>0.031618491701785205</v>
      </c>
      <c r="P128" s="24">
        <v>2.67958364718294E-05</v>
      </c>
      <c r="Q128" s="24">
        <v>-0.003978660018865709</v>
      </c>
      <c r="R128" s="24">
        <v>4.443705499567249E-05</v>
      </c>
      <c r="S128" s="24">
        <v>0.00039363826658594004</v>
      </c>
      <c r="T128" s="24">
        <v>1.9014991707148588E-06</v>
      </c>
      <c r="U128" s="24">
        <v>-9.122775957419182E-05</v>
      </c>
      <c r="V128" s="24">
        <v>3.5126879587872303E-06</v>
      </c>
      <c r="W128" s="24">
        <v>2.3850628539472162E-05</v>
      </c>
      <c r="X128" s="24">
        <v>67.5</v>
      </c>
    </row>
    <row r="129" spans="1:24" ht="12.75" hidden="1">
      <c r="A129" s="24">
        <v>1193</v>
      </c>
      <c r="B129" s="24">
        <v>126.4000015258789</v>
      </c>
      <c r="C129" s="24">
        <v>110.80000305175781</v>
      </c>
      <c r="D129" s="24">
        <v>9.424671173095703</v>
      </c>
      <c r="E129" s="24">
        <v>9.302329063415527</v>
      </c>
      <c r="F129" s="24">
        <v>18.88191259072661</v>
      </c>
      <c r="G129" s="24" t="s">
        <v>58</v>
      </c>
      <c r="H129" s="24">
        <v>-11.208937100565208</v>
      </c>
      <c r="I129" s="24">
        <v>47.6910644253137</v>
      </c>
      <c r="J129" s="24" t="s">
        <v>61</v>
      </c>
      <c r="K129" s="24">
        <v>-0.5600555666068222</v>
      </c>
      <c r="L129" s="24">
        <v>0.04321747859560785</v>
      </c>
      <c r="M129" s="24">
        <v>-0.1304415912275271</v>
      </c>
      <c r="N129" s="24">
        <v>0.05339290078929914</v>
      </c>
      <c r="O129" s="24">
        <v>-0.022835483440417623</v>
      </c>
      <c r="P129" s="24">
        <v>0.0012394506039321287</v>
      </c>
      <c r="Q129" s="24">
        <v>-0.0025900692091930283</v>
      </c>
      <c r="R129" s="24">
        <v>0.0008206589489401138</v>
      </c>
      <c r="S129" s="24">
        <v>-0.0003269255734205603</v>
      </c>
      <c r="T129" s="24">
        <v>1.816500779871162E-05</v>
      </c>
      <c r="U129" s="24">
        <v>-4.9572636325504535E-05</v>
      </c>
      <c r="V129" s="24">
        <v>3.02904998430497E-05</v>
      </c>
      <c r="W129" s="24">
        <v>-2.1193079570337507E-05</v>
      </c>
      <c r="X129" s="24">
        <v>67.5</v>
      </c>
    </row>
    <row r="130" ht="12.75" hidden="1">
      <c r="A130" s="24" t="s">
        <v>95</v>
      </c>
    </row>
    <row r="131" spans="1:24" ht="12.75" hidden="1">
      <c r="A131" s="24">
        <v>1195</v>
      </c>
      <c r="B131" s="24">
        <v>94.1</v>
      </c>
      <c r="C131" s="24">
        <v>101.9</v>
      </c>
      <c r="D131" s="24">
        <v>9.771316905076167</v>
      </c>
      <c r="E131" s="24">
        <v>9.969490810449054</v>
      </c>
      <c r="F131" s="24">
        <v>6.390079954391652</v>
      </c>
      <c r="G131" s="24" t="s">
        <v>59</v>
      </c>
      <c r="H131" s="24">
        <v>-11.053925590635657</v>
      </c>
      <c r="I131" s="24">
        <v>15.54607440936434</v>
      </c>
      <c r="J131" s="24" t="s">
        <v>73</v>
      </c>
      <c r="K131" s="24">
        <v>0.3981806737553279</v>
      </c>
      <c r="M131" s="24" t="s">
        <v>68</v>
      </c>
      <c r="N131" s="24">
        <v>0.36324289594032555</v>
      </c>
      <c r="X131" s="24">
        <v>67.5</v>
      </c>
    </row>
    <row r="132" spans="1:24" ht="12.75" hidden="1">
      <c r="A132" s="24">
        <v>1196</v>
      </c>
      <c r="B132" s="24">
        <v>98.18000030517578</v>
      </c>
      <c r="C132" s="24">
        <v>101.37999725341797</v>
      </c>
      <c r="D132" s="24">
        <v>9.9536771774292</v>
      </c>
      <c r="E132" s="24">
        <v>9.958101272583008</v>
      </c>
      <c r="F132" s="24">
        <v>13.632316229149579</v>
      </c>
      <c r="G132" s="24" t="s">
        <v>56</v>
      </c>
      <c r="H132" s="24">
        <v>1.8832824603454128</v>
      </c>
      <c r="I132" s="24">
        <v>32.563282765521194</v>
      </c>
      <c r="J132" s="24" t="s">
        <v>62</v>
      </c>
      <c r="K132" s="24">
        <v>0.18013197335513612</v>
      </c>
      <c r="L132" s="24">
        <v>0.6005408805533136</v>
      </c>
      <c r="M132" s="24">
        <v>0.042643768229419336</v>
      </c>
      <c r="N132" s="24">
        <v>0.05398741765526498</v>
      </c>
      <c r="O132" s="24">
        <v>0.007234260235330498</v>
      </c>
      <c r="P132" s="24">
        <v>0.01722757251865301</v>
      </c>
      <c r="Q132" s="24">
        <v>0.0008806538117772702</v>
      </c>
      <c r="R132" s="24">
        <v>0.0008309847663548447</v>
      </c>
      <c r="S132" s="24">
        <v>9.489134202813221E-05</v>
      </c>
      <c r="T132" s="24">
        <v>0.00025348869128120704</v>
      </c>
      <c r="U132" s="24">
        <v>1.9275485361019656E-05</v>
      </c>
      <c r="V132" s="24">
        <v>3.083250103821969E-05</v>
      </c>
      <c r="W132" s="24">
        <v>5.9116668496943375E-06</v>
      </c>
      <c r="X132" s="24">
        <v>67.5</v>
      </c>
    </row>
    <row r="133" spans="1:24" ht="12.75" hidden="1">
      <c r="A133" s="24">
        <v>1193</v>
      </c>
      <c r="B133" s="24">
        <v>126.4000015258789</v>
      </c>
      <c r="C133" s="24">
        <v>110.80000305175781</v>
      </c>
      <c r="D133" s="24">
        <v>9.424671173095703</v>
      </c>
      <c r="E133" s="24">
        <v>9.302329063415527</v>
      </c>
      <c r="F133" s="24">
        <v>18.88191259072661</v>
      </c>
      <c r="G133" s="24" t="s">
        <v>57</v>
      </c>
      <c r="H133" s="24">
        <v>-11.208937100565208</v>
      </c>
      <c r="I133" s="24">
        <v>47.6910644253137</v>
      </c>
      <c r="J133" s="24" t="s">
        <v>60</v>
      </c>
      <c r="K133" s="24">
        <v>0.006662565381700158</v>
      </c>
      <c r="L133" s="24">
        <v>-0.003268147427150745</v>
      </c>
      <c r="M133" s="24">
        <v>-0.0010930973782165298</v>
      </c>
      <c r="N133" s="24">
        <v>0.00055849460854782</v>
      </c>
      <c r="O133" s="24">
        <v>0.0003456957644159184</v>
      </c>
      <c r="P133" s="24">
        <v>-0.00037388753864669555</v>
      </c>
      <c r="Q133" s="24">
        <v>5.221078160308392E-07</v>
      </c>
      <c r="R133" s="24">
        <v>4.4879077749932626E-05</v>
      </c>
      <c r="S133" s="24">
        <v>1.0901829761694556E-05</v>
      </c>
      <c r="T133" s="24">
        <v>-2.662219837809303E-05</v>
      </c>
      <c r="U133" s="24">
        <v>1.5575576189147947E-06</v>
      </c>
      <c r="V133" s="24">
        <v>3.5403932089722498E-06</v>
      </c>
      <c r="W133" s="24">
        <v>8.686521690786456E-07</v>
      </c>
      <c r="X133" s="24">
        <v>67.5</v>
      </c>
    </row>
    <row r="134" spans="1:24" ht="12.75" hidden="1">
      <c r="A134" s="24">
        <v>1194</v>
      </c>
      <c r="B134" s="24">
        <v>96.9000015258789</v>
      </c>
      <c r="C134" s="24">
        <v>71.30000305175781</v>
      </c>
      <c r="D134" s="24">
        <v>9.496435165405273</v>
      </c>
      <c r="E134" s="24">
        <v>10.21682071685791</v>
      </c>
      <c r="F134" s="24">
        <v>14.365160971769283</v>
      </c>
      <c r="G134" s="24" t="s">
        <v>58</v>
      </c>
      <c r="H134" s="24">
        <v>6.56404810548208</v>
      </c>
      <c r="I134" s="24">
        <v>35.964049631360986</v>
      </c>
      <c r="J134" s="24" t="s">
        <v>61</v>
      </c>
      <c r="K134" s="24">
        <v>0.18000871658714207</v>
      </c>
      <c r="L134" s="24">
        <v>-0.6005319878475615</v>
      </c>
      <c r="M134" s="24">
        <v>0.042629756120885445</v>
      </c>
      <c r="N134" s="24">
        <v>0.0539845287916477</v>
      </c>
      <c r="O134" s="24">
        <v>0.0072259958200201705</v>
      </c>
      <c r="P134" s="24">
        <v>-0.017223514826942062</v>
      </c>
      <c r="Q134" s="24">
        <v>0.0008806536570078297</v>
      </c>
      <c r="R134" s="24">
        <v>0.0008297719869302237</v>
      </c>
      <c r="S134" s="24">
        <v>9.426301978902968E-05</v>
      </c>
      <c r="T134" s="24">
        <v>-0.0002520868405152807</v>
      </c>
      <c r="U134" s="24">
        <v>1.921245299712256E-05</v>
      </c>
      <c r="V134" s="24">
        <v>3.06285607921378E-05</v>
      </c>
      <c r="W134" s="24">
        <v>5.847499324577125E-06</v>
      </c>
      <c r="X134" s="24">
        <v>67.5</v>
      </c>
    </row>
    <row r="135" ht="12.75" hidden="1">
      <c r="A135" s="24" t="s">
        <v>94</v>
      </c>
    </row>
    <row r="136" spans="1:24" ht="12.75" hidden="1">
      <c r="A136" s="24">
        <v>1195</v>
      </c>
      <c r="B136" s="24">
        <v>94.1</v>
      </c>
      <c r="C136" s="24">
        <v>101.9</v>
      </c>
      <c r="D136" s="24">
        <v>9.771316905076167</v>
      </c>
      <c r="E136" s="24">
        <v>9.969490810449054</v>
      </c>
      <c r="F136" s="24">
        <v>14.007623372673047</v>
      </c>
      <c r="G136" s="24" t="s">
        <v>59</v>
      </c>
      <c r="H136" s="24">
        <v>7.478377235368697</v>
      </c>
      <c r="I136" s="24">
        <v>34.07837723536869</v>
      </c>
      <c r="J136" s="24" t="s">
        <v>73</v>
      </c>
      <c r="K136" s="24">
        <v>1.7372038774147205</v>
      </c>
      <c r="M136" s="24" t="s">
        <v>68</v>
      </c>
      <c r="N136" s="24">
        <v>1.0993504070597264</v>
      </c>
      <c r="X136" s="24">
        <v>67.5</v>
      </c>
    </row>
    <row r="137" spans="1:24" ht="12.75" hidden="1">
      <c r="A137" s="24">
        <v>1196</v>
      </c>
      <c r="B137" s="24">
        <v>98.18000030517578</v>
      </c>
      <c r="C137" s="24">
        <v>101.37999725341797</v>
      </c>
      <c r="D137" s="24">
        <v>9.9536771774292</v>
      </c>
      <c r="E137" s="24">
        <v>9.958101272583008</v>
      </c>
      <c r="F137" s="24">
        <v>13.632316229149579</v>
      </c>
      <c r="G137" s="24" t="s">
        <v>56</v>
      </c>
      <c r="H137" s="24">
        <v>1.8832824603454128</v>
      </c>
      <c r="I137" s="24">
        <v>32.563282765521194</v>
      </c>
      <c r="J137" s="24" t="s">
        <v>62</v>
      </c>
      <c r="K137" s="24">
        <v>1.0957419222986207</v>
      </c>
      <c r="L137" s="24">
        <v>0.6811501366985158</v>
      </c>
      <c r="M137" s="24">
        <v>0.2594019145001298</v>
      </c>
      <c r="N137" s="24">
        <v>0.05431753530134229</v>
      </c>
      <c r="O137" s="24">
        <v>0.04400710489423202</v>
      </c>
      <c r="P137" s="24">
        <v>0.019539969537084947</v>
      </c>
      <c r="Q137" s="24">
        <v>0.005356660961496781</v>
      </c>
      <c r="R137" s="24">
        <v>0.0008360734971982553</v>
      </c>
      <c r="S137" s="24">
        <v>0.0005773541400622683</v>
      </c>
      <c r="T137" s="24">
        <v>0.0002875200618689133</v>
      </c>
      <c r="U137" s="24">
        <v>0.00011717029537891469</v>
      </c>
      <c r="V137" s="24">
        <v>3.103546909027205E-05</v>
      </c>
      <c r="W137" s="24">
        <v>3.6002684238926916E-05</v>
      </c>
      <c r="X137" s="24">
        <v>67.5</v>
      </c>
    </row>
    <row r="138" spans="1:24" ht="12.75" hidden="1">
      <c r="A138" s="24">
        <v>1194</v>
      </c>
      <c r="B138" s="24">
        <v>96.9000015258789</v>
      </c>
      <c r="C138" s="24">
        <v>71.30000305175781</v>
      </c>
      <c r="D138" s="24">
        <v>9.496435165405273</v>
      </c>
      <c r="E138" s="24">
        <v>10.21682071685791</v>
      </c>
      <c r="F138" s="24">
        <v>12.936716990602713</v>
      </c>
      <c r="G138" s="24" t="s">
        <v>57</v>
      </c>
      <c r="H138" s="24">
        <v>2.9878521731669423</v>
      </c>
      <c r="I138" s="24">
        <v>32.387853699045856</v>
      </c>
      <c r="J138" s="24" t="s">
        <v>60</v>
      </c>
      <c r="K138" s="24">
        <v>0.16850376114934482</v>
      </c>
      <c r="L138" s="24">
        <v>0.003705933025724986</v>
      </c>
      <c r="M138" s="24">
        <v>-0.04280162647429441</v>
      </c>
      <c r="N138" s="24">
        <v>0.000561751029053863</v>
      </c>
      <c r="O138" s="24">
        <v>0.006297852696313112</v>
      </c>
      <c r="P138" s="24">
        <v>0.00042405063460573865</v>
      </c>
      <c r="Q138" s="24">
        <v>-0.0010221938648469825</v>
      </c>
      <c r="R138" s="24">
        <v>4.5183678245598727E-05</v>
      </c>
      <c r="S138" s="24">
        <v>4.385884724376803E-05</v>
      </c>
      <c r="T138" s="24">
        <v>3.0196627827383113E-05</v>
      </c>
      <c r="U138" s="24">
        <v>-3.141429491486087E-05</v>
      </c>
      <c r="V138" s="24">
        <v>3.566397277135907E-06</v>
      </c>
      <c r="W138" s="24">
        <v>1.542873823318598E-06</v>
      </c>
      <c r="X138" s="24">
        <v>67.5</v>
      </c>
    </row>
    <row r="139" spans="1:24" ht="12.75" hidden="1">
      <c r="A139" s="24">
        <v>1193</v>
      </c>
      <c r="B139" s="24">
        <v>126.4000015258789</v>
      </c>
      <c r="C139" s="24">
        <v>110.80000305175781</v>
      </c>
      <c r="D139" s="24">
        <v>9.424671173095703</v>
      </c>
      <c r="E139" s="24">
        <v>9.302329063415527</v>
      </c>
      <c r="F139" s="24">
        <v>12.927080918839682</v>
      </c>
      <c r="G139" s="24" t="s">
        <v>58</v>
      </c>
      <c r="H139" s="24">
        <v>-26.249376438544857</v>
      </c>
      <c r="I139" s="24">
        <v>32.65062508733404</v>
      </c>
      <c r="J139" s="24" t="s">
        <v>61</v>
      </c>
      <c r="K139" s="24">
        <v>-1.0827081059829566</v>
      </c>
      <c r="L139" s="24">
        <v>0.6811400551904253</v>
      </c>
      <c r="M139" s="24">
        <v>-0.25584638754042943</v>
      </c>
      <c r="N139" s="24">
        <v>0.054314630413857395</v>
      </c>
      <c r="O139" s="24">
        <v>-0.043554131062248064</v>
      </c>
      <c r="P139" s="24">
        <v>0.01953536768452281</v>
      </c>
      <c r="Q139" s="24">
        <v>-0.005258225590357721</v>
      </c>
      <c r="R139" s="24">
        <v>0.0008348516802028485</v>
      </c>
      <c r="S139" s="24">
        <v>-0.0005756858557976643</v>
      </c>
      <c r="T139" s="24">
        <v>0.0002859299733238162</v>
      </c>
      <c r="U139" s="24">
        <v>-0.00011288055720177973</v>
      </c>
      <c r="V139" s="24">
        <v>3.082987434477911E-05</v>
      </c>
      <c r="W139" s="24">
        <v>-3.596960957215403E-05</v>
      </c>
      <c r="X139" s="24">
        <v>67.5</v>
      </c>
    </row>
    <row r="140" ht="12.75" hidden="1">
      <c r="A140" s="24" t="s">
        <v>111</v>
      </c>
    </row>
    <row r="141" spans="1:24" ht="12.75" hidden="1">
      <c r="A141" s="24">
        <v>1195</v>
      </c>
      <c r="B141" s="24">
        <v>93.88</v>
      </c>
      <c r="C141" s="24">
        <v>93.18</v>
      </c>
      <c r="D141" s="24">
        <v>9.53776239417771</v>
      </c>
      <c r="E141" s="24">
        <v>9.707282316765031</v>
      </c>
      <c r="F141" s="24">
        <v>10.413374931879138</v>
      </c>
      <c r="G141" s="24" t="s">
        <v>59</v>
      </c>
      <c r="H141" s="24">
        <v>-0.4257468906174182</v>
      </c>
      <c r="I141" s="24">
        <v>25.954253109382577</v>
      </c>
      <c r="J141" s="24" t="s">
        <v>73</v>
      </c>
      <c r="K141" s="24">
        <v>0.16443227625700937</v>
      </c>
      <c r="M141" s="24" t="s">
        <v>68</v>
      </c>
      <c r="N141" s="24">
        <v>0.12378103199211289</v>
      </c>
      <c r="X141" s="24">
        <v>67.5</v>
      </c>
    </row>
    <row r="142" spans="1:24" ht="12.75" hidden="1">
      <c r="A142" s="24">
        <v>1193</v>
      </c>
      <c r="B142" s="24">
        <v>104.36000061035156</v>
      </c>
      <c r="C142" s="24">
        <v>114.66000366210938</v>
      </c>
      <c r="D142" s="24">
        <v>9.058213233947754</v>
      </c>
      <c r="E142" s="24">
        <v>9.1204195022583</v>
      </c>
      <c r="F142" s="24">
        <v>12.324850373900373</v>
      </c>
      <c r="G142" s="24" t="s">
        <v>56</v>
      </c>
      <c r="H142" s="24">
        <v>-4.501077169772458</v>
      </c>
      <c r="I142" s="24">
        <v>32.3589234405791</v>
      </c>
      <c r="J142" s="24" t="s">
        <v>62</v>
      </c>
      <c r="K142" s="24">
        <v>0.2639744027977883</v>
      </c>
      <c r="L142" s="24">
        <v>0.3008013758040311</v>
      </c>
      <c r="M142" s="24">
        <v>0.062492380305016734</v>
      </c>
      <c r="N142" s="24">
        <v>0.013207011151036407</v>
      </c>
      <c r="O142" s="24">
        <v>0.010601732683878339</v>
      </c>
      <c r="P142" s="24">
        <v>0.008629063540893761</v>
      </c>
      <c r="Q142" s="24">
        <v>0.0012904636134399964</v>
      </c>
      <c r="R142" s="24">
        <v>0.0002033114970092648</v>
      </c>
      <c r="S142" s="24">
        <v>0.00013908638553496026</v>
      </c>
      <c r="T142" s="24">
        <v>0.00012696611454285727</v>
      </c>
      <c r="U142" s="24">
        <v>2.8217613600311302E-05</v>
      </c>
      <c r="V142" s="24">
        <v>7.550819068701038E-06</v>
      </c>
      <c r="W142" s="24">
        <v>8.670116772218377E-06</v>
      </c>
      <c r="X142" s="24">
        <v>67.5</v>
      </c>
    </row>
    <row r="143" spans="1:24" ht="12.75" hidden="1">
      <c r="A143" s="24">
        <v>1194</v>
      </c>
      <c r="B143" s="24">
        <v>99.5</v>
      </c>
      <c r="C143" s="24">
        <v>75.0999984741211</v>
      </c>
      <c r="D143" s="24">
        <v>9.661564826965332</v>
      </c>
      <c r="E143" s="24">
        <v>10.552444458007812</v>
      </c>
      <c r="F143" s="24">
        <v>15.614138035398375</v>
      </c>
      <c r="G143" s="24" t="s">
        <v>57</v>
      </c>
      <c r="H143" s="24">
        <v>6.427022308072438</v>
      </c>
      <c r="I143" s="24">
        <v>38.42702230807244</v>
      </c>
      <c r="J143" s="24" t="s">
        <v>60</v>
      </c>
      <c r="K143" s="24">
        <v>-0.26362675756064136</v>
      </c>
      <c r="L143" s="24">
        <v>0.0016364638282682087</v>
      </c>
      <c r="M143" s="24">
        <v>0.06236959364043417</v>
      </c>
      <c r="N143" s="24">
        <v>0.0001363731932692591</v>
      </c>
      <c r="O143" s="24">
        <v>-0.010593024865924349</v>
      </c>
      <c r="P143" s="24">
        <v>0.00018729248844522397</v>
      </c>
      <c r="Q143" s="24">
        <v>0.0012853627314984718</v>
      </c>
      <c r="R143" s="24">
        <v>1.0967991686427356E-05</v>
      </c>
      <c r="S143" s="24">
        <v>-0.00013903524007987658</v>
      </c>
      <c r="T143" s="24">
        <v>1.3341290210024867E-05</v>
      </c>
      <c r="U143" s="24">
        <v>2.7818398230835268E-05</v>
      </c>
      <c r="V143" s="24">
        <v>8.635223180443478E-07</v>
      </c>
      <c r="W143" s="24">
        <v>-8.654285201516846E-06</v>
      </c>
      <c r="X143" s="24">
        <v>67.5</v>
      </c>
    </row>
    <row r="144" spans="1:24" ht="12.75" hidden="1">
      <c r="A144" s="24">
        <v>1196</v>
      </c>
      <c r="B144" s="24">
        <v>85.68000030517578</v>
      </c>
      <c r="C144" s="24">
        <v>91.9800033569336</v>
      </c>
      <c r="D144" s="24">
        <v>9.906041145324707</v>
      </c>
      <c r="E144" s="24">
        <v>9.938496589660645</v>
      </c>
      <c r="F144" s="24">
        <v>5.5442467391961685</v>
      </c>
      <c r="G144" s="24" t="s">
        <v>58</v>
      </c>
      <c r="H144" s="24">
        <v>-4.879863204980595</v>
      </c>
      <c r="I144" s="24">
        <v>13.300137100195188</v>
      </c>
      <c r="J144" s="24" t="s">
        <v>61</v>
      </c>
      <c r="K144" s="24">
        <v>-0.013543191297171964</v>
      </c>
      <c r="L144" s="24">
        <v>0.3007969243056463</v>
      </c>
      <c r="M144" s="24">
        <v>-0.003915531293956998</v>
      </c>
      <c r="N144" s="24">
        <v>0.013206307049881794</v>
      </c>
      <c r="O144" s="24">
        <v>-0.0004296045743734819</v>
      </c>
      <c r="P144" s="24">
        <v>0.008627030724215255</v>
      </c>
      <c r="Q144" s="24">
        <v>-0.00011462541641102192</v>
      </c>
      <c r="R144" s="24">
        <v>0.0002030154377738667</v>
      </c>
      <c r="S144" s="24">
        <v>3.7715589761637966E-06</v>
      </c>
      <c r="T144" s="24">
        <v>0.00012626323383171305</v>
      </c>
      <c r="U144" s="24">
        <v>-4.7297396510944016E-06</v>
      </c>
      <c r="V144" s="24">
        <v>7.501279745116731E-06</v>
      </c>
      <c r="W144" s="24">
        <v>5.237103156411254E-07</v>
      </c>
      <c r="X144" s="24">
        <v>67.5</v>
      </c>
    </row>
    <row r="145" s="100" customFormat="1" ht="12.75">
      <c r="A145" s="100" t="s">
        <v>93</v>
      </c>
    </row>
    <row r="146" spans="1:24" s="100" customFormat="1" ht="12.75">
      <c r="A146" s="100">
        <v>1195</v>
      </c>
      <c r="B146" s="100">
        <v>93.88</v>
      </c>
      <c r="C146" s="100">
        <v>93.18</v>
      </c>
      <c r="D146" s="100">
        <v>9.53776239417771</v>
      </c>
      <c r="E146" s="100">
        <v>9.707282316765031</v>
      </c>
      <c r="F146" s="100">
        <v>7.163708506868186</v>
      </c>
      <c r="G146" s="100" t="s">
        <v>59</v>
      </c>
      <c r="H146" s="100">
        <v>-8.525202203379948</v>
      </c>
      <c r="I146" s="100">
        <v>17.854797796620044</v>
      </c>
      <c r="J146" s="100" t="s">
        <v>73</v>
      </c>
      <c r="K146" s="100">
        <v>0.7947148403482103</v>
      </c>
      <c r="M146" s="100" t="s">
        <v>68</v>
      </c>
      <c r="N146" s="100">
        <v>0.43620306322791447</v>
      </c>
      <c r="X146" s="100">
        <v>67.5</v>
      </c>
    </row>
    <row r="147" spans="1:24" s="100" customFormat="1" ht="12.75">
      <c r="A147" s="100">
        <v>1193</v>
      </c>
      <c r="B147" s="100">
        <v>104.36000061035156</v>
      </c>
      <c r="C147" s="100">
        <v>114.66000366210938</v>
      </c>
      <c r="D147" s="100">
        <v>9.058213233947754</v>
      </c>
      <c r="E147" s="100">
        <v>9.1204195022583</v>
      </c>
      <c r="F147" s="100">
        <v>12.324850373900373</v>
      </c>
      <c r="G147" s="100" t="s">
        <v>56</v>
      </c>
      <c r="H147" s="100">
        <v>-4.501077169772458</v>
      </c>
      <c r="I147" s="100">
        <v>32.3589234405791</v>
      </c>
      <c r="J147" s="100" t="s">
        <v>62</v>
      </c>
      <c r="K147" s="100">
        <v>0.8337274421846895</v>
      </c>
      <c r="L147" s="100">
        <v>0.24353183104504908</v>
      </c>
      <c r="M147" s="100">
        <v>0.19737360169282125</v>
      </c>
      <c r="N147" s="100">
        <v>0.012745735613248139</v>
      </c>
      <c r="O147" s="100">
        <v>0.03348399220155051</v>
      </c>
      <c r="P147" s="100">
        <v>0.0069862063884202925</v>
      </c>
      <c r="Q147" s="100">
        <v>0.004075749457136513</v>
      </c>
      <c r="R147" s="100">
        <v>0.00019622341897179073</v>
      </c>
      <c r="S147" s="100">
        <v>0.0004392959672195775</v>
      </c>
      <c r="T147" s="100">
        <v>0.00010277630029444708</v>
      </c>
      <c r="U147" s="100">
        <v>8.913327623342569E-05</v>
      </c>
      <c r="V147" s="100">
        <v>7.293398435684697E-06</v>
      </c>
      <c r="W147" s="100">
        <v>2.738868242664398E-05</v>
      </c>
      <c r="X147" s="100">
        <v>67.5</v>
      </c>
    </row>
    <row r="148" spans="1:24" s="100" customFormat="1" ht="12.75">
      <c r="A148" s="100">
        <v>1196</v>
      </c>
      <c r="B148" s="100">
        <v>85.68000030517578</v>
      </c>
      <c r="C148" s="100">
        <v>91.9800033569336</v>
      </c>
      <c r="D148" s="100">
        <v>9.906041145324707</v>
      </c>
      <c r="E148" s="100">
        <v>9.938496589660645</v>
      </c>
      <c r="F148" s="100">
        <v>13.048083765285138</v>
      </c>
      <c r="G148" s="100" t="s">
        <v>57</v>
      </c>
      <c r="H148" s="100">
        <v>13.121150443804822</v>
      </c>
      <c r="I148" s="100">
        <v>31.3011507489806</v>
      </c>
      <c r="J148" s="100" t="s">
        <v>60</v>
      </c>
      <c r="K148" s="100">
        <v>-0.8323867872225986</v>
      </c>
      <c r="L148" s="100">
        <v>0.0013247456287047057</v>
      </c>
      <c r="M148" s="100">
        <v>0.19717069340933116</v>
      </c>
      <c r="N148" s="100">
        <v>0.000131382778719836</v>
      </c>
      <c r="O148" s="100">
        <v>-0.03340772070663095</v>
      </c>
      <c r="P148" s="100">
        <v>0.00015172267571118966</v>
      </c>
      <c r="Q148" s="100">
        <v>0.0040750059672722515</v>
      </c>
      <c r="R148" s="100">
        <v>1.055685400482514E-05</v>
      </c>
      <c r="S148" s="100">
        <v>-0.0004352929951877361</v>
      </c>
      <c r="T148" s="100">
        <v>1.0814384150248397E-05</v>
      </c>
      <c r="U148" s="100">
        <v>8.897149015621912E-05</v>
      </c>
      <c r="V148" s="100">
        <v>8.259736042455754E-07</v>
      </c>
      <c r="W148" s="100">
        <v>-2.7001344224724775E-05</v>
      </c>
      <c r="X148" s="100">
        <v>67.5</v>
      </c>
    </row>
    <row r="149" spans="1:24" s="100" customFormat="1" ht="12.75">
      <c r="A149" s="100">
        <v>1194</v>
      </c>
      <c r="B149" s="100">
        <v>99.5</v>
      </c>
      <c r="C149" s="100">
        <v>75.0999984741211</v>
      </c>
      <c r="D149" s="100">
        <v>9.661564826965332</v>
      </c>
      <c r="E149" s="100">
        <v>10.552444458007812</v>
      </c>
      <c r="F149" s="100">
        <v>11.638766829260042</v>
      </c>
      <c r="G149" s="100" t="s">
        <v>58</v>
      </c>
      <c r="H149" s="100">
        <v>-3.356526273016371</v>
      </c>
      <c r="I149" s="100">
        <v>28.643473726983633</v>
      </c>
      <c r="J149" s="100" t="s">
        <v>61</v>
      </c>
      <c r="K149" s="100">
        <v>0.04726186950454955</v>
      </c>
      <c r="L149" s="100">
        <v>0.24352822789396214</v>
      </c>
      <c r="M149" s="100">
        <v>0.008947418939559162</v>
      </c>
      <c r="N149" s="100">
        <v>0.01274505844977879</v>
      </c>
      <c r="O149" s="100">
        <v>0.0022587454352443405</v>
      </c>
      <c r="P149" s="100">
        <v>0.006984558678347512</v>
      </c>
      <c r="Q149" s="100">
        <v>7.78460277992462E-05</v>
      </c>
      <c r="R149" s="100">
        <v>0.00019593923289249585</v>
      </c>
      <c r="S149" s="100">
        <v>5.9168869820824695E-05</v>
      </c>
      <c r="T149" s="100">
        <v>0.00010220575814339043</v>
      </c>
      <c r="U149" s="100">
        <v>-5.367948536077258E-06</v>
      </c>
      <c r="V149" s="100">
        <v>7.246476961029929E-06</v>
      </c>
      <c r="W149" s="100">
        <v>4.589916679579143E-06</v>
      </c>
      <c r="X149" s="100">
        <v>67.5</v>
      </c>
    </row>
    <row r="150" ht="12.75" hidden="1">
      <c r="A150" s="24" t="s">
        <v>92</v>
      </c>
    </row>
    <row r="151" spans="1:24" ht="12.75" hidden="1">
      <c r="A151" s="24">
        <v>1195</v>
      </c>
      <c r="B151" s="24">
        <v>93.88</v>
      </c>
      <c r="C151" s="24">
        <v>93.18</v>
      </c>
      <c r="D151" s="24">
        <v>9.53776239417771</v>
      </c>
      <c r="E151" s="24">
        <v>9.707282316765031</v>
      </c>
      <c r="F151" s="24">
        <v>10.413374931879138</v>
      </c>
      <c r="G151" s="24" t="s">
        <v>59</v>
      </c>
      <c r="H151" s="24">
        <v>-0.4257468906174182</v>
      </c>
      <c r="I151" s="24">
        <v>25.954253109382577</v>
      </c>
      <c r="J151" s="24" t="s">
        <v>73</v>
      </c>
      <c r="K151" s="24">
        <v>0.8648515672684797</v>
      </c>
      <c r="M151" s="24" t="s">
        <v>68</v>
      </c>
      <c r="N151" s="24">
        <v>0.5363107963218767</v>
      </c>
      <c r="X151" s="24">
        <v>67.5</v>
      </c>
    </row>
    <row r="152" spans="1:24" ht="12.75" hidden="1">
      <c r="A152" s="24">
        <v>1194</v>
      </c>
      <c r="B152" s="24">
        <v>99.5</v>
      </c>
      <c r="C152" s="24">
        <v>75.0999984741211</v>
      </c>
      <c r="D152" s="24">
        <v>9.661564826965332</v>
      </c>
      <c r="E152" s="24">
        <v>10.552444458007812</v>
      </c>
      <c r="F152" s="24">
        <v>11.74783956689499</v>
      </c>
      <c r="G152" s="24" t="s">
        <v>56</v>
      </c>
      <c r="H152" s="24">
        <v>-3.0880938745837057</v>
      </c>
      <c r="I152" s="24">
        <v>28.911906125416298</v>
      </c>
      <c r="J152" s="24" t="s">
        <v>62</v>
      </c>
      <c r="K152" s="24">
        <v>0.7872165356086325</v>
      </c>
      <c r="L152" s="24">
        <v>0.4572263187360612</v>
      </c>
      <c r="M152" s="24">
        <v>0.18636327698736668</v>
      </c>
      <c r="N152" s="24">
        <v>0.01295519595254703</v>
      </c>
      <c r="O152" s="24">
        <v>0.03161602966958261</v>
      </c>
      <c r="P152" s="24">
        <v>0.013116324553678317</v>
      </c>
      <c r="Q152" s="24">
        <v>0.003848443525305373</v>
      </c>
      <c r="R152" s="24">
        <v>0.00019940764975667817</v>
      </c>
      <c r="S152" s="24">
        <v>0.0004147825794555535</v>
      </c>
      <c r="T152" s="24">
        <v>0.0001929788199893553</v>
      </c>
      <c r="U152" s="24">
        <v>8.417059111056517E-05</v>
      </c>
      <c r="V152" s="24">
        <v>7.388574126539241E-06</v>
      </c>
      <c r="W152" s="24">
        <v>2.5859563125211474E-05</v>
      </c>
      <c r="X152" s="24">
        <v>67.5</v>
      </c>
    </row>
    <row r="153" spans="1:24" ht="12.75" hidden="1">
      <c r="A153" s="24">
        <v>1193</v>
      </c>
      <c r="B153" s="24">
        <v>104.36000061035156</v>
      </c>
      <c r="C153" s="24">
        <v>114.66000366210938</v>
      </c>
      <c r="D153" s="24">
        <v>9.058213233947754</v>
      </c>
      <c r="E153" s="24">
        <v>9.1204195022583</v>
      </c>
      <c r="F153" s="24">
        <v>9.117270322890958</v>
      </c>
      <c r="G153" s="24" t="s">
        <v>57</v>
      </c>
      <c r="H153" s="24">
        <v>-12.922586084796762</v>
      </c>
      <c r="I153" s="24">
        <v>23.937414525554804</v>
      </c>
      <c r="J153" s="24" t="s">
        <v>60</v>
      </c>
      <c r="K153" s="24">
        <v>0.4830766414900758</v>
      </c>
      <c r="L153" s="24">
        <v>-0.002488012153242866</v>
      </c>
      <c r="M153" s="24">
        <v>-0.1126821335446396</v>
      </c>
      <c r="N153" s="24">
        <v>0.00013422139019488472</v>
      </c>
      <c r="O153" s="24">
        <v>0.01966941561845748</v>
      </c>
      <c r="P153" s="24">
        <v>-0.0002847504137647148</v>
      </c>
      <c r="Q153" s="24">
        <v>-0.002245641577415903</v>
      </c>
      <c r="R153" s="24">
        <v>1.0782013097795243E-05</v>
      </c>
      <c r="S153" s="24">
        <v>0.0002793821508130879</v>
      </c>
      <c r="T153" s="24">
        <v>-2.0280700083044493E-05</v>
      </c>
      <c r="U153" s="24">
        <v>-4.352638908541802E-05</v>
      </c>
      <c r="V153" s="24">
        <v>8.55083918653611E-07</v>
      </c>
      <c r="W153" s="24">
        <v>1.8041834894260482E-05</v>
      </c>
      <c r="X153" s="24">
        <v>67.5</v>
      </c>
    </row>
    <row r="154" spans="1:24" ht="12.75" hidden="1">
      <c r="A154" s="24">
        <v>1196</v>
      </c>
      <c r="B154" s="24">
        <v>85.68000030517578</v>
      </c>
      <c r="C154" s="24">
        <v>91.9800033569336</v>
      </c>
      <c r="D154" s="24">
        <v>9.906041145324707</v>
      </c>
      <c r="E154" s="24">
        <v>9.938496589660645</v>
      </c>
      <c r="F154" s="24">
        <v>13.048083765285138</v>
      </c>
      <c r="G154" s="24" t="s">
        <v>58</v>
      </c>
      <c r="H154" s="24">
        <v>13.121150443804822</v>
      </c>
      <c r="I154" s="24">
        <v>31.3011507489806</v>
      </c>
      <c r="J154" s="24" t="s">
        <v>61</v>
      </c>
      <c r="K154" s="24">
        <v>0.6215680432441214</v>
      </c>
      <c r="L154" s="24">
        <v>-0.4572195493856923</v>
      </c>
      <c r="M154" s="24">
        <v>0.14843856570749384</v>
      </c>
      <c r="N154" s="24">
        <v>0.012954500638284175</v>
      </c>
      <c r="O154" s="24">
        <v>0.024752523533900714</v>
      </c>
      <c r="P154" s="24">
        <v>-0.013113233277848966</v>
      </c>
      <c r="Q154" s="24">
        <v>0.0031253178195578546</v>
      </c>
      <c r="R154" s="24">
        <v>0.00019911594354807705</v>
      </c>
      <c r="S154" s="24">
        <v>0.0003065782151863625</v>
      </c>
      <c r="T154" s="24">
        <v>-0.00019191018255586541</v>
      </c>
      <c r="U154" s="24">
        <v>7.204263918740592E-05</v>
      </c>
      <c r="V154" s="24">
        <v>7.338927654325603E-06</v>
      </c>
      <c r="W154" s="24">
        <v>1.852590614990376E-05</v>
      </c>
      <c r="X154" s="24">
        <v>67.5</v>
      </c>
    </row>
    <row r="155" ht="12.75" hidden="1">
      <c r="A155" s="24" t="s">
        <v>91</v>
      </c>
    </row>
    <row r="156" spans="1:24" ht="12.75" hidden="1">
      <c r="A156" s="24">
        <v>1195</v>
      </c>
      <c r="B156" s="24">
        <v>93.88</v>
      </c>
      <c r="C156" s="24">
        <v>93.18</v>
      </c>
      <c r="D156" s="24">
        <v>9.53776239417771</v>
      </c>
      <c r="E156" s="24">
        <v>9.707282316765031</v>
      </c>
      <c r="F156" s="24">
        <v>14.416441991658314</v>
      </c>
      <c r="G156" s="24" t="s">
        <v>59</v>
      </c>
      <c r="H156" s="24">
        <v>9.551481084270456</v>
      </c>
      <c r="I156" s="24">
        <v>35.93148108427045</v>
      </c>
      <c r="J156" s="24" t="s">
        <v>73</v>
      </c>
      <c r="K156" s="24">
        <v>0.3903904883942013</v>
      </c>
      <c r="M156" s="24" t="s">
        <v>68</v>
      </c>
      <c r="N156" s="24">
        <v>0.22751005438108096</v>
      </c>
      <c r="X156" s="24">
        <v>67.5</v>
      </c>
    </row>
    <row r="157" spans="1:24" ht="12.75" hidden="1">
      <c r="A157" s="24">
        <v>1194</v>
      </c>
      <c r="B157" s="24">
        <v>99.5</v>
      </c>
      <c r="C157" s="24">
        <v>75.0999984741211</v>
      </c>
      <c r="D157" s="24">
        <v>9.661564826965332</v>
      </c>
      <c r="E157" s="24">
        <v>10.552444458007812</v>
      </c>
      <c r="F157" s="24">
        <v>11.74783956689499</v>
      </c>
      <c r="G157" s="24" t="s">
        <v>56</v>
      </c>
      <c r="H157" s="24">
        <v>-3.0880938745837057</v>
      </c>
      <c r="I157" s="24">
        <v>28.911906125416298</v>
      </c>
      <c r="J157" s="24" t="s">
        <v>62</v>
      </c>
      <c r="K157" s="24">
        <v>0.5587760038008085</v>
      </c>
      <c r="L157" s="24">
        <v>0.24483970671033473</v>
      </c>
      <c r="M157" s="24">
        <v>0.13228255087343482</v>
      </c>
      <c r="N157" s="24">
        <v>0.012416319190357485</v>
      </c>
      <c r="O157" s="24">
        <v>0.022441351722281958</v>
      </c>
      <c r="P157" s="24">
        <v>0.007023664239676689</v>
      </c>
      <c r="Q157" s="24">
        <v>0.002731622435841282</v>
      </c>
      <c r="R157" s="24">
        <v>0.00019111747918745174</v>
      </c>
      <c r="S157" s="24">
        <v>0.0002944245321190239</v>
      </c>
      <c r="T157" s="24">
        <v>0.0001033665579496511</v>
      </c>
      <c r="U157" s="24">
        <v>5.974555258826796E-05</v>
      </c>
      <c r="V157" s="24">
        <v>7.088830322747012E-06</v>
      </c>
      <c r="W157" s="24">
        <v>1.835884171720503E-05</v>
      </c>
      <c r="X157" s="24">
        <v>67.5</v>
      </c>
    </row>
    <row r="158" spans="1:24" ht="12.75" hidden="1">
      <c r="A158" s="24">
        <v>1196</v>
      </c>
      <c r="B158" s="24">
        <v>85.68000030517578</v>
      </c>
      <c r="C158" s="24">
        <v>91.9800033569336</v>
      </c>
      <c r="D158" s="24">
        <v>9.906041145324707</v>
      </c>
      <c r="E158" s="24">
        <v>9.938496589660645</v>
      </c>
      <c r="F158" s="24">
        <v>5.5442467391961685</v>
      </c>
      <c r="G158" s="24" t="s">
        <v>57</v>
      </c>
      <c r="H158" s="24">
        <v>-4.879863204980595</v>
      </c>
      <c r="I158" s="24">
        <v>13.300137100195188</v>
      </c>
      <c r="J158" s="24" t="s">
        <v>60</v>
      </c>
      <c r="K158" s="24">
        <v>0.5548051859942185</v>
      </c>
      <c r="L158" s="24">
        <v>0.0013321513646342785</v>
      </c>
      <c r="M158" s="24">
        <v>-0.13151300930716645</v>
      </c>
      <c r="N158" s="24">
        <v>0.0001285548140443841</v>
      </c>
      <c r="O158" s="24">
        <v>0.022251768294371185</v>
      </c>
      <c r="P158" s="24">
        <v>0.0001523351582059973</v>
      </c>
      <c r="Q158" s="24">
        <v>-0.0027225182299185735</v>
      </c>
      <c r="R158" s="24">
        <v>1.0349685208437997E-05</v>
      </c>
      <c r="S158" s="24">
        <v>0.00028869458510311937</v>
      </c>
      <c r="T158" s="24">
        <v>1.0843021282577952E-05</v>
      </c>
      <c r="U158" s="24">
        <v>-5.974538520968616E-05</v>
      </c>
      <c r="V158" s="24">
        <v>8.219042070338623E-07</v>
      </c>
      <c r="W158" s="24">
        <v>1.787189175900639E-05</v>
      </c>
      <c r="X158" s="24">
        <v>67.5</v>
      </c>
    </row>
    <row r="159" spans="1:24" ht="12.75" hidden="1">
      <c r="A159" s="24">
        <v>1193</v>
      </c>
      <c r="B159" s="24">
        <v>104.36000061035156</v>
      </c>
      <c r="C159" s="24">
        <v>114.66000366210938</v>
      </c>
      <c r="D159" s="24">
        <v>9.058213233947754</v>
      </c>
      <c r="E159" s="24">
        <v>9.1204195022583</v>
      </c>
      <c r="F159" s="24">
        <v>12.225918803124236</v>
      </c>
      <c r="G159" s="24" t="s">
        <v>58</v>
      </c>
      <c r="H159" s="24">
        <v>-4.760822239893599</v>
      </c>
      <c r="I159" s="24">
        <v>32.09917837045796</v>
      </c>
      <c r="J159" s="24" t="s">
        <v>61</v>
      </c>
      <c r="K159" s="24">
        <v>-0.06649682712371903</v>
      </c>
      <c r="L159" s="24">
        <v>0.24483608262415985</v>
      </c>
      <c r="M159" s="24">
        <v>-0.01424786470163258</v>
      </c>
      <c r="N159" s="24">
        <v>0.012415653663687047</v>
      </c>
      <c r="O159" s="24">
        <v>-0.002910854667753901</v>
      </c>
      <c r="P159" s="24">
        <v>0.007022012058611654</v>
      </c>
      <c r="Q159" s="24">
        <v>-0.00022283540955713558</v>
      </c>
      <c r="R159" s="24">
        <v>0.00019083703746142227</v>
      </c>
      <c r="S159" s="24">
        <v>-5.780347433886575E-05</v>
      </c>
      <c r="T159" s="24">
        <v>0.00010279627518458117</v>
      </c>
      <c r="U159" s="24">
        <v>-1.4142214715544197E-07</v>
      </c>
      <c r="V159" s="24">
        <v>7.041021859017166E-06</v>
      </c>
      <c r="W159" s="24">
        <v>-4.200304054678323E-06</v>
      </c>
      <c r="X159" s="24">
        <v>67.5</v>
      </c>
    </row>
    <row r="160" ht="12.75" hidden="1">
      <c r="A160" s="24" t="s">
        <v>90</v>
      </c>
    </row>
    <row r="161" spans="1:24" ht="12.75" hidden="1">
      <c r="A161" s="24">
        <v>1195</v>
      </c>
      <c r="B161" s="24">
        <v>93.88</v>
      </c>
      <c r="C161" s="24">
        <v>93.18</v>
      </c>
      <c r="D161" s="24">
        <v>9.53776239417771</v>
      </c>
      <c r="E161" s="24">
        <v>9.707282316765031</v>
      </c>
      <c r="F161" s="24">
        <v>7.163708506868186</v>
      </c>
      <c r="G161" s="24" t="s">
        <v>59</v>
      </c>
      <c r="H161" s="24">
        <v>-8.525202203379948</v>
      </c>
      <c r="I161" s="24">
        <v>17.854797796620044</v>
      </c>
      <c r="J161" s="24" t="s">
        <v>73</v>
      </c>
      <c r="K161" s="24">
        <v>0.24218284436739562</v>
      </c>
      <c r="M161" s="24" t="s">
        <v>68</v>
      </c>
      <c r="N161" s="24">
        <v>0.21342268203588086</v>
      </c>
      <c r="X161" s="24">
        <v>67.5</v>
      </c>
    </row>
    <row r="162" spans="1:24" ht="12.75" hidden="1">
      <c r="A162" s="24">
        <v>1196</v>
      </c>
      <c r="B162" s="24">
        <v>85.68000030517578</v>
      </c>
      <c r="C162" s="24">
        <v>91.9800033569336</v>
      </c>
      <c r="D162" s="24">
        <v>9.906041145324707</v>
      </c>
      <c r="E162" s="24">
        <v>9.938496589660645</v>
      </c>
      <c r="F162" s="24">
        <v>9.047577452617203</v>
      </c>
      <c r="G162" s="24" t="s">
        <v>56</v>
      </c>
      <c r="H162" s="24">
        <v>3.524304392109414</v>
      </c>
      <c r="I162" s="24">
        <v>21.7043046972852</v>
      </c>
      <c r="J162" s="24" t="s">
        <v>62</v>
      </c>
      <c r="K162" s="24">
        <v>0.18283234403225299</v>
      </c>
      <c r="L162" s="24">
        <v>0.454408670293027</v>
      </c>
      <c r="M162" s="24">
        <v>0.04328287419301439</v>
      </c>
      <c r="N162" s="24">
        <v>0.013030930613962707</v>
      </c>
      <c r="O162" s="24">
        <v>0.007342728613429928</v>
      </c>
      <c r="P162" s="24">
        <v>0.013035530247554557</v>
      </c>
      <c r="Q162" s="24">
        <v>0.0008937948330831039</v>
      </c>
      <c r="R162" s="24">
        <v>0.00020056469240628275</v>
      </c>
      <c r="S162" s="24">
        <v>9.633385243452715E-05</v>
      </c>
      <c r="T162" s="24">
        <v>0.00019181362347063413</v>
      </c>
      <c r="U162" s="24">
        <v>1.956176172575864E-05</v>
      </c>
      <c r="V162" s="24">
        <v>7.440240296555547E-06</v>
      </c>
      <c r="W162" s="24">
        <v>6.00787126749173E-06</v>
      </c>
      <c r="X162" s="24">
        <v>67.5</v>
      </c>
    </row>
    <row r="163" spans="1:24" ht="12.75" hidden="1">
      <c r="A163" s="24">
        <v>1193</v>
      </c>
      <c r="B163" s="24">
        <v>104.36000061035156</v>
      </c>
      <c r="C163" s="24">
        <v>114.66000366210938</v>
      </c>
      <c r="D163" s="24">
        <v>9.058213233947754</v>
      </c>
      <c r="E163" s="24">
        <v>9.1204195022583</v>
      </c>
      <c r="F163" s="24">
        <v>12.225918803124236</v>
      </c>
      <c r="G163" s="24" t="s">
        <v>57</v>
      </c>
      <c r="H163" s="24">
        <v>-4.760822239893599</v>
      </c>
      <c r="I163" s="24">
        <v>32.09917837045796</v>
      </c>
      <c r="J163" s="24" t="s">
        <v>60</v>
      </c>
      <c r="K163" s="24">
        <v>-0.14435034781506773</v>
      </c>
      <c r="L163" s="24">
        <v>-0.002472618508405095</v>
      </c>
      <c r="M163" s="24">
        <v>0.034472565711400664</v>
      </c>
      <c r="N163" s="24">
        <v>0.00013484010427580883</v>
      </c>
      <c r="O163" s="24">
        <v>-0.005748300894810448</v>
      </c>
      <c r="P163" s="24">
        <v>-0.0002828726215378684</v>
      </c>
      <c r="Q163" s="24">
        <v>0.000725787401897558</v>
      </c>
      <c r="R163" s="24">
        <v>1.0824077707054809E-05</v>
      </c>
      <c r="S163" s="24">
        <v>-7.12099569019608E-05</v>
      </c>
      <c r="T163" s="24">
        <v>-2.0141742334105846E-05</v>
      </c>
      <c r="U163" s="24">
        <v>1.673935373613862E-05</v>
      </c>
      <c r="V163" s="24">
        <v>8.521561819165162E-07</v>
      </c>
      <c r="W163" s="24">
        <v>-4.306852808322549E-06</v>
      </c>
      <c r="X163" s="24">
        <v>67.5</v>
      </c>
    </row>
    <row r="164" spans="1:24" ht="12.75" hidden="1">
      <c r="A164" s="24">
        <v>1194</v>
      </c>
      <c r="B164" s="24">
        <v>99.5</v>
      </c>
      <c r="C164" s="24">
        <v>75.0999984741211</v>
      </c>
      <c r="D164" s="24">
        <v>9.661564826965332</v>
      </c>
      <c r="E164" s="24">
        <v>10.552444458007812</v>
      </c>
      <c r="F164" s="24">
        <v>15.614138035398375</v>
      </c>
      <c r="G164" s="24" t="s">
        <v>58</v>
      </c>
      <c r="H164" s="24">
        <v>6.427022308072438</v>
      </c>
      <c r="I164" s="24">
        <v>38.42702230807244</v>
      </c>
      <c r="J164" s="24" t="s">
        <v>61</v>
      </c>
      <c r="K164" s="24">
        <v>0.11220803496183812</v>
      </c>
      <c r="L164" s="24">
        <v>-0.4544019429923125</v>
      </c>
      <c r="M164" s="24">
        <v>0.02617344860123469</v>
      </c>
      <c r="N164" s="24">
        <v>0.013030232953105228</v>
      </c>
      <c r="O164" s="24">
        <v>0.004568665047166841</v>
      </c>
      <c r="P164" s="24">
        <v>-0.013032460700684811</v>
      </c>
      <c r="Q164" s="24">
        <v>0.0005216338283631978</v>
      </c>
      <c r="R164" s="24">
        <v>0.00020027240244681354</v>
      </c>
      <c r="S164" s="24">
        <v>6.487952807240616E-05</v>
      </c>
      <c r="T164" s="24">
        <v>-0.00019075318179438236</v>
      </c>
      <c r="U164" s="24">
        <v>1.012208270623085E-05</v>
      </c>
      <c r="V164" s="24">
        <v>7.391279017335933E-06</v>
      </c>
      <c r="W164" s="24">
        <v>4.188739196249496E-06</v>
      </c>
      <c r="X164" s="24">
        <v>67.5</v>
      </c>
    </row>
    <row r="165" ht="12.75" hidden="1">
      <c r="A165" s="24" t="s">
        <v>89</v>
      </c>
    </row>
    <row r="166" spans="1:24" ht="12.75" hidden="1">
      <c r="A166" s="24">
        <v>1195</v>
      </c>
      <c r="B166" s="24">
        <v>93.88</v>
      </c>
      <c r="C166" s="24">
        <v>93.18</v>
      </c>
      <c r="D166" s="24">
        <v>9.53776239417771</v>
      </c>
      <c r="E166" s="24">
        <v>9.707282316765031</v>
      </c>
      <c r="F166" s="24">
        <v>14.416441991658314</v>
      </c>
      <c r="G166" s="24" t="s">
        <v>59</v>
      </c>
      <c r="H166" s="24">
        <v>9.551481084270456</v>
      </c>
      <c r="I166" s="24">
        <v>35.93148108427045</v>
      </c>
      <c r="J166" s="24" t="s">
        <v>73</v>
      </c>
      <c r="K166" s="24">
        <v>0.7771574255478004</v>
      </c>
      <c r="M166" s="24" t="s">
        <v>68</v>
      </c>
      <c r="N166" s="24">
        <v>0.44148041321442366</v>
      </c>
      <c r="X166" s="24">
        <v>67.5</v>
      </c>
    </row>
    <row r="167" spans="1:24" ht="12.75" hidden="1">
      <c r="A167" s="24">
        <v>1196</v>
      </c>
      <c r="B167" s="24">
        <v>85.68000030517578</v>
      </c>
      <c r="C167" s="24">
        <v>91.9800033569336</v>
      </c>
      <c r="D167" s="24">
        <v>9.906041145324707</v>
      </c>
      <c r="E167" s="24">
        <v>9.938496589660645</v>
      </c>
      <c r="F167" s="24">
        <v>9.047577452617203</v>
      </c>
      <c r="G167" s="24" t="s">
        <v>56</v>
      </c>
      <c r="H167" s="24">
        <v>3.524304392109414</v>
      </c>
      <c r="I167" s="24">
        <v>21.7043046972852</v>
      </c>
      <c r="J167" s="24" t="s">
        <v>62</v>
      </c>
      <c r="K167" s="24">
        <v>0.804142142677691</v>
      </c>
      <c r="L167" s="24">
        <v>0.30492689993149963</v>
      </c>
      <c r="M167" s="24">
        <v>0.19036935964369942</v>
      </c>
      <c r="N167" s="24">
        <v>0.012517995813372604</v>
      </c>
      <c r="O167" s="24">
        <v>0.03229584516451899</v>
      </c>
      <c r="P167" s="24">
        <v>0.00874731570082081</v>
      </c>
      <c r="Q167" s="24">
        <v>0.0039311315192836465</v>
      </c>
      <c r="R167" s="24">
        <v>0.00019266181909990547</v>
      </c>
      <c r="S167" s="24">
        <v>0.0004237129790861756</v>
      </c>
      <c r="T167" s="24">
        <v>0.00012872149029334451</v>
      </c>
      <c r="U167" s="24">
        <v>8.598722332370769E-05</v>
      </c>
      <c r="V167" s="24">
        <v>7.149271093614309E-06</v>
      </c>
      <c r="W167" s="24">
        <v>2.642115954792444E-05</v>
      </c>
      <c r="X167" s="24">
        <v>67.5</v>
      </c>
    </row>
    <row r="168" spans="1:24" ht="12.75" hidden="1">
      <c r="A168" s="24">
        <v>1194</v>
      </c>
      <c r="B168" s="24">
        <v>99.5</v>
      </c>
      <c r="C168" s="24">
        <v>75.0999984741211</v>
      </c>
      <c r="D168" s="24">
        <v>9.661564826965332</v>
      </c>
      <c r="E168" s="24">
        <v>10.552444458007812</v>
      </c>
      <c r="F168" s="24">
        <v>11.638766829260042</v>
      </c>
      <c r="G168" s="24" t="s">
        <v>57</v>
      </c>
      <c r="H168" s="24">
        <v>-3.356526273016371</v>
      </c>
      <c r="I168" s="24">
        <v>28.643473726983633</v>
      </c>
      <c r="J168" s="24" t="s">
        <v>60</v>
      </c>
      <c r="K168" s="24">
        <v>0.49400419214661295</v>
      </c>
      <c r="L168" s="24">
        <v>0.0016592667015022208</v>
      </c>
      <c r="M168" s="24">
        <v>-0.11864845077656044</v>
      </c>
      <c r="N168" s="24">
        <v>0.00012966066702957416</v>
      </c>
      <c r="O168" s="24">
        <v>0.019563977682588263</v>
      </c>
      <c r="P168" s="24">
        <v>0.00018978313786900368</v>
      </c>
      <c r="Q168" s="24">
        <v>-0.002529912002042211</v>
      </c>
      <c r="R168" s="24">
        <v>1.0440836770020861E-05</v>
      </c>
      <c r="S168" s="24">
        <v>0.00023332803502461639</v>
      </c>
      <c r="T168" s="24">
        <v>1.3508914224703637E-05</v>
      </c>
      <c r="U168" s="24">
        <v>-6.037933594013736E-05</v>
      </c>
      <c r="V168" s="24">
        <v>8.279418964157788E-07</v>
      </c>
      <c r="W168" s="24">
        <v>1.3808479019619205E-05</v>
      </c>
      <c r="X168" s="24">
        <v>67.5</v>
      </c>
    </row>
    <row r="169" spans="1:24" ht="12.75" hidden="1">
      <c r="A169" s="24">
        <v>1193</v>
      </c>
      <c r="B169" s="24">
        <v>104.36000061035156</v>
      </c>
      <c r="C169" s="24">
        <v>114.66000366210938</v>
      </c>
      <c r="D169" s="24">
        <v>9.058213233947754</v>
      </c>
      <c r="E169" s="24">
        <v>9.1204195022583</v>
      </c>
      <c r="F169" s="24">
        <v>9.117270322890958</v>
      </c>
      <c r="G169" s="24" t="s">
        <v>58</v>
      </c>
      <c r="H169" s="24">
        <v>-12.922586084796762</v>
      </c>
      <c r="I169" s="24">
        <v>23.937414525554804</v>
      </c>
      <c r="J169" s="24" t="s">
        <v>61</v>
      </c>
      <c r="K169" s="24">
        <v>-0.6345111849068071</v>
      </c>
      <c r="L169" s="24">
        <v>0.30492238542922373</v>
      </c>
      <c r="M169" s="24">
        <v>-0.14887255697231203</v>
      </c>
      <c r="N169" s="24">
        <v>0.012517324286565379</v>
      </c>
      <c r="O169" s="24">
        <v>-0.025695766035006104</v>
      </c>
      <c r="P169" s="24">
        <v>0.008745256676073426</v>
      </c>
      <c r="Q169" s="24">
        <v>-0.003008876914037549</v>
      </c>
      <c r="R169" s="24">
        <v>0.0001923787032559126</v>
      </c>
      <c r="S169" s="24">
        <v>-0.00035368166013752153</v>
      </c>
      <c r="T169" s="24">
        <v>0.0001280106686952661</v>
      </c>
      <c r="U169" s="24">
        <v>-6.122204150752583E-05</v>
      </c>
      <c r="V169" s="24">
        <v>7.101168170530014E-06</v>
      </c>
      <c r="W169" s="24">
        <v>-2.2525620502477063E-05</v>
      </c>
      <c r="X169" s="24">
        <v>67.5</v>
      </c>
    </row>
    <row r="170" ht="12.75" hidden="1">
      <c r="A170" s="24" t="s">
        <v>110</v>
      </c>
    </row>
    <row r="171" spans="1:24" ht="12.75" hidden="1">
      <c r="A171" s="24">
        <v>1195</v>
      </c>
      <c r="B171" s="24">
        <v>85.78</v>
      </c>
      <c r="C171" s="24">
        <v>91.88</v>
      </c>
      <c r="D171" s="24">
        <v>9.89275523199395</v>
      </c>
      <c r="E171" s="24">
        <v>9.843307763656215</v>
      </c>
      <c r="F171" s="24">
        <v>11.018769955558293</v>
      </c>
      <c r="G171" s="24" t="s">
        <v>59</v>
      </c>
      <c r="H171" s="24">
        <v>8.188624660565864</v>
      </c>
      <c r="I171" s="24">
        <v>26.468624660565865</v>
      </c>
      <c r="J171" s="24" t="s">
        <v>73</v>
      </c>
      <c r="K171" s="24">
        <v>0.7611157408199308</v>
      </c>
      <c r="M171" s="24" t="s">
        <v>68</v>
      </c>
      <c r="N171" s="24">
        <v>0.6165453479428841</v>
      </c>
      <c r="X171" s="24">
        <v>67.5</v>
      </c>
    </row>
    <row r="172" spans="1:24" ht="12.75" hidden="1">
      <c r="A172" s="24">
        <v>1193</v>
      </c>
      <c r="B172" s="24">
        <v>101.08000183105469</v>
      </c>
      <c r="C172" s="24">
        <v>115.18000030517578</v>
      </c>
      <c r="D172" s="24">
        <v>9.144697189331055</v>
      </c>
      <c r="E172" s="24">
        <v>9.143596649169922</v>
      </c>
      <c r="F172" s="24">
        <v>11.557005742065133</v>
      </c>
      <c r="G172" s="24" t="s">
        <v>56</v>
      </c>
      <c r="H172" s="24">
        <v>-3.5281632154678277</v>
      </c>
      <c r="I172" s="24">
        <v>30.051838615586867</v>
      </c>
      <c r="J172" s="24" t="s">
        <v>62</v>
      </c>
      <c r="K172" s="24">
        <v>0.4736866155216814</v>
      </c>
      <c r="L172" s="24">
        <v>0.7234113037422165</v>
      </c>
      <c r="M172" s="24">
        <v>0.11213892476357962</v>
      </c>
      <c r="N172" s="24">
        <v>0.006290718343087578</v>
      </c>
      <c r="O172" s="24">
        <v>0.01902406026770325</v>
      </c>
      <c r="P172" s="24">
        <v>0.020752351262157763</v>
      </c>
      <c r="Q172" s="24">
        <v>0.0023156963383886738</v>
      </c>
      <c r="R172" s="24">
        <v>9.684872248701899E-05</v>
      </c>
      <c r="S172" s="24">
        <v>0.00024956907566255505</v>
      </c>
      <c r="T172" s="24">
        <v>0.00030535534614724297</v>
      </c>
      <c r="U172" s="24">
        <v>5.065835046564046E-05</v>
      </c>
      <c r="V172" s="24">
        <v>3.602912831576046E-06</v>
      </c>
      <c r="W172" s="24">
        <v>1.555905487059125E-05</v>
      </c>
      <c r="X172" s="24">
        <v>67.5</v>
      </c>
    </row>
    <row r="173" spans="1:24" ht="12.75" hidden="1">
      <c r="A173" s="24">
        <v>1194</v>
      </c>
      <c r="B173" s="24">
        <v>94.27999877929688</v>
      </c>
      <c r="C173" s="24">
        <v>71.68000030517578</v>
      </c>
      <c r="D173" s="24">
        <v>9.612322807312012</v>
      </c>
      <c r="E173" s="24">
        <v>10.427346229553223</v>
      </c>
      <c r="F173" s="24">
        <v>14.671131172476816</v>
      </c>
      <c r="G173" s="24" t="s">
        <v>57</v>
      </c>
      <c r="H173" s="24">
        <v>9.503243588056264</v>
      </c>
      <c r="I173" s="24">
        <v>36.28324236735314</v>
      </c>
      <c r="J173" s="24" t="s">
        <v>60</v>
      </c>
      <c r="K173" s="24">
        <v>-0.052395247177519186</v>
      </c>
      <c r="L173" s="24">
        <v>0.003936132848173097</v>
      </c>
      <c r="M173" s="24">
        <v>0.01113646807669816</v>
      </c>
      <c r="N173" s="24">
        <v>6.486666340219933E-05</v>
      </c>
      <c r="O173" s="24">
        <v>-0.002308264704591698</v>
      </c>
      <c r="P173" s="24">
        <v>0.0004503768931323818</v>
      </c>
      <c r="Q173" s="24">
        <v>0.0001694254085167029</v>
      </c>
      <c r="R173" s="24">
        <v>5.236111453138819E-06</v>
      </c>
      <c r="S173" s="24">
        <v>-4.692684596717738E-05</v>
      </c>
      <c r="T173" s="24">
        <v>3.207255698104467E-05</v>
      </c>
      <c r="U173" s="24">
        <v>-3.272316523862662E-07</v>
      </c>
      <c r="V173" s="24">
        <v>4.13271775191277E-07</v>
      </c>
      <c r="W173" s="24">
        <v>-3.4271995878170893E-06</v>
      </c>
      <c r="X173" s="24">
        <v>67.5</v>
      </c>
    </row>
    <row r="174" spans="1:24" ht="12.75" hidden="1">
      <c r="A174" s="24">
        <v>1196</v>
      </c>
      <c r="B174" s="24">
        <v>104.4800033569336</v>
      </c>
      <c r="C174" s="24">
        <v>101.58000183105469</v>
      </c>
      <c r="D174" s="24">
        <v>9.824718475341797</v>
      </c>
      <c r="E174" s="24">
        <v>10.120038032531738</v>
      </c>
      <c r="F174" s="24">
        <v>8.760593616609187</v>
      </c>
      <c r="G174" s="24" t="s">
        <v>58</v>
      </c>
      <c r="H174" s="24">
        <v>-15.77342700286701</v>
      </c>
      <c r="I174" s="24">
        <v>21.206576354066577</v>
      </c>
      <c r="J174" s="24" t="s">
        <v>61</v>
      </c>
      <c r="K174" s="24">
        <v>-0.4707799356361652</v>
      </c>
      <c r="L174" s="24">
        <v>0.7234005952722288</v>
      </c>
      <c r="M174" s="24">
        <v>-0.11158457566307474</v>
      </c>
      <c r="N174" s="24">
        <v>0.006290383898303631</v>
      </c>
      <c r="O174" s="24">
        <v>-0.018883505583517635</v>
      </c>
      <c r="P174" s="24">
        <v>0.02074746354526532</v>
      </c>
      <c r="Q174" s="24">
        <v>-0.00230949010878498</v>
      </c>
      <c r="R174" s="24">
        <v>9.670707411672595E-05</v>
      </c>
      <c r="S174" s="24">
        <v>-0.00024511751192975774</v>
      </c>
      <c r="T174" s="24">
        <v>0.00030366632758572397</v>
      </c>
      <c r="U174" s="24">
        <v>-5.065729356514549E-05</v>
      </c>
      <c r="V174" s="24">
        <v>3.5791322009344066E-06</v>
      </c>
      <c r="W174" s="24">
        <v>-1.517690651784268E-05</v>
      </c>
      <c r="X174" s="24">
        <v>67.5</v>
      </c>
    </row>
    <row r="175" s="100" customFormat="1" ht="12.75">
      <c r="A175" s="100" t="s">
        <v>88</v>
      </c>
    </row>
    <row r="176" spans="1:24" s="100" customFormat="1" ht="12.75">
      <c r="A176" s="100">
        <v>1195</v>
      </c>
      <c r="B176" s="100">
        <v>85.78</v>
      </c>
      <c r="C176" s="100">
        <v>91.88</v>
      </c>
      <c r="D176" s="100">
        <v>9.89275523199395</v>
      </c>
      <c r="E176" s="100">
        <v>9.843307763656215</v>
      </c>
      <c r="F176" s="100">
        <v>4.7993772786289</v>
      </c>
      <c r="G176" s="100" t="s">
        <v>59</v>
      </c>
      <c r="H176" s="100">
        <v>-6.751225345039899</v>
      </c>
      <c r="I176" s="100">
        <v>11.52877465496011</v>
      </c>
      <c r="J176" s="100" t="s">
        <v>73</v>
      </c>
      <c r="K176" s="100">
        <v>0.27960037584478253</v>
      </c>
      <c r="M176" s="100" t="s">
        <v>68</v>
      </c>
      <c r="N176" s="100">
        <v>0.14696984488104028</v>
      </c>
      <c r="X176" s="100">
        <v>67.5</v>
      </c>
    </row>
    <row r="177" spans="1:24" s="100" customFormat="1" ht="12.75">
      <c r="A177" s="100">
        <v>1193</v>
      </c>
      <c r="B177" s="100">
        <v>101.08000183105469</v>
      </c>
      <c r="C177" s="100">
        <v>115.18000030517578</v>
      </c>
      <c r="D177" s="100">
        <v>9.144697189331055</v>
      </c>
      <c r="E177" s="100">
        <v>9.143596649169922</v>
      </c>
      <c r="F177" s="100">
        <v>11.557005742065133</v>
      </c>
      <c r="G177" s="100" t="s">
        <v>56</v>
      </c>
      <c r="H177" s="100">
        <v>-3.5281632154678277</v>
      </c>
      <c r="I177" s="100">
        <v>30.051838615586867</v>
      </c>
      <c r="J177" s="100" t="s">
        <v>62</v>
      </c>
      <c r="K177" s="100">
        <v>0.508903235928193</v>
      </c>
      <c r="L177" s="100">
        <v>0.07491256060348386</v>
      </c>
      <c r="M177" s="100">
        <v>0.12047566606992961</v>
      </c>
      <c r="N177" s="100">
        <v>0.00793501295238234</v>
      </c>
      <c r="O177" s="100">
        <v>0.02043848525850776</v>
      </c>
      <c r="P177" s="100">
        <v>0.0021489518839759706</v>
      </c>
      <c r="Q177" s="100">
        <v>0.0024878227897626097</v>
      </c>
      <c r="R177" s="100">
        <v>0.00012215932439190819</v>
      </c>
      <c r="S177" s="100">
        <v>0.000268149959372355</v>
      </c>
      <c r="T177" s="100">
        <v>3.16286150287112E-05</v>
      </c>
      <c r="U177" s="100">
        <v>5.441483573349928E-05</v>
      </c>
      <c r="V177" s="100">
        <v>4.536262456160448E-06</v>
      </c>
      <c r="W177" s="100">
        <v>1.6720061574435508E-05</v>
      </c>
      <c r="X177" s="100">
        <v>67.5</v>
      </c>
    </row>
    <row r="178" spans="1:24" s="100" customFormat="1" ht="12.75">
      <c r="A178" s="100">
        <v>1196</v>
      </c>
      <c r="B178" s="100">
        <v>104.4800033569336</v>
      </c>
      <c r="C178" s="100">
        <v>101.58000183105469</v>
      </c>
      <c r="D178" s="100">
        <v>9.824718475341797</v>
      </c>
      <c r="E178" s="100">
        <v>10.120038032531738</v>
      </c>
      <c r="F178" s="100">
        <v>16.85498490050619</v>
      </c>
      <c r="G178" s="100" t="s">
        <v>57</v>
      </c>
      <c r="H178" s="100">
        <v>3.820488011774657</v>
      </c>
      <c r="I178" s="100">
        <v>40.80049136870825</v>
      </c>
      <c r="J178" s="100" t="s">
        <v>60</v>
      </c>
      <c r="K178" s="100">
        <v>-0.40541668207040543</v>
      </c>
      <c r="L178" s="100">
        <v>-0.00040785792174325396</v>
      </c>
      <c r="M178" s="100">
        <v>0.09679830287886058</v>
      </c>
      <c r="N178" s="100">
        <v>8.186913530970818E-05</v>
      </c>
      <c r="O178" s="100">
        <v>-0.016148017751597393</v>
      </c>
      <c r="P178" s="100">
        <v>-4.6595369694189314E-05</v>
      </c>
      <c r="Q178" s="100">
        <v>0.0020370554550773893</v>
      </c>
      <c r="R178" s="100">
        <v>6.572666048501783E-06</v>
      </c>
      <c r="S178" s="100">
        <v>-0.00020027682174579488</v>
      </c>
      <c r="T178" s="100">
        <v>-3.312621822642122E-06</v>
      </c>
      <c r="U178" s="100">
        <v>4.68898800006925E-05</v>
      </c>
      <c r="V178" s="100">
        <v>5.152350163545397E-07</v>
      </c>
      <c r="W178" s="100">
        <v>-1.2111385918458373E-05</v>
      </c>
      <c r="X178" s="100">
        <v>67.5</v>
      </c>
    </row>
    <row r="179" spans="1:24" s="100" customFormat="1" ht="12.75">
      <c r="A179" s="100">
        <v>1194</v>
      </c>
      <c r="B179" s="100">
        <v>94.27999877929688</v>
      </c>
      <c r="C179" s="100">
        <v>71.68000030517578</v>
      </c>
      <c r="D179" s="100">
        <v>9.612322807312012</v>
      </c>
      <c r="E179" s="100">
        <v>10.427346229553223</v>
      </c>
      <c r="F179" s="100">
        <v>12.61907720692881</v>
      </c>
      <c r="G179" s="100" t="s">
        <v>58</v>
      </c>
      <c r="H179" s="100">
        <v>4.428299433610626</v>
      </c>
      <c r="I179" s="100">
        <v>31.2082982129075</v>
      </c>
      <c r="J179" s="100" t="s">
        <v>61</v>
      </c>
      <c r="K179" s="100">
        <v>0.3076033443205874</v>
      </c>
      <c r="L179" s="100">
        <v>-0.07491145031359568</v>
      </c>
      <c r="M179" s="100">
        <v>0.07172499337584884</v>
      </c>
      <c r="N179" s="100">
        <v>0.007934590600601844</v>
      </c>
      <c r="O179" s="100">
        <v>0.012528894698110223</v>
      </c>
      <c r="P179" s="100">
        <v>-0.002148446664724758</v>
      </c>
      <c r="Q179" s="100">
        <v>0.0014281692148347355</v>
      </c>
      <c r="R179" s="100">
        <v>0.00012198237822284958</v>
      </c>
      <c r="S179" s="100">
        <v>0.00017830758644207697</v>
      </c>
      <c r="T179" s="100">
        <v>-3.145466301352744E-05</v>
      </c>
      <c r="U179" s="100">
        <v>2.7610025378915676E-05</v>
      </c>
      <c r="V179" s="100">
        <v>4.5069069159561035E-06</v>
      </c>
      <c r="W179" s="100">
        <v>1.1527132782573604E-05</v>
      </c>
      <c r="X179" s="100">
        <v>67.5</v>
      </c>
    </row>
    <row r="180" ht="12.75" hidden="1">
      <c r="A180" s="24" t="s">
        <v>87</v>
      </c>
    </row>
    <row r="181" spans="1:24" ht="12.75" hidden="1">
      <c r="A181" s="24">
        <v>1195</v>
      </c>
      <c r="B181" s="24">
        <v>85.78</v>
      </c>
      <c r="C181" s="24">
        <v>91.88</v>
      </c>
      <c r="D181" s="24">
        <v>9.89275523199395</v>
      </c>
      <c r="E181" s="24">
        <v>9.843307763656215</v>
      </c>
      <c r="F181" s="24">
        <v>11.018769955558293</v>
      </c>
      <c r="G181" s="24" t="s">
        <v>59</v>
      </c>
      <c r="H181" s="24">
        <v>8.188624660565864</v>
      </c>
      <c r="I181" s="24">
        <v>26.468624660565865</v>
      </c>
      <c r="J181" s="24" t="s">
        <v>73</v>
      </c>
      <c r="K181" s="24">
        <v>0.7932287901339531</v>
      </c>
      <c r="M181" s="24" t="s">
        <v>68</v>
      </c>
      <c r="N181" s="24">
        <v>0.4209779039971697</v>
      </c>
      <c r="X181" s="24">
        <v>67.5</v>
      </c>
    </row>
    <row r="182" spans="1:24" ht="12.75" hidden="1">
      <c r="A182" s="24">
        <v>1194</v>
      </c>
      <c r="B182" s="24">
        <v>94.27999877929688</v>
      </c>
      <c r="C182" s="24">
        <v>71.68000030517578</v>
      </c>
      <c r="D182" s="24">
        <v>9.612322807312012</v>
      </c>
      <c r="E182" s="24">
        <v>10.427346229553223</v>
      </c>
      <c r="F182" s="24">
        <v>10.466595769503238</v>
      </c>
      <c r="G182" s="24" t="s">
        <v>56</v>
      </c>
      <c r="H182" s="24">
        <v>-0.8950123660858509</v>
      </c>
      <c r="I182" s="24">
        <v>25.88498641321102</v>
      </c>
      <c r="J182" s="24" t="s">
        <v>62</v>
      </c>
      <c r="K182" s="24">
        <v>0.8518399985993768</v>
      </c>
      <c r="L182" s="24">
        <v>0.16011697399241218</v>
      </c>
      <c r="M182" s="24">
        <v>0.20166176732818458</v>
      </c>
      <c r="N182" s="24">
        <v>0.009132409157504403</v>
      </c>
      <c r="O182" s="24">
        <v>0.03421137095102331</v>
      </c>
      <c r="P182" s="24">
        <v>0.004593255323381542</v>
      </c>
      <c r="Q182" s="24">
        <v>0.004164310971730076</v>
      </c>
      <c r="R182" s="24">
        <v>0.00014055309240766918</v>
      </c>
      <c r="S182" s="24">
        <v>0.00044883670556518856</v>
      </c>
      <c r="T182" s="24">
        <v>6.756068381153779E-05</v>
      </c>
      <c r="U182" s="24">
        <v>9.107069395732088E-05</v>
      </c>
      <c r="V182" s="24">
        <v>5.204728148049653E-06</v>
      </c>
      <c r="W182" s="24">
        <v>2.7983618813132768E-05</v>
      </c>
      <c r="X182" s="24">
        <v>67.5</v>
      </c>
    </row>
    <row r="183" spans="1:24" ht="12.75" hidden="1">
      <c r="A183" s="24">
        <v>1193</v>
      </c>
      <c r="B183" s="24">
        <v>101.08000183105469</v>
      </c>
      <c r="C183" s="24">
        <v>115.18000030517578</v>
      </c>
      <c r="D183" s="24">
        <v>9.144697189331055</v>
      </c>
      <c r="E183" s="24">
        <v>9.143596649169922</v>
      </c>
      <c r="F183" s="24">
        <v>7.740960823629685</v>
      </c>
      <c r="G183" s="24" t="s">
        <v>57</v>
      </c>
      <c r="H183" s="24">
        <v>-13.4510765200138</v>
      </c>
      <c r="I183" s="24">
        <v>20.128925311040884</v>
      </c>
      <c r="J183" s="24" t="s">
        <v>60</v>
      </c>
      <c r="K183" s="24">
        <v>0.8330077131869221</v>
      </c>
      <c r="L183" s="24">
        <v>-0.0008711987076061666</v>
      </c>
      <c r="M183" s="24">
        <v>-0.19671128297380605</v>
      </c>
      <c r="N183" s="24">
        <v>9.480361142375304E-05</v>
      </c>
      <c r="O183" s="24">
        <v>0.03353027151186594</v>
      </c>
      <c r="P183" s="24">
        <v>-9.981664002405847E-05</v>
      </c>
      <c r="Q183" s="24">
        <v>-0.0040366105689295575</v>
      </c>
      <c r="R183" s="24">
        <v>7.628007727990901E-06</v>
      </c>
      <c r="S183" s="24">
        <v>0.00044491397481931366</v>
      </c>
      <c r="T183" s="24">
        <v>-7.116056147134053E-06</v>
      </c>
      <c r="U183" s="24">
        <v>-8.622437638636634E-05</v>
      </c>
      <c r="V183" s="24">
        <v>6.092886914349863E-07</v>
      </c>
      <c r="W183" s="24">
        <v>2.784644539217512E-05</v>
      </c>
      <c r="X183" s="24">
        <v>67.5</v>
      </c>
    </row>
    <row r="184" spans="1:24" ht="12.75" hidden="1">
      <c r="A184" s="24">
        <v>1196</v>
      </c>
      <c r="B184" s="24">
        <v>104.4800033569336</v>
      </c>
      <c r="C184" s="24">
        <v>101.58000183105469</v>
      </c>
      <c r="D184" s="24">
        <v>9.824718475341797</v>
      </c>
      <c r="E184" s="24">
        <v>10.120038032531738</v>
      </c>
      <c r="F184" s="24">
        <v>16.85498490050619</v>
      </c>
      <c r="G184" s="24" t="s">
        <v>58</v>
      </c>
      <c r="H184" s="24">
        <v>3.820488011774657</v>
      </c>
      <c r="I184" s="24">
        <v>40.80049136870825</v>
      </c>
      <c r="J184" s="24" t="s">
        <v>61</v>
      </c>
      <c r="K184" s="24">
        <v>0.17812785572414222</v>
      </c>
      <c r="L184" s="24">
        <v>-0.1601146038726595</v>
      </c>
      <c r="M184" s="24">
        <v>0.04440877787922167</v>
      </c>
      <c r="N184" s="24">
        <v>0.009131917065727836</v>
      </c>
      <c r="O184" s="24">
        <v>0.0067925543567256465</v>
      </c>
      <c r="P184" s="24">
        <v>-0.004592170630992188</v>
      </c>
      <c r="Q184" s="24">
        <v>0.0010233577009421894</v>
      </c>
      <c r="R184" s="24">
        <v>0.00014034594858228187</v>
      </c>
      <c r="S184" s="24">
        <v>5.921100635093868E-05</v>
      </c>
      <c r="T184" s="24">
        <v>-6.718487733108858E-05</v>
      </c>
      <c r="U184" s="24">
        <v>2.931259481264381E-05</v>
      </c>
      <c r="V184" s="24">
        <v>5.168942095399194E-06</v>
      </c>
      <c r="W184" s="24">
        <v>2.7673815962615525E-06</v>
      </c>
      <c r="X184" s="24">
        <v>67.5</v>
      </c>
    </row>
    <row r="185" ht="12.75" hidden="1">
      <c r="A185" s="24" t="s">
        <v>86</v>
      </c>
    </row>
    <row r="186" spans="1:24" ht="12.75" hidden="1">
      <c r="A186" s="24">
        <v>1195</v>
      </c>
      <c r="B186" s="24">
        <v>85.78</v>
      </c>
      <c r="C186" s="24">
        <v>91.88</v>
      </c>
      <c r="D186" s="24">
        <v>9.89275523199395</v>
      </c>
      <c r="E186" s="24">
        <v>9.843307763656215</v>
      </c>
      <c r="F186" s="24">
        <v>13.180642877286825</v>
      </c>
      <c r="G186" s="24" t="s">
        <v>59</v>
      </c>
      <c r="H186" s="24">
        <v>13.38174541359588</v>
      </c>
      <c r="I186" s="24">
        <v>31.661745413595884</v>
      </c>
      <c r="J186" s="24" t="s">
        <v>73</v>
      </c>
      <c r="K186" s="24">
        <v>1.3473824717610052</v>
      </c>
      <c r="M186" s="24" t="s">
        <v>68</v>
      </c>
      <c r="N186" s="24">
        <v>0.698311971753993</v>
      </c>
      <c r="X186" s="24">
        <v>67.5</v>
      </c>
    </row>
    <row r="187" spans="1:24" ht="12.75" hidden="1">
      <c r="A187" s="24">
        <v>1194</v>
      </c>
      <c r="B187" s="24">
        <v>94.27999877929688</v>
      </c>
      <c r="C187" s="24">
        <v>71.68000030517578</v>
      </c>
      <c r="D187" s="24">
        <v>9.612322807312012</v>
      </c>
      <c r="E187" s="24">
        <v>10.427346229553223</v>
      </c>
      <c r="F187" s="24">
        <v>10.466595769503238</v>
      </c>
      <c r="G187" s="24" t="s">
        <v>56</v>
      </c>
      <c r="H187" s="24">
        <v>-0.8950123660858509</v>
      </c>
      <c r="I187" s="24">
        <v>25.88498641321102</v>
      </c>
      <c r="J187" s="24" t="s">
        <v>62</v>
      </c>
      <c r="K187" s="24">
        <v>1.1267417756912086</v>
      </c>
      <c r="L187" s="24">
        <v>0.06764407732473483</v>
      </c>
      <c r="M187" s="24">
        <v>0.26674093167375407</v>
      </c>
      <c r="N187" s="24">
        <v>0.0051751830165988446</v>
      </c>
      <c r="O187" s="24">
        <v>0.045251885113175565</v>
      </c>
      <c r="P187" s="24">
        <v>0.0019405194006710464</v>
      </c>
      <c r="Q187" s="24">
        <v>0.005508184350957502</v>
      </c>
      <c r="R187" s="24">
        <v>7.96362755033151E-05</v>
      </c>
      <c r="S187" s="24">
        <v>0.0005936872395727933</v>
      </c>
      <c r="T187" s="24">
        <v>2.8519650086079538E-05</v>
      </c>
      <c r="U187" s="24">
        <v>0.00012046292711883523</v>
      </c>
      <c r="V187" s="24">
        <v>2.9419407630329537E-06</v>
      </c>
      <c r="W187" s="24">
        <v>3.701585944412933E-05</v>
      </c>
      <c r="X187" s="24">
        <v>67.5</v>
      </c>
    </row>
    <row r="188" spans="1:24" ht="12.75" hidden="1">
      <c r="A188" s="24">
        <v>1196</v>
      </c>
      <c r="B188" s="24">
        <v>104.4800033569336</v>
      </c>
      <c r="C188" s="24">
        <v>101.58000183105469</v>
      </c>
      <c r="D188" s="24">
        <v>9.824718475341797</v>
      </c>
      <c r="E188" s="24">
        <v>10.120038032531738</v>
      </c>
      <c r="F188" s="24">
        <v>8.760593616609187</v>
      </c>
      <c r="G188" s="24" t="s">
        <v>57</v>
      </c>
      <c r="H188" s="24">
        <v>-15.77342700286701</v>
      </c>
      <c r="I188" s="24">
        <v>21.206576354066577</v>
      </c>
      <c r="J188" s="24" t="s">
        <v>60</v>
      </c>
      <c r="K188" s="24">
        <v>1.1217882786591165</v>
      </c>
      <c r="L188" s="24">
        <v>-0.00036793970061188656</v>
      </c>
      <c r="M188" s="24">
        <v>-0.26526702592927304</v>
      </c>
      <c r="N188" s="24">
        <v>5.397672601631277E-05</v>
      </c>
      <c r="O188" s="24">
        <v>0.045096051773198614</v>
      </c>
      <c r="P188" s="24">
        <v>-4.2287166198847934E-05</v>
      </c>
      <c r="Q188" s="24">
        <v>-0.005460682857619795</v>
      </c>
      <c r="R188" s="24">
        <v>4.35297601748547E-06</v>
      </c>
      <c r="S188" s="24">
        <v>0.0005936163972419367</v>
      </c>
      <c r="T188" s="24">
        <v>-3.0226650731903856E-06</v>
      </c>
      <c r="U188" s="24">
        <v>-0.00011779651127693418</v>
      </c>
      <c r="V188" s="24">
        <v>3.535246067117814E-07</v>
      </c>
      <c r="W188" s="24">
        <v>3.7009995332153636E-05</v>
      </c>
      <c r="X188" s="24">
        <v>67.5</v>
      </c>
    </row>
    <row r="189" spans="1:24" ht="12.75" hidden="1">
      <c r="A189" s="24">
        <v>1193</v>
      </c>
      <c r="B189" s="24">
        <v>101.08000183105469</v>
      </c>
      <c r="C189" s="24">
        <v>115.18000030517578</v>
      </c>
      <c r="D189" s="24">
        <v>9.144697189331055</v>
      </c>
      <c r="E189" s="24">
        <v>9.143596649169922</v>
      </c>
      <c r="F189" s="24">
        <v>13.668506499707878</v>
      </c>
      <c r="G189" s="24" t="s">
        <v>58</v>
      </c>
      <c r="H189" s="24">
        <v>1.9624008131029882</v>
      </c>
      <c r="I189" s="24">
        <v>35.54240264415768</v>
      </c>
      <c r="J189" s="24" t="s">
        <v>61</v>
      </c>
      <c r="K189" s="24">
        <v>0.10553713541116387</v>
      </c>
      <c r="L189" s="24">
        <v>-0.06764307664123077</v>
      </c>
      <c r="M189" s="24">
        <v>0.028002313919044994</v>
      </c>
      <c r="N189" s="24">
        <v>0.005174901522574287</v>
      </c>
      <c r="O189" s="24">
        <v>0.003752228773013487</v>
      </c>
      <c r="P189" s="24">
        <v>-0.0019400585918872627</v>
      </c>
      <c r="Q189" s="24">
        <v>0.0007218293237534965</v>
      </c>
      <c r="R189" s="24">
        <v>7.951721810923154E-05</v>
      </c>
      <c r="S189" s="24">
        <v>9.171224403890453E-06</v>
      </c>
      <c r="T189" s="24">
        <v>-2.8359018616442485E-05</v>
      </c>
      <c r="U189" s="24">
        <v>2.5205133227597255E-05</v>
      </c>
      <c r="V189" s="24">
        <v>2.920622503105151E-06</v>
      </c>
      <c r="W189" s="24">
        <v>-6.588595461135591E-07</v>
      </c>
      <c r="X189" s="24">
        <v>67.5</v>
      </c>
    </row>
    <row r="190" ht="12.75" hidden="1">
      <c r="A190" s="24" t="s">
        <v>85</v>
      </c>
    </row>
    <row r="191" spans="1:24" ht="12.75" hidden="1">
      <c r="A191" s="24">
        <v>1195</v>
      </c>
      <c r="B191" s="24">
        <v>85.78</v>
      </c>
      <c r="C191" s="24">
        <v>91.88</v>
      </c>
      <c r="D191" s="24">
        <v>9.89275523199395</v>
      </c>
      <c r="E191" s="24">
        <v>9.843307763656215</v>
      </c>
      <c r="F191" s="24">
        <v>4.7993772786289</v>
      </c>
      <c r="G191" s="24" t="s">
        <v>59</v>
      </c>
      <c r="H191" s="24">
        <v>-6.751225345039899</v>
      </c>
      <c r="I191" s="24">
        <v>11.52877465496011</v>
      </c>
      <c r="J191" s="24" t="s">
        <v>73</v>
      </c>
      <c r="K191" s="24">
        <v>0.5324418254704919</v>
      </c>
      <c r="M191" s="24" t="s">
        <v>68</v>
      </c>
      <c r="N191" s="24">
        <v>0.2857242116615099</v>
      </c>
      <c r="X191" s="24">
        <v>67.5</v>
      </c>
    </row>
    <row r="192" spans="1:24" ht="12.75" hidden="1">
      <c r="A192" s="24">
        <v>1196</v>
      </c>
      <c r="B192" s="24">
        <v>104.4800033569336</v>
      </c>
      <c r="C192" s="24">
        <v>101.58000183105469</v>
      </c>
      <c r="D192" s="24">
        <v>9.824718475341797</v>
      </c>
      <c r="E192" s="24">
        <v>10.120038032531738</v>
      </c>
      <c r="F192" s="24">
        <v>12.689472989880102</v>
      </c>
      <c r="G192" s="24" t="s">
        <v>56</v>
      </c>
      <c r="H192" s="24">
        <v>-6.262875085788664</v>
      </c>
      <c r="I192" s="24">
        <v>30.71712827114493</v>
      </c>
      <c r="J192" s="24" t="s">
        <v>62</v>
      </c>
      <c r="K192" s="24">
        <v>0.6928513192775214</v>
      </c>
      <c r="L192" s="24">
        <v>0.15701131130543527</v>
      </c>
      <c r="M192" s="24">
        <v>0.1640228593003015</v>
      </c>
      <c r="N192" s="24">
        <v>0.006050908555683598</v>
      </c>
      <c r="O192" s="24">
        <v>0.02782623975444059</v>
      </c>
      <c r="P192" s="24">
        <v>0.00450407742343679</v>
      </c>
      <c r="Q192" s="24">
        <v>0.003387092285641264</v>
      </c>
      <c r="R192" s="24">
        <v>9.316544333844665E-05</v>
      </c>
      <c r="S192" s="24">
        <v>0.00036507866000322613</v>
      </c>
      <c r="T192" s="24">
        <v>6.627807066624607E-05</v>
      </c>
      <c r="U192" s="24">
        <v>7.408769349543332E-05</v>
      </c>
      <c r="V192" s="24">
        <v>3.457705943448987E-06</v>
      </c>
      <c r="W192" s="24">
        <v>2.2764662044306764E-05</v>
      </c>
      <c r="X192" s="24">
        <v>67.5</v>
      </c>
    </row>
    <row r="193" spans="1:24" ht="12.75" hidden="1">
      <c r="A193" s="24">
        <v>1193</v>
      </c>
      <c r="B193" s="24">
        <v>101.08000183105469</v>
      </c>
      <c r="C193" s="24">
        <v>115.18000030517578</v>
      </c>
      <c r="D193" s="24">
        <v>9.144697189331055</v>
      </c>
      <c r="E193" s="24">
        <v>9.143596649169922</v>
      </c>
      <c r="F193" s="24">
        <v>13.668506499707878</v>
      </c>
      <c r="G193" s="24" t="s">
        <v>57</v>
      </c>
      <c r="H193" s="24">
        <v>1.9624008131029882</v>
      </c>
      <c r="I193" s="24">
        <v>35.54240264415768</v>
      </c>
      <c r="J193" s="24" t="s">
        <v>60</v>
      </c>
      <c r="K193" s="24">
        <v>-0.3327826771326789</v>
      </c>
      <c r="L193" s="24">
        <v>-0.000854623816388028</v>
      </c>
      <c r="M193" s="24">
        <v>0.08041174656489243</v>
      </c>
      <c r="N193" s="24">
        <v>6.23895878637022E-05</v>
      </c>
      <c r="O193" s="24">
        <v>-0.013101069314761113</v>
      </c>
      <c r="P193" s="24">
        <v>-9.773171569701655E-05</v>
      </c>
      <c r="Q193" s="24">
        <v>0.0017373933863055013</v>
      </c>
      <c r="R193" s="24">
        <v>5.004637441255685E-06</v>
      </c>
      <c r="S193" s="24">
        <v>-0.00014974582586479033</v>
      </c>
      <c r="T193" s="24">
        <v>-6.954277188003014E-06</v>
      </c>
      <c r="U193" s="24">
        <v>4.292411798175302E-05</v>
      </c>
      <c r="V193" s="24">
        <v>3.924031025553177E-07</v>
      </c>
      <c r="W193" s="24">
        <v>-8.64234944780154E-06</v>
      </c>
      <c r="X193" s="24">
        <v>67.5</v>
      </c>
    </row>
    <row r="194" spans="1:24" ht="12.75" hidden="1">
      <c r="A194" s="24">
        <v>1194</v>
      </c>
      <c r="B194" s="24">
        <v>94.27999877929688</v>
      </c>
      <c r="C194" s="24">
        <v>71.68000030517578</v>
      </c>
      <c r="D194" s="24">
        <v>9.612322807312012</v>
      </c>
      <c r="E194" s="24">
        <v>10.427346229553223</v>
      </c>
      <c r="F194" s="24">
        <v>14.671131172476816</v>
      </c>
      <c r="G194" s="24" t="s">
        <v>58</v>
      </c>
      <c r="H194" s="24">
        <v>9.503243588056264</v>
      </c>
      <c r="I194" s="24">
        <v>36.28324236735314</v>
      </c>
      <c r="J194" s="24" t="s">
        <v>61</v>
      </c>
      <c r="K194" s="24">
        <v>0.6076994655460947</v>
      </c>
      <c r="L194" s="24">
        <v>-0.15700898539887698</v>
      </c>
      <c r="M194" s="24">
        <v>0.14295960753803855</v>
      </c>
      <c r="N194" s="24">
        <v>0.006050586904472257</v>
      </c>
      <c r="O194" s="24">
        <v>0.024549167026223815</v>
      </c>
      <c r="P194" s="24">
        <v>-0.004503016982874916</v>
      </c>
      <c r="Q194" s="24">
        <v>0.002907551955283425</v>
      </c>
      <c r="R194" s="24">
        <v>9.303092731200143E-05</v>
      </c>
      <c r="S194" s="24">
        <v>0.0003329543746909223</v>
      </c>
      <c r="T194" s="24">
        <v>-6.5912219504674E-05</v>
      </c>
      <c r="U194" s="24">
        <v>6.038630989687827E-05</v>
      </c>
      <c r="V194" s="24">
        <v>3.435367548962907E-06</v>
      </c>
      <c r="W194" s="24">
        <v>2.106038067114613E-05</v>
      </c>
      <c r="X194" s="24">
        <v>67.5</v>
      </c>
    </row>
    <row r="195" ht="12.75" hidden="1">
      <c r="A195" s="24" t="s">
        <v>84</v>
      </c>
    </row>
    <row r="196" spans="1:24" ht="12.75" hidden="1">
      <c r="A196" s="24">
        <v>1195</v>
      </c>
      <c r="B196" s="24">
        <v>85.78</v>
      </c>
      <c r="C196" s="24">
        <v>91.88</v>
      </c>
      <c r="D196" s="24">
        <v>9.89275523199395</v>
      </c>
      <c r="E196" s="24">
        <v>9.843307763656215</v>
      </c>
      <c r="F196" s="24">
        <v>13.180642877286825</v>
      </c>
      <c r="G196" s="24" t="s">
        <v>59</v>
      </c>
      <c r="H196" s="24">
        <v>13.38174541359588</v>
      </c>
      <c r="I196" s="24">
        <v>31.661745413595884</v>
      </c>
      <c r="J196" s="24" t="s">
        <v>73</v>
      </c>
      <c r="K196" s="24">
        <v>0.7452168941017192</v>
      </c>
      <c r="M196" s="24" t="s">
        <v>68</v>
      </c>
      <c r="N196" s="24">
        <v>0.6147947294684978</v>
      </c>
      <c r="X196" s="24">
        <v>67.5</v>
      </c>
    </row>
    <row r="197" spans="1:24" ht="12.75" hidden="1">
      <c r="A197" s="24">
        <v>1196</v>
      </c>
      <c r="B197" s="24">
        <v>104.4800033569336</v>
      </c>
      <c r="C197" s="24">
        <v>101.58000183105469</v>
      </c>
      <c r="D197" s="24">
        <v>9.824718475341797</v>
      </c>
      <c r="E197" s="24">
        <v>10.120038032531738</v>
      </c>
      <c r="F197" s="24">
        <v>12.689472989880102</v>
      </c>
      <c r="G197" s="24" t="s">
        <v>56</v>
      </c>
      <c r="H197" s="24">
        <v>-6.262875085788664</v>
      </c>
      <c r="I197" s="24">
        <v>30.71712827114493</v>
      </c>
      <c r="J197" s="24" t="s">
        <v>62</v>
      </c>
      <c r="K197" s="24">
        <v>0.44161958024193326</v>
      </c>
      <c r="L197" s="24">
        <v>0.7337854494027628</v>
      </c>
      <c r="M197" s="24">
        <v>0.10454712023117267</v>
      </c>
      <c r="N197" s="24">
        <v>0.007440414013571844</v>
      </c>
      <c r="O197" s="24">
        <v>0.017736042663155337</v>
      </c>
      <c r="P197" s="24">
        <v>0.021049961609827306</v>
      </c>
      <c r="Q197" s="24">
        <v>0.002158894038044647</v>
      </c>
      <c r="R197" s="24">
        <v>0.00011454600169729393</v>
      </c>
      <c r="S197" s="24">
        <v>0.0002326862850043967</v>
      </c>
      <c r="T197" s="24">
        <v>0.00030974820887373915</v>
      </c>
      <c r="U197" s="24">
        <v>4.723572849039232E-05</v>
      </c>
      <c r="V197" s="24">
        <v>4.254714429605852E-06</v>
      </c>
      <c r="W197" s="24">
        <v>1.4510806433156564E-05</v>
      </c>
      <c r="X197" s="24">
        <v>67.5</v>
      </c>
    </row>
    <row r="198" spans="1:24" ht="12.75" hidden="1">
      <c r="A198" s="24">
        <v>1194</v>
      </c>
      <c r="B198" s="24">
        <v>94.27999877929688</v>
      </c>
      <c r="C198" s="24">
        <v>71.68000030517578</v>
      </c>
      <c r="D198" s="24">
        <v>9.612322807312012</v>
      </c>
      <c r="E198" s="24">
        <v>10.427346229553223</v>
      </c>
      <c r="F198" s="24">
        <v>12.61907720692881</v>
      </c>
      <c r="G198" s="24" t="s">
        <v>57</v>
      </c>
      <c r="H198" s="24">
        <v>4.428299433610626</v>
      </c>
      <c r="I198" s="24">
        <v>31.2082982129075</v>
      </c>
      <c r="J198" s="24" t="s">
        <v>60</v>
      </c>
      <c r="K198" s="24">
        <v>0.3432897990595828</v>
      </c>
      <c r="L198" s="24">
        <v>0.003992569874966751</v>
      </c>
      <c r="M198" s="24">
        <v>-0.08201132738928686</v>
      </c>
      <c r="N198" s="24">
        <v>7.687837747484834E-05</v>
      </c>
      <c r="O198" s="24">
        <v>0.013665785263381287</v>
      </c>
      <c r="P198" s="24">
        <v>0.00045676400360972175</v>
      </c>
      <c r="Q198" s="24">
        <v>-0.0017280752110469205</v>
      </c>
      <c r="R198" s="24">
        <v>6.20722728133334E-06</v>
      </c>
      <c r="S198" s="24">
        <v>0.00016888264146237543</v>
      </c>
      <c r="T198" s="24">
        <v>3.252382483590692E-05</v>
      </c>
      <c r="U198" s="24">
        <v>-3.9934455478700195E-05</v>
      </c>
      <c r="V198" s="24">
        <v>4.936950686099846E-07</v>
      </c>
      <c r="W198" s="24">
        <v>1.019757763717561E-05</v>
      </c>
      <c r="X198" s="24">
        <v>67.5</v>
      </c>
    </row>
    <row r="199" spans="1:24" ht="12.75" hidden="1">
      <c r="A199" s="24">
        <v>1193</v>
      </c>
      <c r="B199" s="24">
        <v>101.08000183105469</v>
      </c>
      <c r="C199" s="24">
        <v>115.18000030517578</v>
      </c>
      <c r="D199" s="24">
        <v>9.144697189331055</v>
      </c>
      <c r="E199" s="24">
        <v>9.143596649169922</v>
      </c>
      <c r="F199" s="24">
        <v>7.740960823629685</v>
      </c>
      <c r="G199" s="24" t="s">
        <v>58</v>
      </c>
      <c r="H199" s="24">
        <v>-13.4510765200138</v>
      </c>
      <c r="I199" s="24">
        <v>20.128925311040884</v>
      </c>
      <c r="J199" s="24" t="s">
        <v>61</v>
      </c>
      <c r="K199" s="24">
        <v>-0.2778128282039773</v>
      </c>
      <c r="L199" s="24">
        <v>0.7337745874183761</v>
      </c>
      <c r="M199" s="24">
        <v>-0.06484013054026402</v>
      </c>
      <c r="N199" s="24">
        <v>0.007440016828504699</v>
      </c>
      <c r="O199" s="24">
        <v>-0.01130546427549161</v>
      </c>
      <c r="P199" s="24">
        <v>0.02104500535567073</v>
      </c>
      <c r="Q199" s="24">
        <v>-0.001294055459580409</v>
      </c>
      <c r="R199" s="24">
        <v>0.00011437769377948803</v>
      </c>
      <c r="S199" s="24">
        <v>-0.00016006736282527453</v>
      </c>
      <c r="T199" s="24">
        <v>0.0003080359617293617</v>
      </c>
      <c r="U199" s="24">
        <v>-2.522802631276916E-05</v>
      </c>
      <c r="V199" s="24">
        <v>4.225974450552964E-06</v>
      </c>
      <c r="W199" s="24">
        <v>-1.0323415794896271E-05</v>
      </c>
      <c r="X199" s="24">
        <v>67.5</v>
      </c>
    </row>
    <row r="200" ht="12.75" hidden="1">
      <c r="A200" s="24" t="s">
        <v>109</v>
      </c>
    </row>
    <row r="201" spans="1:24" ht="12.75" hidden="1">
      <c r="A201" s="24">
        <v>1195</v>
      </c>
      <c r="B201" s="24">
        <v>85.34</v>
      </c>
      <c r="C201" s="24">
        <v>91.64</v>
      </c>
      <c r="D201" s="24">
        <v>9.780045058078086</v>
      </c>
      <c r="E201" s="24">
        <v>9.695961280429193</v>
      </c>
      <c r="F201" s="24">
        <v>14.937447284148686</v>
      </c>
      <c r="G201" s="24" t="s">
        <v>59</v>
      </c>
      <c r="H201" s="24">
        <v>18.45468335139317</v>
      </c>
      <c r="I201" s="24">
        <v>36.294683351393175</v>
      </c>
      <c r="J201" s="24" t="s">
        <v>73</v>
      </c>
      <c r="K201" s="24">
        <v>2.376337473421687</v>
      </c>
      <c r="M201" s="24" t="s">
        <v>68</v>
      </c>
      <c r="N201" s="24">
        <v>1.6901894587330797</v>
      </c>
      <c r="X201" s="24">
        <v>67.5</v>
      </c>
    </row>
    <row r="202" spans="1:24" ht="12.75" hidden="1">
      <c r="A202" s="24">
        <v>1193</v>
      </c>
      <c r="B202" s="24">
        <v>89.36000061035156</v>
      </c>
      <c r="C202" s="24">
        <v>119.86000061035156</v>
      </c>
      <c r="D202" s="24">
        <v>9.46179485321045</v>
      </c>
      <c r="E202" s="24">
        <v>9.208357810974121</v>
      </c>
      <c r="F202" s="24">
        <v>9.26778769989928</v>
      </c>
      <c r="G202" s="24" t="s">
        <v>56</v>
      </c>
      <c r="H202" s="24">
        <v>1.4200271317417332</v>
      </c>
      <c r="I202" s="24">
        <v>23.28002774209329</v>
      </c>
      <c r="J202" s="24" t="s">
        <v>62</v>
      </c>
      <c r="K202" s="24">
        <v>1.1053215932414684</v>
      </c>
      <c r="L202" s="24">
        <v>1.040676042278535</v>
      </c>
      <c r="M202" s="24">
        <v>0.2616695133485729</v>
      </c>
      <c r="N202" s="24">
        <v>0.015245830520948231</v>
      </c>
      <c r="O202" s="24">
        <v>0.04439163250598476</v>
      </c>
      <c r="P202" s="24">
        <v>0.02985358585866874</v>
      </c>
      <c r="Q202" s="24">
        <v>0.005403534745357054</v>
      </c>
      <c r="R202" s="24">
        <v>0.00023467299856560852</v>
      </c>
      <c r="S202" s="24">
        <v>0.0005823923635335516</v>
      </c>
      <c r="T202" s="24">
        <v>0.0004392783084003792</v>
      </c>
      <c r="U202" s="24">
        <v>0.00011821162382943436</v>
      </c>
      <c r="V202" s="24">
        <v>8.69943828920157E-06</v>
      </c>
      <c r="W202" s="24">
        <v>3.631346894994089E-05</v>
      </c>
      <c r="X202" s="24">
        <v>67.5</v>
      </c>
    </row>
    <row r="203" spans="1:24" ht="12.75" hidden="1">
      <c r="A203" s="24">
        <v>1194</v>
      </c>
      <c r="B203" s="24">
        <v>97.68000030517578</v>
      </c>
      <c r="C203" s="24">
        <v>81.27999877929688</v>
      </c>
      <c r="D203" s="24">
        <v>9.649703025817871</v>
      </c>
      <c r="E203" s="24">
        <v>10.27142333984375</v>
      </c>
      <c r="F203" s="24">
        <v>16.35021091082589</v>
      </c>
      <c r="G203" s="24" t="s">
        <v>57</v>
      </c>
      <c r="H203" s="24">
        <v>10.104906029581265</v>
      </c>
      <c r="I203" s="24">
        <v>40.284906334757046</v>
      </c>
      <c r="J203" s="24" t="s">
        <v>60</v>
      </c>
      <c r="K203" s="24">
        <v>0.3170325341781696</v>
      </c>
      <c r="L203" s="24">
        <v>0.00566285184930729</v>
      </c>
      <c r="M203" s="24">
        <v>-0.0778971371039416</v>
      </c>
      <c r="N203" s="24">
        <v>-0.00015771317206655954</v>
      </c>
      <c r="O203" s="24">
        <v>0.012272897012213384</v>
      </c>
      <c r="P203" s="24">
        <v>0.0006478706884534646</v>
      </c>
      <c r="Q203" s="24">
        <v>-0.001743375423394622</v>
      </c>
      <c r="R203" s="24">
        <v>-1.2640940150295092E-05</v>
      </c>
      <c r="S203" s="24">
        <v>0.00012288312401399282</v>
      </c>
      <c r="T203" s="24">
        <v>4.6129984478743506E-05</v>
      </c>
      <c r="U203" s="24">
        <v>-4.690291275787306E-05</v>
      </c>
      <c r="V203" s="24">
        <v>-9.941881190290553E-07</v>
      </c>
      <c r="W203" s="24">
        <v>6.485383191597965E-06</v>
      </c>
      <c r="X203" s="24">
        <v>67.5</v>
      </c>
    </row>
    <row r="204" spans="1:24" ht="12.75" hidden="1">
      <c r="A204" s="24">
        <v>1196</v>
      </c>
      <c r="B204" s="24">
        <v>138.4600067138672</v>
      </c>
      <c r="C204" s="24">
        <v>123.26000213623047</v>
      </c>
      <c r="D204" s="24">
        <v>9.143638610839844</v>
      </c>
      <c r="E204" s="24">
        <v>9.530278205871582</v>
      </c>
      <c r="F204" s="24">
        <v>17.231120268058532</v>
      </c>
      <c r="G204" s="24" t="s">
        <v>58</v>
      </c>
      <c r="H204" s="24">
        <v>-26.07806154943566</v>
      </c>
      <c r="I204" s="24">
        <v>44.88194516443153</v>
      </c>
      <c r="J204" s="24" t="s">
        <v>61</v>
      </c>
      <c r="K204" s="24">
        <v>-1.0588796894635508</v>
      </c>
      <c r="L204" s="24">
        <v>1.0406606349244927</v>
      </c>
      <c r="M204" s="24">
        <v>-0.24980586511747216</v>
      </c>
      <c r="N204" s="24">
        <v>-0.015245014753316355</v>
      </c>
      <c r="O204" s="24">
        <v>-0.04266137638982135</v>
      </c>
      <c r="P204" s="24">
        <v>0.029846555114316775</v>
      </c>
      <c r="Q204" s="24">
        <v>-0.005114570351201022</v>
      </c>
      <c r="R204" s="24">
        <v>-0.00023433229160295163</v>
      </c>
      <c r="S204" s="24">
        <v>-0.0005692807768884861</v>
      </c>
      <c r="T204" s="24">
        <v>0.00043684946693694105</v>
      </c>
      <c r="U204" s="24">
        <v>-0.00010850854705146061</v>
      </c>
      <c r="V204" s="24">
        <v>-8.642442741008343E-06</v>
      </c>
      <c r="W204" s="24">
        <v>-3.572964920113909E-05</v>
      </c>
      <c r="X204" s="24">
        <v>67.5</v>
      </c>
    </row>
    <row r="205" s="100" customFormat="1" ht="12.75">
      <c r="A205" s="100" t="s">
        <v>83</v>
      </c>
    </row>
    <row r="206" spans="1:24" s="100" customFormat="1" ht="12.75">
      <c r="A206" s="100">
        <v>1195</v>
      </c>
      <c r="B206" s="100">
        <v>85.34</v>
      </c>
      <c r="C206" s="100">
        <v>91.64</v>
      </c>
      <c r="D206" s="100">
        <v>9.780045058078086</v>
      </c>
      <c r="E206" s="100">
        <v>9.695961280429193</v>
      </c>
      <c r="F206" s="100">
        <v>6.666775979020776</v>
      </c>
      <c r="G206" s="100" t="s">
        <v>59</v>
      </c>
      <c r="H206" s="100">
        <v>-1.6412132508072261</v>
      </c>
      <c r="I206" s="100">
        <v>16.198786749192774</v>
      </c>
      <c r="J206" s="100" t="s">
        <v>73</v>
      </c>
      <c r="K206" s="100">
        <v>0.5102692678815984</v>
      </c>
      <c r="M206" s="100" t="s">
        <v>68</v>
      </c>
      <c r="N206" s="100">
        <v>0.3627377541312732</v>
      </c>
      <c r="X206" s="100">
        <v>67.5</v>
      </c>
    </row>
    <row r="207" spans="1:24" s="100" customFormat="1" ht="12.75">
      <c r="A207" s="100">
        <v>1193</v>
      </c>
      <c r="B207" s="100">
        <v>89.36000061035156</v>
      </c>
      <c r="C207" s="100">
        <v>119.86000061035156</v>
      </c>
      <c r="D207" s="100">
        <v>9.46179485321045</v>
      </c>
      <c r="E207" s="100">
        <v>9.208357810974121</v>
      </c>
      <c r="F207" s="100">
        <v>9.26778769989928</v>
      </c>
      <c r="G207" s="100" t="s">
        <v>56</v>
      </c>
      <c r="H207" s="100">
        <v>1.4200271317417332</v>
      </c>
      <c r="I207" s="100">
        <v>23.28002774209329</v>
      </c>
      <c r="J207" s="100" t="s">
        <v>62</v>
      </c>
      <c r="K207" s="100">
        <v>0.5128132869361506</v>
      </c>
      <c r="L207" s="100">
        <v>0.48142885146718883</v>
      </c>
      <c r="M207" s="100">
        <v>0.12140184346016772</v>
      </c>
      <c r="N207" s="100">
        <v>0.012581912148517263</v>
      </c>
      <c r="O207" s="100">
        <v>0.02059551745539682</v>
      </c>
      <c r="P207" s="100">
        <v>0.013810652690890136</v>
      </c>
      <c r="Q207" s="100">
        <v>0.002506964417165312</v>
      </c>
      <c r="R207" s="100">
        <v>0.00019368126529628396</v>
      </c>
      <c r="S207" s="100">
        <v>0.0002701942034034573</v>
      </c>
      <c r="T207" s="100">
        <v>0.0002032056980572691</v>
      </c>
      <c r="U207" s="100">
        <v>5.48310685449802E-05</v>
      </c>
      <c r="V207" s="100">
        <v>7.196718855102419E-06</v>
      </c>
      <c r="W207" s="100">
        <v>1.684504651879793E-05</v>
      </c>
      <c r="X207" s="100">
        <v>67.5</v>
      </c>
    </row>
    <row r="208" spans="1:24" s="100" customFormat="1" ht="12.75">
      <c r="A208" s="100">
        <v>1196</v>
      </c>
      <c r="B208" s="100">
        <v>138.4600067138672</v>
      </c>
      <c r="C208" s="100">
        <v>123.26000213623047</v>
      </c>
      <c r="D208" s="100">
        <v>9.143638610839844</v>
      </c>
      <c r="E208" s="100">
        <v>9.530278205871582</v>
      </c>
      <c r="F208" s="100">
        <v>23.765298644420334</v>
      </c>
      <c r="G208" s="100" t="s">
        <v>57</v>
      </c>
      <c r="H208" s="100">
        <v>-9.058469612275573</v>
      </c>
      <c r="I208" s="100">
        <v>61.901537101591614</v>
      </c>
      <c r="J208" s="100" t="s">
        <v>60</v>
      </c>
      <c r="K208" s="100">
        <v>0.2869391681526567</v>
      </c>
      <c r="L208" s="100">
        <v>-0.00261939359105724</v>
      </c>
      <c r="M208" s="100">
        <v>-0.06678102159958552</v>
      </c>
      <c r="N208" s="100">
        <v>-0.00012990887887251017</v>
      </c>
      <c r="O208" s="100">
        <v>0.011707520774302746</v>
      </c>
      <c r="P208" s="100">
        <v>-0.00029976586626694957</v>
      </c>
      <c r="Q208" s="100">
        <v>-0.0013236095171283888</v>
      </c>
      <c r="R208" s="100">
        <v>-1.0454266442616634E-05</v>
      </c>
      <c r="S208" s="100">
        <v>0.00016824973849625962</v>
      </c>
      <c r="T208" s="100">
        <v>-2.1349994909490478E-05</v>
      </c>
      <c r="U208" s="100">
        <v>-2.515455007319692E-05</v>
      </c>
      <c r="V208" s="100">
        <v>-8.225614364351652E-07</v>
      </c>
      <c r="W208" s="100">
        <v>1.0919694773958216E-05</v>
      </c>
      <c r="X208" s="100">
        <v>67.5</v>
      </c>
    </row>
    <row r="209" spans="1:24" s="100" customFormat="1" ht="12.75">
      <c r="A209" s="100">
        <v>1194</v>
      </c>
      <c r="B209" s="100">
        <v>97.68000030517578</v>
      </c>
      <c r="C209" s="100">
        <v>81.27999877929688</v>
      </c>
      <c r="D209" s="100">
        <v>9.649703025817871</v>
      </c>
      <c r="E209" s="100">
        <v>10.27142333984375</v>
      </c>
      <c r="F209" s="100">
        <v>17.322028388572978</v>
      </c>
      <c r="G209" s="100" t="s">
        <v>58</v>
      </c>
      <c r="H209" s="100">
        <v>12.499344626064406</v>
      </c>
      <c r="I209" s="100">
        <v>42.67934493124019</v>
      </c>
      <c r="J209" s="100" t="s">
        <v>61</v>
      </c>
      <c r="K209" s="100">
        <v>0.4250216242006048</v>
      </c>
      <c r="L209" s="100">
        <v>-0.4814217255195612</v>
      </c>
      <c r="M209" s="100">
        <v>0.10138393733547126</v>
      </c>
      <c r="N209" s="100">
        <v>-0.01258124147277193</v>
      </c>
      <c r="O209" s="100">
        <v>0.016944299825452355</v>
      </c>
      <c r="P209" s="100">
        <v>-0.013807399037248551</v>
      </c>
      <c r="Q209" s="100">
        <v>0.0021290675036504045</v>
      </c>
      <c r="R209" s="100">
        <v>-0.000193398916335941</v>
      </c>
      <c r="S209" s="100">
        <v>0.00021141649190346788</v>
      </c>
      <c r="T209" s="100">
        <v>-0.00020208100712414007</v>
      </c>
      <c r="U209" s="100">
        <v>4.87205776689824E-05</v>
      </c>
      <c r="V209" s="100">
        <v>-7.149556277327733E-06</v>
      </c>
      <c r="W209" s="100">
        <v>1.2826373542979945E-05</v>
      </c>
      <c r="X209" s="100">
        <v>67.5</v>
      </c>
    </row>
    <row r="210" ht="12.75" hidden="1">
      <c r="A210" s="24" t="s">
        <v>82</v>
      </c>
    </row>
    <row r="211" spans="1:24" ht="12.75" hidden="1">
      <c r="A211" s="24">
        <v>1195</v>
      </c>
      <c r="B211" s="24">
        <v>85.34</v>
      </c>
      <c r="C211" s="24">
        <v>91.64</v>
      </c>
      <c r="D211" s="24">
        <v>9.780045058078086</v>
      </c>
      <c r="E211" s="24">
        <v>9.695961280429193</v>
      </c>
      <c r="F211" s="24">
        <v>14.937447284148686</v>
      </c>
      <c r="G211" s="24" t="s">
        <v>59</v>
      </c>
      <c r="H211" s="24">
        <v>18.45468335139317</v>
      </c>
      <c r="I211" s="24">
        <v>36.294683351393175</v>
      </c>
      <c r="J211" s="24" t="s">
        <v>73</v>
      </c>
      <c r="K211" s="24">
        <v>1.0816969002390284</v>
      </c>
      <c r="M211" s="24" t="s">
        <v>68</v>
      </c>
      <c r="N211" s="24">
        <v>0.6794841940790477</v>
      </c>
      <c r="X211" s="24">
        <v>67.5</v>
      </c>
    </row>
    <row r="212" spans="1:24" ht="12.75" hidden="1">
      <c r="A212" s="24">
        <v>1194</v>
      </c>
      <c r="B212" s="24">
        <v>97.68000030517578</v>
      </c>
      <c r="C212" s="24">
        <v>81.27999877929688</v>
      </c>
      <c r="D212" s="24">
        <v>9.649703025817871</v>
      </c>
      <c r="E212" s="24">
        <v>10.27142333984375</v>
      </c>
      <c r="F212" s="24">
        <v>11.051036815628839</v>
      </c>
      <c r="G212" s="24" t="s">
        <v>56</v>
      </c>
      <c r="H212" s="24">
        <v>-2.9516064056947755</v>
      </c>
      <c r="I212" s="24">
        <v>27.228393899481013</v>
      </c>
      <c r="J212" s="24" t="s">
        <v>62</v>
      </c>
      <c r="K212" s="24">
        <v>0.8692902325060701</v>
      </c>
      <c r="L212" s="24">
        <v>0.5310943031431414</v>
      </c>
      <c r="M212" s="24">
        <v>0.2057922900630265</v>
      </c>
      <c r="N212" s="24">
        <v>0.012265116442954211</v>
      </c>
      <c r="O212" s="24">
        <v>0.03491207281808339</v>
      </c>
      <c r="P212" s="24">
        <v>0.015235362648902087</v>
      </c>
      <c r="Q212" s="24">
        <v>0.0042495911914522625</v>
      </c>
      <c r="R212" s="24">
        <v>0.0001887935325389891</v>
      </c>
      <c r="S212" s="24">
        <v>0.0004580424306263504</v>
      </c>
      <c r="T212" s="24">
        <v>0.0002242019831414438</v>
      </c>
      <c r="U212" s="24">
        <v>9.29547743349647E-05</v>
      </c>
      <c r="V212" s="24">
        <v>7.010002902713641E-06</v>
      </c>
      <c r="W212" s="24">
        <v>2.8562374946535376E-05</v>
      </c>
      <c r="X212" s="24">
        <v>67.5</v>
      </c>
    </row>
    <row r="213" spans="1:24" ht="12.75" hidden="1">
      <c r="A213" s="24">
        <v>1193</v>
      </c>
      <c r="B213" s="24">
        <v>89.36000061035156</v>
      </c>
      <c r="C213" s="24">
        <v>119.86000061035156</v>
      </c>
      <c r="D213" s="24">
        <v>9.46179485321045</v>
      </c>
      <c r="E213" s="24">
        <v>9.208357810974121</v>
      </c>
      <c r="F213" s="24">
        <v>7.386416303067364</v>
      </c>
      <c r="G213" s="24" t="s">
        <v>57</v>
      </c>
      <c r="H213" s="24">
        <v>-3.305844859467541</v>
      </c>
      <c r="I213" s="24">
        <v>18.554155750884018</v>
      </c>
      <c r="J213" s="24" t="s">
        <v>60</v>
      </c>
      <c r="K213" s="24">
        <v>0.8360353057332746</v>
      </c>
      <c r="L213" s="24">
        <v>0.0028900198164073703</v>
      </c>
      <c r="M213" s="24">
        <v>-0.19854782083049527</v>
      </c>
      <c r="N213" s="24">
        <v>-0.0001266460256197242</v>
      </c>
      <c r="O213" s="24">
        <v>0.03347136985355823</v>
      </c>
      <c r="P213" s="24">
        <v>0.0003305146829985376</v>
      </c>
      <c r="Q213" s="24">
        <v>-0.004127906525722857</v>
      </c>
      <c r="R213" s="24">
        <v>-1.0152915947207936E-05</v>
      </c>
      <c r="S213" s="24">
        <v>0.00042935311920595207</v>
      </c>
      <c r="T213" s="24">
        <v>2.352689716476434E-05</v>
      </c>
      <c r="U213" s="24">
        <v>-9.175823357319491E-05</v>
      </c>
      <c r="V213" s="24">
        <v>-7.930399901299607E-07</v>
      </c>
      <c r="W213" s="24">
        <v>2.642901823595372E-05</v>
      </c>
      <c r="X213" s="24">
        <v>67.5</v>
      </c>
    </row>
    <row r="214" spans="1:24" ht="12.75" hidden="1">
      <c r="A214" s="24">
        <v>1196</v>
      </c>
      <c r="B214" s="24">
        <v>138.4600067138672</v>
      </c>
      <c r="C214" s="24">
        <v>123.26000213623047</v>
      </c>
      <c r="D214" s="24">
        <v>9.143638610839844</v>
      </c>
      <c r="E214" s="24">
        <v>9.530278205871582</v>
      </c>
      <c r="F214" s="24">
        <v>23.765298644420334</v>
      </c>
      <c r="G214" s="24" t="s">
        <v>58</v>
      </c>
      <c r="H214" s="24">
        <v>-9.058469612275573</v>
      </c>
      <c r="I214" s="24">
        <v>61.901537101591614</v>
      </c>
      <c r="J214" s="24" t="s">
        <v>61</v>
      </c>
      <c r="K214" s="24">
        <v>-0.23813961429784736</v>
      </c>
      <c r="L214" s="24">
        <v>0.5310864398726066</v>
      </c>
      <c r="M214" s="24">
        <v>-0.05412235668230255</v>
      </c>
      <c r="N214" s="24">
        <v>-0.012264462570509173</v>
      </c>
      <c r="O214" s="24">
        <v>-0.00992573566953452</v>
      </c>
      <c r="P214" s="24">
        <v>0.01523177714805082</v>
      </c>
      <c r="Q214" s="24">
        <v>-0.0010096598483466145</v>
      </c>
      <c r="R214" s="24">
        <v>-0.00018852033372111153</v>
      </c>
      <c r="S214" s="24">
        <v>-0.0001595580373475888</v>
      </c>
      <c r="T214" s="24">
        <v>0.0002229641548643074</v>
      </c>
      <c r="U214" s="24">
        <v>-1.4866628507876909E-05</v>
      </c>
      <c r="V214" s="24">
        <v>-6.9650002347529285E-06</v>
      </c>
      <c r="W214" s="24">
        <v>-1.0831262976684549E-05</v>
      </c>
      <c r="X214" s="24">
        <v>67.5</v>
      </c>
    </row>
    <row r="215" ht="12.75" hidden="1">
      <c r="A215" s="24" t="s">
        <v>81</v>
      </c>
    </row>
    <row r="216" spans="1:24" ht="12.75" hidden="1">
      <c r="A216" s="24">
        <v>1195</v>
      </c>
      <c r="B216" s="24">
        <v>85.34</v>
      </c>
      <c r="C216" s="24">
        <v>91.64</v>
      </c>
      <c r="D216" s="24">
        <v>9.780045058078086</v>
      </c>
      <c r="E216" s="24">
        <v>9.695961280429193</v>
      </c>
      <c r="F216" s="24">
        <v>14.000367075545048</v>
      </c>
      <c r="G216" s="24" t="s">
        <v>59</v>
      </c>
      <c r="H216" s="24">
        <v>16.177786315430524</v>
      </c>
      <c r="I216" s="24">
        <v>34.01778631543053</v>
      </c>
      <c r="J216" s="24" t="s">
        <v>73</v>
      </c>
      <c r="K216" s="24">
        <v>3.6414495169793546</v>
      </c>
      <c r="M216" s="24" t="s">
        <v>68</v>
      </c>
      <c r="N216" s="24">
        <v>1.976252241855652</v>
      </c>
      <c r="X216" s="24">
        <v>67.5</v>
      </c>
    </row>
    <row r="217" spans="1:24" ht="12.75" hidden="1">
      <c r="A217" s="24">
        <v>1194</v>
      </c>
      <c r="B217" s="24">
        <v>97.68000030517578</v>
      </c>
      <c r="C217" s="24">
        <v>81.27999877929688</v>
      </c>
      <c r="D217" s="24">
        <v>9.649703025817871</v>
      </c>
      <c r="E217" s="24">
        <v>10.27142333984375</v>
      </c>
      <c r="F217" s="24">
        <v>11.051036815628839</v>
      </c>
      <c r="G217" s="24" t="s">
        <v>56</v>
      </c>
      <c r="H217" s="24">
        <v>-2.9516064056947755</v>
      </c>
      <c r="I217" s="24">
        <v>27.228393899481013</v>
      </c>
      <c r="J217" s="24" t="s">
        <v>62</v>
      </c>
      <c r="K217" s="24">
        <v>1.7983294427755727</v>
      </c>
      <c r="L217" s="24">
        <v>0.4695394088793687</v>
      </c>
      <c r="M217" s="24">
        <v>0.4257307802286836</v>
      </c>
      <c r="N217" s="24">
        <v>0.01645311796275431</v>
      </c>
      <c r="O217" s="24">
        <v>0.07222405406374985</v>
      </c>
      <c r="P217" s="24">
        <v>0.013469593319544552</v>
      </c>
      <c r="Q217" s="24">
        <v>0.008791340629098355</v>
      </c>
      <c r="R217" s="24">
        <v>0.0002532830412167232</v>
      </c>
      <c r="S217" s="24">
        <v>0.0009475505961537378</v>
      </c>
      <c r="T217" s="24">
        <v>0.00019814493509492297</v>
      </c>
      <c r="U217" s="24">
        <v>0.00019226466110094562</v>
      </c>
      <c r="V217" s="24">
        <v>9.424609364559702E-06</v>
      </c>
      <c r="W217" s="24">
        <v>5.90781011836276E-05</v>
      </c>
      <c r="X217" s="24">
        <v>67.5</v>
      </c>
    </row>
    <row r="218" spans="1:24" ht="12.75" hidden="1">
      <c r="A218" s="24">
        <v>1196</v>
      </c>
      <c r="B218" s="24">
        <v>138.4600067138672</v>
      </c>
      <c r="C218" s="24">
        <v>123.26000213623047</v>
      </c>
      <c r="D218" s="24">
        <v>9.143638610839844</v>
      </c>
      <c r="E218" s="24">
        <v>9.530278205871582</v>
      </c>
      <c r="F218" s="24">
        <v>17.231120268058532</v>
      </c>
      <c r="G218" s="24" t="s">
        <v>57</v>
      </c>
      <c r="H218" s="24">
        <v>-26.07806154943566</v>
      </c>
      <c r="I218" s="24">
        <v>44.88194516443153</v>
      </c>
      <c r="J218" s="24" t="s">
        <v>60</v>
      </c>
      <c r="K218" s="24">
        <v>1.6282313465707006</v>
      </c>
      <c r="L218" s="24">
        <v>-0.0025545404545753788</v>
      </c>
      <c r="M218" s="24">
        <v>-0.3833825901464425</v>
      </c>
      <c r="N218" s="24">
        <v>-0.00016946608930938997</v>
      </c>
      <c r="O218" s="24">
        <v>0.06571957118036524</v>
      </c>
      <c r="P218" s="24">
        <v>-0.00029258387940829945</v>
      </c>
      <c r="Q218" s="24">
        <v>-0.007813783492687082</v>
      </c>
      <c r="R218" s="24">
        <v>-1.3615508059519174E-05</v>
      </c>
      <c r="S218" s="24">
        <v>0.0008867792572827404</v>
      </c>
      <c r="T218" s="24">
        <v>-2.085200735463393E-05</v>
      </c>
      <c r="U218" s="24">
        <v>-0.00016335503263909513</v>
      </c>
      <c r="V218" s="24">
        <v>-1.0595453867778522E-06</v>
      </c>
      <c r="W218" s="24">
        <v>5.5949592518676893E-05</v>
      </c>
      <c r="X218" s="24">
        <v>67.5</v>
      </c>
    </row>
    <row r="219" spans="1:24" ht="12.75" hidden="1">
      <c r="A219" s="24">
        <v>1193</v>
      </c>
      <c r="B219" s="24">
        <v>89.36000061035156</v>
      </c>
      <c r="C219" s="24">
        <v>119.86000061035156</v>
      </c>
      <c r="D219" s="24">
        <v>9.46179485321045</v>
      </c>
      <c r="E219" s="24">
        <v>9.208357810974121</v>
      </c>
      <c r="F219" s="24">
        <v>15.49497739654871</v>
      </c>
      <c r="G219" s="24" t="s">
        <v>58</v>
      </c>
      <c r="H219" s="24">
        <v>17.062287570535737</v>
      </c>
      <c r="I219" s="24">
        <v>38.9222881808873</v>
      </c>
      <c r="J219" s="24" t="s">
        <v>61</v>
      </c>
      <c r="K219" s="24">
        <v>0.7634470949568576</v>
      </c>
      <c r="L219" s="24">
        <v>-0.4695324598085343</v>
      </c>
      <c r="M219" s="24">
        <v>0.1851066903348677</v>
      </c>
      <c r="N219" s="24">
        <v>-0.016452245194528398</v>
      </c>
      <c r="O219" s="24">
        <v>0.02995416413910372</v>
      </c>
      <c r="P219" s="24">
        <v>-0.013466415219628037</v>
      </c>
      <c r="Q219" s="24">
        <v>0.0040289524179675205</v>
      </c>
      <c r="R219" s="24">
        <v>-0.0002529168181601877</v>
      </c>
      <c r="S219" s="24">
        <v>0.00033387824296347173</v>
      </c>
      <c r="T219" s="24">
        <v>-0.00019704468806099173</v>
      </c>
      <c r="U219" s="24">
        <v>0.00010139444373209825</v>
      </c>
      <c r="V219" s="24">
        <v>-9.364861197471333E-06</v>
      </c>
      <c r="W219" s="24">
        <v>1.8970111661689155E-05</v>
      </c>
      <c r="X219" s="24">
        <v>67.5</v>
      </c>
    </row>
    <row r="220" ht="12.75" hidden="1">
      <c r="A220" s="24" t="s">
        <v>80</v>
      </c>
    </row>
    <row r="221" spans="1:24" ht="12.75" hidden="1">
      <c r="A221" s="24">
        <v>1195</v>
      </c>
      <c r="B221" s="24">
        <v>85.34</v>
      </c>
      <c r="C221" s="24">
        <v>91.64</v>
      </c>
      <c r="D221" s="24">
        <v>9.780045058078086</v>
      </c>
      <c r="E221" s="24">
        <v>9.695961280429193</v>
      </c>
      <c r="F221" s="24">
        <v>6.666775979020776</v>
      </c>
      <c r="G221" s="24" t="s">
        <v>59</v>
      </c>
      <c r="H221" s="24">
        <v>-1.6412132508072261</v>
      </c>
      <c r="I221" s="24">
        <v>16.198786749192774</v>
      </c>
      <c r="J221" s="24" t="s">
        <v>73</v>
      </c>
      <c r="K221" s="24">
        <v>2.4421333166276966</v>
      </c>
      <c r="M221" s="24" t="s">
        <v>68</v>
      </c>
      <c r="N221" s="24">
        <v>1.3837368984428886</v>
      </c>
      <c r="X221" s="24">
        <v>67.5</v>
      </c>
    </row>
    <row r="222" spans="1:24" ht="12.75" hidden="1">
      <c r="A222" s="24">
        <v>1196</v>
      </c>
      <c r="B222" s="24">
        <v>138.4600067138672</v>
      </c>
      <c r="C222" s="24">
        <v>123.26000213623047</v>
      </c>
      <c r="D222" s="24">
        <v>9.143638610839844</v>
      </c>
      <c r="E222" s="24">
        <v>9.530278205871582</v>
      </c>
      <c r="F222" s="24">
        <v>18.808586269071203</v>
      </c>
      <c r="G222" s="24" t="s">
        <v>56</v>
      </c>
      <c r="H222" s="24">
        <v>-21.96923162690021</v>
      </c>
      <c r="I222" s="24">
        <v>48.99077508696697</v>
      </c>
      <c r="J222" s="24" t="s">
        <v>62</v>
      </c>
      <c r="K222" s="24">
        <v>1.428067046754482</v>
      </c>
      <c r="L222" s="24">
        <v>0.5335697591498757</v>
      </c>
      <c r="M222" s="24">
        <v>0.3380750546492843</v>
      </c>
      <c r="N222" s="24">
        <v>0.013898622346002214</v>
      </c>
      <c r="O222" s="24">
        <v>0.057354217433545865</v>
      </c>
      <c r="P222" s="24">
        <v>0.015306593113117656</v>
      </c>
      <c r="Q222" s="24">
        <v>0.006981268294128006</v>
      </c>
      <c r="R222" s="24">
        <v>0.00021383798348627897</v>
      </c>
      <c r="S222" s="24">
        <v>0.000752501595609701</v>
      </c>
      <c r="T222" s="24">
        <v>0.00022522057763876125</v>
      </c>
      <c r="U222" s="24">
        <v>0.0001526816368550408</v>
      </c>
      <c r="V222" s="24">
        <v>7.927049033675861E-06</v>
      </c>
      <c r="W222" s="24">
        <v>4.6923709556268875E-05</v>
      </c>
      <c r="X222" s="24">
        <v>67.5</v>
      </c>
    </row>
    <row r="223" spans="1:24" ht="12.75" hidden="1">
      <c r="A223" s="24">
        <v>1193</v>
      </c>
      <c r="B223" s="24">
        <v>89.36000061035156</v>
      </c>
      <c r="C223" s="24">
        <v>119.86000061035156</v>
      </c>
      <c r="D223" s="24">
        <v>9.46179485321045</v>
      </c>
      <c r="E223" s="24">
        <v>9.208357810974121</v>
      </c>
      <c r="F223" s="24">
        <v>15.49497739654871</v>
      </c>
      <c r="G223" s="24" t="s">
        <v>57</v>
      </c>
      <c r="H223" s="24">
        <v>17.062287570535737</v>
      </c>
      <c r="I223" s="24">
        <v>38.9222881808873</v>
      </c>
      <c r="J223" s="24" t="s">
        <v>60</v>
      </c>
      <c r="K223" s="24">
        <v>-0.7145714343520786</v>
      </c>
      <c r="L223" s="24">
        <v>0.002902721956043128</v>
      </c>
      <c r="M223" s="24">
        <v>0.17248108982283938</v>
      </c>
      <c r="N223" s="24">
        <v>-0.000144423825255974</v>
      </c>
      <c r="O223" s="24">
        <v>-0.028161295005866685</v>
      </c>
      <c r="P223" s="24">
        <v>0.0003322040213506422</v>
      </c>
      <c r="Q223" s="24">
        <v>0.0037180721063464184</v>
      </c>
      <c r="R223" s="24">
        <v>-1.1607732586836879E-05</v>
      </c>
      <c r="S223" s="24">
        <v>-0.00032434317836385824</v>
      </c>
      <c r="T223" s="24">
        <v>2.366751988129767E-05</v>
      </c>
      <c r="U223" s="24">
        <v>9.129298923893524E-05</v>
      </c>
      <c r="V223" s="24">
        <v>-9.1986526135912E-07</v>
      </c>
      <c r="W223" s="24">
        <v>-1.879880703356414E-05</v>
      </c>
      <c r="X223" s="24">
        <v>67.5</v>
      </c>
    </row>
    <row r="224" spans="1:24" ht="12.75" hidden="1">
      <c r="A224" s="24">
        <v>1194</v>
      </c>
      <c r="B224" s="24">
        <v>97.68000030517578</v>
      </c>
      <c r="C224" s="24">
        <v>81.27999877929688</v>
      </c>
      <c r="D224" s="24">
        <v>9.649703025817871</v>
      </c>
      <c r="E224" s="24">
        <v>10.27142333984375</v>
      </c>
      <c r="F224" s="24">
        <v>16.35021091082589</v>
      </c>
      <c r="G224" s="24" t="s">
        <v>58</v>
      </c>
      <c r="H224" s="24">
        <v>10.104906029581265</v>
      </c>
      <c r="I224" s="24">
        <v>40.284906334757046</v>
      </c>
      <c r="J224" s="24" t="s">
        <v>61</v>
      </c>
      <c r="K224" s="24">
        <v>1.23643162173817</v>
      </c>
      <c r="L224" s="24">
        <v>0.5335618634090168</v>
      </c>
      <c r="M224" s="24">
        <v>0.29076625703413755</v>
      </c>
      <c r="N224" s="24">
        <v>-0.013897871954924989</v>
      </c>
      <c r="O224" s="24">
        <v>0.04996446458241101</v>
      </c>
      <c r="P224" s="24">
        <v>0.015302987721969176</v>
      </c>
      <c r="Q224" s="24">
        <v>0.005908810946933882</v>
      </c>
      <c r="R224" s="24">
        <v>-0.00021352270072680937</v>
      </c>
      <c r="S224" s="24">
        <v>0.0006790141044514293</v>
      </c>
      <c r="T224" s="24">
        <v>0.0002239735633832834</v>
      </c>
      <c r="U224" s="24">
        <v>0.0001223816667175039</v>
      </c>
      <c r="V224" s="24">
        <v>-7.87349695391102E-06</v>
      </c>
      <c r="W224" s="24">
        <v>4.299348058294302E-05</v>
      </c>
      <c r="X224" s="24">
        <v>67.5</v>
      </c>
    </row>
    <row r="225" ht="12.75" hidden="1">
      <c r="A225" s="24" t="s">
        <v>79</v>
      </c>
    </row>
    <row r="226" spans="1:24" ht="12.75" hidden="1">
      <c r="A226" s="24">
        <v>1195</v>
      </c>
      <c r="B226" s="24">
        <v>85.34</v>
      </c>
      <c r="C226" s="24">
        <v>91.64</v>
      </c>
      <c r="D226" s="24">
        <v>9.780045058078086</v>
      </c>
      <c r="E226" s="24">
        <v>9.695961280429193</v>
      </c>
      <c r="F226" s="24">
        <v>14.000367075545048</v>
      </c>
      <c r="G226" s="24" t="s">
        <v>59</v>
      </c>
      <c r="H226" s="24">
        <v>16.177786315430524</v>
      </c>
      <c r="I226" s="24">
        <v>34.01778631543053</v>
      </c>
      <c r="J226" s="24" t="s">
        <v>73</v>
      </c>
      <c r="K226" s="24">
        <v>1.6803828995080872</v>
      </c>
      <c r="M226" s="24" t="s">
        <v>68</v>
      </c>
      <c r="N226" s="24">
        <v>1.343288089026606</v>
      </c>
      <c r="X226" s="24">
        <v>67.5</v>
      </c>
    </row>
    <row r="227" spans="1:24" ht="12.75" hidden="1">
      <c r="A227" s="24">
        <v>1196</v>
      </c>
      <c r="B227" s="24">
        <v>138.4600067138672</v>
      </c>
      <c r="C227" s="24">
        <v>123.26000213623047</v>
      </c>
      <c r="D227" s="24">
        <v>9.143638610839844</v>
      </c>
      <c r="E227" s="24">
        <v>9.530278205871582</v>
      </c>
      <c r="F227" s="24">
        <v>18.808586269071203</v>
      </c>
      <c r="G227" s="24" t="s">
        <v>56</v>
      </c>
      <c r="H227" s="24">
        <v>-21.96923162690021</v>
      </c>
      <c r="I227" s="24">
        <v>48.99077508696697</v>
      </c>
      <c r="J227" s="24" t="s">
        <v>62</v>
      </c>
      <c r="K227" s="24">
        <v>0.7316430455954601</v>
      </c>
      <c r="L227" s="24">
        <v>1.0550409405474495</v>
      </c>
      <c r="M227" s="24">
        <v>0.17320677545785734</v>
      </c>
      <c r="N227" s="24">
        <v>0.013293747235702957</v>
      </c>
      <c r="O227" s="24">
        <v>0.029384426435494927</v>
      </c>
      <c r="P227" s="24">
        <v>0.030265875653521037</v>
      </c>
      <c r="Q227" s="24">
        <v>0.0035767269675220643</v>
      </c>
      <c r="R227" s="24">
        <v>0.0002045419697510183</v>
      </c>
      <c r="S227" s="24">
        <v>0.0003855779104937693</v>
      </c>
      <c r="T227" s="24">
        <v>0.0004453590310220659</v>
      </c>
      <c r="U227" s="24">
        <v>7.821988666217033E-05</v>
      </c>
      <c r="V227" s="24">
        <v>7.585140265073826E-06</v>
      </c>
      <c r="W227" s="24">
        <v>2.4051041527719374E-05</v>
      </c>
      <c r="X227" s="24">
        <v>67.5</v>
      </c>
    </row>
    <row r="228" spans="1:24" ht="12.75" hidden="1">
      <c r="A228" s="24">
        <v>1194</v>
      </c>
      <c r="B228" s="24">
        <v>97.68000030517578</v>
      </c>
      <c r="C228" s="24">
        <v>81.27999877929688</v>
      </c>
      <c r="D228" s="24">
        <v>9.649703025817871</v>
      </c>
      <c r="E228" s="24">
        <v>10.27142333984375</v>
      </c>
      <c r="F228" s="24">
        <v>17.322028388572978</v>
      </c>
      <c r="G228" s="24" t="s">
        <v>57</v>
      </c>
      <c r="H228" s="24">
        <v>12.499344626064406</v>
      </c>
      <c r="I228" s="24">
        <v>42.67934493124019</v>
      </c>
      <c r="J228" s="24" t="s">
        <v>60</v>
      </c>
      <c r="K228" s="24">
        <v>0.14427167778379163</v>
      </c>
      <c r="L228" s="24">
        <v>0.005740347303236007</v>
      </c>
      <c r="M228" s="24">
        <v>-0.03222197255984681</v>
      </c>
      <c r="N228" s="24">
        <v>-0.000137911925206706</v>
      </c>
      <c r="O228" s="24">
        <v>0.006104300229370783</v>
      </c>
      <c r="P228" s="24">
        <v>0.0006567355954207624</v>
      </c>
      <c r="Q228" s="24">
        <v>-0.0005729139982785434</v>
      </c>
      <c r="R228" s="24">
        <v>-1.1055459732092015E-05</v>
      </c>
      <c r="S228" s="24">
        <v>0.00010539677512805708</v>
      </c>
      <c r="T228" s="24">
        <v>4.676809572621854E-05</v>
      </c>
      <c r="U228" s="24">
        <v>-6.392613465138976E-06</v>
      </c>
      <c r="V228" s="24">
        <v>-8.68396437572357E-07</v>
      </c>
      <c r="W228" s="24">
        <v>7.345750006959724E-06</v>
      </c>
      <c r="X228" s="24">
        <v>67.5</v>
      </c>
    </row>
    <row r="229" spans="1:24" ht="12.75" hidden="1">
      <c r="A229" s="24">
        <v>1193</v>
      </c>
      <c r="B229" s="24">
        <v>89.36000061035156</v>
      </c>
      <c r="C229" s="24">
        <v>119.86000061035156</v>
      </c>
      <c r="D229" s="24">
        <v>9.46179485321045</v>
      </c>
      <c r="E229" s="24">
        <v>9.208357810974121</v>
      </c>
      <c r="F229" s="24">
        <v>7.386416303067364</v>
      </c>
      <c r="G229" s="24" t="s">
        <v>58</v>
      </c>
      <c r="H229" s="24">
        <v>-3.305844859467541</v>
      </c>
      <c r="I229" s="24">
        <v>18.554155750884018</v>
      </c>
      <c r="J229" s="24" t="s">
        <v>61</v>
      </c>
      <c r="K229" s="24">
        <v>0.7172776513719428</v>
      </c>
      <c r="L229" s="24">
        <v>1.0550253241719296</v>
      </c>
      <c r="M229" s="24">
        <v>0.17018322934079344</v>
      </c>
      <c r="N229" s="24">
        <v>-0.013293031853856583</v>
      </c>
      <c r="O229" s="24">
        <v>0.028743382467147405</v>
      </c>
      <c r="P229" s="24">
        <v>0.030258749601265827</v>
      </c>
      <c r="Q229" s="24">
        <v>0.0035305446252350465</v>
      </c>
      <c r="R229" s="24">
        <v>-0.00020424297833643773</v>
      </c>
      <c r="S229" s="24">
        <v>0.0003708933065631502</v>
      </c>
      <c r="T229" s="24">
        <v>0.000442896615176789</v>
      </c>
      <c r="U229" s="24">
        <v>7.795822703556113E-05</v>
      </c>
      <c r="V229" s="24">
        <v>-7.535266449705403E-06</v>
      </c>
      <c r="W229" s="24">
        <v>2.2901802448788457E-05</v>
      </c>
      <c r="X229" s="24">
        <v>67.5</v>
      </c>
    </row>
    <row r="230" ht="12.75" hidden="1"/>
    <row r="231" ht="12.75" hidden="1"/>
    <row r="232" ht="12.75" hidden="1"/>
    <row r="233" ht="12.75" hidden="1"/>
    <row r="234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2003-11-13T09:53:19Z</cp:lastPrinted>
  <dcterms:created xsi:type="dcterms:W3CDTF">2003-07-09T12:58:06Z</dcterms:created>
  <dcterms:modified xsi:type="dcterms:W3CDTF">2004-06-25T05:46:44Z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