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<sst xmlns="http://schemas.openxmlformats.org/spreadsheetml/2006/main" count="625" uniqueCount="145">
  <si>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</si>
  <si>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</si>
  <si>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</si>
  <si>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</si>
  <si>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</si>
  <si>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</si>
  <si>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</si>
  <si>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</si>
  <si>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</si>
  <si>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</si>
  <si>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</si>
  <si>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</si>
  <si>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</si>
  <si>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</si>
  <si>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</si>
  <si>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</si>
  <si>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</si>
  <si>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</si>
  <si>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</si>
  <si>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</si>
  <si>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</si>
  <si>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</si>
  <si>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</si>
  <si>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</si>
  <si>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</si>
  <si>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</si>
  <si>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</si>
  <si>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</si>
  <si>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</si>
  <si>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</si>
  <si>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</si>
  <si>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</si>
  <si>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</si>
  <si>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</si>
  <si>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</si>
  <si>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</si>
  <si>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</si>
  <si>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</si>
  <si>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</si>
  <si>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</si>
  <si>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</si>
  <si>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</si>
  <si>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</si>
  <si>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</si>
  <si>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</si>
  <si>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</si>
  <si>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</si>
  <si>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</si>
  <si>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</si>
  <si>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</si>
  <si>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</si>
  <si>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</si>
  <si>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</si>
  <si>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</si>
  <si>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</si>
  <si>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</si>
  <si>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</si>
  <si>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</si>
  <si>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</si>
  <si>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</si>
  <si>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</si>
  <si>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</si>
  <si>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</si>
  <si>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</si>
  <si>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</si>
  <si>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</si>
  <si>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</si>
  <si>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</si>
  <si>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</si>
  <si>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</si>
  <si>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</si>
  <si>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</si>
  <si>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</si>
  <si>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</si>
  <si>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</si>
  <si>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</si>
  <si>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</si>
  <si>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</si>
  <si>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</si>
  <si>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</si>
  <si>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</si>
  <si>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</si>
  <si>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</si>
  <si>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</si>
  <si>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</si>
  <si>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</si>
  <si>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</si>
  <si>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</si>
  <si>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</si>
  <si>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</si>
  <si>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</si>
  <si>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</si>
  <si>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</si>
  <si>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</si>
  <si>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</si>
  <si>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</si>
  <si>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</si>
  <si>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</si>
  <si>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</si>
  <si>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</si>
  <si>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</si>
  <si>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</si>
  <si>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</si>
  <si>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</si>
  <si>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</si>
  <si>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</si>
  <si>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</si>
  <si>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</si>
  <si>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</si>
  <si>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</si>
  <si>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</si>
  <si>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</si>
  <si>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</si>
  <si>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</si>
  <si>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</si>
  <si>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</si>
  <si>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</si>
  <si>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</si>
  <si>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</si>
  <si>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</si>
  <si>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</si>
  <si>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</si>
  <si>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</si>
  <si>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</si>
  <si>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</si>
  <si>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</si>
  <si>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</si>
  <si>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</si>
  <si>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</si>
  <si>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</si>
  <si>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</si>
  <si>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</si>
  <si>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</si>
  <si>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</si>
  <si>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</si>
  <si>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</si>
  <si>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</si>
  <si>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</si>
  <si>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</si>
  <si>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</si>
  <si>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</si>
  <si>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</si>
  <si>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</si>
  <si>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275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</si>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</sst>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168.7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149.2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52">
      <selection activeCell="B48" sqref="B48"/>
    </sheetView>
  </sheetViews>
  <sheetFormatPr defaultColWidth="11.421875" defaultRowHeight="12.75"/>
  <cols>
    <col min="1" max="1" width="11.421875" style="88" customWidth="1"/>
    <col min="2" max="2" width="16.28125" style="89" customWidth="1"/>
    <col min="3" max="3" width="12.421875" style="88" customWidth="1"/>
    <col min="4" max="4" width="13.57421875" style="88" customWidth="1"/>
    <col min="5" max="5" width="11.421875" style="88" customWidth="1"/>
    <col min="6" max="6" width="12.8515625" style="88" customWidth="1"/>
    <col min="7" max="7" width="10.8515625" style="88" customWidth="1"/>
    <col min="8" max="10" width="11.421875" style="88" customWidth="1"/>
    <col min="11" max="11" width="10.421875" style="88" customWidth="1"/>
    <col min="12" max="21" width="11.421875" style="88" customWidth="1"/>
    <col min="22" max="23" width="11.421875" style="6" customWidth="1"/>
    <col min="24" max="24" width="11.421875" style="88" customWidth="1"/>
    <col min="25" max="25" width="7.140625" style="88" customWidth="1"/>
    <col min="26" max="26" width="14.28125" style="88" customWidth="1"/>
    <col min="27" max="27" width="11.421875" style="88" customWidth="1"/>
    <col min="28" max="28" width="14.7109375" style="88" customWidth="1"/>
    <col min="29" max="16384" width="11.421875" style="88" customWidth="1"/>
  </cols>
  <sheetData>
    <row r="1" spans="2:23" s="77" customFormat="1" ht="12.75">
      <c r="B1" s="76"/>
      <c r="H1" s="77" t="s">
        <v>30</v>
      </c>
      <c r="J1" s="77" t="s">
        <v>31</v>
      </c>
      <c r="L1" s="77" t="s">
        <v>32</v>
      </c>
      <c r="N1" s="77" t="s">
        <v>33</v>
      </c>
      <c r="P1" s="77" t="s">
        <v>34</v>
      </c>
      <c r="R1" s="77" t="s">
        <v>35</v>
      </c>
      <c r="T1" s="77" t="s">
        <v>36</v>
      </c>
      <c r="V1" s="78"/>
      <c r="W1" s="78"/>
    </row>
    <row r="2" spans="2:23" s="77" customFormat="1" ht="12.75">
      <c r="B2" s="76"/>
      <c r="E2" s="77" t="s">
        <v>3</v>
      </c>
      <c r="V2" s="78"/>
      <c r="W2" s="78"/>
    </row>
    <row r="3" spans="2:23" s="77" customFormat="1" ht="12.75">
      <c r="B3" s="76"/>
      <c r="E3" s="77" t="s">
        <v>4</v>
      </c>
      <c r="H3" s="77" t="s">
        <v>5</v>
      </c>
      <c r="I3" s="77" t="s">
        <v>6</v>
      </c>
      <c r="J3" s="77" t="s">
        <v>5</v>
      </c>
      <c r="K3" s="77" t="s">
        <v>6</v>
      </c>
      <c r="L3" s="77" t="s">
        <v>5</v>
      </c>
      <c r="M3" s="77" t="s">
        <v>6</v>
      </c>
      <c r="N3" s="77" t="s">
        <v>5</v>
      </c>
      <c r="O3" s="77" t="s">
        <v>6</v>
      </c>
      <c r="P3" s="77" t="s">
        <v>5</v>
      </c>
      <c r="Q3" s="77" t="s">
        <v>6</v>
      </c>
      <c r="R3" s="77" t="s">
        <v>5</v>
      </c>
      <c r="S3" s="77" t="s">
        <v>6</v>
      </c>
      <c r="T3" s="77" t="s">
        <v>5</v>
      </c>
      <c r="U3" s="77" t="s">
        <v>6</v>
      </c>
      <c r="V3" s="78" t="s">
        <v>5</v>
      </c>
      <c r="W3" s="78" t="s">
        <v>6</v>
      </c>
    </row>
    <row r="4" spans="2:23" s="77" customFormat="1" ht="12.75">
      <c r="B4" s="76"/>
      <c r="E4" s="77">
        <v>1</v>
      </c>
      <c r="H4" s="77">
        <v>-8.96604E-11</v>
      </c>
      <c r="I4" s="77">
        <v>9.27348E-11</v>
      </c>
      <c r="J4" s="77">
        <v>-8.96604E-11</v>
      </c>
      <c r="K4" s="77" t="s">
        <v>23</v>
      </c>
      <c r="L4" s="77">
        <v>-8.96604E-11</v>
      </c>
      <c r="M4" s="77" t="s">
        <v>23</v>
      </c>
      <c r="N4" s="77">
        <v>-8.96604E-11</v>
      </c>
      <c r="O4" s="77">
        <v>9.27348E-11</v>
      </c>
      <c r="P4" s="77">
        <v>-8.96604E-11</v>
      </c>
      <c r="Q4" s="77">
        <v>9.27348E-11</v>
      </c>
      <c r="R4" s="77">
        <v>-8.96604E-11</v>
      </c>
      <c r="S4" s="77">
        <v>9.27348E-11</v>
      </c>
      <c r="T4" s="77">
        <v>-8.96604E-11</v>
      </c>
      <c r="U4" s="77">
        <v>9.27348E-11</v>
      </c>
      <c r="V4" s="77">
        <v>-8.96604E-11</v>
      </c>
      <c r="W4" s="77">
        <v>9.27348E-11</v>
      </c>
    </row>
    <row r="5" spans="2:23" s="77" customFormat="1" ht="12.75">
      <c r="B5" s="76"/>
      <c r="E5" s="77">
        <v>2</v>
      </c>
      <c r="H5" s="77">
        <v>0.000319438</v>
      </c>
      <c r="I5" s="77">
        <v>-2.7452E-10</v>
      </c>
      <c r="J5" s="77">
        <v>0.000319438</v>
      </c>
      <c r="K5" s="77" t="s">
        <v>24</v>
      </c>
      <c r="L5" s="77">
        <v>0.000319438</v>
      </c>
      <c r="M5" s="77" t="s">
        <v>24</v>
      </c>
      <c r="N5" s="77">
        <v>0.000319438</v>
      </c>
      <c r="O5" s="77">
        <v>-2.7452E-10</v>
      </c>
      <c r="P5" s="77">
        <v>0.000319438</v>
      </c>
      <c r="Q5" s="77">
        <v>-2.7452E-10</v>
      </c>
      <c r="R5" s="77">
        <v>0.000319438</v>
      </c>
      <c r="S5" s="77">
        <v>-2.7452E-10</v>
      </c>
      <c r="T5" s="77">
        <v>0.000319438</v>
      </c>
      <c r="U5" s="77">
        <v>-2.7452E-10</v>
      </c>
      <c r="V5" s="77">
        <v>0.000319438</v>
      </c>
      <c r="W5" s="77">
        <v>-2.7452E-10</v>
      </c>
    </row>
    <row r="6" spans="2:23" s="77" customFormat="1" ht="12.75">
      <c r="B6" s="76"/>
      <c r="E6" s="77">
        <v>3</v>
      </c>
      <c r="H6" s="77">
        <v>0.000879364</v>
      </c>
      <c r="I6" s="77">
        <v>0.000601288</v>
      </c>
      <c r="J6" s="77">
        <v>0.000879364</v>
      </c>
      <c r="K6" s="77">
        <v>0.000601288</v>
      </c>
      <c r="L6" s="77">
        <v>0.000879364</v>
      </c>
      <c r="M6" s="77">
        <v>0.000601288</v>
      </c>
      <c r="N6" s="77">
        <v>0.000879364</v>
      </c>
      <c r="O6" s="77">
        <v>0.000601288</v>
      </c>
      <c r="P6" s="77">
        <v>0.000879364</v>
      </c>
      <c r="Q6" s="77">
        <v>0.000601288</v>
      </c>
      <c r="R6" s="77">
        <v>0.000879364</v>
      </c>
      <c r="S6" s="77">
        <v>0.000601288</v>
      </c>
      <c r="T6" s="77">
        <v>0.000879364</v>
      </c>
      <c r="U6" s="77">
        <v>0.000601288</v>
      </c>
      <c r="V6" s="77">
        <v>0.000879364</v>
      </c>
      <c r="W6" s="77">
        <v>0.000601288</v>
      </c>
    </row>
    <row r="7" spans="2:23" s="77" customFormat="1" ht="12.75">
      <c r="B7" s="76"/>
      <c r="E7" s="77">
        <v>4</v>
      </c>
      <c r="H7" s="77">
        <v>9.24253E-05</v>
      </c>
      <c r="I7" s="77">
        <v>0.000325827</v>
      </c>
      <c r="J7" s="77">
        <v>9.24253E-05</v>
      </c>
      <c r="K7" s="77">
        <v>0.000325827</v>
      </c>
      <c r="L7" s="77">
        <v>9.24253E-05</v>
      </c>
      <c r="M7" s="77">
        <v>0.000325827</v>
      </c>
      <c r="N7" s="77">
        <v>9.24253E-05</v>
      </c>
      <c r="O7" s="77">
        <v>0.000325827</v>
      </c>
      <c r="P7" s="77">
        <v>9.24253E-05</v>
      </c>
      <c r="Q7" s="77">
        <v>0.000325827</v>
      </c>
      <c r="R7" s="77">
        <v>9.24253E-05</v>
      </c>
      <c r="S7" s="77">
        <v>0.000325827</v>
      </c>
      <c r="T7" s="77">
        <v>9.24253E-05</v>
      </c>
      <c r="U7" s="77">
        <v>0.000325827</v>
      </c>
      <c r="V7" s="77">
        <v>9.24253E-05</v>
      </c>
      <c r="W7" s="77">
        <v>0.000325827</v>
      </c>
    </row>
    <row r="8" spans="2:23" s="77" customFormat="1" ht="12.75">
      <c r="B8" s="76"/>
      <c r="E8" s="77">
        <v>5</v>
      </c>
      <c r="H8" s="77">
        <v>-3.91724E-05</v>
      </c>
      <c r="I8" s="77">
        <v>0.000161302</v>
      </c>
      <c r="J8" s="77">
        <v>-3.91724E-05</v>
      </c>
      <c r="K8" s="77">
        <v>0.000161302</v>
      </c>
      <c r="L8" s="77">
        <v>-3.91724E-05</v>
      </c>
      <c r="M8" s="77">
        <v>0.000161302</v>
      </c>
      <c r="N8" s="77">
        <v>-3.91724E-05</v>
      </c>
      <c r="O8" s="77">
        <v>0.000161302</v>
      </c>
      <c r="P8" s="77">
        <v>-3.91724E-05</v>
      </c>
      <c r="Q8" s="77">
        <v>0.000161302</v>
      </c>
      <c r="R8" s="77">
        <v>-3.91724E-05</v>
      </c>
      <c r="S8" s="77">
        <v>0.000161302</v>
      </c>
      <c r="T8" s="77">
        <v>-3.91724E-05</v>
      </c>
      <c r="U8" s="77">
        <v>0.000161302</v>
      </c>
      <c r="V8" s="77">
        <v>-3.91724E-05</v>
      </c>
      <c r="W8" s="77">
        <v>0.000161302</v>
      </c>
    </row>
    <row r="9" spans="2:23" s="77" customFormat="1" ht="12.75">
      <c r="B9" s="76"/>
      <c r="E9" s="77">
        <v>6</v>
      </c>
      <c r="H9" s="77">
        <v>3.92438</v>
      </c>
      <c r="I9" s="77">
        <v>-1.72103E-05</v>
      </c>
      <c r="J9" s="77">
        <v>3.92438</v>
      </c>
      <c r="K9" s="77">
        <v>-1.72103E-05</v>
      </c>
      <c r="L9" s="77">
        <v>3.92438</v>
      </c>
      <c r="M9" s="77">
        <v>-1.72103E-05</v>
      </c>
      <c r="N9" s="77">
        <v>3.92438</v>
      </c>
      <c r="O9" s="77">
        <v>-1.72103E-05</v>
      </c>
      <c r="P9" s="77">
        <v>3.92438</v>
      </c>
      <c r="Q9" s="77">
        <v>-1.72103E-05</v>
      </c>
      <c r="R9" s="77">
        <v>3.92438</v>
      </c>
      <c r="S9" s="77">
        <v>-1.72103E-05</v>
      </c>
      <c r="T9" s="77">
        <v>3.92438</v>
      </c>
      <c r="U9" s="77">
        <v>-1.72103E-05</v>
      </c>
      <c r="V9" s="77">
        <v>3.92438</v>
      </c>
      <c r="W9" s="77">
        <v>-1.72103E-05</v>
      </c>
    </row>
    <row r="10" spans="2:23" s="77" customFormat="1" ht="12.75">
      <c r="B10" s="76"/>
      <c r="E10" s="77">
        <v>7</v>
      </c>
      <c r="H10" s="77">
        <v>-2.33051E-05</v>
      </c>
      <c r="I10" s="77">
        <v>-3.89739E-05</v>
      </c>
      <c r="J10" s="77">
        <v>-2.33051E-05</v>
      </c>
      <c r="K10" s="77">
        <v>-3.89739E-05</v>
      </c>
      <c r="L10" s="77">
        <v>-2.33051E-05</v>
      </c>
      <c r="M10" s="77">
        <v>-3.89739E-05</v>
      </c>
      <c r="N10" s="77">
        <v>-2.33051E-05</v>
      </c>
      <c r="O10" s="77">
        <v>-3.89739E-05</v>
      </c>
      <c r="P10" s="77">
        <v>-2.33051E-05</v>
      </c>
      <c r="Q10" s="77">
        <v>-3.89739E-05</v>
      </c>
      <c r="R10" s="77">
        <v>-2.33051E-05</v>
      </c>
      <c r="S10" s="77">
        <v>-3.89739E-05</v>
      </c>
      <c r="T10" s="77">
        <v>-2.33051E-05</v>
      </c>
      <c r="U10" s="77">
        <v>-3.89739E-05</v>
      </c>
      <c r="V10" s="77">
        <v>-2.33051E-05</v>
      </c>
      <c r="W10" s="77">
        <v>-3.89739E-05</v>
      </c>
    </row>
    <row r="11" spans="2:23" s="77" customFormat="1" ht="12.75">
      <c r="B11" s="76"/>
      <c r="E11" s="77">
        <v>8</v>
      </c>
      <c r="H11" s="77">
        <v>4.70052E-06</v>
      </c>
      <c r="I11" s="77">
        <v>-2.96402E-06</v>
      </c>
      <c r="J11" s="77">
        <v>4.70052E-06</v>
      </c>
      <c r="K11" s="77">
        <v>-2.96402E-06</v>
      </c>
      <c r="L11" s="77">
        <v>4.70052E-06</v>
      </c>
      <c r="M11" s="77">
        <v>-2.96402E-06</v>
      </c>
      <c r="N11" s="77">
        <v>4.70052E-06</v>
      </c>
      <c r="O11" s="77">
        <v>-2.96402E-06</v>
      </c>
      <c r="P11" s="77">
        <v>4.70052E-06</v>
      </c>
      <c r="Q11" s="77">
        <v>-2.96402E-06</v>
      </c>
      <c r="R11" s="77">
        <v>4.70052E-06</v>
      </c>
      <c r="S11" s="77">
        <v>-2.96402E-06</v>
      </c>
      <c r="T11" s="77">
        <v>4.70052E-06</v>
      </c>
      <c r="U11" s="77">
        <v>-2.96402E-06</v>
      </c>
      <c r="V11" s="77">
        <v>4.70052E-06</v>
      </c>
      <c r="W11" s="77">
        <v>-2.96402E-06</v>
      </c>
    </row>
    <row r="12" spans="2:23" s="77" customFormat="1" ht="12.75">
      <c r="B12" s="76"/>
      <c r="E12" s="77">
        <v>9</v>
      </c>
      <c r="H12" s="77">
        <v>-3.68081E-06</v>
      </c>
      <c r="I12" s="77">
        <v>3.48646E-06</v>
      </c>
      <c r="J12" s="77">
        <v>-3.68081E-06</v>
      </c>
      <c r="K12" s="77">
        <v>3.48646E-06</v>
      </c>
      <c r="L12" s="77">
        <v>-3.68081E-06</v>
      </c>
      <c r="M12" s="77">
        <v>3.48646E-06</v>
      </c>
      <c r="N12" s="77">
        <v>-3.68081E-06</v>
      </c>
      <c r="O12" s="77">
        <v>3.48646E-06</v>
      </c>
      <c r="P12" s="77">
        <v>-3.68081E-06</v>
      </c>
      <c r="Q12" s="77">
        <v>3.48646E-06</v>
      </c>
      <c r="R12" s="77">
        <v>-3.68081E-06</v>
      </c>
      <c r="S12" s="77">
        <v>3.48646E-06</v>
      </c>
      <c r="T12" s="77">
        <v>-3.68081E-06</v>
      </c>
      <c r="U12" s="77">
        <v>3.48646E-06</v>
      </c>
      <c r="V12" s="77">
        <v>-3.68081E-06</v>
      </c>
      <c r="W12" s="77">
        <v>3.48646E-06</v>
      </c>
    </row>
    <row r="13" spans="2:23" s="77" customFormat="1" ht="12.75">
      <c r="B13" s="76"/>
      <c r="E13" s="77">
        <v>10</v>
      </c>
      <c r="H13" s="77">
        <v>-0.200959</v>
      </c>
      <c r="I13" s="77">
        <v>-5.06254E-06</v>
      </c>
      <c r="J13" s="77">
        <v>-0.200959</v>
      </c>
      <c r="K13" s="77">
        <v>-5.06254E-06</v>
      </c>
      <c r="L13" s="77">
        <v>-0.200959</v>
      </c>
      <c r="M13" s="77">
        <v>-5.06254E-06</v>
      </c>
      <c r="N13" s="77">
        <v>-0.200959</v>
      </c>
      <c r="O13" s="77">
        <v>-5.06254E-06</v>
      </c>
      <c r="P13" s="77">
        <v>-0.200959</v>
      </c>
      <c r="Q13" s="77">
        <v>-5.06254E-06</v>
      </c>
      <c r="R13" s="77">
        <v>-0.200959</v>
      </c>
      <c r="S13" s="77">
        <v>-5.06254E-06</v>
      </c>
      <c r="T13" s="77">
        <v>-0.200959</v>
      </c>
      <c r="U13" s="77">
        <v>-5.06254E-06</v>
      </c>
      <c r="V13" s="77">
        <v>-0.200959</v>
      </c>
      <c r="W13" s="77">
        <v>-5.06254E-06</v>
      </c>
    </row>
    <row r="14" spans="2:23" s="77" customFormat="1" ht="12.75">
      <c r="B14" s="76"/>
      <c r="E14" s="77">
        <v>11</v>
      </c>
      <c r="H14" s="77">
        <v>1.59338E-06</v>
      </c>
      <c r="I14" s="77">
        <v>1.18763E-06</v>
      </c>
      <c r="J14" s="77">
        <v>1.59338E-06</v>
      </c>
      <c r="K14" s="77">
        <v>1.18763E-06</v>
      </c>
      <c r="L14" s="77">
        <v>1.59338E-06</v>
      </c>
      <c r="M14" s="77">
        <v>1.18763E-06</v>
      </c>
      <c r="N14" s="77">
        <v>1.59338E-06</v>
      </c>
      <c r="O14" s="77">
        <v>1.18763E-06</v>
      </c>
      <c r="P14" s="77">
        <v>1.59338E-06</v>
      </c>
      <c r="Q14" s="77">
        <v>1.18763E-06</v>
      </c>
      <c r="R14" s="77">
        <v>1.59338E-06</v>
      </c>
      <c r="S14" s="77">
        <v>1.18763E-06</v>
      </c>
      <c r="T14" s="77">
        <v>1.59338E-06</v>
      </c>
      <c r="U14" s="77">
        <v>1.18763E-06</v>
      </c>
      <c r="V14" s="77">
        <v>1.59338E-06</v>
      </c>
      <c r="W14" s="77">
        <v>1.18763E-06</v>
      </c>
    </row>
    <row r="15" spans="2:23" s="77" customFormat="1" ht="12.75">
      <c r="B15" s="76"/>
      <c r="E15" s="77">
        <v>12</v>
      </c>
      <c r="H15" s="77">
        <v>2.14477E-08</v>
      </c>
      <c r="I15" s="77">
        <v>1.33651E-06</v>
      </c>
      <c r="J15" s="77">
        <v>2.14477E-08</v>
      </c>
      <c r="K15" s="77">
        <v>1.33651E-06</v>
      </c>
      <c r="L15" s="77">
        <v>2.14477E-08</v>
      </c>
      <c r="M15" s="77">
        <v>1.33651E-06</v>
      </c>
      <c r="N15" s="77">
        <v>2.14477E-08</v>
      </c>
      <c r="O15" s="77">
        <v>1.33651E-06</v>
      </c>
      <c r="P15" s="77">
        <v>2.14477E-08</v>
      </c>
      <c r="Q15" s="77">
        <v>1.33651E-06</v>
      </c>
      <c r="R15" s="77">
        <v>2.14477E-08</v>
      </c>
      <c r="S15" s="77">
        <v>1.33651E-06</v>
      </c>
      <c r="T15" s="77">
        <v>2.14477E-08</v>
      </c>
      <c r="U15" s="77">
        <v>1.33651E-06</v>
      </c>
      <c r="V15" s="77">
        <v>2.14477E-08</v>
      </c>
      <c r="W15" s="77">
        <v>1.33651E-06</v>
      </c>
    </row>
    <row r="16" spans="2:23" s="77" customFormat="1" ht="12.75">
      <c r="B16" s="76"/>
      <c r="E16" s="77">
        <v>13</v>
      </c>
      <c r="H16" s="77">
        <v>-6.04268E-07</v>
      </c>
      <c r="I16" s="77">
        <v>8.7592E-07</v>
      </c>
      <c r="J16" s="77">
        <v>-6.04268E-07</v>
      </c>
      <c r="K16" s="77">
        <v>8.7592E-07</v>
      </c>
      <c r="L16" s="77">
        <v>-6.04268E-07</v>
      </c>
      <c r="M16" s="77">
        <v>8.7592E-07</v>
      </c>
      <c r="N16" s="77">
        <v>-6.04268E-07</v>
      </c>
      <c r="O16" s="77">
        <v>8.7592E-07</v>
      </c>
      <c r="P16" s="77">
        <v>-6.04268E-07</v>
      </c>
      <c r="Q16" s="77">
        <v>8.7592E-07</v>
      </c>
      <c r="R16" s="77">
        <v>-6.04268E-07</v>
      </c>
      <c r="S16" s="77">
        <v>8.7592E-07</v>
      </c>
      <c r="T16" s="77">
        <v>-6.04268E-07</v>
      </c>
      <c r="U16" s="77">
        <v>8.7592E-07</v>
      </c>
      <c r="V16" s="77">
        <v>-6.04268E-07</v>
      </c>
      <c r="W16" s="77">
        <v>8.7592E-07</v>
      </c>
    </row>
    <row r="17" spans="2:23" s="77" customFormat="1" ht="12.75">
      <c r="B17" s="76"/>
      <c r="E17" s="77">
        <v>14</v>
      </c>
      <c r="H17" s="77">
        <v>-0.149992</v>
      </c>
      <c r="I17" s="77">
        <v>6.74043E-07</v>
      </c>
      <c r="J17" s="77">
        <v>-0.149992</v>
      </c>
      <c r="K17" s="77">
        <v>6.74043E-07</v>
      </c>
      <c r="L17" s="77">
        <v>-0.149992</v>
      </c>
      <c r="M17" s="77">
        <v>6.74043E-07</v>
      </c>
      <c r="N17" s="77">
        <v>-0.149992</v>
      </c>
      <c r="O17" s="77">
        <v>6.74043E-07</v>
      </c>
      <c r="P17" s="77">
        <v>-0.149992</v>
      </c>
      <c r="Q17" s="77">
        <v>6.74043E-07</v>
      </c>
      <c r="R17" s="77">
        <v>-0.149992</v>
      </c>
      <c r="S17" s="77">
        <v>6.74043E-07</v>
      </c>
      <c r="T17" s="77">
        <v>-0.149992</v>
      </c>
      <c r="U17" s="77">
        <v>6.74043E-07</v>
      </c>
      <c r="V17" s="77">
        <v>-0.149992</v>
      </c>
      <c r="W17" s="77">
        <v>6.74043E-07</v>
      </c>
    </row>
    <row r="18" spans="2:23" s="77" customFormat="1" ht="12.75">
      <c r="B18" s="76"/>
      <c r="E18" s="77">
        <v>15</v>
      </c>
      <c r="H18" s="77">
        <v>-2.04212E-08</v>
      </c>
      <c r="I18" s="77">
        <v>-4.6634E-07</v>
      </c>
      <c r="J18" s="77">
        <v>-2.04212E-08</v>
      </c>
      <c r="K18" s="77">
        <v>-4.6634E-07</v>
      </c>
      <c r="L18" s="77">
        <v>-2.04212E-08</v>
      </c>
      <c r="M18" s="77">
        <v>-4.6634E-07</v>
      </c>
      <c r="N18" s="77">
        <v>-2.04212E-08</v>
      </c>
      <c r="O18" s="77">
        <v>-4.6634E-07</v>
      </c>
      <c r="P18" s="77">
        <v>-2.04212E-08</v>
      </c>
      <c r="Q18" s="77">
        <v>-4.6634E-07</v>
      </c>
      <c r="R18" s="77">
        <v>-2.04212E-08</v>
      </c>
      <c r="S18" s="77">
        <v>-4.6634E-07</v>
      </c>
      <c r="T18" s="77">
        <v>-2.04212E-08</v>
      </c>
      <c r="U18" s="77">
        <v>-4.6634E-07</v>
      </c>
      <c r="V18" s="77">
        <v>-2.04212E-08</v>
      </c>
      <c r="W18" s="77">
        <v>-4.6634E-07</v>
      </c>
    </row>
    <row r="20" spans="2:23" s="77" customFormat="1" ht="12.75">
      <c r="B20" s="76"/>
      <c r="E20" s="77" t="s">
        <v>0</v>
      </c>
      <c r="H20" s="77" t="s">
        <v>1</v>
      </c>
      <c r="I20" s="77" t="s">
        <v>2</v>
      </c>
      <c r="J20" s="77" t="s">
        <v>1</v>
      </c>
      <c r="K20" s="77" t="s">
        <v>22</v>
      </c>
      <c r="L20" s="77" t="s">
        <v>1</v>
      </c>
      <c r="M20" s="77" t="s">
        <v>22</v>
      </c>
      <c r="N20" s="77" t="s">
        <v>1</v>
      </c>
      <c r="O20" s="77" t="s">
        <v>29</v>
      </c>
      <c r="P20" s="77" t="s">
        <v>1</v>
      </c>
      <c r="Q20" s="77" t="s">
        <v>1</v>
      </c>
      <c r="R20" s="77" t="s">
        <v>1</v>
      </c>
      <c r="S20" s="77" t="s">
        <v>1</v>
      </c>
      <c r="T20" s="77" t="s">
        <v>1</v>
      </c>
      <c r="U20" s="77" t="s">
        <v>1</v>
      </c>
      <c r="V20" s="78" t="s">
        <v>1</v>
      </c>
      <c r="W20" s="78" t="s">
        <v>1</v>
      </c>
    </row>
    <row r="21" spans="2:23" s="77" customFormat="1" ht="12.75">
      <c r="B21" s="76"/>
      <c r="E21" s="77" t="s">
        <v>7</v>
      </c>
      <c r="V21" s="78"/>
      <c r="W21" s="78"/>
    </row>
    <row r="22" spans="2:23" s="77" customFormat="1" ht="12.75">
      <c r="B22" s="76"/>
      <c r="E22" s="77" t="s">
        <v>4</v>
      </c>
      <c r="H22" s="77" t="s">
        <v>5</v>
      </c>
      <c r="I22" s="77" t="s">
        <v>6</v>
      </c>
      <c r="J22" s="77" t="s">
        <v>5</v>
      </c>
      <c r="K22" s="77" t="s">
        <v>6</v>
      </c>
      <c r="L22" s="77" t="s">
        <v>5</v>
      </c>
      <c r="M22" s="77" t="s">
        <v>6</v>
      </c>
      <c r="N22" s="77" t="s">
        <v>5</v>
      </c>
      <c r="O22" s="77" t="s">
        <v>6</v>
      </c>
      <c r="P22" s="77" t="s">
        <v>5</v>
      </c>
      <c r="Q22" s="77" t="s">
        <v>6</v>
      </c>
      <c r="R22" s="77" t="s">
        <v>5</v>
      </c>
      <c r="S22" s="77" t="s">
        <v>6</v>
      </c>
      <c r="T22" s="77" t="s">
        <v>5</v>
      </c>
      <c r="U22" s="77" t="s">
        <v>6</v>
      </c>
      <c r="V22" s="78" t="s">
        <v>5</v>
      </c>
      <c r="W22" s="78" t="s">
        <v>6</v>
      </c>
    </row>
    <row r="23" spans="2:23" s="77" customFormat="1" ht="12.75">
      <c r="B23" s="76"/>
      <c r="E23" s="77">
        <v>1</v>
      </c>
      <c r="H23" s="77">
        <v>-3.91218E-10</v>
      </c>
      <c r="I23" s="77">
        <v>-1.80545E-07</v>
      </c>
      <c r="J23" s="77">
        <v>1.80548E-07</v>
      </c>
      <c r="K23" s="77" t="s">
        <v>25</v>
      </c>
      <c r="L23" s="77">
        <v>2.114E-10</v>
      </c>
      <c r="M23" s="77" t="s">
        <v>27</v>
      </c>
      <c r="N23" s="77">
        <v>-1.80727E-07</v>
      </c>
      <c r="O23" s="77">
        <v>3.94193E-10</v>
      </c>
      <c r="P23" s="77">
        <v>-2.27757E-10</v>
      </c>
      <c r="Q23" s="77">
        <v>-1.38536E-07</v>
      </c>
      <c r="R23" s="77">
        <v>1.38539E-07</v>
      </c>
      <c r="S23" s="77">
        <v>-4.59163E-11</v>
      </c>
      <c r="T23" s="77">
        <v>4.89339E-11</v>
      </c>
      <c r="U23" s="77">
        <v>1.38721E-07</v>
      </c>
      <c r="V23" s="77">
        <v>-1.38718E-07</v>
      </c>
      <c r="W23" s="77">
        <v>2.31528E-10</v>
      </c>
    </row>
    <row r="24" spans="2:23" s="77" customFormat="1" ht="12.75">
      <c r="B24" s="76"/>
      <c r="E24" s="77">
        <v>2</v>
      </c>
      <c r="H24" s="77">
        <v>0.000319438</v>
      </c>
      <c r="I24" s="77">
        <v>-1.45093E-07</v>
      </c>
      <c r="J24" s="77">
        <v>0.000319438</v>
      </c>
      <c r="K24" s="77" t="s">
        <v>26</v>
      </c>
      <c r="L24" s="77">
        <v>0.000319438</v>
      </c>
      <c r="M24" s="77" t="s">
        <v>28</v>
      </c>
      <c r="N24" s="77">
        <v>0.000319438</v>
      </c>
      <c r="O24" s="77">
        <v>-1.45093E-07</v>
      </c>
      <c r="P24" s="77">
        <v>0.000319438</v>
      </c>
      <c r="Q24" s="77">
        <v>-7.24391E-08</v>
      </c>
      <c r="R24" s="77">
        <v>0.000319438</v>
      </c>
      <c r="S24" s="77">
        <v>-7.24392E-08</v>
      </c>
      <c r="T24" s="77">
        <v>0.000319438</v>
      </c>
      <c r="U24" s="77">
        <v>-7.24392E-08</v>
      </c>
      <c r="V24" s="77">
        <v>0.000319438</v>
      </c>
      <c r="W24" s="77">
        <v>-7.24392E-08</v>
      </c>
    </row>
    <row r="25" spans="2:23" s="77" customFormat="1" ht="12.75">
      <c r="B25" s="76"/>
      <c r="E25" s="77">
        <v>3</v>
      </c>
      <c r="H25" s="77">
        <v>-0.011403</v>
      </c>
      <c r="I25" s="77">
        <v>-2.89764</v>
      </c>
      <c r="J25" s="77">
        <v>-2.89736</v>
      </c>
      <c r="K25" s="77">
        <v>0.0128857</v>
      </c>
      <c r="L25" s="77">
        <v>0.0131617</v>
      </c>
      <c r="M25" s="77">
        <v>2.89884</v>
      </c>
      <c r="N25" s="77">
        <v>2.89911</v>
      </c>
      <c r="O25" s="77">
        <v>-0.0116923</v>
      </c>
      <c r="P25" s="77">
        <v>-0.00179958</v>
      </c>
      <c r="Q25" s="77">
        <v>-0.947348</v>
      </c>
      <c r="R25" s="77">
        <v>-0.947072</v>
      </c>
      <c r="S25" s="77">
        <v>0.00328323</v>
      </c>
      <c r="T25" s="77">
        <v>0.00356199</v>
      </c>
      <c r="U25" s="77">
        <v>0.948552</v>
      </c>
      <c r="V25" s="77">
        <v>0.948831</v>
      </c>
      <c r="W25" s="77">
        <v>-0.00207858</v>
      </c>
    </row>
    <row r="26" spans="2:23" s="77" customFormat="1" ht="12.75">
      <c r="B26" s="76"/>
      <c r="E26" s="77">
        <v>4</v>
      </c>
      <c r="H26" s="77">
        <v>-0.00917767</v>
      </c>
      <c r="I26" s="77">
        <v>-1.60206</v>
      </c>
      <c r="J26" s="77">
        <v>0.00937032</v>
      </c>
      <c r="K26" s="77">
        <v>1.60271</v>
      </c>
      <c r="L26" s="77">
        <v>-0.00917927</v>
      </c>
      <c r="M26" s="77">
        <v>-1.60206</v>
      </c>
      <c r="N26" s="77">
        <v>0.00937181</v>
      </c>
      <c r="O26" s="77">
        <v>1.60271</v>
      </c>
      <c r="P26" s="77">
        <v>-0.00127186</v>
      </c>
      <c r="Q26" s="77">
        <v>-0.352768</v>
      </c>
      <c r="R26" s="77">
        <v>0.00145785</v>
      </c>
      <c r="S26" s="77">
        <v>0.353421</v>
      </c>
      <c r="T26" s="77">
        <v>-0.00127293</v>
      </c>
      <c r="U26" s="77">
        <v>-0.352769</v>
      </c>
      <c r="V26" s="77">
        <v>0.00145766</v>
      </c>
      <c r="W26" s="77">
        <v>0.35342</v>
      </c>
    </row>
    <row r="27" spans="2:23" s="77" customFormat="1" ht="12.75">
      <c r="B27" s="76"/>
      <c r="E27" s="77">
        <v>5</v>
      </c>
      <c r="H27" s="77">
        <v>-0.00622924</v>
      </c>
      <c r="I27" s="77">
        <v>-0.791332</v>
      </c>
      <c r="J27" s="77">
        <v>0.791452</v>
      </c>
      <c r="K27" s="77">
        <v>-0.00603168</v>
      </c>
      <c r="L27" s="77">
        <v>0.00615134</v>
      </c>
      <c r="M27" s="77">
        <v>0.791655</v>
      </c>
      <c r="N27" s="77">
        <v>-0.791528</v>
      </c>
      <c r="O27" s="77">
        <v>0.00635333</v>
      </c>
      <c r="P27" s="77">
        <v>-0.000655436</v>
      </c>
      <c r="Q27" s="77">
        <v>-0.118861</v>
      </c>
      <c r="R27" s="77">
        <v>0.118984</v>
      </c>
      <c r="S27" s="77">
        <v>-0.000455118</v>
      </c>
      <c r="T27" s="77">
        <v>0.00057737</v>
      </c>
      <c r="U27" s="77">
        <v>0.119184</v>
      </c>
      <c r="V27" s="77">
        <v>-0.119061</v>
      </c>
      <c r="W27" s="77">
        <v>0.00077752</v>
      </c>
    </row>
    <row r="28" spans="2:23" s="77" customFormat="1" ht="12.75">
      <c r="B28" s="76"/>
      <c r="E28" s="77">
        <v>6</v>
      </c>
      <c r="H28" s="77">
        <v>3.9206</v>
      </c>
      <c r="I28" s="77">
        <v>-0.354214</v>
      </c>
      <c r="J28" s="77">
        <v>3.9206</v>
      </c>
      <c r="K28" s="77">
        <v>-0.354213</v>
      </c>
      <c r="L28" s="77">
        <v>3.9206</v>
      </c>
      <c r="M28" s="77">
        <v>-0.354213</v>
      </c>
      <c r="N28" s="77">
        <v>3.9206</v>
      </c>
      <c r="O28" s="77">
        <v>-0.354211</v>
      </c>
      <c r="P28" s="77">
        <v>3.92413</v>
      </c>
      <c r="Q28" s="77">
        <v>-0.0365762</v>
      </c>
      <c r="R28" s="77">
        <v>3.92413</v>
      </c>
      <c r="S28" s="77">
        <v>-0.0365764</v>
      </c>
      <c r="T28" s="77">
        <v>3.92413</v>
      </c>
      <c r="U28" s="77">
        <v>-0.0365764</v>
      </c>
      <c r="V28" s="77">
        <v>3.92413</v>
      </c>
      <c r="W28" s="77">
        <v>-0.0365761</v>
      </c>
    </row>
    <row r="29" spans="2:23" s="77" customFormat="1" ht="12.75">
      <c r="B29" s="76"/>
      <c r="E29" s="77">
        <v>7</v>
      </c>
      <c r="H29" s="77">
        <v>-0.00219096</v>
      </c>
      <c r="I29" s="77">
        <v>-0.14424</v>
      </c>
      <c r="J29" s="77">
        <v>-0.144224</v>
      </c>
      <c r="K29" s="77">
        <v>0.00213079</v>
      </c>
      <c r="L29" s="77">
        <v>0.00214534</v>
      </c>
      <c r="M29" s="77">
        <v>0.144162</v>
      </c>
      <c r="N29" s="77">
        <v>0.144176</v>
      </c>
      <c r="O29" s="77">
        <v>-0.00220722</v>
      </c>
      <c r="P29" s="77">
        <v>-0.00012212</v>
      </c>
      <c r="Q29" s="77">
        <v>-0.0102932</v>
      </c>
      <c r="R29" s="77">
        <v>-0.0102776</v>
      </c>
      <c r="S29" s="77">
        <v>5.98668E-05</v>
      </c>
      <c r="T29" s="77">
        <v>7.54898E-05</v>
      </c>
      <c r="U29" s="77">
        <v>0.0102154</v>
      </c>
      <c r="V29" s="77">
        <v>0.0102309</v>
      </c>
      <c r="W29" s="77">
        <v>-0.000137705</v>
      </c>
    </row>
    <row r="30" spans="2:23" s="77" customFormat="1" ht="12.75">
      <c r="B30" s="76"/>
      <c r="E30" s="77">
        <v>8</v>
      </c>
      <c r="H30" s="77">
        <v>-0.00117594</v>
      </c>
      <c r="I30" s="77">
        <v>-0.053453</v>
      </c>
      <c r="J30" s="77">
        <v>0.00118647</v>
      </c>
      <c r="K30" s="77">
        <v>0.0534462</v>
      </c>
      <c r="L30" s="77">
        <v>-0.00117641</v>
      </c>
      <c r="M30" s="77">
        <v>-0.0534521</v>
      </c>
      <c r="N30" s="77">
        <v>0.00118535</v>
      </c>
      <c r="O30" s="77">
        <v>0.0534457</v>
      </c>
      <c r="P30" s="77">
        <v>-3.16374E-05</v>
      </c>
      <c r="Q30" s="77">
        <v>-0.00263789</v>
      </c>
      <c r="R30" s="77">
        <v>4.10315E-05</v>
      </c>
      <c r="S30" s="77">
        <v>0.00263202</v>
      </c>
      <c r="T30" s="77">
        <v>-3.16177E-05</v>
      </c>
      <c r="U30" s="77">
        <v>-0.00263795</v>
      </c>
      <c r="V30" s="77">
        <v>4.09906E-05</v>
      </c>
      <c r="W30" s="77">
        <v>0.00263195</v>
      </c>
    </row>
    <row r="31" spans="2:23" s="77" customFormat="1" ht="12.75">
      <c r="B31" s="76"/>
      <c r="E31" s="77">
        <v>9</v>
      </c>
      <c r="H31" s="77">
        <v>-0.000624689</v>
      </c>
      <c r="I31" s="77">
        <v>-0.018155</v>
      </c>
      <c r="J31" s="77">
        <v>0.0181543</v>
      </c>
      <c r="K31" s="77">
        <v>-0.000618031</v>
      </c>
      <c r="L31" s="77">
        <v>0.000617433</v>
      </c>
      <c r="M31" s="77">
        <v>0.0181614</v>
      </c>
      <c r="N31" s="77">
        <v>-0.0181615</v>
      </c>
      <c r="O31" s="77">
        <v>0.000624315</v>
      </c>
      <c r="P31" s="77">
        <v>-1.65541E-05</v>
      </c>
      <c r="Q31" s="77">
        <v>-0.000630447</v>
      </c>
      <c r="R31" s="77">
        <v>0.000630277</v>
      </c>
      <c r="S31" s="77">
        <v>-9.38798E-06</v>
      </c>
      <c r="T31" s="77">
        <v>9.18397E-06</v>
      </c>
      <c r="U31" s="77">
        <v>0.000637445</v>
      </c>
      <c r="V31" s="77">
        <v>-0.000637612</v>
      </c>
      <c r="W31" s="77">
        <v>1.63418E-05</v>
      </c>
    </row>
    <row r="32" spans="2:23" s="77" customFormat="1" ht="12.75">
      <c r="B32" s="76"/>
      <c r="E32" s="77">
        <v>10</v>
      </c>
      <c r="H32" s="77">
        <v>-0.20128</v>
      </c>
      <c r="I32" s="77">
        <v>-0.00585594</v>
      </c>
      <c r="J32" s="77">
        <v>-0.20128</v>
      </c>
      <c r="K32" s="77">
        <v>-0.00585543</v>
      </c>
      <c r="L32" s="77">
        <v>-0.20128</v>
      </c>
      <c r="M32" s="77">
        <v>-0.00585557</v>
      </c>
      <c r="N32" s="77">
        <v>-0.201279</v>
      </c>
      <c r="O32" s="77">
        <v>-0.0058556</v>
      </c>
      <c r="P32" s="77">
        <v>-0.200964</v>
      </c>
      <c r="Q32" s="77">
        <v>-0.000160772</v>
      </c>
      <c r="R32" s="77">
        <v>-0.200964</v>
      </c>
      <c r="S32" s="77">
        <v>-0.000160782</v>
      </c>
      <c r="T32" s="77">
        <v>-0.200964</v>
      </c>
      <c r="U32" s="77">
        <v>-0.000160782</v>
      </c>
      <c r="V32" s="77">
        <v>-0.200964</v>
      </c>
      <c r="W32" s="77">
        <v>-0.000160772</v>
      </c>
    </row>
    <row r="33" spans="2:23" s="77" customFormat="1" ht="12.75">
      <c r="B33" s="76"/>
      <c r="E33" s="77">
        <v>11</v>
      </c>
      <c r="H33" s="77">
        <v>-0.000163346</v>
      </c>
      <c r="I33" s="77">
        <v>-0.00197166</v>
      </c>
      <c r="J33" s="77">
        <v>-0.00197094</v>
      </c>
      <c r="K33" s="77">
        <v>0.000166212</v>
      </c>
      <c r="L33" s="77">
        <v>0.000166592</v>
      </c>
      <c r="M33" s="77">
        <v>0.00197385</v>
      </c>
      <c r="N33" s="77">
        <v>0.00197435</v>
      </c>
      <c r="O33" s="77">
        <v>-0.000163698</v>
      </c>
      <c r="P33" s="77">
        <v>5.33693E-08</v>
      </c>
      <c r="Q33" s="77">
        <v>-4.59129E-05</v>
      </c>
      <c r="R33" s="77">
        <v>-4.55107E-05</v>
      </c>
      <c r="S33" s="77">
        <v>2.72804E-06</v>
      </c>
      <c r="T33" s="77">
        <v>3.13287E-06</v>
      </c>
      <c r="U33" s="77">
        <v>4.82915E-05</v>
      </c>
      <c r="V33" s="77">
        <v>4.8695E-05</v>
      </c>
      <c r="W33" s="77">
        <v>-3.50899E-07</v>
      </c>
    </row>
    <row r="34" spans="2:23" s="77" customFormat="1" ht="12.75">
      <c r="B34" s="76"/>
      <c r="E34" s="77">
        <v>12</v>
      </c>
      <c r="H34" s="77">
        <v>-8.61391E-05</v>
      </c>
      <c r="I34" s="77">
        <v>-0.000800223</v>
      </c>
      <c r="J34" s="77">
        <v>8.62453E-05</v>
      </c>
      <c r="K34" s="77">
        <v>0.000802649</v>
      </c>
      <c r="L34" s="77">
        <v>-8.61505E-05</v>
      </c>
      <c r="M34" s="77">
        <v>-0.000800125</v>
      </c>
      <c r="N34" s="77">
        <v>8.60821E-05</v>
      </c>
      <c r="O34" s="77">
        <v>0.000802883</v>
      </c>
      <c r="P34" s="77">
        <v>-5.16927E-07</v>
      </c>
      <c r="Q34" s="77">
        <v>-1.80765E-05</v>
      </c>
      <c r="R34" s="77">
        <v>5.60128E-07</v>
      </c>
      <c r="S34" s="77">
        <v>2.07509E-05</v>
      </c>
      <c r="T34" s="77">
        <v>-5.16829E-07</v>
      </c>
      <c r="U34" s="77">
        <v>-1.80778E-05</v>
      </c>
      <c r="V34" s="77">
        <v>5.59445E-07</v>
      </c>
      <c r="W34" s="77">
        <v>2.07501E-05</v>
      </c>
    </row>
    <row r="35" spans="2:23" s="77" customFormat="1" ht="12.75">
      <c r="B35" s="76"/>
      <c r="E35" s="77">
        <v>13</v>
      </c>
      <c r="H35" s="77">
        <v>-4.68159E-05</v>
      </c>
      <c r="I35" s="77">
        <v>-0.000398469</v>
      </c>
      <c r="J35" s="77">
        <v>0.000398591</v>
      </c>
      <c r="K35" s="77">
        <v>-4.53929E-05</v>
      </c>
      <c r="L35" s="77">
        <v>4.56192E-05</v>
      </c>
      <c r="M35" s="77">
        <v>0.000400188</v>
      </c>
      <c r="N35" s="77">
        <v>-0.000399962</v>
      </c>
      <c r="O35" s="77">
        <v>4.70152E-05</v>
      </c>
      <c r="P35" s="77">
        <v>-7.97397E-07</v>
      </c>
      <c r="Q35" s="77">
        <v>-8.43508E-06</v>
      </c>
      <c r="R35" s="77">
        <v>8.70718E-06</v>
      </c>
      <c r="S35" s="77">
        <v>6.82503E-07</v>
      </c>
      <c r="T35" s="77">
        <v>-4.10962E-07</v>
      </c>
      <c r="U35" s="77">
        <v>1.01874E-05</v>
      </c>
      <c r="V35" s="77">
        <v>-9.91567E-06</v>
      </c>
      <c r="W35" s="77">
        <v>1.06912E-06</v>
      </c>
    </row>
    <row r="36" spans="2:23" s="77" customFormat="1" ht="12.75">
      <c r="B36" s="76"/>
      <c r="E36" s="77">
        <v>14</v>
      </c>
      <c r="H36" s="77">
        <v>-0.150018</v>
      </c>
      <c r="I36" s="77">
        <v>-0.000216706</v>
      </c>
      <c r="J36" s="77">
        <v>-0.150018</v>
      </c>
      <c r="K36" s="77">
        <v>-0.000216617</v>
      </c>
      <c r="L36" s="77">
        <v>-0.150018</v>
      </c>
      <c r="M36" s="77">
        <v>-0.000216719</v>
      </c>
      <c r="N36" s="77">
        <v>-0.150018</v>
      </c>
      <c r="O36" s="77">
        <v>-0.00021672</v>
      </c>
      <c r="P36" s="77">
        <v>-0.149992</v>
      </c>
      <c r="Q36" s="77">
        <v>-3.70954E-06</v>
      </c>
      <c r="R36" s="77">
        <v>-0.149992</v>
      </c>
      <c r="S36" s="77">
        <v>-3.70964E-06</v>
      </c>
      <c r="T36" s="77">
        <v>-0.149992</v>
      </c>
      <c r="U36" s="77">
        <v>-3.70965E-06</v>
      </c>
      <c r="V36" s="77">
        <v>-0.149992</v>
      </c>
      <c r="W36" s="77">
        <v>-3.70972E-06</v>
      </c>
    </row>
    <row r="37" spans="2:23" s="77" customFormat="1" ht="12.75">
      <c r="B37" s="76"/>
      <c r="E37" s="77">
        <v>15</v>
      </c>
      <c r="H37" s="77">
        <v>-1.45617E-05</v>
      </c>
      <c r="I37" s="77">
        <v>-0.000124111</v>
      </c>
      <c r="J37" s="77">
        <v>-0.000123613</v>
      </c>
      <c r="K37" s="77">
        <v>1.40975E-05</v>
      </c>
      <c r="L37" s="77">
        <v>1.45155E-05</v>
      </c>
      <c r="M37" s="77">
        <v>0.000123186</v>
      </c>
      <c r="N37" s="77">
        <v>0.000123638</v>
      </c>
      <c r="O37" s="77">
        <v>-1.49716E-05</v>
      </c>
      <c r="P37" s="77">
        <v>-4.72185E-08</v>
      </c>
      <c r="Q37" s="77">
        <v>-2.35757E-06</v>
      </c>
      <c r="R37" s="77">
        <v>-1.91167E-06</v>
      </c>
      <c r="S37" s="77">
        <v>-4.39469E-07</v>
      </c>
      <c r="T37" s="77">
        <v>6.45537E-09</v>
      </c>
      <c r="U37" s="77">
        <v>1.42492E-06</v>
      </c>
      <c r="V37" s="77">
        <v>1.87087E-06</v>
      </c>
      <c r="W37" s="77">
        <v>-4.93203E-07</v>
      </c>
    </row>
    <row r="39" spans="2:23" s="77" customFormat="1" ht="12.75">
      <c r="B39" s="76"/>
      <c r="E39" s="77" t="s">
        <v>0</v>
      </c>
      <c r="H39" s="77" t="s">
        <v>1</v>
      </c>
      <c r="I39" s="77" t="s">
        <v>2</v>
      </c>
      <c r="J39" s="77" t="s">
        <v>1</v>
      </c>
      <c r="K39" s="77" t="s">
        <v>22</v>
      </c>
      <c r="L39" s="77" t="s">
        <v>1</v>
      </c>
      <c r="M39" s="77" t="s">
        <v>22</v>
      </c>
      <c r="N39" s="77" t="s">
        <v>1</v>
      </c>
      <c r="O39" s="77" t="s">
        <v>29</v>
      </c>
      <c r="P39" s="77" t="s">
        <v>1</v>
      </c>
      <c r="Q39" s="77" t="s">
        <v>1</v>
      </c>
      <c r="R39" s="77" t="s">
        <v>1</v>
      </c>
      <c r="S39" s="77" t="s">
        <v>1</v>
      </c>
      <c r="T39" s="77" t="s">
        <v>1</v>
      </c>
      <c r="U39" s="77" t="s">
        <v>1</v>
      </c>
      <c r="V39" s="78" t="s">
        <v>1</v>
      </c>
      <c r="W39" s="78" t="s">
        <v>1</v>
      </c>
    </row>
    <row r="40" spans="1:23" s="80" customFormat="1" ht="38.25">
      <c r="A40" s="79" t="s">
        <v>37</v>
      </c>
      <c r="B40" s="79" t="s">
        <v>50</v>
      </c>
      <c r="C40" s="79" t="s">
        <v>46</v>
      </c>
      <c r="D40" s="79" t="s">
        <v>47</v>
      </c>
      <c r="E40" s="79" t="s">
        <v>4</v>
      </c>
      <c r="F40" s="80" t="s">
        <v>48</v>
      </c>
      <c r="G40" s="80" t="s">
        <v>65</v>
      </c>
      <c r="H40" s="80" t="s">
        <v>5</v>
      </c>
      <c r="I40" s="80" t="s">
        <v>6</v>
      </c>
      <c r="J40" s="80" t="s">
        <v>5</v>
      </c>
      <c r="K40" s="80" t="s">
        <v>6</v>
      </c>
      <c r="L40" s="80" t="s">
        <v>5</v>
      </c>
      <c r="M40" s="80" t="s">
        <v>6</v>
      </c>
      <c r="N40" s="80" t="s">
        <v>5</v>
      </c>
      <c r="O40" s="80" t="s">
        <v>6</v>
      </c>
      <c r="P40" s="80" t="s">
        <v>5</v>
      </c>
      <c r="Q40" s="80" t="s">
        <v>6</v>
      </c>
      <c r="R40" s="80" t="s">
        <v>5</v>
      </c>
      <c r="S40" s="80" t="s">
        <v>6</v>
      </c>
      <c r="T40" s="80" t="s">
        <v>5</v>
      </c>
      <c r="U40" s="80" t="s">
        <v>6</v>
      </c>
      <c r="V40" s="81" t="s">
        <v>5</v>
      </c>
      <c r="W40" s="81" t="s">
        <v>6</v>
      </c>
    </row>
    <row r="41" spans="1:23" s="77" customFormat="1" ht="12.75">
      <c r="A41" s="76" t="s">
        <v>38</v>
      </c>
      <c r="B41" s="82">
        <f>'choix config'!H40</f>
        <v>11.420766037137383</v>
      </c>
      <c r="C41" s="76">
        <f aca="true" t="shared" si="0" ref="C41:C55">($B$41*H41+$B$42*J41+$B$43*L41+$B$44*N41+$B$45*P41+$B$46*R41+$B$47*T41+$B$48*V41)/100</f>
        <v>-3.0738696512158065E-08</v>
      </c>
      <c r="D41" s="76">
        <f aca="true" t="shared" si="1" ref="D41:D55">($B$41*I41+$B$42*K41+$B$43*M41+$B$44*O41+$B$45*Q41+$B$46*S41+$B$47*U41+$B$48*W41)/100</f>
        <v>-3.4241631630336205E-08</v>
      </c>
      <c r="E41" s="83">
        <v>1</v>
      </c>
      <c r="F41" s="84" t="s">
        <v>49</v>
      </c>
      <c r="G41" s="84"/>
      <c r="H41" s="77">
        <v>-3.01558E-10</v>
      </c>
      <c r="I41" s="77">
        <v>-1.80638E-07</v>
      </c>
      <c r="J41" s="77">
        <v>1.80637E-07</v>
      </c>
      <c r="K41" s="77">
        <v>-3.00989E-10</v>
      </c>
      <c r="L41" s="77">
        <v>3.0106E-10</v>
      </c>
      <c r="M41" s="77">
        <v>1.80638E-07</v>
      </c>
      <c r="N41" s="77">
        <v>-1.80638E-07</v>
      </c>
      <c r="O41" s="77">
        <v>3.01458E-10</v>
      </c>
      <c r="P41" s="77">
        <v>-1.38097E-10</v>
      </c>
      <c r="Q41" s="77">
        <v>-1.38628E-07</v>
      </c>
      <c r="R41" s="77">
        <v>1.38629E-07</v>
      </c>
      <c r="S41" s="77">
        <v>-1.38651E-10</v>
      </c>
      <c r="T41" s="77">
        <v>1.38594E-10</v>
      </c>
      <c r="U41" s="77">
        <v>1.38628E-07</v>
      </c>
      <c r="V41" s="77">
        <v>-1.38628E-07</v>
      </c>
      <c r="W41" s="77">
        <v>1.38793E-10</v>
      </c>
    </row>
    <row r="42" spans="1:23" s="77" customFormat="1" ht="12.75">
      <c r="A42" s="76" t="s">
        <v>39</v>
      </c>
      <c r="B42" s="82">
        <f>'choix config'!H41</f>
        <v>-3.7969443275844412</v>
      </c>
      <c r="C42" s="76">
        <f t="shared" si="0"/>
        <v>-8.221396907826781E-11</v>
      </c>
      <c r="D42" s="76">
        <f t="shared" si="1"/>
        <v>-3.0643344275038026E-08</v>
      </c>
      <c r="E42" s="83">
        <v>2</v>
      </c>
      <c r="F42" s="84" t="s">
        <v>64</v>
      </c>
      <c r="G42" s="84"/>
      <c r="H42" s="77">
        <v>-4.36608E-10</v>
      </c>
      <c r="I42" s="77">
        <v>-1.44819E-07</v>
      </c>
      <c r="J42" s="77">
        <v>-4.36608E-10</v>
      </c>
      <c r="K42" s="77">
        <v>-1.44819E-07</v>
      </c>
      <c r="L42" s="77">
        <v>-4.36608E-10</v>
      </c>
      <c r="M42" s="77">
        <v>-1.44819E-07</v>
      </c>
      <c r="N42" s="77">
        <v>-4.36608E-10</v>
      </c>
      <c r="O42" s="77">
        <v>-1.44819E-07</v>
      </c>
      <c r="P42" s="77">
        <v>-1.45544E-10</v>
      </c>
      <c r="Q42" s="77">
        <v>-7.21646E-08</v>
      </c>
      <c r="R42" s="77">
        <v>-1.45544E-10</v>
      </c>
      <c r="S42" s="77">
        <v>-7.21647E-08</v>
      </c>
      <c r="T42" s="77">
        <v>-1.45544E-10</v>
      </c>
      <c r="U42" s="77">
        <v>-7.21646E-08</v>
      </c>
      <c r="V42" s="77">
        <v>-1.45544E-10</v>
      </c>
      <c r="W42" s="77">
        <v>-7.21647E-08</v>
      </c>
    </row>
    <row r="43" spans="1:23" s="77" customFormat="1" ht="12.75">
      <c r="A43" s="76" t="s">
        <v>40</v>
      </c>
      <c r="B43" s="82">
        <f>'choix config'!H42</f>
        <v>0.682406684073456</v>
      </c>
      <c r="C43" s="76">
        <f t="shared" si="0"/>
        <v>0.3681321640799775</v>
      </c>
      <c r="D43" s="76">
        <f t="shared" si="1"/>
        <v>-0.4144568479465143</v>
      </c>
      <c r="E43" s="83">
        <v>3</v>
      </c>
      <c r="F43" s="77" t="s">
        <v>48</v>
      </c>
      <c r="H43" s="77">
        <v>-0.0122823</v>
      </c>
      <c r="I43" s="77">
        <v>-2.89824</v>
      </c>
      <c r="J43" s="77">
        <v>-2.89823</v>
      </c>
      <c r="K43" s="77">
        <v>0.0122844</v>
      </c>
      <c r="L43" s="77">
        <v>0.0122823</v>
      </c>
      <c r="M43" s="77">
        <v>2.89824</v>
      </c>
      <c r="N43" s="77">
        <v>2.89823</v>
      </c>
      <c r="O43" s="77">
        <v>-0.0122935</v>
      </c>
      <c r="P43" s="77">
        <v>-0.00267894</v>
      </c>
      <c r="Q43" s="77">
        <v>-0.94795</v>
      </c>
      <c r="R43" s="77">
        <v>-0.947951</v>
      </c>
      <c r="S43" s="77">
        <v>0.00268195</v>
      </c>
      <c r="T43" s="77">
        <v>0.00268262</v>
      </c>
      <c r="U43" s="77">
        <v>0.94795</v>
      </c>
      <c r="V43" s="77">
        <v>0.947951</v>
      </c>
      <c r="W43" s="77">
        <v>-0.00267987</v>
      </c>
    </row>
    <row r="44" spans="1:23" s="77" customFormat="1" ht="12.75">
      <c r="A44" s="76" t="s">
        <v>41</v>
      </c>
      <c r="B44" s="82">
        <f>'choix config'!H39</f>
        <v>5.81619480139274</v>
      </c>
      <c r="C44" s="76">
        <f t="shared" si="0"/>
        <v>-0.0010721248119490371</v>
      </c>
      <c r="D44" s="76">
        <f t="shared" si="1"/>
        <v>-0.19719011253338736</v>
      </c>
      <c r="E44" s="83">
        <v>4</v>
      </c>
      <c r="F44" s="77" t="s">
        <v>48</v>
      </c>
      <c r="H44" s="77">
        <v>-0.0092701</v>
      </c>
      <c r="I44" s="77">
        <v>-1.60239</v>
      </c>
      <c r="J44" s="77">
        <v>0.00927789</v>
      </c>
      <c r="K44" s="77">
        <v>1.60239</v>
      </c>
      <c r="L44" s="77">
        <v>-0.00927169</v>
      </c>
      <c r="M44" s="77">
        <v>-1.60239</v>
      </c>
      <c r="N44" s="77">
        <v>0.00927939</v>
      </c>
      <c r="O44" s="77">
        <v>1.60238</v>
      </c>
      <c r="P44" s="77">
        <v>-0.00136429</v>
      </c>
      <c r="Q44" s="77">
        <v>-0.353094</v>
      </c>
      <c r="R44" s="77">
        <v>0.00136542</v>
      </c>
      <c r="S44" s="77">
        <v>0.353095</v>
      </c>
      <c r="T44" s="77">
        <v>-0.00136535</v>
      </c>
      <c r="U44" s="77">
        <v>-0.353095</v>
      </c>
      <c r="V44" s="77">
        <v>0.00136524</v>
      </c>
      <c r="W44" s="77">
        <v>0.353094</v>
      </c>
    </row>
    <row r="45" spans="1:23" s="77" customFormat="1" ht="12.75">
      <c r="A45" s="76" t="s">
        <v>42</v>
      </c>
      <c r="B45" s="82">
        <f>B41</f>
        <v>11.420766037137383</v>
      </c>
      <c r="C45" s="76">
        <f t="shared" si="0"/>
        <v>-0.08825968682015695</v>
      </c>
      <c r="D45" s="76">
        <f t="shared" si="1"/>
        <v>-0.09711984253229611</v>
      </c>
      <c r="E45" s="83">
        <v>5</v>
      </c>
      <c r="F45" s="77" t="s">
        <v>48</v>
      </c>
      <c r="H45" s="77">
        <v>-0.00619007</v>
      </c>
      <c r="I45" s="77">
        <v>-0.791493</v>
      </c>
      <c r="J45" s="77">
        <v>0.791491</v>
      </c>
      <c r="K45" s="77">
        <v>-0.00619298</v>
      </c>
      <c r="L45" s="77">
        <v>0.00619051</v>
      </c>
      <c r="M45" s="77">
        <v>0.791493</v>
      </c>
      <c r="N45" s="77">
        <v>-0.791489</v>
      </c>
      <c r="O45" s="77">
        <v>0.00619203</v>
      </c>
      <c r="P45" s="77">
        <v>-0.000616264</v>
      </c>
      <c r="Q45" s="77">
        <v>-0.119022</v>
      </c>
      <c r="R45" s="77">
        <v>0.119023</v>
      </c>
      <c r="S45" s="77">
        <v>-0.000616421</v>
      </c>
      <c r="T45" s="77">
        <v>0.000616543</v>
      </c>
      <c r="U45" s="77">
        <v>0.119022</v>
      </c>
      <c r="V45" s="77">
        <v>-0.119022</v>
      </c>
      <c r="W45" s="77">
        <v>0.000616218</v>
      </c>
    </row>
    <row r="46" spans="1:23" s="77" customFormat="1" ht="12.75">
      <c r="A46" s="76" t="s">
        <v>43</v>
      </c>
      <c r="B46" s="82">
        <f>B42</f>
        <v>-3.7969443275844412</v>
      </c>
      <c r="C46" s="76">
        <f t="shared" si="0"/>
        <v>-0.0005704318356004683</v>
      </c>
      <c r="D46" s="76">
        <f t="shared" si="1"/>
        <v>-0.05518409856363458</v>
      </c>
      <c r="E46" s="83">
        <v>6</v>
      </c>
      <c r="F46" s="77" t="s">
        <v>48</v>
      </c>
      <c r="H46" s="77">
        <v>-0.00378499</v>
      </c>
      <c r="I46" s="77">
        <v>-0.354197</v>
      </c>
      <c r="J46" s="77">
        <v>-0.00378855</v>
      </c>
      <c r="K46" s="77">
        <v>-0.354195</v>
      </c>
      <c r="L46" s="77">
        <v>-0.00378632</v>
      </c>
      <c r="M46" s="77">
        <v>-0.354196</v>
      </c>
      <c r="N46" s="77">
        <v>-0.00378543</v>
      </c>
      <c r="O46" s="77">
        <v>-0.354194</v>
      </c>
      <c r="P46" s="77">
        <v>-0.000254914</v>
      </c>
      <c r="Q46" s="77">
        <v>-0.036559</v>
      </c>
      <c r="R46" s="77">
        <v>-0.000254914</v>
      </c>
      <c r="S46" s="77">
        <v>-0.0365592</v>
      </c>
      <c r="T46" s="77">
        <v>-0.000254914</v>
      </c>
      <c r="U46" s="77">
        <v>-0.0365592</v>
      </c>
      <c r="V46" s="77">
        <v>-0.000254914</v>
      </c>
      <c r="W46" s="77">
        <v>-0.0365589</v>
      </c>
    </row>
    <row r="47" spans="1:23" s="77" customFormat="1" ht="12.75">
      <c r="A47" s="76" t="s">
        <v>44</v>
      </c>
      <c r="B47" s="82">
        <f>B43</f>
        <v>0.682406684073456</v>
      </c>
      <c r="C47" s="76">
        <f t="shared" si="0"/>
        <v>0.014604468256453597</v>
      </c>
      <c r="D47" s="76">
        <f t="shared" si="1"/>
        <v>-0.01680394271721316</v>
      </c>
      <c r="E47" s="83">
        <v>7</v>
      </c>
      <c r="F47" s="77" t="s">
        <v>48</v>
      </c>
      <c r="H47" s="77">
        <v>-0.00216765</v>
      </c>
      <c r="I47" s="77">
        <v>-0.144201</v>
      </c>
      <c r="J47" s="77">
        <v>-0.1442</v>
      </c>
      <c r="K47" s="77">
        <v>0.00216976</v>
      </c>
      <c r="L47" s="77">
        <v>0.00216865</v>
      </c>
      <c r="M47" s="77">
        <v>0.144201</v>
      </c>
      <c r="N47" s="77">
        <v>0.144199</v>
      </c>
      <c r="O47" s="77">
        <v>-0.00216824</v>
      </c>
      <c r="P47" s="77">
        <v>-9.88154E-05</v>
      </c>
      <c r="Q47" s="77">
        <v>-0.0102542</v>
      </c>
      <c r="R47" s="77">
        <v>-0.0102543</v>
      </c>
      <c r="S47" s="77">
        <v>9.88407E-05</v>
      </c>
      <c r="T47" s="77">
        <v>9.87949E-05</v>
      </c>
      <c r="U47" s="77">
        <v>0.0102543</v>
      </c>
      <c r="V47" s="77">
        <v>0.0102542</v>
      </c>
      <c r="W47" s="77">
        <v>-9.87315E-05</v>
      </c>
    </row>
    <row r="48" spans="1:23" s="77" customFormat="1" ht="12.75">
      <c r="A48" s="76" t="s">
        <v>45</v>
      </c>
      <c r="B48" s="82">
        <f>B44</f>
        <v>5.81619480139274</v>
      </c>
      <c r="C48" s="76">
        <f t="shared" si="0"/>
        <v>-0.0001227670207671553</v>
      </c>
      <c r="D48" s="76">
        <f t="shared" si="1"/>
        <v>-0.005655614819736159</v>
      </c>
      <c r="E48" s="83">
        <v>8</v>
      </c>
      <c r="F48" s="77" t="s">
        <v>48</v>
      </c>
      <c r="H48" s="77">
        <v>-0.00118064</v>
      </c>
      <c r="I48" s="77">
        <v>-0.0534501</v>
      </c>
      <c r="J48" s="77">
        <v>0.00118177</v>
      </c>
      <c r="K48" s="77">
        <v>0.0534492</v>
      </c>
      <c r="L48" s="77">
        <v>-0.00118111</v>
      </c>
      <c r="M48" s="77">
        <v>-0.0534492</v>
      </c>
      <c r="N48" s="77">
        <v>0.00118065</v>
      </c>
      <c r="O48" s="77">
        <v>0.0534487</v>
      </c>
      <c r="P48" s="77">
        <v>-3.63379E-05</v>
      </c>
      <c r="Q48" s="77">
        <v>-0.00263493</v>
      </c>
      <c r="R48" s="77">
        <v>3.6331E-05</v>
      </c>
      <c r="S48" s="77">
        <v>0.00263498</v>
      </c>
      <c r="T48" s="77">
        <v>-3.63183E-05</v>
      </c>
      <c r="U48" s="77">
        <v>-0.00263499</v>
      </c>
      <c r="V48" s="77">
        <v>3.62901E-05</v>
      </c>
      <c r="W48" s="77">
        <v>0.00263492</v>
      </c>
    </row>
    <row r="49" spans="2:23" s="77" customFormat="1" ht="12.75">
      <c r="B49" s="76"/>
      <c r="C49" s="76">
        <f t="shared" si="0"/>
        <v>-0.0018745516513561148</v>
      </c>
      <c r="D49" s="76">
        <f t="shared" si="1"/>
        <v>-0.0019570591671333277</v>
      </c>
      <c r="E49" s="83">
        <v>9</v>
      </c>
      <c r="F49" s="77" t="s">
        <v>48</v>
      </c>
      <c r="H49" s="77">
        <v>-0.000621008</v>
      </c>
      <c r="I49" s="77">
        <v>-0.0181585</v>
      </c>
      <c r="J49" s="77">
        <v>0.018158</v>
      </c>
      <c r="K49" s="77">
        <v>-0.000621517</v>
      </c>
      <c r="L49" s="77">
        <v>0.000621114</v>
      </c>
      <c r="M49" s="77">
        <v>0.0181579</v>
      </c>
      <c r="N49" s="77">
        <v>-0.0181578</v>
      </c>
      <c r="O49" s="77">
        <v>0.000620828</v>
      </c>
      <c r="P49" s="77">
        <v>-1.28733E-05</v>
      </c>
      <c r="Q49" s="77">
        <v>-0.000633933</v>
      </c>
      <c r="R49" s="77">
        <v>0.000633958</v>
      </c>
      <c r="S49" s="77">
        <v>-1.28744E-05</v>
      </c>
      <c r="T49" s="77">
        <v>1.28648E-05</v>
      </c>
      <c r="U49" s="77">
        <v>0.000633958</v>
      </c>
      <c r="V49" s="77">
        <v>-0.000633931</v>
      </c>
      <c r="W49" s="77">
        <v>1.28553E-05</v>
      </c>
    </row>
    <row r="50" spans="2:23" s="77" customFormat="1" ht="12.75">
      <c r="B50" s="76"/>
      <c r="C50" s="76">
        <f t="shared" si="0"/>
        <v>-4.585609125316241E-05</v>
      </c>
      <c r="D50" s="76">
        <f t="shared" si="1"/>
        <v>-0.0008482719236001633</v>
      </c>
      <c r="E50" s="83">
        <v>10</v>
      </c>
      <c r="F50" s="77" t="s">
        <v>48</v>
      </c>
      <c r="H50" s="77">
        <v>-0.00032035</v>
      </c>
      <c r="I50" s="77">
        <v>-0.00585087</v>
      </c>
      <c r="J50" s="77">
        <v>-0.000320586</v>
      </c>
      <c r="K50" s="77">
        <v>-0.00585036</v>
      </c>
      <c r="L50" s="77">
        <v>-0.000320475</v>
      </c>
      <c r="M50" s="77">
        <v>-0.0058505</v>
      </c>
      <c r="N50" s="77">
        <v>-0.000320225</v>
      </c>
      <c r="O50" s="77">
        <v>-0.00585054</v>
      </c>
      <c r="P50" s="77">
        <v>-4.46302E-06</v>
      </c>
      <c r="Q50" s="77">
        <v>-0.00015571</v>
      </c>
      <c r="R50" s="77">
        <v>-4.46302E-06</v>
      </c>
      <c r="S50" s="77">
        <v>-0.00015572</v>
      </c>
      <c r="T50" s="77">
        <v>-4.46302E-06</v>
      </c>
      <c r="U50" s="77">
        <v>-0.00015572</v>
      </c>
      <c r="V50" s="77">
        <v>-4.46302E-06</v>
      </c>
      <c r="W50" s="77">
        <v>-0.000155709</v>
      </c>
    </row>
    <row r="51" spans="2:23" s="77" customFormat="1" ht="12.75">
      <c r="B51" s="76"/>
      <c r="C51" s="76">
        <f t="shared" si="0"/>
        <v>0.00017628663829498455</v>
      </c>
      <c r="D51" s="76">
        <f t="shared" si="1"/>
        <v>-0.00023291474082251715</v>
      </c>
      <c r="E51" s="83">
        <v>11</v>
      </c>
      <c r="F51" s="77" t="s">
        <v>48</v>
      </c>
      <c r="H51" s="77">
        <v>-0.00016494</v>
      </c>
      <c r="I51" s="77">
        <v>-0.00197285</v>
      </c>
      <c r="J51" s="77">
        <v>-0.00197253</v>
      </c>
      <c r="K51" s="77">
        <v>0.000165025</v>
      </c>
      <c r="L51" s="77">
        <v>0.000164998</v>
      </c>
      <c r="M51" s="77">
        <v>0.00197266</v>
      </c>
      <c r="N51" s="77">
        <v>0.00197276</v>
      </c>
      <c r="O51" s="77">
        <v>-0.000164885</v>
      </c>
      <c r="P51" s="77">
        <v>-1.54001E-06</v>
      </c>
      <c r="Q51" s="77">
        <v>-4.71006E-05</v>
      </c>
      <c r="R51" s="77">
        <v>-4.71041E-05</v>
      </c>
      <c r="S51" s="77">
        <v>1.54041E-06</v>
      </c>
      <c r="T51" s="77">
        <v>1.53949E-06</v>
      </c>
      <c r="U51" s="77">
        <v>4.71039E-05</v>
      </c>
      <c r="V51" s="77">
        <v>4.71016E-05</v>
      </c>
      <c r="W51" s="77">
        <v>-1.53853E-06</v>
      </c>
    </row>
    <row r="52" spans="2:23" s="77" customFormat="1" ht="12.75">
      <c r="B52" s="76"/>
      <c r="C52" s="76">
        <f t="shared" si="0"/>
        <v>-8.750987580355704E-06</v>
      </c>
      <c r="D52" s="76">
        <f t="shared" si="1"/>
        <v>-8.277691417856891E-05</v>
      </c>
      <c r="E52" s="83">
        <v>12</v>
      </c>
      <c r="F52" s="77" t="s">
        <v>48</v>
      </c>
      <c r="H52" s="77">
        <v>-8.61606E-05</v>
      </c>
      <c r="I52" s="77">
        <v>-0.000801559</v>
      </c>
      <c r="J52" s="77">
        <v>8.62239E-05</v>
      </c>
      <c r="K52" s="77">
        <v>0.000801312</v>
      </c>
      <c r="L52" s="77">
        <v>-8.6172E-05</v>
      </c>
      <c r="M52" s="77">
        <v>-0.000801461</v>
      </c>
      <c r="N52" s="77">
        <v>8.60606E-05</v>
      </c>
      <c r="O52" s="77">
        <v>0.000801546</v>
      </c>
      <c r="P52" s="77">
        <v>-5.38375E-07</v>
      </c>
      <c r="Q52" s="77">
        <v>-1.9413E-05</v>
      </c>
      <c r="R52" s="77">
        <v>5.3868E-07</v>
      </c>
      <c r="S52" s="77">
        <v>1.94144E-05</v>
      </c>
      <c r="T52" s="77">
        <v>-5.38277E-07</v>
      </c>
      <c r="U52" s="77">
        <v>-1.94143E-05</v>
      </c>
      <c r="V52" s="77">
        <v>5.37997E-07</v>
      </c>
      <c r="W52" s="77">
        <v>1.94136E-05</v>
      </c>
    </row>
    <row r="53" spans="2:23" s="77" customFormat="1" ht="12.75">
      <c r="B53" s="76"/>
      <c r="C53" s="76">
        <f t="shared" si="0"/>
        <v>-4.426283299079798E-05</v>
      </c>
      <c r="D53" s="76">
        <f t="shared" si="1"/>
        <v>-3.9424238699185527E-05</v>
      </c>
      <c r="E53" s="83">
        <v>13</v>
      </c>
      <c r="F53" s="77" t="s">
        <v>48</v>
      </c>
      <c r="H53" s="77">
        <v>-4.62116E-05</v>
      </c>
      <c r="I53" s="77">
        <v>-0.000399345</v>
      </c>
      <c r="J53" s="77">
        <v>0.000399196</v>
      </c>
      <c r="K53" s="77">
        <v>-4.62688E-05</v>
      </c>
      <c r="L53" s="77">
        <v>4.62235E-05</v>
      </c>
      <c r="M53" s="77">
        <v>0.000399312</v>
      </c>
      <c r="N53" s="77">
        <v>-0.000399358</v>
      </c>
      <c r="O53" s="77">
        <v>4.61393E-05</v>
      </c>
      <c r="P53" s="77">
        <v>-1.93129E-07</v>
      </c>
      <c r="Q53" s="77">
        <v>-9.311E-06</v>
      </c>
      <c r="R53" s="77">
        <v>9.31145E-06</v>
      </c>
      <c r="S53" s="77">
        <v>-1.93416E-07</v>
      </c>
      <c r="T53" s="77">
        <v>1.93306E-07</v>
      </c>
      <c r="U53" s="77">
        <v>9.31145E-06</v>
      </c>
      <c r="V53" s="77">
        <v>-9.3114E-06</v>
      </c>
      <c r="W53" s="77">
        <v>1.93205E-07</v>
      </c>
    </row>
    <row r="54" spans="2:23" s="77" customFormat="1" ht="12.75">
      <c r="B54" s="76"/>
      <c r="C54" s="76">
        <f t="shared" si="0"/>
        <v>-3.6157250894352227E-06</v>
      </c>
      <c r="D54" s="76">
        <f t="shared" si="1"/>
        <v>-3.132268094347117E-05</v>
      </c>
      <c r="E54" s="83">
        <v>14</v>
      </c>
      <c r="F54" s="77" t="s">
        <v>48</v>
      </c>
      <c r="H54" s="77">
        <v>-2.55673E-05</v>
      </c>
      <c r="I54" s="77">
        <v>-0.00021738</v>
      </c>
      <c r="J54" s="77">
        <v>-2.5609E-05</v>
      </c>
      <c r="K54" s="77">
        <v>-0.000217291</v>
      </c>
      <c r="L54" s="77">
        <v>-2.55673E-05</v>
      </c>
      <c r="M54" s="77">
        <v>-0.000217393</v>
      </c>
      <c r="N54" s="77">
        <v>-2.55117E-05</v>
      </c>
      <c r="O54" s="77">
        <v>-0.000217394</v>
      </c>
      <c r="P54" s="77">
        <v>-6.95342E-08</v>
      </c>
      <c r="Q54" s="77">
        <v>-4.38358E-06</v>
      </c>
      <c r="R54" s="77">
        <v>-6.95342E-08</v>
      </c>
      <c r="S54" s="77">
        <v>-4.38368E-06</v>
      </c>
      <c r="T54" s="77">
        <v>-6.95342E-08</v>
      </c>
      <c r="U54" s="77">
        <v>-4.38369E-06</v>
      </c>
      <c r="V54" s="77">
        <v>-6.95342E-08</v>
      </c>
      <c r="W54" s="77">
        <v>-4.38376E-06</v>
      </c>
    </row>
    <row r="55" spans="2:23" s="77" customFormat="1" ht="12.75">
      <c r="B55" s="76"/>
      <c r="C55" s="76">
        <f t="shared" si="0"/>
        <v>1.050236763526667E-05</v>
      </c>
      <c r="D55" s="76">
        <f t="shared" si="1"/>
        <v>-1.4879695286006931E-05</v>
      </c>
      <c r="E55" s="83">
        <v>15</v>
      </c>
      <c r="F55" s="77" t="s">
        <v>48</v>
      </c>
      <c r="H55" s="77">
        <v>-1.45413E-05</v>
      </c>
      <c r="I55" s="77">
        <v>-0.000123645</v>
      </c>
      <c r="J55" s="77">
        <v>-0.000123592</v>
      </c>
      <c r="K55" s="77">
        <v>1.45638E-05</v>
      </c>
      <c r="L55" s="77">
        <v>1.45359E-05</v>
      </c>
      <c r="M55" s="77">
        <v>0.000123653</v>
      </c>
      <c r="N55" s="77">
        <v>0.000123659</v>
      </c>
      <c r="O55" s="77">
        <v>-1.45053E-05</v>
      </c>
      <c r="P55" s="77">
        <v>-2.67973E-08</v>
      </c>
      <c r="Q55" s="77">
        <v>-1.89123E-06</v>
      </c>
      <c r="R55" s="77">
        <v>-1.89125E-06</v>
      </c>
      <c r="S55" s="77">
        <v>2.68704E-08</v>
      </c>
      <c r="T55" s="77">
        <v>2.68766E-08</v>
      </c>
      <c r="U55" s="77">
        <v>1.89126E-06</v>
      </c>
      <c r="V55" s="77">
        <v>1.89129E-06</v>
      </c>
      <c r="W55" s="77">
        <v>-2.68638E-08</v>
      </c>
    </row>
    <row r="56" spans="2:23" s="77" customFormat="1" ht="12.75">
      <c r="B56" s="76"/>
      <c r="V56" s="78"/>
      <c r="W56" s="78"/>
    </row>
    <row r="57" spans="2:23" s="77" customFormat="1" ht="12.75">
      <c r="B57" s="76"/>
      <c r="E57" s="77" t="s">
        <v>0</v>
      </c>
      <c r="H57" s="77" t="s">
        <v>1</v>
      </c>
      <c r="I57" s="77" t="s">
        <v>2</v>
      </c>
      <c r="J57" s="77" t="s">
        <v>1</v>
      </c>
      <c r="K57" s="77" t="s">
        <v>22</v>
      </c>
      <c r="L57" s="77" t="s">
        <v>1</v>
      </c>
      <c r="M57" s="77" t="s">
        <v>22</v>
      </c>
      <c r="N57" s="77" t="s">
        <v>1</v>
      </c>
      <c r="O57" s="77" t="s">
        <v>29</v>
      </c>
      <c r="P57" s="77" t="s">
        <v>1</v>
      </c>
      <c r="Q57" s="77" t="s">
        <v>1</v>
      </c>
      <c r="R57" s="77" t="s">
        <v>1</v>
      </c>
      <c r="S57" s="77" t="s">
        <v>1</v>
      </c>
      <c r="T57" s="77" t="s">
        <v>1</v>
      </c>
      <c r="U57" s="77" t="s">
        <v>1</v>
      </c>
      <c r="V57" s="78" t="s">
        <v>1</v>
      </c>
      <c r="W57" s="78" t="s">
        <v>1</v>
      </c>
    </row>
    <row r="58" spans="2:23" s="77" customFormat="1" ht="12.75">
      <c r="B58" s="76"/>
      <c r="E58" s="77" t="s">
        <v>8</v>
      </c>
      <c r="V58" s="78"/>
      <c r="W58" s="78"/>
    </row>
    <row r="59" spans="2:23" s="77" customFormat="1" ht="12.75">
      <c r="B59" s="76"/>
      <c r="E59" s="77" t="s">
        <v>4</v>
      </c>
      <c r="H59" s="77" t="s">
        <v>9</v>
      </c>
      <c r="I59" s="77" t="s">
        <v>6</v>
      </c>
      <c r="J59" s="77" t="s">
        <v>9</v>
      </c>
      <c r="K59" s="77" t="s">
        <v>6</v>
      </c>
      <c r="L59" s="77" t="s">
        <v>9</v>
      </c>
      <c r="M59" s="77" t="s">
        <v>6</v>
      </c>
      <c r="N59" s="77" t="s">
        <v>9</v>
      </c>
      <c r="O59" s="77" t="s">
        <v>6</v>
      </c>
      <c r="P59" s="77" t="s">
        <v>9</v>
      </c>
      <c r="Q59" s="77" t="s">
        <v>6</v>
      </c>
      <c r="R59" s="77" t="s">
        <v>9</v>
      </c>
      <c r="S59" s="77" t="s">
        <v>6</v>
      </c>
      <c r="T59" s="77" t="s">
        <v>9</v>
      </c>
      <c r="U59" s="77" t="s">
        <v>6</v>
      </c>
      <c r="V59" s="78" t="s">
        <v>9</v>
      </c>
      <c r="W59" s="78" t="s">
        <v>6</v>
      </c>
    </row>
    <row r="60" spans="2:23" s="77" customFormat="1" ht="12.75">
      <c r="B60" s="76"/>
      <c r="E60" s="77">
        <v>1</v>
      </c>
      <c r="H60" s="77">
        <v>-3.91218E-10</v>
      </c>
      <c r="I60" s="77">
        <v>-1.80545E-07</v>
      </c>
      <c r="J60" s="77">
        <v>1.80548E-07</v>
      </c>
      <c r="K60" s="77" t="s">
        <v>25</v>
      </c>
      <c r="L60" s="77">
        <v>2.114E-10</v>
      </c>
      <c r="M60" s="77" t="s">
        <v>27</v>
      </c>
      <c r="N60" s="77">
        <v>-1.80727E-07</v>
      </c>
      <c r="O60" s="77">
        <v>3.94193E-10</v>
      </c>
      <c r="P60" s="77">
        <v>-2.27757E-10</v>
      </c>
      <c r="Q60" s="77">
        <v>-1.38536E-07</v>
      </c>
      <c r="R60" s="77">
        <v>1.38539E-07</v>
      </c>
      <c r="S60" s="77">
        <v>-4.59163E-11</v>
      </c>
      <c r="T60" s="77">
        <v>4.89339E-11</v>
      </c>
      <c r="U60" s="77">
        <v>1.38721E-07</v>
      </c>
      <c r="V60" s="77">
        <v>-1.38718E-07</v>
      </c>
      <c r="W60" s="77">
        <v>2.31528E-10</v>
      </c>
    </row>
    <row r="61" spans="2:23" s="77" customFormat="1" ht="12.75">
      <c r="B61" s="76"/>
      <c r="E61" s="77">
        <v>2</v>
      </c>
      <c r="H61" s="77">
        <v>0.000319438</v>
      </c>
      <c r="I61" s="77">
        <v>-1.45093E-07</v>
      </c>
      <c r="J61" s="77">
        <v>0.000319438</v>
      </c>
      <c r="K61" s="77" t="s">
        <v>26</v>
      </c>
      <c r="L61" s="77">
        <v>0.000319438</v>
      </c>
      <c r="M61" s="77" t="s">
        <v>28</v>
      </c>
      <c r="N61" s="77">
        <v>0.000319438</v>
      </c>
      <c r="O61" s="77">
        <v>-1.45093E-07</v>
      </c>
      <c r="P61" s="77">
        <v>0.000319438</v>
      </c>
      <c r="Q61" s="77">
        <v>-7.24391E-08</v>
      </c>
      <c r="R61" s="77">
        <v>0.000319438</v>
      </c>
      <c r="S61" s="77">
        <v>-7.24392E-08</v>
      </c>
      <c r="T61" s="77">
        <v>0.000319438</v>
      </c>
      <c r="U61" s="77">
        <v>-7.24392E-08</v>
      </c>
      <c r="V61" s="77">
        <v>0.000319438</v>
      </c>
      <c r="W61" s="77">
        <v>-7.24392E-08</v>
      </c>
    </row>
    <row r="62" spans="2:23" s="77" customFormat="1" ht="12.75">
      <c r="B62" s="76"/>
      <c r="E62" s="77">
        <v>3</v>
      </c>
      <c r="H62" s="77">
        <v>-0.011403</v>
      </c>
      <c r="I62" s="77">
        <v>-2.89764</v>
      </c>
      <c r="J62" s="77">
        <v>-2.89736</v>
      </c>
      <c r="K62" s="77">
        <v>0.0128857</v>
      </c>
      <c r="L62" s="77">
        <v>0.0131617</v>
      </c>
      <c r="M62" s="77">
        <v>2.89884</v>
      </c>
      <c r="N62" s="77">
        <v>2.89911</v>
      </c>
      <c r="O62" s="77">
        <v>-0.0116923</v>
      </c>
      <c r="P62" s="77">
        <v>-0.00179958</v>
      </c>
      <c r="Q62" s="77">
        <v>-0.947348</v>
      </c>
      <c r="R62" s="77">
        <v>-0.947072</v>
      </c>
      <c r="S62" s="77">
        <v>0.00328323</v>
      </c>
      <c r="T62" s="77">
        <v>0.00356199</v>
      </c>
      <c r="U62" s="77">
        <v>0.948552</v>
      </c>
      <c r="V62" s="77">
        <v>0.948831</v>
      </c>
      <c r="W62" s="77">
        <v>-0.00207858</v>
      </c>
    </row>
    <row r="63" spans="2:23" s="77" customFormat="1" ht="12.75">
      <c r="B63" s="76"/>
      <c r="E63" s="77">
        <v>4</v>
      </c>
      <c r="H63" s="77">
        <v>-0.00917767</v>
      </c>
      <c r="I63" s="77">
        <v>-1.60206</v>
      </c>
      <c r="J63" s="77">
        <v>0.00937032</v>
      </c>
      <c r="K63" s="77">
        <v>1.60271</v>
      </c>
      <c r="L63" s="77">
        <v>-0.00917927</v>
      </c>
      <c r="M63" s="77">
        <v>-1.60206</v>
      </c>
      <c r="N63" s="77">
        <v>0.00937181</v>
      </c>
      <c r="O63" s="77">
        <v>1.60271</v>
      </c>
      <c r="P63" s="77">
        <v>-0.00127186</v>
      </c>
      <c r="Q63" s="77">
        <v>-0.352768</v>
      </c>
      <c r="R63" s="77">
        <v>0.00145785</v>
      </c>
      <c r="S63" s="77">
        <v>0.353421</v>
      </c>
      <c r="T63" s="77">
        <v>-0.00127293</v>
      </c>
      <c r="U63" s="77">
        <v>-0.352769</v>
      </c>
      <c r="V63" s="77">
        <v>0.00145766</v>
      </c>
      <c r="W63" s="77">
        <v>0.35342</v>
      </c>
    </row>
    <row r="64" spans="2:23" s="77" customFormat="1" ht="12.75">
      <c r="B64" s="76"/>
      <c r="E64" s="77">
        <v>5</v>
      </c>
      <c r="H64" s="77">
        <v>-0.00622924</v>
      </c>
      <c r="I64" s="77">
        <v>-0.791332</v>
      </c>
      <c r="J64" s="77">
        <v>0.791452</v>
      </c>
      <c r="K64" s="77">
        <v>-0.00603168</v>
      </c>
      <c r="L64" s="77">
        <v>0.00615134</v>
      </c>
      <c r="M64" s="77">
        <v>0.791655</v>
      </c>
      <c r="N64" s="77">
        <v>-0.791528</v>
      </c>
      <c r="O64" s="77">
        <v>0.00635333</v>
      </c>
      <c r="P64" s="77">
        <v>-0.000655436</v>
      </c>
      <c r="Q64" s="77">
        <v>-0.118861</v>
      </c>
      <c r="R64" s="77">
        <v>0.118984</v>
      </c>
      <c r="S64" s="77">
        <v>-0.000455118</v>
      </c>
      <c r="T64" s="77">
        <v>0.00057737</v>
      </c>
      <c r="U64" s="77">
        <v>0.119184</v>
      </c>
      <c r="V64" s="77">
        <v>-0.119061</v>
      </c>
      <c r="W64" s="77">
        <v>0.00077752</v>
      </c>
    </row>
    <row r="65" spans="2:23" s="77" customFormat="1" ht="12.75">
      <c r="B65" s="76"/>
      <c r="E65" s="77">
        <v>6</v>
      </c>
      <c r="H65" s="77">
        <v>3.9206</v>
      </c>
      <c r="I65" s="77">
        <v>-0.354214</v>
      </c>
      <c r="J65" s="77">
        <v>3.9206</v>
      </c>
      <c r="K65" s="77">
        <v>-0.354213</v>
      </c>
      <c r="L65" s="77">
        <v>3.9206</v>
      </c>
      <c r="M65" s="77">
        <v>-0.354213</v>
      </c>
      <c r="N65" s="77">
        <v>3.9206</v>
      </c>
      <c r="O65" s="77">
        <v>-0.354211</v>
      </c>
      <c r="P65" s="77">
        <v>3.92413</v>
      </c>
      <c r="Q65" s="77">
        <v>-0.0365762</v>
      </c>
      <c r="R65" s="77">
        <v>3.92413</v>
      </c>
      <c r="S65" s="77">
        <v>-0.0365764</v>
      </c>
      <c r="T65" s="77">
        <v>3.92413</v>
      </c>
      <c r="U65" s="77">
        <v>-0.0365764</v>
      </c>
      <c r="V65" s="77">
        <v>3.92413</v>
      </c>
      <c r="W65" s="77">
        <v>-0.0365761</v>
      </c>
    </row>
    <row r="66" spans="2:23" s="77" customFormat="1" ht="12.75">
      <c r="B66" s="76"/>
      <c r="E66" s="77">
        <v>7</v>
      </c>
      <c r="H66" s="77">
        <v>-0.00219096</v>
      </c>
      <c r="I66" s="77">
        <v>-0.14424</v>
      </c>
      <c r="J66" s="77">
        <v>-0.144224</v>
      </c>
      <c r="K66" s="77">
        <v>0.00213079</v>
      </c>
      <c r="L66" s="77">
        <v>0.00214534</v>
      </c>
      <c r="M66" s="77">
        <v>0.144162</v>
      </c>
      <c r="N66" s="77">
        <v>0.144176</v>
      </c>
      <c r="O66" s="77">
        <v>-0.00220722</v>
      </c>
      <c r="P66" s="77">
        <v>-0.00012212</v>
      </c>
      <c r="Q66" s="77">
        <v>-0.0102932</v>
      </c>
      <c r="R66" s="77">
        <v>-0.0102776</v>
      </c>
      <c r="S66" s="77">
        <v>5.98668E-05</v>
      </c>
      <c r="T66" s="77">
        <v>7.54898E-05</v>
      </c>
      <c r="U66" s="77">
        <v>0.0102154</v>
      </c>
      <c r="V66" s="77">
        <v>0.0102309</v>
      </c>
      <c r="W66" s="77">
        <v>-0.000137705</v>
      </c>
    </row>
    <row r="67" spans="2:23" s="77" customFormat="1" ht="12.75">
      <c r="B67" s="76"/>
      <c r="E67" s="77">
        <v>8</v>
      </c>
      <c r="H67" s="77">
        <v>-0.00117594</v>
      </c>
      <c r="I67" s="77">
        <v>-0.053453</v>
      </c>
      <c r="J67" s="77">
        <v>0.00118647</v>
      </c>
      <c r="K67" s="77">
        <v>0.0534462</v>
      </c>
      <c r="L67" s="77">
        <v>-0.00117641</v>
      </c>
      <c r="M67" s="77">
        <v>-0.0534521</v>
      </c>
      <c r="N67" s="77">
        <v>0.00118535</v>
      </c>
      <c r="O67" s="77">
        <v>0.0534457</v>
      </c>
      <c r="P67" s="77">
        <v>-3.16374E-05</v>
      </c>
      <c r="Q67" s="77">
        <v>-0.00263789</v>
      </c>
      <c r="R67" s="77">
        <v>4.10315E-05</v>
      </c>
      <c r="S67" s="77">
        <v>0.00263202</v>
      </c>
      <c r="T67" s="77">
        <v>-3.16177E-05</v>
      </c>
      <c r="U67" s="77">
        <v>-0.00263795</v>
      </c>
      <c r="V67" s="77">
        <v>4.09906E-05</v>
      </c>
      <c r="W67" s="77">
        <v>0.00263195</v>
      </c>
    </row>
    <row r="68" spans="2:23" s="77" customFormat="1" ht="12.75">
      <c r="B68" s="76"/>
      <c r="E68" s="77">
        <v>9</v>
      </c>
      <c r="H68" s="77">
        <v>-0.000624689</v>
      </c>
      <c r="I68" s="77">
        <v>-0.018155</v>
      </c>
      <c r="J68" s="77">
        <v>0.0181543</v>
      </c>
      <c r="K68" s="77">
        <v>-0.000618031</v>
      </c>
      <c r="L68" s="77">
        <v>0.000617433</v>
      </c>
      <c r="M68" s="77">
        <v>0.0181614</v>
      </c>
      <c r="N68" s="77">
        <v>-0.0181615</v>
      </c>
      <c r="O68" s="77">
        <v>0.000624315</v>
      </c>
      <c r="P68" s="77">
        <v>-1.65541E-05</v>
      </c>
      <c r="Q68" s="77">
        <v>-0.000630447</v>
      </c>
      <c r="R68" s="77">
        <v>0.000630277</v>
      </c>
      <c r="S68" s="77">
        <v>-9.38798E-06</v>
      </c>
      <c r="T68" s="77">
        <v>9.18397E-06</v>
      </c>
      <c r="U68" s="77">
        <v>0.000637445</v>
      </c>
      <c r="V68" s="77">
        <v>-0.000637612</v>
      </c>
      <c r="W68" s="77">
        <v>1.63418E-05</v>
      </c>
    </row>
    <row r="69" spans="2:23" s="77" customFormat="1" ht="12.75">
      <c r="B69" s="76"/>
      <c r="E69" s="77">
        <v>10</v>
      </c>
      <c r="H69" s="77">
        <v>-0.20128</v>
      </c>
      <c r="I69" s="77">
        <v>-0.00585594</v>
      </c>
      <c r="J69" s="77">
        <v>-0.20128</v>
      </c>
      <c r="K69" s="77">
        <v>-0.00585543</v>
      </c>
      <c r="L69" s="77">
        <v>-0.20128</v>
      </c>
      <c r="M69" s="77">
        <v>-0.00585557</v>
      </c>
      <c r="N69" s="77">
        <v>-0.201279</v>
      </c>
      <c r="O69" s="77">
        <v>-0.0058556</v>
      </c>
      <c r="P69" s="77">
        <v>-0.200964</v>
      </c>
      <c r="Q69" s="77">
        <v>-0.000160772</v>
      </c>
      <c r="R69" s="77">
        <v>-0.200964</v>
      </c>
      <c r="S69" s="77">
        <v>-0.000160782</v>
      </c>
      <c r="T69" s="77">
        <v>-0.200964</v>
      </c>
      <c r="U69" s="77">
        <v>-0.000160782</v>
      </c>
      <c r="V69" s="77">
        <v>-0.200964</v>
      </c>
      <c r="W69" s="77">
        <v>-0.000160772</v>
      </c>
    </row>
    <row r="70" spans="2:23" s="77" customFormat="1" ht="12.75">
      <c r="B70" s="76"/>
      <c r="E70" s="77">
        <v>11</v>
      </c>
      <c r="H70" s="77">
        <v>-0.000163346</v>
      </c>
      <c r="I70" s="77">
        <v>-0.00197166</v>
      </c>
      <c r="J70" s="77">
        <v>-0.00197094</v>
      </c>
      <c r="K70" s="77">
        <v>0.000166212</v>
      </c>
      <c r="L70" s="77">
        <v>0.000166592</v>
      </c>
      <c r="M70" s="77">
        <v>0.00197385</v>
      </c>
      <c r="N70" s="77">
        <v>0.00197435</v>
      </c>
      <c r="O70" s="77">
        <v>-0.000163698</v>
      </c>
      <c r="P70" s="77">
        <v>5.33693E-08</v>
      </c>
      <c r="Q70" s="77">
        <v>-4.59129E-05</v>
      </c>
      <c r="R70" s="77">
        <v>-4.55107E-05</v>
      </c>
      <c r="S70" s="77">
        <v>2.72804E-06</v>
      </c>
      <c r="T70" s="77">
        <v>3.13287E-06</v>
      </c>
      <c r="U70" s="77">
        <v>4.82915E-05</v>
      </c>
      <c r="V70" s="77">
        <v>4.8695E-05</v>
      </c>
      <c r="W70" s="77">
        <v>-3.50899E-07</v>
      </c>
    </row>
    <row r="71" spans="2:23" s="77" customFormat="1" ht="12.75">
      <c r="B71" s="76"/>
      <c r="E71" s="77">
        <v>12</v>
      </c>
      <c r="H71" s="77">
        <v>-8.61391E-05</v>
      </c>
      <c r="I71" s="77">
        <v>-0.000800223</v>
      </c>
      <c r="J71" s="77">
        <v>8.62453E-05</v>
      </c>
      <c r="K71" s="77">
        <v>0.000802649</v>
      </c>
      <c r="L71" s="77">
        <v>-8.61505E-05</v>
      </c>
      <c r="M71" s="77">
        <v>-0.000800125</v>
      </c>
      <c r="N71" s="77">
        <v>8.60821E-05</v>
      </c>
      <c r="O71" s="77">
        <v>0.000802883</v>
      </c>
      <c r="P71" s="77">
        <v>-5.16927E-07</v>
      </c>
      <c r="Q71" s="77">
        <v>-1.80765E-05</v>
      </c>
      <c r="R71" s="77">
        <v>5.60128E-07</v>
      </c>
      <c r="S71" s="77">
        <v>2.07509E-05</v>
      </c>
      <c r="T71" s="77">
        <v>-5.16829E-07</v>
      </c>
      <c r="U71" s="77">
        <v>-1.80778E-05</v>
      </c>
      <c r="V71" s="77">
        <v>5.59445E-07</v>
      </c>
      <c r="W71" s="77">
        <v>2.07501E-05</v>
      </c>
    </row>
    <row r="72" spans="2:23" s="77" customFormat="1" ht="12.75">
      <c r="B72" s="76"/>
      <c r="E72" s="77">
        <v>13</v>
      </c>
      <c r="H72" s="77">
        <v>-4.68159E-05</v>
      </c>
      <c r="I72" s="77">
        <v>-0.000398469</v>
      </c>
      <c r="J72" s="77">
        <v>0.000398591</v>
      </c>
      <c r="K72" s="77">
        <v>-4.53929E-05</v>
      </c>
      <c r="L72" s="77">
        <v>4.56192E-05</v>
      </c>
      <c r="M72" s="77">
        <v>0.000400188</v>
      </c>
      <c r="N72" s="77">
        <v>-0.000399962</v>
      </c>
      <c r="O72" s="77">
        <v>4.70152E-05</v>
      </c>
      <c r="P72" s="77">
        <v>-7.97397E-07</v>
      </c>
      <c r="Q72" s="77">
        <v>-8.43508E-06</v>
      </c>
      <c r="R72" s="77">
        <v>8.70718E-06</v>
      </c>
      <c r="S72" s="77">
        <v>6.82503E-07</v>
      </c>
      <c r="T72" s="77">
        <v>-4.10962E-07</v>
      </c>
      <c r="U72" s="77">
        <v>1.01874E-05</v>
      </c>
      <c r="V72" s="77">
        <v>-9.91567E-06</v>
      </c>
      <c r="W72" s="77">
        <v>1.06912E-06</v>
      </c>
    </row>
    <row r="73" spans="2:23" s="77" customFormat="1" ht="12.75">
      <c r="B73" s="76"/>
      <c r="E73" s="77">
        <v>14</v>
      </c>
      <c r="H73" s="77">
        <v>-0.150018</v>
      </c>
      <c r="I73" s="77">
        <v>-0.000216706</v>
      </c>
      <c r="J73" s="77">
        <v>-0.150018</v>
      </c>
      <c r="K73" s="77">
        <v>-0.000216617</v>
      </c>
      <c r="L73" s="77">
        <v>-0.150018</v>
      </c>
      <c r="M73" s="77">
        <v>-0.000216719</v>
      </c>
      <c r="N73" s="77">
        <v>-0.150018</v>
      </c>
      <c r="O73" s="77">
        <v>-0.00021672</v>
      </c>
      <c r="P73" s="77">
        <v>-0.149992</v>
      </c>
      <c r="Q73" s="77">
        <v>-3.70954E-06</v>
      </c>
      <c r="R73" s="77">
        <v>-0.149992</v>
      </c>
      <c r="S73" s="77">
        <v>-3.70964E-06</v>
      </c>
      <c r="T73" s="77">
        <v>-0.149992</v>
      </c>
      <c r="U73" s="77">
        <v>-3.70965E-06</v>
      </c>
      <c r="V73" s="77">
        <v>-0.149992</v>
      </c>
      <c r="W73" s="77">
        <v>-3.70972E-06</v>
      </c>
    </row>
    <row r="74" spans="2:23" s="77" customFormat="1" ht="12.75">
      <c r="B74" s="76"/>
      <c r="E74" s="77">
        <v>15</v>
      </c>
      <c r="H74" s="77">
        <v>-1.45617E-05</v>
      </c>
      <c r="I74" s="77">
        <v>-0.000124111</v>
      </c>
      <c r="J74" s="77">
        <v>-0.000123613</v>
      </c>
      <c r="K74" s="77">
        <v>1.40975E-05</v>
      </c>
      <c r="L74" s="77">
        <v>1.45155E-05</v>
      </c>
      <c r="M74" s="77">
        <v>0.000123186</v>
      </c>
      <c r="N74" s="77">
        <v>0.000123638</v>
      </c>
      <c r="O74" s="77">
        <v>-1.49716E-05</v>
      </c>
      <c r="P74" s="77">
        <v>-4.72185E-08</v>
      </c>
      <c r="Q74" s="77">
        <v>-2.35757E-06</v>
      </c>
      <c r="R74" s="77">
        <v>-1.91167E-06</v>
      </c>
      <c r="S74" s="77">
        <v>-4.39469E-07</v>
      </c>
      <c r="T74" s="77">
        <v>6.45537E-09</v>
      </c>
      <c r="U74" s="77">
        <v>1.42492E-06</v>
      </c>
      <c r="V74" s="77">
        <v>1.87087E-06</v>
      </c>
      <c r="W74" s="77">
        <v>-4.93203E-07</v>
      </c>
    </row>
    <row r="75" spans="2:23" s="77" customFormat="1" ht="12.75">
      <c r="B75" s="76"/>
      <c r="V75" s="78"/>
      <c r="W75" s="78"/>
    </row>
    <row r="76" spans="2:23" s="77" customFormat="1" ht="12.75">
      <c r="B76" s="76"/>
      <c r="E76" s="77" t="s">
        <v>10</v>
      </c>
      <c r="H76" s="77" t="s">
        <v>11</v>
      </c>
      <c r="I76" s="77">
        <v>4195300000</v>
      </c>
      <c r="V76" s="78"/>
      <c r="W76" s="78"/>
    </row>
    <row r="77" spans="2:23" s="77" customFormat="1" ht="12.75">
      <c r="B77" s="76"/>
      <c r="E77" s="77">
        <v>2</v>
      </c>
      <c r="H77" s="77">
        <v>543315</v>
      </c>
      <c r="I77" s="77" t="s">
        <v>12</v>
      </c>
      <c r="V77" s="78"/>
      <c r="W77" s="78"/>
    </row>
    <row r="78" spans="2:23" s="77" customFormat="1" ht="12.75">
      <c r="B78" s="76"/>
      <c r="E78" s="77">
        <v>3</v>
      </c>
      <c r="H78" s="77">
        <v>351526</v>
      </c>
      <c r="I78" s="77" t="s">
        <v>13</v>
      </c>
      <c r="V78" s="78"/>
      <c r="W78" s="78"/>
    </row>
    <row r="79" spans="2:23" s="77" customFormat="1" ht="12.75">
      <c r="B79" s="76"/>
      <c r="E79" s="77">
        <v>4</v>
      </c>
      <c r="H79" s="77">
        <v>389511</v>
      </c>
      <c r="I79" s="77" t="s">
        <v>14</v>
      </c>
      <c r="V79" s="78"/>
      <c r="W79" s="78"/>
    </row>
    <row r="80" spans="2:23" s="77" customFormat="1" ht="12.75">
      <c r="B80" s="76"/>
      <c r="E80" s="77">
        <v>5</v>
      </c>
      <c r="H80" s="77">
        <v>269083</v>
      </c>
      <c r="I80" s="77" t="s">
        <v>15</v>
      </c>
      <c r="V80" s="78"/>
      <c r="W80" s="78"/>
    </row>
    <row r="81" spans="2:23" s="77" customFormat="1" ht="12.75">
      <c r="B81" s="76"/>
      <c r="E81" s="77">
        <v>6</v>
      </c>
      <c r="H81" s="77">
        <v>184730</v>
      </c>
      <c r="I81" s="77" t="s">
        <v>16</v>
      </c>
      <c r="V81" s="78"/>
      <c r="W81" s="78"/>
    </row>
    <row r="82" spans="2:23" s="77" customFormat="1" ht="12.75">
      <c r="B82" s="76"/>
      <c r="E82" s="77">
        <v>7</v>
      </c>
      <c r="H82" s="77">
        <v>49612.3</v>
      </c>
      <c r="I82" s="77" t="s">
        <v>17</v>
      </c>
      <c r="V82" s="78"/>
      <c r="W82" s="78"/>
    </row>
    <row r="83" spans="2:23" s="77" customFormat="1" ht="12.75">
      <c r="B83" s="76"/>
      <c r="E83" s="77">
        <v>8</v>
      </c>
      <c r="H83" s="77">
        <v>543315</v>
      </c>
      <c r="I83" s="77" t="s">
        <v>12</v>
      </c>
      <c r="V83" s="78"/>
      <c r="W83" s="78"/>
    </row>
    <row r="84" spans="2:23" s="77" customFormat="1" ht="12.75">
      <c r="B84" s="76"/>
      <c r="E84" s="77">
        <v>9</v>
      </c>
      <c r="H84" s="77">
        <v>351526</v>
      </c>
      <c r="I84" s="77" t="s">
        <v>13</v>
      </c>
      <c r="V84" s="78"/>
      <c r="W84" s="78"/>
    </row>
    <row r="85" spans="2:23" s="77" customFormat="1" ht="12.75">
      <c r="B85" s="76"/>
      <c r="E85" s="77">
        <v>10</v>
      </c>
      <c r="H85" s="77">
        <v>389511</v>
      </c>
      <c r="I85" s="77" t="s">
        <v>14</v>
      </c>
      <c r="V85" s="78"/>
      <c r="W85" s="78"/>
    </row>
    <row r="86" spans="2:23" s="77" customFormat="1" ht="12.75">
      <c r="B86" s="76"/>
      <c r="E86" s="77">
        <v>11</v>
      </c>
      <c r="H86" s="77">
        <v>269083</v>
      </c>
      <c r="I86" s="77" t="s">
        <v>15</v>
      </c>
      <c r="V86" s="78"/>
      <c r="W86" s="78"/>
    </row>
    <row r="87" spans="2:23" s="77" customFormat="1" ht="12.75">
      <c r="B87" s="76"/>
      <c r="E87" s="77">
        <v>12</v>
      </c>
      <c r="H87" s="77">
        <v>184730</v>
      </c>
      <c r="I87" s="77" t="s">
        <v>18</v>
      </c>
      <c r="V87" s="78"/>
      <c r="W87" s="78"/>
    </row>
    <row r="88" spans="2:23" s="77" customFormat="1" ht="12.75">
      <c r="B88" s="76"/>
      <c r="E88" s="77">
        <v>13</v>
      </c>
      <c r="H88" s="77">
        <v>-49612.2</v>
      </c>
      <c r="I88" s="77" t="s">
        <v>17</v>
      </c>
      <c r="V88" s="78"/>
      <c r="W88" s="78"/>
    </row>
    <row r="89" spans="2:23" s="77" customFormat="1" ht="12.75">
      <c r="B89" s="76"/>
      <c r="E89" s="77">
        <v>14</v>
      </c>
      <c r="H89" s="77">
        <v>-543315</v>
      </c>
      <c r="I89" s="77" t="s">
        <v>19</v>
      </c>
      <c r="V89" s="78"/>
      <c r="W89" s="78"/>
    </row>
    <row r="90" spans="2:23" s="77" customFormat="1" ht="12.75">
      <c r="B90" s="76"/>
      <c r="E90" s="77">
        <v>15</v>
      </c>
      <c r="H90" s="77">
        <v>-351526</v>
      </c>
      <c r="I90" s="77" t="s">
        <v>13</v>
      </c>
      <c r="V90" s="78"/>
      <c r="W90" s="78"/>
    </row>
    <row r="91" spans="2:23" s="77" customFormat="1" ht="12.75">
      <c r="B91" s="76"/>
      <c r="E91" s="77">
        <v>16</v>
      </c>
      <c r="H91" s="77">
        <v>-389511</v>
      </c>
      <c r="I91" s="77" t="s">
        <v>14</v>
      </c>
      <c r="V91" s="78"/>
      <c r="W91" s="78"/>
    </row>
    <row r="92" spans="2:23" s="77" customFormat="1" ht="12.75">
      <c r="B92" s="76"/>
      <c r="E92" s="77">
        <v>17</v>
      </c>
      <c r="H92" s="77">
        <v>-269082</v>
      </c>
      <c r="I92" s="77" t="s">
        <v>15</v>
      </c>
      <c r="V92" s="78"/>
      <c r="W92" s="78"/>
    </row>
    <row r="93" spans="2:23" s="77" customFormat="1" ht="12.75">
      <c r="B93" s="76"/>
      <c r="E93" s="77">
        <v>18</v>
      </c>
      <c r="H93" s="77">
        <v>-184730</v>
      </c>
      <c r="I93" s="77" t="s">
        <v>16</v>
      </c>
      <c r="V93" s="78"/>
      <c r="W93" s="78"/>
    </row>
    <row r="94" spans="2:23" s="77" customFormat="1" ht="12.75">
      <c r="B94" s="76"/>
      <c r="E94" s="77">
        <v>19</v>
      </c>
      <c r="H94" s="77">
        <v>-49612.2</v>
      </c>
      <c r="I94" s="77" t="s">
        <v>17</v>
      </c>
      <c r="V94" s="78"/>
      <c r="W94" s="78"/>
    </row>
    <row r="95" spans="2:23" s="77" customFormat="1" ht="12.75">
      <c r="B95" s="76"/>
      <c r="E95" s="77">
        <v>20</v>
      </c>
      <c r="H95" s="77">
        <v>-543315</v>
      </c>
      <c r="I95" s="77" t="s">
        <v>19</v>
      </c>
      <c r="V95" s="78"/>
      <c r="W95" s="78"/>
    </row>
    <row r="96" spans="2:23" s="77" customFormat="1" ht="12.75">
      <c r="B96" s="76"/>
      <c r="E96" s="77">
        <v>21</v>
      </c>
      <c r="H96" s="77">
        <v>-351526</v>
      </c>
      <c r="I96" s="77" t="s">
        <v>13</v>
      </c>
      <c r="V96" s="78"/>
      <c r="W96" s="78"/>
    </row>
    <row r="97" spans="2:23" s="77" customFormat="1" ht="12.75">
      <c r="B97" s="76"/>
      <c r="E97" s="77">
        <v>22</v>
      </c>
      <c r="H97" s="77">
        <v>-389511</v>
      </c>
      <c r="I97" s="77" t="s">
        <v>20</v>
      </c>
      <c r="V97" s="78"/>
      <c r="W97" s="78"/>
    </row>
    <row r="98" spans="2:23" s="77" customFormat="1" ht="12.75">
      <c r="B98" s="76"/>
      <c r="E98" s="77">
        <v>23</v>
      </c>
      <c r="H98" s="77">
        <v>-269082</v>
      </c>
      <c r="I98" s="77" t="s">
        <v>21</v>
      </c>
      <c r="V98" s="78"/>
      <c r="W98" s="78"/>
    </row>
    <row r="99" spans="2:23" s="77" customFormat="1" ht="12.75">
      <c r="B99" s="76"/>
      <c r="E99" s="77">
        <v>24</v>
      </c>
      <c r="H99" s="77">
        <v>-184730</v>
      </c>
      <c r="I99" s="77" t="s">
        <v>16</v>
      </c>
      <c r="V99" s="78"/>
      <c r="W99" s="78"/>
    </row>
    <row r="100" spans="2:23" s="77" customFormat="1" ht="12.75">
      <c r="B100" s="76"/>
      <c r="V100" s="78"/>
      <c r="W100" s="78"/>
    </row>
    <row r="101" spans="2:23" s="77" customFormat="1" ht="12.75">
      <c r="B101" s="76"/>
      <c r="V101" s="78"/>
      <c r="W101" s="78"/>
    </row>
    <row r="102" spans="2:23" s="77" customFormat="1" ht="12.75">
      <c r="B102" s="76"/>
      <c r="V102" s="78"/>
      <c r="W102" s="78"/>
    </row>
    <row r="103" spans="2:23" s="77" customFormat="1" ht="12.75">
      <c r="B103" s="76"/>
      <c r="M103" s="80"/>
      <c r="O103" s="80"/>
      <c r="P103" s="80"/>
      <c r="Q103" s="79"/>
      <c r="V103" s="78"/>
      <c r="W103" s="78"/>
    </row>
    <row r="104" spans="2:17" ht="12.75">
      <c r="B104" s="76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85"/>
      <c r="N104" s="77"/>
      <c r="O104" s="86"/>
      <c r="P104" s="86"/>
      <c r="Q104" s="87"/>
    </row>
    <row r="105" spans="13:17" ht="12.75">
      <c r="M105" s="90"/>
      <c r="O105" s="86"/>
      <c r="P105" s="91"/>
      <c r="Q105" s="87"/>
    </row>
    <row r="106" spans="13:17" ht="12.75">
      <c r="M106" s="90"/>
      <c r="O106" s="92"/>
      <c r="P106" s="92"/>
      <c r="Q106" s="93"/>
    </row>
    <row r="107" spans="13:17" ht="12.75">
      <c r="M107" s="90"/>
      <c r="O107" s="92"/>
      <c r="P107" s="92"/>
      <c r="Q107" s="93"/>
    </row>
    <row r="108" spans="13:17" ht="12.75">
      <c r="M108" s="90"/>
      <c r="O108" s="92"/>
      <c r="P108" s="92"/>
      <c r="Q108" s="93"/>
    </row>
    <row r="109" spans="13:17" ht="12.75">
      <c r="M109" s="90"/>
      <c r="O109" s="86"/>
      <c r="P109" s="86"/>
      <c r="Q109" s="87"/>
    </row>
    <row r="110" spans="13:17" ht="12.75">
      <c r="M110" s="90"/>
      <c r="O110" s="92"/>
      <c r="P110" s="92"/>
      <c r="Q110" s="93"/>
    </row>
    <row r="111" spans="13:17" ht="12.75">
      <c r="M111" s="90"/>
      <c r="O111" s="92"/>
      <c r="P111" s="92"/>
      <c r="Q111" s="93"/>
    </row>
    <row r="112" spans="15:17" ht="12.75">
      <c r="O112" s="92"/>
      <c r="P112" s="92"/>
      <c r="Q112" s="93"/>
    </row>
    <row r="113" spans="15:17" ht="12.75">
      <c r="O113" s="86"/>
      <c r="P113" s="86"/>
      <c r="Q113" s="87"/>
    </row>
    <row r="114" spans="15:17" ht="12.75">
      <c r="O114" s="92"/>
      <c r="P114" s="92"/>
      <c r="Q114" s="93"/>
    </row>
    <row r="115" spans="15:17" ht="12.75">
      <c r="O115" s="92"/>
      <c r="P115" s="92"/>
      <c r="Q115" s="93"/>
    </row>
    <row r="116" spans="15:17" ht="12.75">
      <c r="O116" s="92"/>
      <c r="P116" s="92"/>
      <c r="Q116" s="93"/>
    </row>
    <row r="117" spans="15:17" ht="12.75">
      <c r="O117" s="86"/>
      <c r="P117" s="86"/>
      <c r="Q117" s="87"/>
    </row>
    <row r="118" spans="15:17" ht="12.75">
      <c r="O118" s="92"/>
      <c r="P118" s="92"/>
      <c r="Q118" s="9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4" t="s">
        <v>129</v>
      </c>
      <c r="G2" s="21"/>
      <c r="H2" s="104">
        <v>0.9325</v>
      </c>
      <c r="I2" s="55" t="s">
        <v>139</v>
      </c>
    </row>
    <row r="3" spans="1:8" s="2" customFormat="1" ht="13.5" thickBot="1">
      <c r="A3" s="10">
        <v>1218</v>
      </c>
      <c r="B3" s="11">
        <v>155.59</v>
      </c>
      <c r="C3" s="11">
        <v>164.82333333333335</v>
      </c>
      <c r="D3" s="11">
        <v>8.764120502797924</v>
      </c>
      <c r="E3" s="11">
        <v>9.152137233489979</v>
      </c>
      <c r="F3" s="12" t="s">
        <v>69</v>
      </c>
      <c r="H3" s="101">
        <v>0.0625</v>
      </c>
    </row>
    <row r="4" spans="1:9" ht="16.5" customHeight="1">
      <c r="A4" s="13">
        <v>1217</v>
      </c>
      <c r="B4" s="14">
        <v>143.33333333333334</v>
      </c>
      <c r="C4" s="14">
        <v>135.23333333333335</v>
      </c>
      <c r="D4" s="14">
        <v>9.002252960805421</v>
      </c>
      <c r="E4" s="14">
        <v>9.395741076395607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1220</v>
      </c>
      <c r="B5" s="26">
        <v>150.72</v>
      </c>
      <c r="C5" s="26">
        <v>150.37</v>
      </c>
      <c r="D5" s="26">
        <v>8.467529257447612</v>
      </c>
      <c r="E5" s="26">
        <v>8.83274566720904</v>
      </c>
      <c r="F5" s="15" t="s">
        <v>71</v>
      </c>
      <c r="I5" s="109">
        <v>1991</v>
      </c>
    </row>
    <row r="6" spans="1:6" s="2" customFormat="1" ht="13.5" thickBot="1">
      <c r="A6" s="16">
        <v>1219</v>
      </c>
      <c r="B6" s="17">
        <v>149.24333333333334</v>
      </c>
      <c r="C6" s="17">
        <v>168.71</v>
      </c>
      <c r="D6" s="17">
        <v>8.806809428642659</v>
      </c>
      <c r="E6" s="17">
        <v>8.632198457109837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6" t="s">
        <v>75</v>
      </c>
      <c r="B9" s="107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5" t="s">
        <v>140</v>
      </c>
      <c r="E11" s="105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8" t="s">
        <v>143</v>
      </c>
      <c r="B13" s="108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110" t="s">
        <v>127</v>
      </c>
    </row>
    <row r="15" spans="1:11" s="2" customFormat="1" ht="13.5" thickBot="1">
      <c r="A15" s="102" t="s">
        <v>138</v>
      </c>
      <c r="B15" s="6"/>
      <c r="C15" s="6"/>
      <c r="D15" s="6"/>
      <c r="E15" s="6"/>
      <c r="F15" s="109">
        <v>2050</v>
      </c>
      <c r="K15" s="109">
        <v>1929</v>
      </c>
    </row>
    <row r="16" ht="12.75">
      <c r="A16" s="103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11.420766037137383</v>
      </c>
      <c r="C19" s="34">
        <v>87.25409937047073</v>
      </c>
      <c r="D19" s="35">
        <v>32.973950845190465</v>
      </c>
      <c r="K19" s="96" t="s">
        <v>131</v>
      </c>
    </row>
    <row r="20" spans="1:11" ht="12.75">
      <c r="A20" s="33" t="s">
        <v>57</v>
      </c>
      <c r="B20" s="34">
        <v>-3.7969443275844412</v>
      </c>
      <c r="C20" s="34">
        <v>79.42305567241556</v>
      </c>
      <c r="D20" s="35">
        <v>28.222961519631323</v>
      </c>
      <c r="F20" s="95" t="s">
        <v>133</v>
      </c>
      <c r="K20" s="97" t="s">
        <v>130</v>
      </c>
    </row>
    <row r="21" spans="1:6" ht="13.5" thickBot="1">
      <c r="A21" s="33" t="s">
        <v>58</v>
      </c>
      <c r="B21" s="34">
        <v>0.682406684073456</v>
      </c>
      <c r="C21" s="34">
        <v>82.4257400174068</v>
      </c>
      <c r="D21" s="35">
        <v>30.46545394248908</v>
      </c>
      <c r="F21" s="24" t="s">
        <v>134</v>
      </c>
    </row>
    <row r="22" spans="1:11" ht="16.5" thickBot="1">
      <c r="A22" s="36" t="s">
        <v>59</v>
      </c>
      <c r="B22" s="37">
        <v>5.81619480139274</v>
      </c>
      <c r="C22" s="37">
        <v>93.90619480139274</v>
      </c>
      <c r="D22" s="38">
        <v>34.53131513962529</v>
      </c>
      <c r="F22" s="24" t="s">
        <v>132</v>
      </c>
      <c r="I22" s="74" t="s">
        <v>127</v>
      </c>
      <c r="K22" s="100" t="s">
        <v>136</v>
      </c>
    </row>
    <row r="23" spans="1:11" ht="16.5" thickBot="1">
      <c r="A23" s="98" t="s">
        <v>135</v>
      </c>
      <c r="B23" s="39"/>
      <c r="C23" s="39"/>
      <c r="D23" s="52">
        <v>22.731151580810547</v>
      </c>
      <c r="I23" s="109">
        <v>2055</v>
      </c>
      <c r="K23" s="100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0.3681321640799775</v>
      </c>
      <c r="C27" s="44">
        <v>-0.0010721248119490371</v>
      </c>
      <c r="D27" s="44">
        <v>-0.08825968682015695</v>
      </c>
      <c r="E27" s="44">
        <v>-0.0005704318356004683</v>
      </c>
      <c r="F27" s="44">
        <v>0.014604468256453597</v>
      </c>
      <c r="G27" s="44">
        <v>-0.0001227670207671553</v>
      </c>
      <c r="H27" s="44">
        <v>-0.0018745516513561148</v>
      </c>
      <c r="I27" s="45">
        <v>-4.585609125316241E-05</v>
      </c>
    </row>
    <row r="28" spans="1:9" ht="13.5" thickBot="1">
      <c r="A28" s="46" t="s">
        <v>61</v>
      </c>
      <c r="B28" s="47">
        <v>-0.4144568479465143</v>
      </c>
      <c r="C28" s="47">
        <v>-0.19719011253338736</v>
      </c>
      <c r="D28" s="47">
        <v>-0.09711984253229611</v>
      </c>
      <c r="E28" s="47">
        <v>-0.05518409856363458</v>
      </c>
      <c r="F28" s="47">
        <v>-0.01680394271721316</v>
      </c>
      <c r="G28" s="47">
        <v>-0.005655614819736159</v>
      </c>
      <c r="H28" s="47">
        <v>-0.0019570591671333277</v>
      </c>
      <c r="I28" s="48">
        <v>-0.0008482719236001633</v>
      </c>
    </row>
    <row r="29" ht="12.75">
      <c r="A29" s="75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1218</v>
      </c>
      <c r="B39" s="50">
        <v>155.59</v>
      </c>
      <c r="C39" s="50">
        <v>164.82333333333335</v>
      </c>
      <c r="D39" s="50">
        <v>8.764120502797924</v>
      </c>
      <c r="E39" s="50">
        <v>9.152137233489979</v>
      </c>
      <c r="F39" s="54">
        <f>I39*D39/(23678+B39)*1000</f>
        <v>34.53131513962529</v>
      </c>
      <c r="G39" s="59" t="s">
        <v>59</v>
      </c>
      <c r="H39" s="58">
        <f>I39-B39+X39</f>
        <v>5.81619480139274</v>
      </c>
      <c r="I39" s="58">
        <f>(B39+C42-2*X39)*(23678+B39)*E42/((23678+C42)*D39+E42*(23678+B39))</f>
        <v>93.90619480139274</v>
      </c>
      <c r="J39" s="24" t="s">
        <v>73</v>
      </c>
      <c r="K39" s="24">
        <f>(K40*K40+L40*L40+M40*M40+N40*N40+O40*O40+P40*P40+Q40*Q40+R40*R40+S40*S40+T40*T40+U40*U40+V40*V40+W40*W40)</f>
        <v>0.366984332051713</v>
      </c>
      <c r="M39" s="24" t="s">
        <v>68</v>
      </c>
      <c r="N39" s="24">
        <f>(K44*K44+L44*L44+M44*M44+N44*N44+O44*O44+P44*P44+Q44*Q44+R44*R44+S44*S44+T44*T44+U44*U44+V44*V44+W44*W44)</f>
        <v>0.21008237994786444</v>
      </c>
      <c r="X39" s="55">
        <f>(1-$H$2)*1000</f>
        <v>67.5</v>
      </c>
    </row>
    <row r="40" spans="1:24" ht="12.75">
      <c r="A40" s="49">
        <v>1217</v>
      </c>
      <c r="B40" s="50">
        <v>143.33333333333334</v>
      </c>
      <c r="C40" s="50">
        <v>135.23333333333335</v>
      </c>
      <c r="D40" s="50">
        <v>9.002252960805421</v>
      </c>
      <c r="E40" s="50">
        <v>9.395741076395607</v>
      </c>
      <c r="F40" s="54">
        <f>I40*D40/(23678+B40)*1000</f>
        <v>32.973950845190465</v>
      </c>
      <c r="G40" s="59" t="s">
        <v>56</v>
      </c>
      <c r="H40" s="58">
        <f>I40-B40+X40</f>
        <v>11.420766037137383</v>
      </c>
      <c r="I40" s="58">
        <f>(B40+C39-2*X40)*(23678+B40)*E39/((23678+C39)*D40+E39*(23678+B40))</f>
        <v>87.25409937047073</v>
      </c>
      <c r="J40" s="24" t="s">
        <v>62</v>
      </c>
      <c r="K40" s="52">
        <f aca="true" t="shared" si="0" ref="K40:W40">SQRT(K41*K41+K42*K42)</f>
        <v>0.5543426458788531</v>
      </c>
      <c r="L40" s="52">
        <f t="shared" si="0"/>
        <v>0.1971930270890489</v>
      </c>
      <c r="M40" s="52">
        <f t="shared" si="0"/>
        <v>0.13123275555702615</v>
      </c>
      <c r="N40" s="52">
        <f t="shared" si="0"/>
        <v>0.05518704672982603</v>
      </c>
      <c r="O40" s="52">
        <f t="shared" si="0"/>
        <v>0.02226348993076202</v>
      </c>
      <c r="P40" s="52">
        <f t="shared" si="0"/>
        <v>0.005656947121072223</v>
      </c>
      <c r="Q40" s="52">
        <f t="shared" si="0"/>
        <v>0.0027099860658797736</v>
      </c>
      <c r="R40" s="52">
        <f t="shared" si="0"/>
        <v>0.0008495104693135569</v>
      </c>
      <c r="S40" s="52">
        <f t="shared" si="0"/>
        <v>0.0002921065821472824</v>
      </c>
      <c r="T40" s="52">
        <f t="shared" si="0"/>
        <v>8.323819618755384E-05</v>
      </c>
      <c r="U40" s="52">
        <f t="shared" si="0"/>
        <v>5.9274522194460845E-05</v>
      </c>
      <c r="V40" s="52">
        <f t="shared" si="0"/>
        <v>3.1530680446334536E-05</v>
      </c>
      <c r="W40" s="52">
        <f t="shared" si="0"/>
        <v>1.8212771830523594E-05</v>
      </c>
      <c r="X40" s="55">
        <f>(1-$H$2)*1000</f>
        <v>67.5</v>
      </c>
    </row>
    <row r="41" spans="1:24" ht="12.75">
      <c r="A41" s="49">
        <v>1220</v>
      </c>
      <c r="B41" s="50">
        <v>150.72</v>
      </c>
      <c r="C41" s="50">
        <v>150.37</v>
      </c>
      <c r="D41" s="50">
        <v>8.467529257447612</v>
      </c>
      <c r="E41" s="50">
        <v>8.83274566720904</v>
      </c>
      <c r="F41" s="54">
        <f>I41*D41/(23678+B41)*1000</f>
        <v>28.222961519631323</v>
      </c>
      <c r="G41" s="59" t="s">
        <v>57</v>
      </c>
      <c r="H41" s="58">
        <f>I41-B41+X41</f>
        <v>-3.7969443275844412</v>
      </c>
      <c r="I41" s="58">
        <f>(B41+C40-2*X41)*(23678+B41)*E40/((23678+C40)*D41+E40*(23678+B41))</f>
        <v>79.42305567241556</v>
      </c>
      <c r="J41" s="24" t="s">
        <v>60</v>
      </c>
      <c r="K41" s="52">
        <f>'calcul config'!C43</f>
        <v>0.3681321640799775</v>
      </c>
      <c r="L41" s="52">
        <f>'calcul config'!C44</f>
        <v>-0.0010721248119490371</v>
      </c>
      <c r="M41" s="52">
        <f>'calcul config'!C45</f>
        <v>-0.08825968682015695</v>
      </c>
      <c r="N41" s="52">
        <f>'calcul config'!C46</f>
        <v>-0.0005704318356004683</v>
      </c>
      <c r="O41" s="52">
        <f>'calcul config'!C47</f>
        <v>0.014604468256453597</v>
      </c>
      <c r="P41" s="52">
        <f>'calcul config'!C48</f>
        <v>-0.0001227670207671553</v>
      </c>
      <c r="Q41" s="52">
        <f>'calcul config'!C49</f>
        <v>-0.0018745516513561148</v>
      </c>
      <c r="R41" s="52">
        <f>'calcul config'!C50</f>
        <v>-4.585609125316241E-05</v>
      </c>
      <c r="S41" s="52">
        <f>'calcul config'!C51</f>
        <v>0.00017628663829498455</v>
      </c>
      <c r="T41" s="52">
        <f>'calcul config'!C52</f>
        <v>-8.750987580355704E-06</v>
      </c>
      <c r="U41" s="52">
        <f>'calcul config'!C53</f>
        <v>-4.426283299079798E-05</v>
      </c>
      <c r="V41" s="52">
        <f>'calcul config'!C54</f>
        <v>-3.6157250894352227E-06</v>
      </c>
      <c r="W41" s="52">
        <f>'calcul config'!C55</f>
        <v>1.050236763526667E-05</v>
      </c>
      <c r="X41" s="55">
        <f>(1-$H$2)*1000</f>
        <v>67.5</v>
      </c>
    </row>
    <row r="42" spans="1:24" ht="12.75">
      <c r="A42" s="49">
        <v>1219</v>
      </c>
      <c r="B42" s="50">
        <v>149.24333333333334</v>
      </c>
      <c r="C42" s="50">
        <v>168.71</v>
      </c>
      <c r="D42" s="50">
        <v>8.806809428642659</v>
      </c>
      <c r="E42" s="50">
        <v>8.632198457109837</v>
      </c>
      <c r="F42" s="54">
        <f>I42*D42/(23678+B42)*1000</f>
        <v>30.46545394248908</v>
      </c>
      <c r="G42" s="59" t="s">
        <v>58</v>
      </c>
      <c r="H42" s="58">
        <f>I42-B42+X42</f>
        <v>0.682406684073456</v>
      </c>
      <c r="I42" s="58">
        <f>(B42+C41-2*X42)*(23678+B42)*E41/((23678+C41)*D42+E41*(23678+B42))</f>
        <v>82.4257400174068</v>
      </c>
      <c r="J42" s="24" t="s">
        <v>61</v>
      </c>
      <c r="K42" s="52">
        <f>'calcul config'!D43</f>
        <v>-0.4144568479465143</v>
      </c>
      <c r="L42" s="52">
        <f>'calcul config'!D44</f>
        <v>-0.19719011253338736</v>
      </c>
      <c r="M42" s="52">
        <f>'calcul config'!D45</f>
        <v>-0.09711984253229611</v>
      </c>
      <c r="N42" s="52">
        <f>'calcul config'!D46</f>
        <v>-0.05518409856363458</v>
      </c>
      <c r="O42" s="52">
        <f>'calcul config'!D47</f>
        <v>-0.01680394271721316</v>
      </c>
      <c r="P42" s="52">
        <f>'calcul config'!D48</f>
        <v>-0.005655614819736159</v>
      </c>
      <c r="Q42" s="52">
        <f>'calcul config'!D49</f>
        <v>-0.0019570591671333277</v>
      </c>
      <c r="R42" s="52">
        <f>'calcul config'!D50</f>
        <v>-0.0008482719236001633</v>
      </c>
      <c r="S42" s="52">
        <f>'calcul config'!D51</f>
        <v>-0.00023291474082251715</v>
      </c>
      <c r="T42" s="52">
        <f>'calcul config'!D52</f>
        <v>-8.277691417856891E-05</v>
      </c>
      <c r="U42" s="52">
        <f>'calcul config'!D53</f>
        <v>-3.9424238699185527E-05</v>
      </c>
      <c r="V42" s="52">
        <f>'calcul config'!D54</f>
        <v>-3.132268094347117E-05</v>
      </c>
      <c r="W42" s="52">
        <f>'calcul config'!D55</f>
        <v>-1.4879695286006931E-05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0.3695617639192354</v>
      </c>
      <c r="L44" s="52">
        <f>L40/(L43*1.5)</f>
        <v>0.18780288294195135</v>
      </c>
      <c r="M44" s="52">
        <f aca="true" t="shared" si="1" ref="M44:W44">M40/(M43*1.5)</f>
        <v>0.14581417284114018</v>
      </c>
      <c r="N44" s="52">
        <f t="shared" si="1"/>
        <v>0.07358272897310138</v>
      </c>
      <c r="O44" s="52">
        <f t="shared" si="1"/>
        <v>0.0989488441367201</v>
      </c>
      <c r="P44" s="52">
        <f t="shared" si="1"/>
        <v>0.03771298080714815</v>
      </c>
      <c r="Q44" s="52">
        <f t="shared" si="1"/>
        <v>0.018066573772531822</v>
      </c>
      <c r="R44" s="52">
        <f t="shared" si="1"/>
        <v>0.0018878010429190155</v>
      </c>
      <c r="S44" s="52">
        <f t="shared" si="1"/>
        <v>0.0038947544286304313</v>
      </c>
      <c r="T44" s="52">
        <f t="shared" si="1"/>
        <v>0.001109842615834051</v>
      </c>
      <c r="U44" s="52">
        <f t="shared" si="1"/>
        <v>0.0007903269625928112</v>
      </c>
      <c r="V44" s="52">
        <f t="shared" si="1"/>
        <v>0.0004204090726177938</v>
      </c>
      <c r="W44" s="52">
        <f t="shared" si="1"/>
        <v>0.00024283695774031456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1220</v>
      </c>
      <c r="B51" s="24">
        <v>162.22</v>
      </c>
      <c r="C51" s="24">
        <v>164.42</v>
      </c>
      <c r="D51" s="24">
        <v>8.347787183095518</v>
      </c>
      <c r="E51" s="24">
        <v>8.82728909368434</v>
      </c>
      <c r="F51" s="24">
        <v>36.76823778806734</v>
      </c>
      <c r="G51" s="24" t="s">
        <v>59</v>
      </c>
      <c r="H51" s="24">
        <v>10.285417442229601</v>
      </c>
      <c r="I51" s="24">
        <v>105.0054174422296</v>
      </c>
      <c r="J51" s="24" t="s">
        <v>73</v>
      </c>
      <c r="K51" s="24">
        <v>0.6011448114383451</v>
      </c>
      <c r="M51" s="24" t="s">
        <v>68</v>
      </c>
      <c r="N51" s="24">
        <v>0.3110960953344328</v>
      </c>
      <c r="X51" s="24">
        <v>67.5</v>
      </c>
    </row>
    <row r="52" spans="1:24" ht="12.75" hidden="1">
      <c r="A52" s="24">
        <v>1217</v>
      </c>
      <c r="B52" s="24">
        <v>160.4600067138672</v>
      </c>
      <c r="C52" s="24">
        <v>151.75999450683594</v>
      </c>
      <c r="D52" s="24">
        <v>8.58145809173584</v>
      </c>
      <c r="E52" s="24">
        <v>8.898873329162598</v>
      </c>
      <c r="F52" s="24">
        <v>34.65663549818807</v>
      </c>
      <c r="G52" s="24" t="s">
        <v>56</v>
      </c>
      <c r="H52" s="24">
        <v>3.3127723941995555</v>
      </c>
      <c r="I52" s="24">
        <v>96.27277910806674</v>
      </c>
      <c r="J52" s="24" t="s">
        <v>62</v>
      </c>
      <c r="K52" s="24">
        <v>0.7533912940479399</v>
      </c>
      <c r="L52" s="24">
        <v>0.02663147395405721</v>
      </c>
      <c r="M52" s="24">
        <v>0.17835490266202214</v>
      </c>
      <c r="N52" s="24">
        <v>0.00983914916171662</v>
      </c>
      <c r="O52" s="24">
        <v>0.03025752740825058</v>
      </c>
      <c r="P52" s="24">
        <v>0.0007639151616337731</v>
      </c>
      <c r="Q52" s="24">
        <v>0.0036830157109864234</v>
      </c>
      <c r="R52" s="24">
        <v>0.00015147509898135678</v>
      </c>
      <c r="S52" s="24">
        <v>0.0003969711495522395</v>
      </c>
      <c r="T52" s="24">
        <v>1.1258060082212332E-05</v>
      </c>
      <c r="U52" s="24">
        <v>8.055132104479419E-05</v>
      </c>
      <c r="V52" s="24">
        <v>5.628347388533498E-06</v>
      </c>
      <c r="W52" s="24">
        <v>2.4751660606511135E-05</v>
      </c>
      <c r="X52" s="24">
        <v>67.5</v>
      </c>
    </row>
    <row r="53" spans="1:24" ht="12.75" hidden="1">
      <c r="A53" s="24">
        <v>1218</v>
      </c>
      <c r="B53" s="24">
        <v>173.02000427246094</v>
      </c>
      <c r="C53" s="24">
        <v>155.1199951171875</v>
      </c>
      <c r="D53" s="24">
        <v>8.488029479980469</v>
      </c>
      <c r="E53" s="24">
        <v>8.940169334411621</v>
      </c>
      <c r="F53" s="24">
        <v>34.58216557486132</v>
      </c>
      <c r="G53" s="24" t="s">
        <v>57</v>
      </c>
      <c r="H53" s="24">
        <v>-8.345515792835897</v>
      </c>
      <c r="I53" s="24">
        <v>97.17448847962504</v>
      </c>
      <c r="J53" s="24" t="s">
        <v>60</v>
      </c>
      <c r="K53" s="24">
        <v>0.71567452286621</v>
      </c>
      <c r="L53" s="24">
        <v>0.00014521335339362797</v>
      </c>
      <c r="M53" s="24">
        <v>-0.170048584004501</v>
      </c>
      <c r="N53" s="24">
        <v>-0.00010143177851857723</v>
      </c>
      <c r="O53" s="24">
        <v>0.028639071618142338</v>
      </c>
      <c r="P53" s="24">
        <v>1.6488988330701735E-05</v>
      </c>
      <c r="Q53" s="24">
        <v>-0.003539430850257628</v>
      </c>
      <c r="R53" s="24">
        <v>-8.142436288650458E-06</v>
      </c>
      <c r="S53" s="24">
        <v>0.00036623052143081877</v>
      </c>
      <c r="T53" s="24">
        <v>1.1654488569294273E-06</v>
      </c>
      <c r="U53" s="24">
        <v>-7.893209390066057E-05</v>
      </c>
      <c r="V53" s="24">
        <v>-6.363063355514598E-07</v>
      </c>
      <c r="W53" s="24">
        <v>2.2504726239497423E-05</v>
      </c>
      <c r="X53" s="24">
        <v>67.5</v>
      </c>
    </row>
    <row r="54" spans="1:24" ht="12.75" hidden="1">
      <c r="A54" s="24">
        <v>1219</v>
      </c>
      <c r="B54" s="24">
        <v>162.27999877929688</v>
      </c>
      <c r="C54" s="24">
        <v>181.67999267578125</v>
      </c>
      <c r="D54" s="24">
        <v>8.778618812561035</v>
      </c>
      <c r="E54" s="24">
        <v>8.443928718566895</v>
      </c>
      <c r="F54" s="24">
        <v>33.89346849887903</v>
      </c>
      <c r="G54" s="24" t="s">
        <v>58</v>
      </c>
      <c r="H54" s="24">
        <v>-2.7347925349046704</v>
      </c>
      <c r="I54" s="24">
        <v>92.0452062443922</v>
      </c>
      <c r="J54" s="24" t="s">
        <v>61</v>
      </c>
      <c r="K54" s="24">
        <v>-0.23538993025924446</v>
      </c>
      <c r="L54" s="24">
        <v>0.026631078048919156</v>
      </c>
      <c r="M54" s="24">
        <v>-0.05379544945107858</v>
      </c>
      <c r="N54" s="24">
        <v>-0.009838626317775028</v>
      </c>
      <c r="O54" s="24">
        <v>-0.009763275152936587</v>
      </c>
      <c r="P54" s="24">
        <v>0.0007637371847944709</v>
      </c>
      <c r="Q54" s="24">
        <v>-0.0010183486552342448</v>
      </c>
      <c r="R54" s="24">
        <v>-0.00015125609522494325</v>
      </c>
      <c r="S54" s="24">
        <v>-0.00015317081559271378</v>
      </c>
      <c r="T54" s="24">
        <v>1.1197573209253183E-05</v>
      </c>
      <c r="U54" s="24">
        <v>-1.6069843637036625E-05</v>
      </c>
      <c r="V54" s="24">
        <v>-5.5922632782576435E-06</v>
      </c>
      <c r="W54" s="24">
        <v>-1.030446503537138E-05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1220</v>
      </c>
      <c r="B56" s="24">
        <v>162.22</v>
      </c>
      <c r="C56" s="24">
        <v>164.42</v>
      </c>
      <c r="D56" s="24">
        <v>8.347787183095518</v>
      </c>
      <c r="E56" s="24">
        <v>8.82728909368434</v>
      </c>
      <c r="F56" s="24">
        <v>33.02232067794872</v>
      </c>
      <c r="G56" s="24" t="s">
        <v>59</v>
      </c>
      <c r="H56" s="24">
        <v>-0.4124460811522539</v>
      </c>
      <c r="I56" s="24">
        <v>94.30755391884774</v>
      </c>
      <c r="J56" s="24" t="s">
        <v>73</v>
      </c>
      <c r="K56" s="24">
        <v>0.0873814531208689</v>
      </c>
      <c r="M56" s="24" t="s">
        <v>68</v>
      </c>
      <c r="N56" s="24">
        <v>0.0702532419451756</v>
      </c>
      <c r="X56" s="24">
        <v>67.5</v>
      </c>
    </row>
    <row r="57" spans="1:24" ht="12.75" hidden="1">
      <c r="A57" s="24">
        <v>1217</v>
      </c>
      <c r="B57" s="24">
        <v>160.4600067138672</v>
      </c>
      <c r="C57" s="24">
        <v>151.75999450683594</v>
      </c>
      <c r="D57" s="24">
        <v>8.58145809173584</v>
      </c>
      <c r="E57" s="24">
        <v>8.898873329162598</v>
      </c>
      <c r="F57" s="24">
        <v>34.65663549818807</v>
      </c>
      <c r="G57" s="24" t="s">
        <v>56</v>
      </c>
      <c r="H57" s="24">
        <v>3.3127723941995555</v>
      </c>
      <c r="I57" s="24">
        <v>96.27277910806674</v>
      </c>
      <c r="J57" s="24" t="s">
        <v>62</v>
      </c>
      <c r="K57" s="24">
        <v>0.16455429005991226</v>
      </c>
      <c r="L57" s="24">
        <v>0.24210096779674858</v>
      </c>
      <c r="M57" s="24">
        <v>0.03895603303715037</v>
      </c>
      <c r="N57" s="24">
        <v>0.008960565961953876</v>
      </c>
      <c r="O57" s="24">
        <v>0.00660883062898191</v>
      </c>
      <c r="P57" s="24">
        <v>0.006945125226185204</v>
      </c>
      <c r="Q57" s="24">
        <v>0.0008044401939078925</v>
      </c>
      <c r="R57" s="24">
        <v>0.00013794167575080746</v>
      </c>
      <c r="S57" s="24">
        <v>8.670056201006725E-05</v>
      </c>
      <c r="T57" s="24">
        <v>0.00010219014701123101</v>
      </c>
      <c r="U57" s="24">
        <v>1.7589403042846538E-05</v>
      </c>
      <c r="V57" s="24">
        <v>5.123260074129518E-06</v>
      </c>
      <c r="W57" s="24">
        <v>5.404150572777379E-06</v>
      </c>
      <c r="X57" s="24">
        <v>67.5</v>
      </c>
    </row>
    <row r="58" spans="1:24" ht="12.75" hidden="1">
      <c r="A58" s="24">
        <v>1219</v>
      </c>
      <c r="B58" s="24">
        <v>162.27999877929688</v>
      </c>
      <c r="C58" s="24">
        <v>181.67999267578125</v>
      </c>
      <c r="D58" s="24">
        <v>8.778618812561035</v>
      </c>
      <c r="E58" s="24">
        <v>8.443928718566895</v>
      </c>
      <c r="F58" s="24">
        <v>33.195135342873165</v>
      </c>
      <c r="G58" s="24" t="s">
        <v>57</v>
      </c>
      <c r="H58" s="24">
        <v>-4.631270594504343</v>
      </c>
      <c r="I58" s="24">
        <v>90.14872818479253</v>
      </c>
      <c r="J58" s="24" t="s">
        <v>60</v>
      </c>
      <c r="K58" s="24">
        <v>0.1623701746581582</v>
      </c>
      <c r="L58" s="24">
        <v>-0.0013171452519388596</v>
      </c>
      <c r="M58" s="24">
        <v>-0.03836456672405508</v>
      </c>
      <c r="N58" s="24">
        <v>-9.252171799192631E-05</v>
      </c>
      <c r="O58" s="24">
        <v>0.006532318224139918</v>
      </c>
      <c r="P58" s="24">
        <v>-0.00015073708605368484</v>
      </c>
      <c r="Q58" s="24">
        <v>-0.0007882887753889604</v>
      </c>
      <c r="R58" s="24">
        <v>-7.442569297558643E-06</v>
      </c>
      <c r="S58" s="24">
        <v>8.639014758604312E-05</v>
      </c>
      <c r="T58" s="24">
        <v>-1.0736692931104594E-05</v>
      </c>
      <c r="U58" s="24">
        <v>-1.690304240140291E-05</v>
      </c>
      <c r="V58" s="24">
        <v>-5.861499830136554E-07</v>
      </c>
      <c r="W58" s="24">
        <v>5.3970313171182765E-06</v>
      </c>
      <c r="X58" s="24">
        <v>67.5</v>
      </c>
    </row>
    <row r="59" spans="1:24" ht="12.75" hidden="1">
      <c r="A59" s="24">
        <v>1218</v>
      </c>
      <c r="B59" s="24">
        <v>173.02000427246094</v>
      </c>
      <c r="C59" s="24">
        <v>155.1199951171875</v>
      </c>
      <c r="D59" s="24">
        <v>8.488029479980469</v>
      </c>
      <c r="E59" s="24">
        <v>8.940169334411621</v>
      </c>
      <c r="F59" s="24">
        <v>38.98417095614671</v>
      </c>
      <c r="G59" s="24" t="s">
        <v>58</v>
      </c>
      <c r="H59" s="24">
        <v>4.023941530042606</v>
      </c>
      <c r="I59" s="24">
        <v>109.54394580250354</v>
      </c>
      <c r="J59" s="24" t="s">
        <v>61</v>
      </c>
      <c r="K59" s="24">
        <v>0.026721541097042657</v>
      </c>
      <c r="L59" s="24">
        <v>-0.24209738481963738</v>
      </c>
      <c r="M59" s="24">
        <v>0.006762583091325108</v>
      </c>
      <c r="N59" s="24">
        <v>-0.00896008828584999</v>
      </c>
      <c r="O59" s="24">
        <v>0.0010027267330329536</v>
      </c>
      <c r="P59" s="24">
        <v>-0.006943489233683748</v>
      </c>
      <c r="Q59" s="24">
        <v>0.00016038962613068467</v>
      </c>
      <c r="R59" s="24">
        <v>-0.00013774074949408379</v>
      </c>
      <c r="S59" s="24">
        <v>7.330065001294576E-06</v>
      </c>
      <c r="T59" s="24">
        <v>-0.00010162455200924714</v>
      </c>
      <c r="U59" s="24">
        <v>4.865619896793666E-06</v>
      </c>
      <c r="V59" s="24">
        <v>-5.089619041203642E-06</v>
      </c>
      <c r="W59" s="24">
        <v>2.7730195688928393E-07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1220</v>
      </c>
      <c r="B61" s="24">
        <v>162.22</v>
      </c>
      <c r="C61" s="24">
        <v>164.42</v>
      </c>
      <c r="D61" s="24">
        <v>8.347787183095518</v>
      </c>
      <c r="E61" s="24">
        <v>8.82728909368434</v>
      </c>
      <c r="F61" s="24">
        <v>36.76823778806734</v>
      </c>
      <c r="G61" s="24" t="s">
        <v>59</v>
      </c>
      <c r="H61" s="24">
        <v>10.285417442229601</v>
      </c>
      <c r="I61" s="24">
        <v>105.0054174422296</v>
      </c>
      <c r="J61" s="24" t="s">
        <v>73</v>
      </c>
      <c r="K61" s="24">
        <v>0.30426893789880377</v>
      </c>
      <c r="M61" s="24" t="s">
        <v>68</v>
      </c>
      <c r="N61" s="24">
        <v>0.20124767567036833</v>
      </c>
      <c r="X61" s="24">
        <v>67.5</v>
      </c>
    </row>
    <row r="62" spans="1:24" ht="12.75" hidden="1">
      <c r="A62" s="24">
        <v>1218</v>
      </c>
      <c r="B62" s="24">
        <v>173.02000427246094</v>
      </c>
      <c r="C62" s="24">
        <v>155.1199951171875</v>
      </c>
      <c r="D62" s="24">
        <v>8.488029479980469</v>
      </c>
      <c r="E62" s="24">
        <v>8.940169334411621</v>
      </c>
      <c r="F62" s="24">
        <v>36.73414144905048</v>
      </c>
      <c r="G62" s="24" t="s">
        <v>56</v>
      </c>
      <c r="H62" s="24">
        <v>-2.298550505420863</v>
      </c>
      <c r="I62" s="24">
        <v>103.22145376704007</v>
      </c>
      <c r="J62" s="24" t="s">
        <v>62</v>
      </c>
      <c r="K62" s="24">
        <v>0.4361368454609764</v>
      </c>
      <c r="L62" s="24">
        <v>0.3207775038955937</v>
      </c>
      <c r="M62" s="24">
        <v>0.10324929350267881</v>
      </c>
      <c r="N62" s="24">
        <v>0.009941724999577012</v>
      </c>
      <c r="O62" s="24">
        <v>0.017515924650834635</v>
      </c>
      <c r="P62" s="24">
        <v>0.009202066687005522</v>
      </c>
      <c r="Q62" s="24">
        <v>0.002132086591181595</v>
      </c>
      <c r="R62" s="24">
        <v>0.00015302592837785736</v>
      </c>
      <c r="S62" s="24">
        <v>0.00022980894623002982</v>
      </c>
      <c r="T62" s="24">
        <v>0.00013541468027120627</v>
      </c>
      <c r="U62" s="24">
        <v>4.663813822926038E-05</v>
      </c>
      <c r="V62" s="24">
        <v>5.68046824159674E-06</v>
      </c>
      <c r="W62" s="24">
        <v>1.4330772659266387E-05</v>
      </c>
      <c r="X62" s="24">
        <v>67.5</v>
      </c>
    </row>
    <row r="63" spans="1:24" ht="12.75" hidden="1">
      <c r="A63" s="24">
        <v>1217</v>
      </c>
      <c r="B63" s="24">
        <v>160.4600067138672</v>
      </c>
      <c r="C63" s="24">
        <v>151.75999450683594</v>
      </c>
      <c r="D63" s="24">
        <v>8.58145809173584</v>
      </c>
      <c r="E63" s="24">
        <v>8.898873329162598</v>
      </c>
      <c r="F63" s="24">
        <v>33.171987716949495</v>
      </c>
      <c r="G63" s="24" t="s">
        <v>57</v>
      </c>
      <c r="H63" s="24">
        <v>-0.8114354477283143</v>
      </c>
      <c r="I63" s="24">
        <v>92.14857126613887</v>
      </c>
      <c r="J63" s="24" t="s">
        <v>60</v>
      </c>
      <c r="K63" s="24">
        <v>0.42645587316969835</v>
      </c>
      <c r="L63" s="24">
        <v>0.0017455479712682829</v>
      </c>
      <c r="M63" s="24">
        <v>-0.10119689657933184</v>
      </c>
      <c r="N63" s="24">
        <v>-0.00010273643058231462</v>
      </c>
      <c r="O63" s="24">
        <v>0.017086537656629004</v>
      </c>
      <c r="P63" s="24">
        <v>0.0001996385165421376</v>
      </c>
      <c r="Q63" s="24">
        <v>-0.0021000837784199574</v>
      </c>
      <c r="R63" s="24">
        <v>-8.243204987629026E-06</v>
      </c>
      <c r="S63" s="24">
        <v>0.0002202530496251907</v>
      </c>
      <c r="T63" s="24">
        <v>1.4211612160251953E-05</v>
      </c>
      <c r="U63" s="24">
        <v>-4.643117975878352E-05</v>
      </c>
      <c r="V63" s="24">
        <v>-6.461852496441242E-07</v>
      </c>
      <c r="W63" s="24">
        <v>1.359200048159158E-05</v>
      </c>
      <c r="X63" s="24">
        <v>67.5</v>
      </c>
    </row>
    <row r="64" spans="1:24" ht="12.75" hidden="1">
      <c r="A64" s="24">
        <v>1219</v>
      </c>
      <c r="B64" s="24">
        <v>162.27999877929688</v>
      </c>
      <c r="C64" s="24">
        <v>181.67999267578125</v>
      </c>
      <c r="D64" s="24">
        <v>8.778618812561035</v>
      </c>
      <c r="E64" s="24">
        <v>8.443928718566895</v>
      </c>
      <c r="F64" s="24">
        <v>33.195135342873165</v>
      </c>
      <c r="G64" s="24" t="s">
        <v>58</v>
      </c>
      <c r="H64" s="24">
        <v>-4.631270594504343</v>
      </c>
      <c r="I64" s="24">
        <v>90.14872818479253</v>
      </c>
      <c r="J64" s="24" t="s">
        <v>61</v>
      </c>
      <c r="K64" s="24">
        <v>-0.09138236267312058</v>
      </c>
      <c r="L64" s="24">
        <v>0.3207727545596222</v>
      </c>
      <c r="M64" s="24">
        <v>-0.02048425569832424</v>
      </c>
      <c r="N64" s="24">
        <v>-0.009941194153271816</v>
      </c>
      <c r="O64" s="24">
        <v>-0.003854587822623248</v>
      </c>
      <c r="P64" s="24">
        <v>0.009199900856792405</v>
      </c>
      <c r="Q64" s="24">
        <v>-0.00036802358064899897</v>
      </c>
      <c r="R64" s="24">
        <v>-0.00015280374448107303</v>
      </c>
      <c r="S64" s="24">
        <v>-6.558007241655059E-05</v>
      </c>
      <c r="T64" s="24">
        <v>0.00013466686939540696</v>
      </c>
      <c r="U64" s="24">
        <v>-4.388790687550475E-06</v>
      </c>
      <c r="V64" s="24">
        <v>-5.643594959503341E-06</v>
      </c>
      <c r="W64" s="24">
        <v>-4.541868329222159E-06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1220</v>
      </c>
      <c r="B66" s="24">
        <v>162.22</v>
      </c>
      <c r="C66" s="24">
        <v>164.42</v>
      </c>
      <c r="D66" s="24">
        <v>8.347787183095518</v>
      </c>
      <c r="E66" s="24">
        <v>8.82728909368434</v>
      </c>
      <c r="F66" s="24">
        <v>32.34356223967432</v>
      </c>
      <c r="G66" s="24" t="s">
        <v>59</v>
      </c>
      <c r="H66" s="24">
        <v>-2.3508939764324026</v>
      </c>
      <c r="I66" s="24">
        <v>92.3691060235676</v>
      </c>
      <c r="J66" s="24" t="s">
        <v>73</v>
      </c>
      <c r="K66" s="24">
        <v>0.2865363609484946</v>
      </c>
      <c r="M66" s="24" t="s">
        <v>68</v>
      </c>
      <c r="N66" s="24">
        <v>0.1737248704515271</v>
      </c>
      <c r="X66" s="24">
        <v>67.5</v>
      </c>
    </row>
    <row r="67" spans="1:24" ht="12.75" hidden="1">
      <c r="A67" s="24">
        <v>1218</v>
      </c>
      <c r="B67" s="24">
        <v>173.02000427246094</v>
      </c>
      <c r="C67" s="24">
        <v>155.1199951171875</v>
      </c>
      <c r="D67" s="24">
        <v>8.488029479980469</v>
      </c>
      <c r="E67" s="24">
        <v>8.940169334411621</v>
      </c>
      <c r="F67" s="24">
        <v>36.73414144905048</v>
      </c>
      <c r="G67" s="24" t="s">
        <v>56</v>
      </c>
      <c r="H67" s="24">
        <v>-2.298550505420863</v>
      </c>
      <c r="I67" s="24">
        <v>103.22145376704007</v>
      </c>
      <c r="J67" s="24" t="s">
        <v>62</v>
      </c>
      <c r="K67" s="24">
        <v>0.46277601755867565</v>
      </c>
      <c r="L67" s="24">
        <v>0.24472114456912444</v>
      </c>
      <c r="M67" s="24">
        <v>0.10955597530896324</v>
      </c>
      <c r="N67" s="24">
        <v>0.00915616073735442</v>
      </c>
      <c r="O67" s="24">
        <v>0.0185859700556789</v>
      </c>
      <c r="P67" s="24">
        <v>0.007020236230926615</v>
      </c>
      <c r="Q67" s="24">
        <v>0.002262348181555986</v>
      </c>
      <c r="R67" s="24">
        <v>0.0001409300051136551</v>
      </c>
      <c r="S67" s="24">
        <v>0.00024384207369608152</v>
      </c>
      <c r="T67" s="24">
        <v>0.00010329498828245184</v>
      </c>
      <c r="U67" s="24">
        <v>4.948590891283092E-05</v>
      </c>
      <c r="V67" s="24">
        <v>5.2340176610138335E-06</v>
      </c>
      <c r="W67" s="24">
        <v>1.5204833542489863E-05</v>
      </c>
      <c r="X67" s="24">
        <v>67.5</v>
      </c>
    </row>
    <row r="68" spans="1:24" ht="12.75" hidden="1">
      <c r="A68" s="24">
        <v>1219</v>
      </c>
      <c r="B68" s="24">
        <v>162.27999877929688</v>
      </c>
      <c r="C68" s="24">
        <v>181.67999267578125</v>
      </c>
      <c r="D68" s="24">
        <v>8.778618812561035</v>
      </c>
      <c r="E68" s="24">
        <v>8.443928718566895</v>
      </c>
      <c r="F68" s="24">
        <v>33.89346849887903</v>
      </c>
      <c r="G68" s="24" t="s">
        <v>57</v>
      </c>
      <c r="H68" s="24">
        <v>-2.7347925349046704</v>
      </c>
      <c r="I68" s="24">
        <v>92.0452062443922</v>
      </c>
      <c r="J68" s="24" t="s">
        <v>60</v>
      </c>
      <c r="K68" s="24">
        <v>0.016565006500440606</v>
      </c>
      <c r="L68" s="24">
        <v>-0.001331575501400945</v>
      </c>
      <c r="M68" s="24">
        <v>-0.002676931718510748</v>
      </c>
      <c r="N68" s="24">
        <v>-9.467883205698592E-05</v>
      </c>
      <c r="O68" s="24">
        <v>0.0008656305234833187</v>
      </c>
      <c r="P68" s="24">
        <v>-0.00015237145755991603</v>
      </c>
      <c r="Q68" s="24">
        <v>4.091656892299654E-06</v>
      </c>
      <c r="R68" s="24">
        <v>-7.619190439685406E-06</v>
      </c>
      <c r="S68" s="24">
        <v>2.7774212538263605E-05</v>
      </c>
      <c r="T68" s="24">
        <v>-1.085035964873751E-05</v>
      </c>
      <c r="U68" s="24">
        <v>4.0172873315581426E-06</v>
      </c>
      <c r="V68" s="24">
        <v>-6.008517440529978E-07</v>
      </c>
      <c r="W68" s="24">
        <v>2.2315711884959425E-06</v>
      </c>
      <c r="X68" s="24">
        <v>67.5</v>
      </c>
    </row>
    <row r="69" spans="1:24" ht="12.75" hidden="1">
      <c r="A69" s="24">
        <v>1217</v>
      </c>
      <c r="B69" s="24">
        <v>160.4600067138672</v>
      </c>
      <c r="C69" s="24">
        <v>151.75999450683594</v>
      </c>
      <c r="D69" s="24">
        <v>8.58145809173584</v>
      </c>
      <c r="E69" s="24">
        <v>8.898873329162598</v>
      </c>
      <c r="F69" s="24">
        <v>36.9657581914512</v>
      </c>
      <c r="G69" s="24" t="s">
        <v>58</v>
      </c>
      <c r="H69" s="24">
        <v>9.727291743418206</v>
      </c>
      <c r="I69" s="24">
        <v>102.6872984572854</v>
      </c>
      <c r="J69" s="24" t="s">
        <v>61</v>
      </c>
      <c r="K69" s="24">
        <v>0.46247945142147456</v>
      </c>
      <c r="L69" s="24">
        <v>-0.2447175218612398</v>
      </c>
      <c r="M69" s="24">
        <v>0.10952326585010418</v>
      </c>
      <c r="N69" s="24">
        <v>-0.009155671213353556</v>
      </c>
      <c r="O69" s="24">
        <v>0.018565800998271167</v>
      </c>
      <c r="P69" s="24">
        <v>-0.0070185824549502725</v>
      </c>
      <c r="Q69" s="24">
        <v>0.00226234448149117</v>
      </c>
      <c r="R69" s="24">
        <v>-0.00014072389377209067</v>
      </c>
      <c r="S69" s="24">
        <v>0.00024225513415051622</v>
      </c>
      <c r="T69" s="24">
        <v>-0.00010272353332983105</v>
      </c>
      <c r="U69" s="24">
        <v>4.932257681249735E-05</v>
      </c>
      <c r="V69" s="24">
        <v>-5.199415164946265E-06</v>
      </c>
      <c r="W69" s="24">
        <v>1.5040181284994527E-05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1220</v>
      </c>
      <c r="B71" s="24">
        <v>162.22</v>
      </c>
      <c r="C71" s="24">
        <v>164.42</v>
      </c>
      <c r="D71" s="24">
        <v>8.347787183095518</v>
      </c>
      <c r="E71" s="24">
        <v>8.82728909368434</v>
      </c>
      <c r="F71" s="24">
        <v>33.02232067794872</v>
      </c>
      <c r="G71" s="24" t="s">
        <v>59</v>
      </c>
      <c r="H71" s="24">
        <v>-0.4124460811522539</v>
      </c>
      <c r="I71" s="24">
        <v>94.30755391884774</v>
      </c>
      <c r="J71" s="24" t="s">
        <v>73</v>
      </c>
      <c r="K71" s="24">
        <v>0.40950349058172314</v>
      </c>
      <c r="M71" s="24" t="s">
        <v>68</v>
      </c>
      <c r="N71" s="24">
        <v>0.2552150150992848</v>
      </c>
      <c r="X71" s="24">
        <v>67.5</v>
      </c>
    </row>
    <row r="72" spans="1:24" ht="12.75" hidden="1">
      <c r="A72" s="24">
        <v>1219</v>
      </c>
      <c r="B72" s="24">
        <v>162.27999877929688</v>
      </c>
      <c r="C72" s="24">
        <v>181.67999267578125</v>
      </c>
      <c r="D72" s="24">
        <v>8.778618812561035</v>
      </c>
      <c r="E72" s="24">
        <v>8.443928718566895</v>
      </c>
      <c r="F72" s="24">
        <v>35.3904786282579</v>
      </c>
      <c r="G72" s="24" t="s">
        <v>56</v>
      </c>
      <c r="H72" s="24">
        <v>1.3306694024942658</v>
      </c>
      <c r="I72" s="24">
        <v>96.11066818179114</v>
      </c>
      <c r="J72" s="24" t="s">
        <v>62</v>
      </c>
      <c r="K72" s="24">
        <v>0.5390778260523195</v>
      </c>
      <c r="L72" s="24">
        <v>0.31932946488875036</v>
      </c>
      <c r="M72" s="24">
        <v>0.12761967796021448</v>
      </c>
      <c r="N72" s="24">
        <v>0.00898777234663079</v>
      </c>
      <c r="O72" s="24">
        <v>0.021650325913414186</v>
      </c>
      <c r="P72" s="24">
        <v>0.009160524776379166</v>
      </c>
      <c r="Q72" s="24">
        <v>0.002635369602458495</v>
      </c>
      <c r="R72" s="24">
        <v>0.0001383366448285088</v>
      </c>
      <c r="S72" s="24">
        <v>0.00028403692923284593</v>
      </c>
      <c r="T72" s="24">
        <v>0.00013477674931571042</v>
      </c>
      <c r="U72" s="24">
        <v>5.76366402093839E-05</v>
      </c>
      <c r="V72" s="24">
        <v>5.125290160346341E-06</v>
      </c>
      <c r="W72" s="24">
        <v>1.7707742514711373E-05</v>
      </c>
      <c r="X72" s="24">
        <v>67.5</v>
      </c>
    </row>
    <row r="73" spans="1:24" ht="12.75" hidden="1">
      <c r="A73" s="24">
        <v>1217</v>
      </c>
      <c r="B73" s="24">
        <v>160.4600067138672</v>
      </c>
      <c r="C73" s="24">
        <v>151.75999450683594</v>
      </c>
      <c r="D73" s="24">
        <v>8.58145809173584</v>
      </c>
      <c r="E73" s="24">
        <v>8.898873329162598</v>
      </c>
      <c r="F73" s="24">
        <v>36.9657581914512</v>
      </c>
      <c r="G73" s="24" t="s">
        <v>57</v>
      </c>
      <c r="H73" s="24">
        <v>9.727291743418206</v>
      </c>
      <c r="I73" s="24">
        <v>102.6872984572854</v>
      </c>
      <c r="J73" s="24" t="s">
        <v>60</v>
      </c>
      <c r="K73" s="24">
        <v>-0.3914406540633413</v>
      </c>
      <c r="L73" s="24">
        <v>0.001737609734786609</v>
      </c>
      <c r="M73" s="24">
        <v>0.09166506659551577</v>
      </c>
      <c r="N73" s="24">
        <v>-9.315124404970537E-05</v>
      </c>
      <c r="O73" s="24">
        <v>-0.01588064567568791</v>
      </c>
      <c r="P73" s="24">
        <v>0.00019887573473961065</v>
      </c>
      <c r="Q73" s="24">
        <v>0.001844110671666326</v>
      </c>
      <c r="R73" s="24">
        <v>-7.483737166490259E-06</v>
      </c>
      <c r="S73" s="24">
        <v>-0.00022090025215373976</v>
      </c>
      <c r="T73" s="24">
        <v>1.4165219889502883E-05</v>
      </c>
      <c r="U73" s="24">
        <v>3.69310369748933E-05</v>
      </c>
      <c r="V73" s="24">
        <v>-5.939326006225714E-07</v>
      </c>
      <c r="W73" s="24">
        <v>-1.4133141101928225E-05</v>
      </c>
      <c r="X73" s="24">
        <v>67.5</v>
      </c>
    </row>
    <row r="74" spans="1:24" ht="12.75" hidden="1">
      <c r="A74" s="24">
        <v>1218</v>
      </c>
      <c r="B74" s="24">
        <v>173.02000427246094</v>
      </c>
      <c r="C74" s="24">
        <v>155.1199951171875</v>
      </c>
      <c r="D74" s="24">
        <v>8.488029479980469</v>
      </c>
      <c r="E74" s="24">
        <v>8.940169334411621</v>
      </c>
      <c r="F74" s="24">
        <v>34.58216557486132</v>
      </c>
      <c r="G74" s="24" t="s">
        <v>58</v>
      </c>
      <c r="H74" s="24">
        <v>-8.345515792835897</v>
      </c>
      <c r="I74" s="24">
        <v>97.17448847962504</v>
      </c>
      <c r="J74" s="24" t="s">
        <v>61</v>
      </c>
      <c r="K74" s="24">
        <v>-0.3706468897586466</v>
      </c>
      <c r="L74" s="24">
        <v>0.3193247373106963</v>
      </c>
      <c r="M74" s="24">
        <v>-0.0887935682845808</v>
      </c>
      <c r="N74" s="24">
        <v>-0.008987289613704074</v>
      </c>
      <c r="O74" s="24">
        <v>-0.01471535609763857</v>
      </c>
      <c r="P74" s="24">
        <v>0.009158365717789847</v>
      </c>
      <c r="Q74" s="24">
        <v>-0.0018826653372834526</v>
      </c>
      <c r="R74" s="24">
        <v>-0.00013813406886221765</v>
      </c>
      <c r="S74" s="24">
        <v>-0.00017854986913027666</v>
      </c>
      <c r="T74" s="24">
        <v>0.00013403029023915407</v>
      </c>
      <c r="U74" s="24">
        <v>-4.425020680838716E-05</v>
      </c>
      <c r="V74" s="24">
        <v>-5.090760581058663E-06</v>
      </c>
      <c r="W74" s="24">
        <v>-1.0668573829725494E-05</v>
      </c>
      <c r="X74" s="24">
        <v>67.5</v>
      </c>
    </row>
    <row r="75" s="99" customFormat="1" ht="12.75">
      <c r="A75" s="99" t="s">
        <v>104</v>
      </c>
    </row>
    <row r="76" spans="1:24" s="99" customFormat="1" ht="12.75">
      <c r="A76" s="99">
        <v>1220</v>
      </c>
      <c r="B76" s="99">
        <v>162.22</v>
      </c>
      <c r="C76" s="99">
        <v>164.42</v>
      </c>
      <c r="D76" s="99">
        <v>8.347787183095518</v>
      </c>
      <c r="E76" s="99">
        <v>8.82728909368434</v>
      </c>
      <c r="F76" s="99">
        <v>32.34356223967432</v>
      </c>
      <c r="G76" s="99" t="s">
        <v>59</v>
      </c>
      <c r="H76" s="99">
        <v>-2.3508939764324026</v>
      </c>
      <c r="I76" s="99">
        <v>92.3691060235676</v>
      </c>
      <c r="J76" s="99" t="s">
        <v>73</v>
      </c>
      <c r="K76" s="99">
        <v>0.0713481423942914</v>
      </c>
      <c r="M76" s="99" t="s">
        <v>68</v>
      </c>
      <c r="N76" s="99">
        <v>0.0371824268427253</v>
      </c>
      <c r="X76" s="99">
        <v>67.5</v>
      </c>
    </row>
    <row r="77" spans="1:24" s="99" customFormat="1" ht="12.75">
      <c r="A77" s="99">
        <v>1219</v>
      </c>
      <c r="B77" s="99">
        <v>162.27999877929688</v>
      </c>
      <c r="C77" s="99">
        <v>181.67999267578125</v>
      </c>
      <c r="D77" s="99">
        <v>8.778618812561035</v>
      </c>
      <c r="E77" s="99">
        <v>8.443928718566895</v>
      </c>
      <c r="F77" s="99">
        <v>35.3904786282579</v>
      </c>
      <c r="G77" s="99" t="s">
        <v>56</v>
      </c>
      <c r="H77" s="99">
        <v>1.3306694024942658</v>
      </c>
      <c r="I77" s="99">
        <v>96.11066818179114</v>
      </c>
      <c r="J77" s="99" t="s">
        <v>62</v>
      </c>
      <c r="K77" s="99">
        <v>0.25866189861555994</v>
      </c>
      <c r="L77" s="99">
        <v>0.02256325815071061</v>
      </c>
      <c r="M77" s="99">
        <v>0.061234793140318905</v>
      </c>
      <c r="N77" s="99">
        <v>0.008566937548271574</v>
      </c>
      <c r="O77" s="99">
        <v>0.010388303284312884</v>
      </c>
      <c r="P77" s="99">
        <v>0.0006472622394648637</v>
      </c>
      <c r="Q77" s="99">
        <v>0.0012645008757405213</v>
      </c>
      <c r="R77" s="99">
        <v>0.00013186474929588642</v>
      </c>
      <c r="S77" s="99">
        <v>0.00013628973597786342</v>
      </c>
      <c r="T77" s="99">
        <v>9.515370578007111E-06</v>
      </c>
      <c r="U77" s="99">
        <v>2.7654128049865406E-05</v>
      </c>
      <c r="V77" s="99">
        <v>4.890414344285694E-06</v>
      </c>
      <c r="W77" s="99">
        <v>8.49730548040618E-06</v>
      </c>
      <c r="X77" s="99">
        <v>67.5</v>
      </c>
    </row>
    <row r="78" spans="1:24" s="99" customFormat="1" ht="12.75">
      <c r="A78" s="99">
        <v>1218</v>
      </c>
      <c r="B78" s="99">
        <v>173.02000427246094</v>
      </c>
      <c r="C78" s="99">
        <v>155.1199951171875</v>
      </c>
      <c r="D78" s="99">
        <v>8.488029479980469</v>
      </c>
      <c r="E78" s="99">
        <v>8.940169334411621</v>
      </c>
      <c r="F78" s="99">
        <v>38.98417095614671</v>
      </c>
      <c r="G78" s="99" t="s">
        <v>57</v>
      </c>
      <c r="H78" s="99">
        <v>4.023941530042606</v>
      </c>
      <c r="I78" s="99">
        <v>109.54394580250354</v>
      </c>
      <c r="J78" s="99" t="s">
        <v>60</v>
      </c>
      <c r="K78" s="99">
        <v>-0.24550822733981342</v>
      </c>
      <c r="L78" s="99">
        <v>0.00012284074505479126</v>
      </c>
      <c r="M78" s="99">
        <v>0.057897894591649346</v>
      </c>
      <c r="N78" s="99">
        <v>-8.868818464166706E-05</v>
      </c>
      <c r="O78" s="99">
        <v>-0.009894739711115914</v>
      </c>
      <c r="P78" s="99">
        <v>1.4091392735632767E-05</v>
      </c>
      <c r="Q78" s="99">
        <v>0.0011843718811950289</v>
      </c>
      <c r="R78" s="99">
        <v>-7.132236599429923E-06</v>
      </c>
      <c r="S78" s="99">
        <v>-0.0001323203427734297</v>
      </c>
      <c r="T78" s="99">
        <v>1.0053554804087275E-06</v>
      </c>
      <c r="U78" s="99">
        <v>2.5051349294289813E-05</v>
      </c>
      <c r="V78" s="99">
        <v>-5.65016656168578E-07</v>
      </c>
      <c r="W78" s="99">
        <v>-8.312947559803179E-06</v>
      </c>
      <c r="X78" s="99">
        <v>67.5</v>
      </c>
    </row>
    <row r="79" spans="1:24" s="99" customFormat="1" ht="12.75">
      <c r="A79" s="99">
        <v>1217</v>
      </c>
      <c r="B79" s="99">
        <v>160.4600067138672</v>
      </c>
      <c r="C79" s="99">
        <v>151.75999450683594</v>
      </c>
      <c r="D79" s="99">
        <v>8.58145809173584</v>
      </c>
      <c r="E79" s="99">
        <v>8.898873329162598</v>
      </c>
      <c r="F79" s="99">
        <v>33.171987716949495</v>
      </c>
      <c r="G79" s="99" t="s">
        <v>58</v>
      </c>
      <c r="H79" s="99">
        <v>-0.8114354477283143</v>
      </c>
      <c r="I79" s="99">
        <v>92.14857126613887</v>
      </c>
      <c r="J79" s="99" t="s">
        <v>61</v>
      </c>
      <c r="K79" s="99">
        <v>-0.08143517731219539</v>
      </c>
      <c r="L79" s="99">
        <v>0.02256292375839096</v>
      </c>
      <c r="M79" s="99">
        <v>-0.019938246983922842</v>
      </c>
      <c r="N79" s="99">
        <v>-0.008566478469119638</v>
      </c>
      <c r="O79" s="99">
        <v>-0.0031640118798973577</v>
      </c>
      <c r="P79" s="99">
        <v>0.0006471088311001796</v>
      </c>
      <c r="Q79" s="99">
        <v>-0.000442973714550981</v>
      </c>
      <c r="R79" s="99">
        <v>-0.00013167172554484402</v>
      </c>
      <c r="S79" s="99">
        <v>-3.265300937490729E-05</v>
      </c>
      <c r="T79" s="99">
        <v>9.46211063108097E-06</v>
      </c>
      <c r="U79" s="99">
        <v>-1.1712416349064694E-05</v>
      </c>
      <c r="V79" s="99">
        <v>-4.8576649366796965E-06</v>
      </c>
      <c r="W79" s="99">
        <v>-1.7604270207263029E-06</v>
      </c>
      <c r="X79" s="99">
        <v>67.5</v>
      </c>
    </row>
    <row r="80" ht="12.75" hidden="1">
      <c r="A80" s="24" t="s">
        <v>113</v>
      </c>
    </row>
    <row r="81" spans="1:24" ht="12.75" hidden="1">
      <c r="A81" s="24">
        <v>1220</v>
      </c>
      <c r="B81" s="24">
        <v>148.24</v>
      </c>
      <c r="C81" s="24">
        <v>150.24</v>
      </c>
      <c r="D81" s="24">
        <v>8.66198260334901</v>
      </c>
      <c r="E81" s="24">
        <v>8.858020371218085</v>
      </c>
      <c r="F81" s="24">
        <v>34.719937436603296</v>
      </c>
      <c r="G81" s="24" t="s">
        <v>59</v>
      </c>
      <c r="H81" s="24">
        <v>14.763027428114938</v>
      </c>
      <c r="I81" s="24">
        <v>95.50302742811495</v>
      </c>
      <c r="J81" s="24" t="s">
        <v>73</v>
      </c>
      <c r="K81" s="24">
        <v>1.2288218598838707</v>
      </c>
      <c r="M81" s="24" t="s">
        <v>68</v>
      </c>
      <c r="N81" s="24">
        <v>0.6745717978596191</v>
      </c>
      <c r="X81" s="24">
        <v>67.5</v>
      </c>
    </row>
    <row r="82" spans="1:24" ht="12.75" hidden="1">
      <c r="A82" s="24">
        <v>1217</v>
      </c>
      <c r="B82" s="24">
        <v>147.4600067138672</v>
      </c>
      <c r="C82" s="24">
        <v>137.66000366210938</v>
      </c>
      <c r="D82" s="24">
        <v>8.799538612365723</v>
      </c>
      <c r="E82" s="24">
        <v>9.22046947479248</v>
      </c>
      <c r="F82" s="24">
        <v>30.143031981433325</v>
      </c>
      <c r="G82" s="24" t="s">
        <v>56</v>
      </c>
      <c r="H82" s="24">
        <v>1.6546818046321903</v>
      </c>
      <c r="I82" s="24">
        <v>81.61468851849938</v>
      </c>
      <c r="J82" s="24" t="s">
        <v>62</v>
      </c>
      <c r="K82" s="24">
        <v>1.047520513717384</v>
      </c>
      <c r="L82" s="24">
        <v>0.2359713362365098</v>
      </c>
      <c r="M82" s="24">
        <v>0.24798656884803497</v>
      </c>
      <c r="N82" s="24">
        <v>0.11179252500468922</v>
      </c>
      <c r="O82" s="24">
        <v>0.0420703498412022</v>
      </c>
      <c r="P82" s="24">
        <v>0.006769312025930615</v>
      </c>
      <c r="Q82" s="24">
        <v>0.005120871139089391</v>
      </c>
      <c r="R82" s="24">
        <v>0.0017207822022538843</v>
      </c>
      <c r="S82" s="24">
        <v>0.0005519645120851803</v>
      </c>
      <c r="T82" s="24">
        <v>9.958688992955295E-05</v>
      </c>
      <c r="U82" s="24">
        <v>0.00011199704629788141</v>
      </c>
      <c r="V82" s="24">
        <v>6.387339446423899E-05</v>
      </c>
      <c r="W82" s="24">
        <v>3.442024074340618E-05</v>
      </c>
      <c r="X82" s="24">
        <v>67.5</v>
      </c>
    </row>
    <row r="83" spans="1:24" ht="12.75" hidden="1">
      <c r="A83" s="24">
        <v>1218</v>
      </c>
      <c r="B83" s="24">
        <v>156.97999572753906</v>
      </c>
      <c r="C83" s="24">
        <v>179.3800048828125</v>
      </c>
      <c r="D83" s="24">
        <v>8.523524284362793</v>
      </c>
      <c r="E83" s="24">
        <v>9.729105949401855</v>
      </c>
      <c r="F83" s="24">
        <v>29.676789762936455</v>
      </c>
      <c r="G83" s="24" t="s">
        <v>57</v>
      </c>
      <c r="H83" s="24">
        <v>-6.492528719942868</v>
      </c>
      <c r="I83" s="24">
        <v>82.9874670075962</v>
      </c>
      <c r="J83" s="24" t="s">
        <v>60</v>
      </c>
      <c r="K83" s="24">
        <v>0.8200754533752171</v>
      </c>
      <c r="L83" s="24">
        <v>-0.0012828027331060455</v>
      </c>
      <c r="M83" s="24">
        <v>-0.1923752529616688</v>
      </c>
      <c r="N83" s="24">
        <v>-0.001155813528713267</v>
      </c>
      <c r="O83" s="24">
        <v>0.03321607538153667</v>
      </c>
      <c r="P83" s="24">
        <v>-0.00014701404069983545</v>
      </c>
      <c r="Q83" s="24">
        <v>-0.0038863459835749656</v>
      </c>
      <c r="R83" s="24">
        <v>-9.29117233111344E-05</v>
      </c>
      <c r="S83" s="24">
        <v>0.00045767704424540083</v>
      </c>
      <c r="T83" s="24">
        <v>-1.0482930670189698E-05</v>
      </c>
      <c r="U83" s="24">
        <v>-7.895037348579139E-05</v>
      </c>
      <c r="V83" s="24">
        <v>-7.323241274359961E-06</v>
      </c>
      <c r="W83" s="24">
        <v>2.9161725142282484E-05</v>
      </c>
      <c r="X83" s="24">
        <v>67.5</v>
      </c>
    </row>
    <row r="84" spans="1:24" ht="12.75" hidden="1">
      <c r="A84" s="24">
        <v>1219</v>
      </c>
      <c r="B84" s="24">
        <v>151.82000732421875</v>
      </c>
      <c r="C84" s="24">
        <v>177.9199981689453</v>
      </c>
      <c r="D84" s="24">
        <v>8.792767524719238</v>
      </c>
      <c r="E84" s="24">
        <v>8.658815383911133</v>
      </c>
      <c r="F84" s="24">
        <v>38.00611706135862</v>
      </c>
      <c r="G84" s="24" t="s">
        <v>58</v>
      </c>
      <c r="H84" s="24">
        <v>18.682707828129068</v>
      </c>
      <c r="I84" s="24">
        <v>103.00271515234782</v>
      </c>
      <c r="J84" s="24" t="s">
        <v>61</v>
      </c>
      <c r="K84" s="24">
        <v>0.6517480168210443</v>
      </c>
      <c r="L84" s="24">
        <v>-0.23596784938290194</v>
      </c>
      <c r="M84" s="24">
        <v>0.15648993698303776</v>
      </c>
      <c r="N84" s="24">
        <v>-0.1117865499155015</v>
      </c>
      <c r="O84" s="24">
        <v>0.025818727157031103</v>
      </c>
      <c r="P84" s="24">
        <v>-0.0067677154325699864</v>
      </c>
      <c r="Q84" s="24">
        <v>0.0033346118393464347</v>
      </c>
      <c r="R84" s="24">
        <v>-0.0017182720387834644</v>
      </c>
      <c r="S84" s="24">
        <v>0.0003085393747517885</v>
      </c>
      <c r="T84" s="24">
        <v>-9.903361454781347E-05</v>
      </c>
      <c r="U84" s="24">
        <v>7.943662194418794E-05</v>
      </c>
      <c r="V84" s="24">
        <v>-6.345219190557397E-05</v>
      </c>
      <c r="W84" s="24">
        <v>1.82851513409107E-05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1220</v>
      </c>
      <c r="B86" s="24">
        <v>148.24</v>
      </c>
      <c r="C86" s="24">
        <v>150.24</v>
      </c>
      <c r="D86" s="24">
        <v>8.66198260334901</v>
      </c>
      <c r="E86" s="24">
        <v>8.858020371218085</v>
      </c>
      <c r="F86" s="24">
        <v>37.022132283899296</v>
      </c>
      <c r="G86" s="24" t="s">
        <v>59</v>
      </c>
      <c r="H86" s="24">
        <v>21.09560155926478</v>
      </c>
      <c r="I86" s="24">
        <v>101.83560155926479</v>
      </c>
      <c r="J86" s="24" t="s">
        <v>73</v>
      </c>
      <c r="K86" s="24">
        <v>1.2428248464412701</v>
      </c>
      <c r="M86" s="24" t="s">
        <v>68</v>
      </c>
      <c r="N86" s="24">
        <v>0.6596829477841755</v>
      </c>
      <c r="X86" s="24">
        <v>67.5</v>
      </c>
    </row>
    <row r="87" spans="1:24" ht="12.75" hidden="1">
      <c r="A87" s="24">
        <v>1217</v>
      </c>
      <c r="B87" s="24">
        <v>147.4600067138672</v>
      </c>
      <c r="C87" s="24">
        <v>137.66000366210938</v>
      </c>
      <c r="D87" s="24">
        <v>8.799538612365723</v>
      </c>
      <c r="E87" s="24">
        <v>9.22046947479248</v>
      </c>
      <c r="F87" s="24">
        <v>30.143031981433325</v>
      </c>
      <c r="G87" s="24" t="s">
        <v>56</v>
      </c>
      <c r="H87" s="24">
        <v>1.6546818046321903</v>
      </c>
      <c r="I87" s="24">
        <v>81.61468851849938</v>
      </c>
      <c r="J87" s="24" t="s">
        <v>62</v>
      </c>
      <c r="K87" s="24">
        <v>1.0769640571132149</v>
      </c>
      <c r="L87" s="24">
        <v>0.05875540810417373</v>
      </c>
      <c r="M87" s="24">
        <v>0.2549566418993897</v>
      </c>
      <c r="N87" s="24">
        <v>0.11230980229200263</v>
      </c>
      <c r="O87" s="24">
        <v>0.043252729086062085</v>
      </c>
      <c r="P87" s="24">
        <v>0.00168543305096616</v>
      </c>
      <c r="Q87" s="24">
        <v>0.005264798191894026</v>
      </c>
      <c r="R87" s="24">
        <v>0.0017287460913463094</v>
      </c>
      <c r="S87" s="24">
        <v>0.0005674858964484454</v>
      </c>
      <c r="T87" s="24">
        <v>2.4823325434384986E-05</v>
      </c>
      <c r="U87" s="24">
        <v>0.00011514906943431944</v>
      </c>
      <c r="V87" s="24">
        <v>6.4167447756946E-05</v>
      </c>
      <c r="W87" s="24">
        <v>3.538817109328868E-05</v>
      </c>
      <c r="X87" s="24">
        <v>67.5</v>
      </c>
    </row>
    <row r="88" spans="1:24" ht="12.75" hidden="1">
      <c r="A88" s="24">
        <v>1219</v>
      </c>
      <c r="B88" s="24">
        <v>151.82000732421875</v>
      </c>
      <c r="C88" s="24">
        <v>177.9199981689453</v>
      </c>
      <c r="D88" s="24">
        <v>8.792767524719238</v>
      </c>
      <c r="E88" s="24">
        <v>8.658815383911133</v>
      </c>
      <c r="F88" s="24">
        <v>29.18531454230973</v>
      </c>
      <c r="G88" s="24" t="s">
        <v>57</v>
      </c>
      <c r="H88" s="24">
        <v>-5.223091541427124</v>
      </c>
      <c r="I88" s="24">
        <v>79.09691578279163</v>
      </c>
      <c r="J88" s="24" t="s">
        <v>60</v>
      </c>
      <c r="K88" s="24">
        <v>1.0136950453465772</v>
      </c>
      <c r="L88" s="24">
        <v>0.0003209307132709563</v>
      </c>
      <c r="M88" s="24">
        <v>-0.23898409333569354</v>
      </c>
      <c r="N88" s="24">
        <v>-0.0011611365711880995</v>
      </c>
      <c r="O88" s="24">
        <v>0.040866869421368454</v>
      </c>
      <c r="P88" s="24">
        <v>3.644963155227851E-05</v>
      </c>
      <c r="Q88" s="24">
        <v>-0.004885149851941336</v>
      </c>
      <c r="R88" s="24">
        <v>-9.332755910198637E-05</v>
      </c>
      <c r="S88" s="24">
        <v>0.0005475086086984822</v>
      </c>
      <c r="T88" s="24">
        <v>2.579296055607336E-06</v>
      </c>
      <c r="U88" s="24">
        <v>-0.00010311106999109873</v>
      </c>
      <c r="V88" s="24">
        <v>-7.354196059592163E-06</v>
      </c>
      <c r="W88" s="24">
        <v>3.4431578294385485E-05</v>
      </c>
      <c r="X88" s="24">
        <v>67.5</v>
      </c>
    </row>
    <row r="89" spans="1:24" ht="12.75" hidden="1">
      <c r="A89" s="24">
        <v>1218</v>
      </c>
      <c r="B89" s="24">
        <v>156.97999572753906</v>
      </c>
      <c r="C89" s="24">
        <v>179.3800048828125</v>
      </c>
      <c r="D89" s="24">
        <v>8.523524284362793</v>
      </c>
      <c r="E89" s="24">
        <v>9.729105949401855</v>
      </c>
      <c r="F89" s="24">
        <v>36.008426382669036</v>
      </c>
      <c r="G89" s="24" t="s">
        <v>58</v>
      </c>
      <c r="H89" s="24">
        <v>11.213108893879479</v>
      </c>
      <c r="I89" s="24">
        <v>100.69310462141854</v>
      </c>
      <c r="J89" s="24" t="s">
        <v>61</v>
      </c>
      <c r="K89" s="24">
        <v>0.3636948382278154</v>
      </c>
      <c r="L89" s="24">
        <v>0.05875453161216829</v>
      </c>
      <c r="M89" s="24">
        <v>0.08882281453055942</v>
      </c>
      <c r="N89" s="24">
        <v>-0.11230379981430623</v>
      </c>
      <c r="O89" s="24">
        <v>0.014166776524287428</v>
      </c>
      <c r="P89" s="24">
        <v>0.0016850388700705994</v>
      </c>
      <c r="Q89" s="24">
        <v>0.0019630106788930484</v>
      </c>
      <c r="R89" s="24">
        <v>-0.0017262250765926232</v>
      </c>
      <c r="S89" s="24">
        <v>0.0001492466618351914</v>
      </c>
      <c r="T89" s="24">
        <v>2.4688959424789715E-05</v>
      </c>
      <c r="U89" s="24">
        <v>5.1258320659971465E-05</v>
      </c>
      <c r="V89" s="24">
        <v>-6.374462449459935E-05</v>
      </c>
      <c r="W89" s="24">
        <v>8.172457983096335E-06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1220</v>
      </c>
      <c r="B91" s="24">
        <v>148.24</v>
      </c>
      <c r="C91" s="24">
        <v>150.24</v>
      </c>
      <c r="D91" s="24">
        <v>8.66198260334901</v>
      </c>
      <c r="E91" s="24">
        <v>8.858020371218085</v>
      </c>
      <c r="F91" s="24">
        <v>34.719937436603296</v>
      </c>
      <c r="G91" s="24" t="s">
        <v>59</v>
      </c>
      <c r="H91" s="24">
        <v>14.763027428114938</v>
      </c>
      <c r="I91" s="24">
        <v>95.50302742811495</v>
      </c>
      <c r="J91" s="24" t="s">
        <v>73</v>
      </c>
      <c r="K91" s="24">
        <v>0.7750343989957867</v>
      </c>
      <c r="M91" s="24" t="s">
        <v>68</v>
      </c>
      <c r="N91" s="24">
        <v>0.7093179647721909</v>
      </c>
      <c r="X91" s="24">
        <v>67.5</v>
      </c>
    </row>
    <row r="92" spans="1:24" ht="12.75" hidden="1">
      <c r="A92" s="24">
        <v>1218</v>
      </c>
      <c r="B92" s="24">
        <v>156.97999572753906</v>
      </c>
      <c r="C92" s="24">
        <v>179.3800048828125</v>
      </c>
      <c r="D92" s="24">
        <v>8.523524284362793</v>
      </c>
      <c r="E92" s="24">
        <v>9.729105949401855</v>
      </c>
      <c r="F92" s="24">
        <v>31.390376031513345</v>
      </c>
      <c r="G92" s="24" t="s">
        <v>56</v>
      </c>
      <c r="H92" s="24">
        <v>-1.7006969529571734</v>
      </c>
      <c r="I92" s="24">
        <v>87.77929877458189</v>
      </c>
      <c r="J92" s="24" t="s">
        <v>62</v>
      </c>
      <c r="K92" s="24">
        <v>0.2657848803568234</v>
      </c>
      <c r="L92" s="24">
        <v>0.8290383790784239</v>
      </c>
      <c r="M92" s="24">
        <v>0.06292144213653099</v>
      </c>
      <c r="N92" s="24">
        <v>0.11155592413061663</v>
      </c>
      <c r="O92" s="24">
        <v>0.010674406555368113</v>
      </c>
      <c r="P92" s="24">
        <v>0.023782419361412593</v>
      </c>
      <c r="Q92" s="24">
        <v>0.0012994063276982758</v>
      </c>
      <c r="R92" s="24">
        <v>0.0017170966001577674</v>
      </c>
      <c r="S92" s="24">
        <v>0.00013999760262053848</v>
      </c>
      <c r="T92" s="24">
        <v>0.0003499289289969458</v>
      </c>
      <c r="U92" s="24">
        <v>2.8406800063772688E-05</v>
      </c>
      <c r="V92" s="24">
        <v>6.371256396308436E-05</v>
      </c>
      <c r="W92" s="24">
        <v>8.717069318051573E-06</v>
      </c>
      <c r="X92" s="24">
        <v>67.5</v>
      </c>
    </row>
    <row r="93" spans="1:24" ht="12.75" hidden="1">
      <c r="A93" s="24">
        <v>1217</v>
      </c>
      <c r="B93" s="24">
        <v>147.4600067138672</v>
      </c>
      <c r="C93" s="24">
        <v>137.66000366210938</v>
      </c>
      <c r="D93" s="24">
        <v>8.799538612365723</v>
      </c>
      <c r="E93" s="24">
        <v>9.22046947479248</v>
      </c>
      <c r="F93" s="24">
        <v>37.180124790582354</v>
      </c>
      <c r="G93" s="24" t="s">
        <v>57</v>
      </c>
      <c r="H93" s="24">
        <v>20.708177751829197</v>
      </c>
      <c r="I93" s="24">
        <v>100.66818446569638</v>
      </c>
      <c r="J93" s="24" t="s">
        <v>60</v>
      </c>
      <c r="K93" s="24">
        <v>-0.2291884282900331</v>
      </c>
      <c r="L93" s="24">
        <v>0.004511946283193366</v>
      </c>
      <c r="M93" s="24">
        <v>0.05389208541476908</v>
      </c>
      <c r="N93" s="24">
        <v>-0.0011540209299077471</v>
      </c>
      <c r="O93" s="24">
        <v>-0.009262587724523087</v>
      </c>
      <c r="P93" s="24">
        <v>0.0005161882216472405</v>
      </c>
      <c r="Q93" s="24">
        <v>0.0010949107708187339</v>
      </c>
      <c r="R93" s="24">
        <v>-9.27496149191332E-05</v>
      </c>
      <c r="S93" s="24">
        <v>-0.00012590378244273687</v>
      </c>
      <c r="T93" s="24">
        <v>3.675496788555086E-05</v>
      </c>
      <c r="U93" s="24">
        <v>2.262728480729643E-05</v>
      </c>
      <c r="V93" s="24">
        <v>-7.319080950932592E-06</v>
      </c>
      <c r="W93" s="24">
        <v>-7.963138675900956E-06</v>
      </c>
      <c r="X93" s="24">
        <v>67.5</v>
      </c>
    </row>
    <row r="94" spans="1:24" ht="12.75" hidden="1">
      <c r="A94" s="24">
        <v>1219</v>
      </c>
      <c r="B94" s="24">
        <v>151.82000732421875</v>
      </c>
      <c r="C94" s="24">
        <v>177.9199981689453</v>
      </c>
      <c r="D94" s="24">
        <v>8.792767524719238</v>
      </c>
      <c r="E94" s="24">
        <v>8.658815383911133</v>
      </c>
      <c r="F94" s="24">
        <v>29.18531454230973</v>
      </c>
      <c r="G94" s="24" t="s">
        <v>58</v>
      </c>
      <c r="H94" s="24">
        <v>-5.223091541427124</v>
      </c>
      <c r="I94" s="24">
        <v>79.09691578279163</v>
      </c>
      <c r="J94" s="24" t="s">
        <v>61</v>
      </c>
      <c r="K94" s="24">
        <v>-0.1345892527813246</v>
      </c>
      <c r="L94" s="24">
        <v>0.8290261011124548</v>
      </c>
      <c r="M94" s="24">
        <v>-0.032476930430507915</v>
      </c>
      <c r="N94" s="24">
        <v>-0.11154995492750873</v>
      </c>
      <c r="O94" s="24">
        <v>-0.005305414588399286</v>
      </c>
      <c r="P94" s="24">
        <v>0.02377681686857863</v>
      </c>
      <c r="Q94" s="24">
        <v>-0.0006997336696254118</v>
      </c>
      <c r="R94" s="24">
        <v>-0.0017145898177715032</v>
      </c>
      <c r="S94" s="24">
        <v>-6.121736931713245E-05</v>
      </c>
      <c r="T94" s="24">
        <v>0.00034799328683852743</v>
      </c>
      <c r="U94" s="24">
        <v>-1.7174174568597122E-05</v>
      </c>
      <c r="V94" s="24">
        <v>-6.329077231938169E-05</v>
      </c>
      <c r="W94" s="24">
        <v>-3.546226152417028E-06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1220</v>
      </c>
      <c r="B96" s="24">
        <v>148.24</v>
      </c>
      <c r="C96" s="24">
        <v>150.24</v>
      </c>
      <c r="D96" s="24">
        <v>8.66198260334901</v>
      </c>
      <c r="E96" s="24">
        <v>8.858020371218085</v>
      </c>
      <c r="F96" s="24">
        <v>28.29244187727836</v>
      </c>
      <c r="G96" s="24" t="s">
        <v>59</v>
      </c>
      <c r="H96" s="24">
        <v>-2.9168801413368897</v>
      </c>
      <c r="I96" s="24">
        <v>77.82311985866312</v>
      </c>
      <c r="J96" s="24" t="s">
        <v>73</v>
      </c>
      <c r="K96" s="24">
        <v>1.151663925250029</v>
      </c>
      <c r="M96" s="24" t="s">
        <v>68</v>
      </c>
      <c r="N96" s="24">
        <v>0.6123296350900954</v>
      </c>
      <c r="X96" s="24">
        <v>67.5</v>
      </c>
    </row>
    <row r="97" spans="1:24" ht="12.75" hidden="1">
      <c r="A97" s="24">
        <v>1218</v>
      </c>
      <c r="B97" s="24">
        <v>156.97999572753906</v>
      </c>
      <c r="C97" s="24">
        <v>179.3800048828125</v>
      </c>
      <c r="D97" s="24">
        <v>8.523524284362793</v>
      </c>
      <c r="E97" s="24">
        <v>9.729105949401855</v>
      </c>
      <c r="F97" s="24">
        <v>31.390376031513345</v>
      </c>
      <c r="G97" s="24" t="s">
        <v>56</v>
      </c>
      <c r="H97" s="24">
        <v>-1.7006969529571734</v>
      </c>
      <c r="I97" s="24">
        <v>87.77929877458189</v>
      </c>
      <c r="J97" s="24" t="s">
        <v>62</v>
      </c>
      <c r="K97" s="24">
        <v>1.0362220332836454</v>
      </c>
      <c r="L97" s="24">
        <v>0.05992926616492482</v>
      </c>
      <c r="M97" s="24">
        <v>0.24531132391680777</v>
      </c>
      <c r="N97" s="24">
        <v>0.11124226391284461</v>
      </c>
      <c r="O97" s="24">
        <v>0.0416167603252342</v>
      </c>
      <c r="P97" s="24">
        <v>0.0017192008508466203</v>
      </c>
      <c r="Q97" s="24">
        <v>0.005065637451282797</v>
      </c>
      <c r="R97" s="24">
        <v>0.001712261989540364</v>
      </c>
      <c r="S97" s="24">
        <v>0.0005459862490968042</v>
      </c>
      <c r="T97" s="24">
        <v>2.526949965323462E-05</v>
      </c>
      <c r="U97" s="24">
        <v>0.00011077614345426634</v>
      </c>
      <c r="V97" s="24">
        <v>6.35360201943559E-05</v>
      </c>
      <c r="W97" s="24">
        <v>3.404474663576735E-05</v>
      </c>
      <c r="X97" s="24">
        <v>67.5</v>
      </c>
    </row>
    <row r="98" spans="1:24" ht="12.75" hidden="1">
      <c r="A98" s="24">
        <v>1219</v>
      </c>
      <c r="B98" s="24">
        <v>151.82000732421875</v>
      </c>
      <c r="C98" s="24">
        <v>177.9199981689453</v>
      </c>
      <c r="D98" s="24">
        <v>8.792767524719238</v>
      </c>
      <c r="E98" s="24">
        <v>8.658815383911133</v>
      </c>
      <c r="F98" s="24">
        <v>38.00611706135862</v>
      </c>
      <c r="G98" s="24" t="s">
        <v>57</v>
      </c>
      <c r="H98" s="24">
        <v>18.682707828129068</v>
      </c>
      <c r="I98" s="24">
        <v>103.00271515234782</v>
      </c>
      <c r="J98" s="24" t="s">
        <v>60</v>
      </c>
      <c r="K98" s="24">
        <v>-0.8283495688297503</v>
      </c>
      <c r="L98" s="24">
        <v>0.00032688918330653295</v>
      </c>
      <c r="M98" s="24">
        <v>0.1977632856901966</v>
      </c>
      <c r="N98" s="24">
        <v>-0.0011508849510068586</v>
      </c>
      <c r="O98" s="24">
        <v>-0.0329963592234401</v>
      </c>
      <c r="P98" s="24">
        <v>3.744173927582753E-05</v>
      </c>
      <c r="Q98" s="24">
        <v>0.0041610643370803176</v>
      </c>
      <c r="R98" s="24">
        <v>-9.25303958529269E-05</v>
      </c>
      <c r="S98" s="24">
        <v>-0.00040942337936014113</v>
      </c>
      <c r="T98" s="24">
        <v>2.6701724284657756E-06</v>
      </c>
      <c r="U98" s="24">
        <v>9.571476055801304E-05</v>
      </c>
      <c r="V98" s="24">
        <v>-7.307460624496429E-06</v>
      </c>
      <c r="W98" s="24">
        <v>-2.4760743215275242E-05</v>
      </c>
      <c r="X98" s="24">
        <v>67.5</v>
      </c>
    </row>
    <row r="99" spans="1:24" ht="12.75" hidden="1">
      <c r="A99" s="24">
        <v>1217</v>
      </c>
      <c r="B99" s="24">
        <v>147.4600067138672</v>
      </c>
      <c r="C99" s="24">
        <v>137.66000366210938</v>
      </c>
      <c r="D99" s="24">
        <v>8.799538612365723</v>
      </c>
      <c r="E99" s="24">
        <v>9.22046947479248</v>
      </c>
      <c r="F99" s="24">
        <v>34.85100952457085</v>
      </c>
      <c r="G99" s="24" t="s">
        <v>58</v>
      </c>
      <c r="H99" s="24">
        <v>14.401910450109284</v>
      </c>
      <c r="I99" s="24">
        <v>94.36191716397647</v>
      </c>
      <c r="J99" s="24" t="s">
        <v>61</v>
      </c>
      <c r="K99" s="24">
        <v>0.6225697503750558</v>
      </c>
      <c r="L99" s="24">
        <v>0.059928374636129086</v>
      </c>
      <c r="M99" s="24">
        <v>0.14514588686846988</v>
      </c>
      <c r="N99" s="24">
        <v>-0.11123631036799322</v>
      </c>
      <c r="O99" s="24">
        <v>0.025361289753592718</v>
      </c>
      <c r="P99" s="24">
        <v>0.0017187930886851228</v>
      </c>
      <c r="Q99" s="24">
        <v>0.0028889836224037704</v>
      </c>
      <c r="R99" s="24">
        <v>-0.0017097599968030678</v>
      </c>
      <c r="S99" s="24">
        <v>0.0003612111302771821</v>
      </c>
      <c r="T99" s="24">
        <v>2.5128028015088764E-05</v>
      </c>
      <c r="U99" s="24">
        <v>5.576771978414059E-05</v>
      </c>
      <c r="V99" s="24">
        <v>-6.311439519918602E-05</v>
      </c>
      <c r="W99" s="24">
        <v>2.3365580859905735E-05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1220</v>
      </c>
      <c r="B101" s="24">
        <v>148.24</v>
      </c>
      <c r="C101" s="24">
        <v>150.24</v>
      </c>
      <c r="D101" s="24">
        <v>8.66198260334901</v>
      </c>
      <c r="E101" s="24">
        <v>8.858020371218085</v>
      </c>
      <c r="F101" s="24">
        <v>37.022132283899296</v>
      </c>
      <c r="G101" s="24" t="s">
        <v>59</v>
      </c>
      <c r="H101" s="24">
        <v>21.09560155926478</v>
      </c>
      <c r="I101" s="24">
        <v>101.83560155926479</v>
      </c>
      <c r="J101" s="24" t="s">
        <v>73</v>
      </c>
      <c r="K101" s="24">
        <v>0.829384525147843</v>
      </c>
      <c r="M101" s="24" t="s">
        <v>68</v>
      </c>
      <c r="N101" s="24">
        <v>0.7383991099950843</v>
      </c>
      <c r="X101" s="24">
        <v>67.5</v>
      </c>
    </row>
    <row r="102" spans="1:24" ht="12.75" hidden="1">
      <c r="A102" s="24">
        <v>1219</v>
      </c>
      <c r="B102" s="24">
        <v>151.82000732421875</v>
      </c>
      <c r="C102" s="24">
        <v>177.9199981689453</v>
      </c>
      <c r="D102" s="24">
        <v>8.792767524719238</v>
      </c>
      <c r="E102" s="24">
        <v>8.658815383911133</v>
      </c>
      <c r="F102" s="24">
        <v>30.93600634508225</v>
      </c>
      <c r="G102" s="24" t="s">
        <v>56</v>
      </c>
      <c r="H102" s="24">
        <v>-0.47843402249660016</v>
      </c>
      <c r="I102" s="24">
        <v>83.84157330172215</v>
      </c>
      <c r="J102" s="24" t="s">
        <v>62</v>
      </c>
      <c r="K102" s="24">
        <v>0.3461065438676493</v>
      </c>
      <c r="L102" s="24">
        <v>0.8304746280746228</v>
      </c>
      <c r="M102" s="24">
        <v>0.08193544509174049</v>
      </c>
      <c r="N102" s="24">
        <v>0.11147430423628181</v>
      </c>
      <c r="O102" s="24">
        <v>0.013899911663286071</v>
      </c>
      <c r="P102" s="24">
        <v>0.023823593143295477</v>
      </c>
      <c r="Q102" s="24">
        <v>0.0016920118605607548</v>
      </c>
      <c r="R102" s="24">
        <v>0.0017158551520465254</v>
      </c>
      <c r="S102" s="24">
        <v>0.00018237303568383745</v>
      </c>
      <c r="T102" s="24">
        <v>0.000350547869818574</v>
      </c>
      <c r="U102" s="24">
        <v>3.7042439421205466E-05</v>
      </c>
      <c r="V102" s="24">
        <v>6.367156908192378E-05</v>
      </c>
      <c r="W102" s="24">
        <v>1.1371838670850644E-05</v>
      </c>
      <c r="X102" s="24">
        <v>67.5</v>
      </c>
    </row>
    <row r="103" spans="1:24" ht="12.75" hidden="1">
      <c r="A103" s="24">
        <v>1217</v>
      </c>
      <c r="B103" s="24">
        <v>147.4600067138672</v>
      </c>
      <c r="C103" s="24">
        <v>137.66000366210938</v>
      </c>
      <c r="D103" s="24">
        <v>8.799538612365723</v>
      </c>
      <c r="E103" s="24">
        <v>9.22046947479248</v>
      </c>
      <c r="F103" s="24">
        <v>34.85100952457085</v>
      </c>
      <c r="G103" s="24" t="s">
        <v>57</v>
      </c>
      <c r="H103" s="24">
        <v>14.401910450109284</v>
      </c>
      <c r="I103" s="24">
        <v>94.36191716397647</v>
      </c>
      <c r="J103" s="24" t="s">
        <v>60</v>
      </c>
      <c r="K103" s="24">
        <v>0.2565514535724589</v>
      </c>
      <c r="L103" s="24">
        <v>0.0045198801241822795</v>
      </c>
      <c r="M103" s="24">
        <v>-0.061355747851035286</v>
      </c>
      <c r="N103" s="24">
        <v>-0.0011529643829237706</v>
      </c>
      <c r="O103" s="24">
        <v>0.010202090725431538</v>
      </c>
      <c r="P103" s="24">
        <v>0.000517014968264881</v>
      </c>
      <c r="Q103" s="24">
        <v>-0.0012959562867336002</v>
      </c>
      <c r="R103" s="24">
        <v>-9.265744952153136E-05</v>
      </c>
      <c r="S103" s="24">
        <v>0.00012522006332349366</v>
      </c>
      <c r="T103" s="24">
        <v>3.680845108576069E-05</v>
      </c>
      <c r="U103" s="24">
        <v>-3.0169999636459884E-05</v>
      </c>
      <c r="V103" s="24">
        <v>-7.307580580736083E-06</v>
      </c>
      <c r="W103" s="24">
        <v>7.537809920752182E-06</v>
      </c>
      <c r="X103" s="24">
        <v>67.5</v>
      </c>
    </row>
    <row r="104" spans="1:24" ht="12.75" hidden="1">
      <c r="A104" s="24">
        <v>1218</v>
      </c>
      <c r="B104" s="24">
        <v>156.97999572753906</v>
      </c>
      <c r="C104" s="24">
        <v>179.3800048828125</v>
      </c>
      <c r="D104" s="24">
        <v>8.523524284362793</v>
      </c>
      <c r="E104" s="24">
        <v>9.729105949401855</v>
      </c>
      <c r="F104" s="24">
        <v>29.676789762936455</v>
      </c>
      <c r="G104" s="24" t="s">
        <v>58</v>
      </c>
      <c r="H104" s="24">
        <v>-6.492528719942868</v>
      </c>
      <c r="I104" s="24">
        <v>82.9874670075962</v>
      </c>
      <c r="J104" s="24" t="s">
        <v>61</v>
      </c>
      <c r="K104" s="24">
        <v>-0.23231679099425315</v>
      </c>
      <c r="L104" s="24">
        <v>0.8304623281999889</v>
      </c>
      <c r="M104" s="24">
        <v>-0.05430367729741512</v>
      </c>
      <c r="N104" s="24">
        <v>-0.11146834159569625</v>
      </c>
      <c r="O104" s="24">
        <v>-0.009440597919476285</v>
      </c>
      <c r="P104" s="24">
        <v>0.023817982403634978</v>
      </c>
      <c r="Q104" s="24">
        <v>-0.001087842561749597</v>
      </c>
      <c r="R104" s="24">
        <v>-0.0017133515400678198</v>
      </c>
      <c r="S104" s="24">
        <v>-0.00013258906397512006</v>
      </c>
      <c r="T104" s="24">
        <v>0.0003486100213175276</v>
      </c>
      <c r="U104" s="24">
        <v>-2.1492171602927587E-05</v>
      </c>
      <c r="V104" s="24">
        <v>-6.325083379221369E-05</v>
      </c>
      <c r="W104" s="24">
        <v>-8.51470118996927E-06</v>
      </c>
      <c r="X104" s="24">
        <v>67.5</v>
      </c>
    </row>
    <row r="105" s="99" customFormat="1" ht="12.75">
      <c r="A105" s="99" t="s">
        <v>99</v>
      </c>
    </row>
    <row r="106" spans="1:24" s="99" customFormat="1" ht="12.75">
      <c r="A106" s="99">
        <v>1220</v>
      </c>
      <c r="B106" s="99">
        <v>148.24</v>
      </c>
      <c r="C106" s="99">
        <v>150.24</v>
      </c>
      <c r="D106" s="99">
        <v>8.66198260334901</v>
      </c>
      <c r="E106" s="99">
        <v>8.858020371218085</v>
      </c>
      <c r="F106" s="99">
        <v>28.29244187727836</v>
      </c>
      <c r="G106" s="99" t="s">
        <v>59</v>
      </c>
      <c r="H106" s="99">
        <v>-2.9168801413368897</v>
      </c>
      <c r="I106" s="99">
        <v>77.82311985866312</v>
      </c>
      <c r="J106" s="99" t="s">
        <v>73</v>
      </c>
      <c r="K106" s="99">
        <v>1.0816648691618038</v>
      </c>
      <c r="M106" s="99" t="s">
        <v>68</v>
      </c>
      <c r="N106" s="99">
        <v>0.597908651143127</v>
      </c>
      <c r="X106" s="99">
        <v>67.5</v>
      </c>
    </row>
    <row r="107" spans="1:24" s="99" customFormat="1" ht="12.75">
      <c r="A107" s="99">
        <v>1219</v>
      </c>
      <c r="B107" s="99">
        <v>151.82000732421875</v>
      </c>
      <c r="C107" s="99">
        <v>177.9199981689453</v>
      </c>
      <c r="D107" s="99">
        <v>8.792767524719238</v>
      </c>
      <c r="E107" s="99">
        <v>8.658815383911133</v>
      </c>
      <c r="F107" s="99">
        <v>30.93600634508225</v>
      </c>
      <c r="G107" s="99" t="s">
        <v>56</v>
      </c>
      <c r="H107" s="99">
        <v>-0.47843402249660016</v>
      </c>
      <c r="I107" s="99">
        <v>83.84157330172215</v>
      </c>
      <c r="J107" s="99" t="s">
        <v>62</v>
      </c>
      <c r="K107" s="99">
        <v>0.9794868330517474</v>
      </c>
      <c r="L107" s="99">
        <v>0.23336122913470062</v>
      </c>
      <c r="M107" s="99">
        <v>0.23187998934336498</v>
      </c>
      <c r="N107" s="99">
        <v>0.11147263591697251</v>
      </c>
      <c r="O107" s="99">
        <v>0.03933819270619103</v>
      </c>
      <c r="P107" s="99">
        <v>0.00669437043913681</v>
      </c>
      <c r="Q107" s="99">
        <v>0.004788277044390587</v>
      </c>
      <c r="R107" s="99">
        <v>0.0017158210142778096</v>
      </c>
      <c r="S107" s="99">
        <v>0.0005160983961485485</v>
      </c>
      <c r="T107" s="99">
        <v>9.852191333011519E-05</v>
      </c>
      <c r="U107" s="99">
        <v>0.00010472076772244562</v>
      </c>
      <c r="V107" s="99">
        <v>6.367463828413235E-05</v>
      </c>
      <c r="W107" s="99">
        <v>3.218468021587492E-05</v>
      </c>
      <c r="X107" s="99">
        <v>67.5</v>
      </c>
    </row>
    <row r="108" spans="1:24" s="99" customFormat="1" ht="12.75">
      <c r="A108" s="99">
        <v>1218</v>
      </c>
      <c r="B108" s="99">
        <v>156.97999572753906</v>
      </c>
      <c r="C108" s="99">
        <v>179.3800048828125</v>
      </c>
      <c r="D108" s="99">
        <v>8.523524284362793</v>
      </c>
      <c r="E108" s="99">
        <v>9.729105949401855</v>
      </c>
      <c r="F108" s="99">
        <v>36.008426382669036</v>
      </c>
      <c r="G108" s="99" t="s">
        <v>57</v>
      </c>
      <c r="H108" s="99">
        <v>11.213108893879479</v>
      </c>
      <c r="I108" s="99">
        <v>100.69310462141854</v>
      </c>
      <c r="J108" s="99" t="s">
        <v>60</v>
      </c>
      <c r="K108" s="99">
        <v>-0.5402944116782088</v>
      </c>
      <c r="L108" s="99">
        <v>-0.0012689037692638213</v>
      </c>
      <c r="M108" s="99">
        <v>0.1300976213101477</v>
      </c>
      <c r="N108" s="99">
        <v>-0.0011530836745022746</v>
      </c>
      <c r="O108" s="99">
        <v>-0.021343953506840138</v>
      </c>
      <c r="P108" s="99">
        <v>-0.0001451944725866382</v>
      </c>
      <c r="Q108" s="99">
        <v>0.0027896131441989018</v>
      </c>
      <c r="R108" s="99">
        <v>-9.271206696210375E-05</v>
      </c>
      <c r="S108" s="99">
        <v>-0.00025009733632268185</v>
      </c>
      <c r="T108" s="99">
        <v>-1.0338515600737713E-05</v>
      </c>
      <c r="U108" s="99">
        <v>6.756087248521596E-05</v>
      </c>
      <c r="V108" s="99">
        <v>-7.3194539208833E-06</v>
      </c>
      <c r="W108" s="99">
        <v>-1.4647340544636502E-05</v>
      </c>
      <c r="X108" s="99">
        <v>67.5</v>
      </c>
    </row>
    <row r="109" spans="1:24" s="99" customFormat="1" ht="12.75">
      <c r="A109" s="99">
        <v>1217</v>
      </c>
      <c r="B109" s="99">
        <v>147.4600067138672</v>
      </c>
      <c r="C109" s="99">
        <v>137.66000366210938</v>
      </c>
      <c r="D109" s="99">
        <v>8.799538612365723</v>
      </c>
      <c r="E109" s="99">
        <v>9.22046947479248</v>
      </c>
      <c r="F109" s="99">
        <v>37.180124790582354</v>
      </c>
      <c r="G109" s="99" t="s">
        <v>58</v>
      </c>
      <c r="H109" s="99">
        <v>20.708177751829197</v>
      </c>
      <c r="I109" s="99">
        <v>100.66818446569638</v>
      </c>
      <c r="J109" s="99" t="s">
        <v>61</v>
      </c>
      <c r="K109" s="99">
        <v>0.8169922917818992</v>
      </c>
      <c r="L109" s="99">
        <v>-0.23335777927140675</v>
      </c>
      <c r="M109" s="99">
        <v>0.19194514421396666</v>
      </c>
      <c r="N109" s="99">
        <v>-0.11146667195317848</v>
      </c>
      <c r="O109" s="99">
        <v>0.03304434980578779</v>
      </c>
      <c r="P109" s="99">
        <v>-0.006692795689509658</v>
      </c>
      <c r="Q109" s="99">
        <v>0.0038917419698061397</v>
      </c>
      <c r="R109" s="99">
        <v>-0.0017133143977907106</v>
      </c>
      <c r="S109" s="99">
        <v>0.0004514519651872206</v>
      </c>
      <c r="T109" s="99">
        <v>-9.797796946967228E-05</v>
      </c>
      <c r="U109" s="99">
        <v>8.001229718871218E-05</v>
      </c>
      <c r="V109" s="99">
        <v>-6.325255058031383E-05</v>
      </c>
      <c r="W109" s="99">
        <v>2.865849011318597E-05</v>
      </c>
      <c r="X109" s="99">
        <v>67.5</v>
      </c>
    </row>
    <row r="110" ht="12.75" hidden="1">
      <c r="A110" s="24" t="s">
        <v>112</v>
      </c>
    </row>
    <row r="111" spans="1:24" ht="12.75" hidden="1">
      <c r="A111" s="24">
        <v>1220</v>
      </c>
      <c r="B111" s="24">
        <v>154.04</v>
      </c>
      <c r="C111" s="24">
        <v>143.74</v>
      </c>
      <c r="D111" s="24">
        <v>8.455471222525263</v>
      </c>
      <c r="E111" s="24">
        <v>8.759359493187635</v>
      </c>
      <c r="F111" s="24">
        <v>31.892436991055455</v>
      </c>
      <c r="G111" s="24" t="s">
        <v>59</v>
      </c>
      <c r="H111" s="24">
        <v>3.349943926900096</v>
      </c>
      <c r="I111" s="24">
        <v>89.88994392690009</v>
      </c>
      <c r="J111" s="24" t="s">
        <v>73</v>
      </c>
      <c r="K111" s="24">
        <v>0.466641905554606</v>
      </c>
      <c r="M111" s="24" t="s">
        <v>68</v>
      </c>
      <c r="N111" s="24">
        <v>0.26926286427657786</v>
      </c>
      <c r="X111" s="24">
        <v>67.5</v>
      </c>
    </row>
    <row r="112" spans="1:24" ht="12.75" hidden="1">
      <c r="A112" s="24">
        <v>1217</v>
      </c>
      <c r="B112" s="24">
        <v>144.8000030517578</v>
      </c>
      <c r="C112" s="24">
        <v>126.69999694824219</v>
      </c>
      <c r="D112" s="24">
        <v>8.960430145263672</v>
      </c>
      <c r="E112" s="24">
        <v>9.547545433044434</v>
      </c>
      <c r="F112" s="24">
        <v>28.548359638344238</v>
      </c>
      <c r="G112" s="24" t="s">
        <v>56</v>
      </c>
      <c r="H112" s="24">
        <v>-1.399421154028289</v>
      </c>
      <c r="I112" s="24">
        <v>75.90058189772952</v>
      </c>
      <c r="J112" s="24" t="s">
        <v>62</v>
      </c>
      <c r="K112" s="24">
        <v>0.6156442187340226</v>
      </c>
      <c r="L112" s="24">
        <v>0.25613950048101186</v>
      </c>
      <c r="M112" s="24">
        <v>0.14574572685300197</v>
      </c>
      <c r="N112" s="24">
        <v>0.010015123215030718</v>
      </c>
      <c r="O112" s="24">
        <v>0.02472537785856536</v>
      </c>
      <c r="P112" s="24">
        <v>0.007347815226102787</v>
      </c>
      <c r="Q112" s="24">
        <v>0.0030096587359114664</v>
      </c>
      <c r="R112" s="24">
        <v>0.00015416450286746648</v>
      </c>
      <c r="S112" s="24">
        <v>0.0003243862152809963</v>
      </c>
      <c r="T112" s="24">
        <v>0.00010810288755765007</v>
      </c>
      <c r="U112" s="24">
        <v>6.582258473661379E-05</v>
      </c>
      <c r="V112" s="24">
        <v>5.730051072229712E-06</v>
      </c>
      <c r="W112" s="24">
        <v>2.0225057886562724E-05</v>
      </c>
      <c r="X112" s="24">
        <v>67.5</v>
      </c>
    </row>
    <row r="113" spans="1:24" ht="12.75" hidden="1">
      <c r="A113" s="24">
        <v>1218</v>
      </c>
      <c r="B113" s="24">
        <v>150.9199981689453</v>
      </c>
      <c r="C113" s="24">
        <v>157.9199981689453</v>
      </c>
      <c r="D113" s="24">
        <v>8.664847373962402</v>
      </c>
      <c r="E113" s="24">
        <v>9.603293418884277</v>
      </c>
      <c r="F113" s="24">
        <v>27.200179187104208</v>
      </c>
      <c r="G113" s="24" t="s">
        <v>57</v>
      </c>
      <c r="H113" s="24">
        <v>-8.617654190788286</v>
      </c>
      <c r="I113" s="24">
        <v>74.80234397815703</v>
      </c>
      <c r="J113" s="24" t="s">
        <v>60</v>
      </c>
      <c r="K113" s="24">
        <v>0.46188611973066185</v>
      </c>
      <c r="L113" s="24">
        <v>-0.0013935947520804066</v>
      </c>
      <c r="M113" s="24">
        <v>-0.10824301469378296</v>
      </c>
      <c r="N113" s="24">
        <v>-0.00010336865325929048</v>
      </c>
      <c r="O113" s="24">
        <v>0.0187254358982586</v>
      </c>
      <c r="P113" s="24">
        <v>-0.00015954306124960633</v>
      </c>
      <c r="Q113" s="24">
        <v>-0.002181551414847871</v>
      </c>
      <c r="R113" s="24">
        <v>-8.311584464873433E-06</v>
      </c>
      <c r="S113" s="24">
        <v>0.0002594105015877717</v>
      </c>
      <c r="T113" s="24">
        <v>-1.1365980440296909E-05</v>
      </c>
      <c r="U113" s="24">
        <v>-4.3960280455112244E-05</v>
      </c>
      <c r="V113" s="24">
        <v>-6.515854905789644E-07</v>
      </c>
      <c r="W113" s="24">
        <v>1.6567592030255053E-05</v>
      </c>
      <c r="X113" s="24">
        <v>67.5</v>
      </c>
    </row>
    <row r="114" spans="1:24" ht="12.75" hidden="1">
      <c r="A114" s="24">
        <v>1219</v>
      </c>
      <c r="B114" s="24">
        <v>145.27999877929688</v>
      </c>
      <c r="C114" s="24">
        <v>159.17999267578125</v>
      </c>
      <c r="D114" s="24">
        <v>8.956185340881348</v>
      </c>
      <c r="E114" s="24">
        <v>8.606649398803711</v>
      </c>
      <c r="F114" s="24">
        <v>32.71076817410959</v>
      </c>
      <c r="G114" s="24" t="s">
        <v>58</v>
      </c>
      <c r="H114" s="24">
        <v>9.230012685057801</v>
      </c>
      <c r="I114" s="24">
        <v>87.01001146435468</v>
      </c>
      <c r="J114" s="24" t="s">
        <v>61</v>
      </c>
      <c r="K114" s="24">
        <v>0.40703687358859497</v>
      </c>
      <c r="L114" s="24">
        <v>-0.25613570934238994</v>
      </c>
      <c r="M114" s="24">
        <v>0.09759747264100307</v>
      </c>
      <c r="N114" s="24">
        <v>-0.010014589753642961</v>
      </c>
      <c r="O114" s="24">
        <v>0.016146280087656173</v>
      </c>
      <c r="P114" s="24">
        <v>-0.007346082943212325</v>
      </c>
      <c r="Q114" s="24">
        <v>0.002073373852208873</v>
      </c>
      <c r="R114" s="24">
        <v>-0.0001539402855267469</v>
      </c>
      <c r="S114" s="24">
        <v>0.0001947629542041031</v>
      </c>
      <c r="T114" s="24">
        <v>-0.00010750371522385969</v>
      </c>
      <c r="U114" s="24">
        <v>4.899088082201196E-05</v>
      </c>
      <c r="V114" s="24">
        <v>-5.692883420449416E-06</v>
      </c>
      <c r="W114" s="24">
        <v>1.1600338824096574E-05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1220</v>
      </c>
      <c r="B116" s="24">
        <v>154.04</v>
      </c>
      <c r="C116" s="24">
        <v>143.74</v>
      </c>
      <c r="D116" s="24">
        <v>8.455471222525263</v>
      </c>
      <c r="E116" s="24">
        <v>8.759359493187635</v>
      </c>
      <c r="F116" s="24">
        <v>33.38495212801677</v>
      </c>
      <c r="G116" s="24" t="s">
        <v>59</v>
      </c>
      <c r="H116" s="24">
        <v>7.556649799177279</v>
      </c>
      <c r="I116" s="24">
        <v>94.09664979917727</v>
      </c>
      <c r="J116" s="24" t="s">
        <v>73</v>
      </c>
      <c r="K116" s="24">
        <v>0.37913401806877156</v>
      </c>
      <c r="M116" s="24" t="s">
        <v>68</v>
      </c>
      <c r="N116" s="24">
        <v>0.19671136477014983</v>
      </c>
      <c r="X116" s="24">
        <v>67.5</v>
      </c>
    </row>
    <row r="117" spans="1:24" ht="12.75" hidden="1">
      <c r="A117" s="24">
        <v>1217</v>
      </c>
      <c r="B117" s="24">
        <v>144.8000030517578</v>
      </c>
      <c r="C117" s="24">
        <v>126.69999694824219</v>
      </c>
      <c r="D117" s="24">
        <v>8.960430145263672</v>
      </c>
      <c r="E117" s="24">
        <v>9.547545433044434</v>
      </c>
      <c r="F117" s="24">
        <v>28.548359638344238</v>
      </c>
      <c r="G117" s="24" t="s">
        <v>56</v>
      </c>
      <c r="H117" s="24">
        <v>-1.399421154028289</v>
      </c>
      <c r="I117" s="24">
        <v>75.90058189772952</v>
      </c>
      <c r="J117" s="24" t="s">
        <v>62</v>
      </c>
      <c r="K117" s="24">
        <v>0.5974752256381806</v>
      </c>
      <c r="L117" s="24">
        <v>0.03790237218702604</v>
      </c>
      <c r="M117" s="24">
        <v>0.14144430348478457</v>
      </c>
      <c r="N117" s="24">
        <v>0.011342573485289822</v>
      </c>
      <c r="O117" s="24">
        <v>0.0239956303157123</v>
      </c>
      <c r="P117" s="24">
        <v>0.00108730543483949</v>
      </c>
      <c r="Q117" s="24">
        <v>0.002920817251921318</v>
      </c>
      <c r="R117" s="24">
        <v>0.00017459753380675395</v>
      </c>
      <c r="S117" s="24">
        <v>0.0003148174008643473</v>
      </c>
      <c r="T117" s="24">
        <v>1.5981760918978226E-05</v>
      </c>
      <c r="U117" s="24">
        <v>6.387903441474859E-05</v>
      </c>
      <c r="V117" s="24">
        <v>6.486785732310238E-06</v>
      </c>
      <c r="W117" s="24">
        <v>1.9629339925296435E-05</v>
      </c>
      <c r="X117" s="24">
        <v>67.5</v>
      </c>
    </row>
    <row r="118" spans="1:24" ht="12.75" hidden="1">
      <c r="A118" s="24">
        <v>1219</v>
      </c>
      <c r="B118" s="24">
        <v>145.27999877929688</v>
      </c>
      <c r="C118" s="24">
        <v>159.17999267578125</v>
      </c>
      <c r="D118" s="24">
        <v>8.956185340881348</v>
      </c>
      <c r="E118" s="24">
        <v>8.606649398803711</v>
      </c>
      <c r="F118" s="24">
        <v>26.581229927577102</v>
      </c>
      <c r="G118" s="24" t="s">
        <v>57</v>
      </c>
      <c r="H118" s="24">
        <v>-7.0744406455161055</v>
      </c>
      <c r="I118" s="24">
        <v>70.70555813378077</v>
      </c>
      <c r="J118" s="24" t="s">
        <v>60</v>
      </c>
      <c r="K118" s="24">
        <v>0.5635192242201841</v>
      </c>
      <c r="L118" s="24">
        <v>-0.0002060728870235015</v>
      </c>
      <c r="M118" s="24">
        <v>-0.13286263384841646</v>
      </c>
      <c r="N118" s="24">
        <v>-0.00011709469276442765</v>
      </c>
      <c r="O118" s="24">
        <v>0.02271659486696306</v>
      </c>
      <c r="P118" s="24">
        <v>-2.3686828024222277E-05</v>
      </c>
      <c r="Q118" s="24">
        <v>-0.0027163637133124892</v>
      </c>
      <c r="R118" s="24">
        <v>-9.406675014413656E-06</v>
      </c>
      <c r="S118" s="24">
        <v>0.0003042028684561775</v>
      </c>
      <c r="T118" s="24">
        <v>-1.6929053645876629E-06</v>
      </c>
      <c r="U118" s="24">
        <v>-5.7358897439879364E-05</v>
      </c>
      <c r="V118" s="24">
        <v>-7.369847113261467E-07</v>
      </c>
      <c r="W118" s="24">
        <v>1.9124774354533605E-05</v>
      </c>
      <c r="X118" s="24">
        <v>67.5</v>
      </c>
    </row>
    <row r="119" spans="1:24" ht="12.75" hidden="1">
      <c r="A119" s="24">
        <v>1218</v>
      </c>
      <c r="B119" s="24">
        <v>150.9199981689453</v>
      </c>
      <c r="C119" s="24">
        <v>157.9199981689453</v>
      </c>
      <c r="D119" s="24">
        <v>8.664847373962402</v>
      </c>
      <c r="E119" s="24">
        <v>9.603293418884277</v>
      </c>
      <c r="F119" s="24">
        <v>31.722784366048973</v>
      </c>
      <c r="G119" s="24" t="s">
        <v>58</v>
      </c>
      <c r="H119" s="24">
        <v>3.819817854734538</v>
      </c>
      <c r="I119" s="24">
        <v>87.23981602367985</v>
      </c>
      <c r="J119" s="24" t="s">
        <v>61</v>
      </c>
      <c r="K119" s="24">
        <v>0.19855157814954968</v>
      </c>
      <c r="L119" s="24">
        <v>-0.03790181198002384</v>
      </c>
      <c r="M119" s="24">
        <v>0.04851815655151652</v>
      </c>
      <c r="N119" s="24">
        <v>-0.011341969057536972</v>
      </c>
      <c r="O119" s="24">
        <v>0.007729591961973078</v>
      </c>
      <c r="P119" s="24">
        <v>-0.0010870473967631968</v>
      </c>
      <c r="Q119" s="24">
        <v>0.0010735649007490823</v>
      </c>
      <c r="R119" s="24">
        <v>-0.000174343951075378</v>
      </c>
      <c r="S119" s="24">
        <v>8.105930366106473E-05</v>
      </c>
      <c r="T119" s="24">
        <v>-1.5891845503211075E-05</v>
      </c>
      <c r="U119" s="24">
        <v>2.8115617052485887E-05</v>
      </c>
      <c r="V119" s="24">
        <v>-6.44478414473093E-06</v>
      </c>
      <c r="W119" s="24">
        <v>4.421989573824256E-06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1220</v>
      </c>
      <c r="B121" s="24">
        <v>154.04</v>
      </c>
      <c r="C121" s="24">
        <v>143.74</v>
      </c>
      <c r="D121" s="24">
        <v>8.455471222525263</v>
      </c>
      <c r="E121" s="24">
        <v>8.759359493187635</v>
      </c>
      <c r="F121" s="24">
        <v>31.892436991055455</v>
      </c>
      <c r="G121" s="24" t="s">
        <v>59</v>
      </c>
      <c r="H121" s="24">
        <v>3.349943926900096</v>
      </c>
      <c r="I121" s="24">
        <v>89.88994392690009</v>
      </c>
      <c r="J121" s="24" t="s">
        <v>73</v>
      </c>
      <c r="K121" s="24">
        <v>0.2849518259806247</v>
      </c>
      <c r="M121" s="24" t="s">
        <v>68</v>
      </c>
      <c r="N121" s="24">
        <v>0.2337273599652418</v>
      </c>
      <c r="X121" s="24">
        <v>67.5</v>
      </c>
    </row>
    <row r="122" spans="1:24" ht="12.75" hidden="1">
      <c r="A122" s="24">
        <v>1218</v>
      </c>
      <c r="B122" s="24">
        <v>150.9199981689453</v>
      </c>
      <c r="C122" s="24">
        <v>157.9199981689453</v>
      </c>
      <c r="D122" s="24">
        <v>8.664847373962402</v>
      </c>
      <c r="E122" s="24">
        <v>9.603293418884277</v>
      </c>
      <c r="F122" s="24">
        <v>29.190201280093966</v>
      </c>
      <c r="G122" s="24" t="s">
        <v>56</v>
      </c>
      <c r="H122" s="24">
        <v>-3.1449579963997394</v>
      </c>
      <c r="I122" s="24">
        <v>80.27504017254557</v>
      </c>
      <c r="J122" s="24" t="s">
        <v>62</v>
      </c>
      <c r="K122" s="24">
        <v>0.2787962600507682</v>
      </c>
      <c r="L122" s="24">
        <v>0.44997040814274764</v>
      </c>
      <c r="M122" s="24">
        <v>0.06600143151090589</v>
      </c>
      <c r="N122" s="24">
        <v>0.010048859846429222</v>
      </c>
      <c r="O122" s="24">
        <v>0.011196974562865442</v>
      </c>
      <c r="P122" s="24">
        <v>0.012908221470234934</v>
      </c>
      <c r="Q122" s="24">
        <v>0.0013629454407017387</v>
      </c>
      <c r="R122" s="24">
        <v>0.0001546563991052165</v>
      </c>
      <c r="S122" s="24">
        <v>0.0001468832710121251</v>
      </c>
      <c r="T122" s="24">
        <v>0.00018992918129499665</v>
      </c>
      <c r="U122" s="24">
        <v>2.980381029451089E-05</v>
      </c>
      <c r="V122" s="24">
        <v>5.732223201560126E-06</v>
      </c>
      <c r="W122" s="24">
        <v>9.154199991650501E-06</v>
      </c>
      <c r="X122" s="24">
        <v>67.5</v>
      </c>
    </row>
    <row r="123" spans="1:24" ht="12.75" hidden="1">
      <c r="A123" s="24">
        <v>1217</v>
      </c>
      <c r="B123" s="24">
        <v>144.8000030517578</v>
      </c>
      <c r="C123" s="24">
        <v>126.69999694824219</v>
      </c>
      <c r="D123" s="24">
        <v>8.960430145263672</v>
      </c>
      <c r="E123" s="24">
        <v>9.547545433044434</v>
      </c>
      <c r="F123" s="24">
        <v>32.6257559419818</v>
      </c>
      <c r="G123" s="24" t="s">
        <v>57</v>
      </c>
      <c r="H123" s="24">
        <v>9.441017876243478</v>
      </c>
      <c r="I123" s="24">
        <v>86.74102092800129</v>
      </c>
      <c r="J123" s="24" t="s">
        <v>60</v>
      </c>
      <c r="K123" s="24">
        <v>-0.23486188860490315</v>
      </c>
      <c r="L123" s="24">
        <v>0.002448384115863136</v>
      </c>
      <c r="M123" s="24">
        <v>0.05519267697864305</v>
      </c>
      <c r="N123" s="24">
        <v>-0.00010414543294205273</v>
      </c>
      <c r="O123" s="24">
        <v>-0.009497092139111221</v>
      </c>
      <c r="P123" s="24">
        <v>0.0002801676304003459</v>
      </c>
      <c r="Q123" s="24">
        <v>0.0011197245094031409</v>
      </c>
      <c r="R123" s="24">
        <v>-8.362022286663672E-06</v>
      </c>
      <c r="S123" s="24">
        <v>-0.00012955565491040222</v>
      </c>
      <c r="T123" s="24">
        <v>1.9953188555658958E-05</v>
      </c>
      <c r="U123" s="24">
        <v>2.3052745479266102E-05</v>
      </c>
      <c r="V123" s="24">
        <v>-6.613417196232685E-07</v>
      </c>
      <c r="W123" s="24">
        <v>-8.213106195077298E-06</v>
      </c>
      <c r="X123" s="24">
        <v>67.5</v>
      </c>
    </row>
    <row r="124" spans="1:24" ht="12.75" hidden="1">
      <c r="A124" s="24">
        <v>1219</v>
      </c>
      <c r="B124" s="24">
        <v>145.27999877929688</v>
      </c>
      <c r="C124" s="24">
        <v>159.17999267578125</v>
      </c>
      <c r="D124" s="24">
        <v>8.956185340881348</v>
      </c>
      <c r="E124" s="24">
        <v>8.606649398803711</v>
      </c>
      <c r="F124" s="24">
        <v>26.581229927577102</v>
      </c>
      <c r="G124" s="24" t="s">
        <v>58</v>
      </c>
      <c r="H124" s="24">
        <v>-7.0744406455161055</v>
      </c>
      <c r="I124" s="24">
        <v>70.70555813378077</v>
      </c>
      <c r="J124" s="24" t="s">
        <v>61</v>
      </c>
      <c r="K124" s="24">
        <v>-0.1502239924220949</v>
      </c>
      <c r="L124" s="24">
        <v>0.44996374700565833</v>
      </c>
      <c r="M124" s="24">
        <v>-0.036193333217872686</v>
      </c>
      <c r="N124" s="24">
        <v>-0.010048320155228677</v>
      </c>
      <c r="O124" s="24">
        <v>-0.00593106063555985</v>
      </c>
      <c r="P124" s="24">
        <v>0.012905180650556968</v>
      </c>
      <c r="Q124" s="24">
        <v>-0.0007770696863033278</v>
      </c>
      <c r="R124" s="24">
        <v>-0.00015443017311221713</v>
      </c>
      <c r="S124" s="24">
        <v>-6.921002516946628E-05</v>
      </c>
      <c r="T124" s="24">
        <v>0.00018887817283595802</v>
      </c>
      <c r="U124" s="24">
        <v>-1.8890157064973536E-05</v>
      </c>
      <c r="V124" s="24">
        <v>-5.693945026288009E-06</v>
      </c>
      <c r="W124" s="24">
        <v>-4.0428039917261565E-06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1220</v>
      </c>
      <c r="B126" s="24">
        <v>154.04</v>
      </c>
      <c r="C126" s="24">
        <v>143.74</v>
      </c>
      <c r="D126" s="24">
        <v>8.455471222525263</v>
      </c>
      <c r="E126" s="24">
        <v>8.759359493187635</v>
      </c>
      <c r="F126" s="24">
        <v>27.436952116744084</v>
      </c>
      <c r="G126" s="24" t="s">
        <v>59</v>
      </c>
      <c r="H126" s="24">
        <v>-9.207995299610744</v>
      </c>
      <c r="I126" s="24">
        <v>77.33200470038925</v>
      </c>
      <c r="J126" s="24" t="s">
        <v>73</v>
      </c>
      <c r="K126" s="24">
        <v>0.6499616982950354</v>
      </c>
      <c r="M126" s="24" t="s">
        <v>68</v>
      </c>
      <c r="N126" s="24">
        <v>0.33686518066860194</v>
      </c>
      <c r="X126" s="24">
        <v>67.5</v>
      </c>
    </row>
    <row r="127" spans="1:24" ht="12.75" hidden="1">
      <c r="A127" s="24">
        <v>1218</v>
      </c>
      <c r="B127" s="24">
        <v>150.9199981689453</v>
      </c>
      <c r="C127" s="24">
        <v>157.9199981689453</v>
      </c>
      <c r="D127" s="24">
        <v>8.664847373962402</v>
      </c>
      <c r="E127" s="24">
        <v>9.603293418884277</v>
      </c>
      <c r="F127" s="24">
        <v>29.190201280093966</v>
      </c>
      <c r="G127" s="24" t="s">
        <v>56</v>
      </c>
      <c r="H127" s="24">
        <v>-3.1449579963997394</v>
      </c>
      <c r="I127" s="24">
        <v>80.27504017254557</v>
      </c>
      <c r="J127" s="24" t="s">
        <v>62</v>
      </c>
      <c r="K127" s="24">
        <v>0.7826424578523159</v>
      </c>
      <c r="L127" s="24">
        <v>0.044897743372594785</v>
      </c>
      <c r="M127" s="24">
        <v>0.1852796981516407</v>
      </c>
      <c r="N127" s="24">
        <v>0.009144419024342492</v>
      </c>
      <c r="O127" s="24">
        <v>0.03143234210360932</v>
      </c>
      <c r="P127" s="24">
        <v>0.0012879199258264981</v>
      </c>
      <c r="Q127" s="24">
        <v>0.0038260128055913304</v>
      </c>
      <c r="R127" s="24">
        <v>0.0001407286869033209</v>
      </c>
      <c r="S127" s="24">
        <v>0.00041238201491910413</v>
      </c>
      <c r="T127" s="24">
        <v>1.8969026377934058E-05</v>
      </c>
      <c r="U127" s="24">
        <v>8.367796212126438E-05</v>
      </c>
      <c r="V127" s="24">
        <v>5.216222666225922E-06</v>
      </c>
      <c r="W127" s="24">
        <v>2.571279710617001E-05</v>
      </c>
      <c r="X127" s="24">
        <v>67.5</v>
      </c>
    </row>
    <row r="128" spans="1:24" ht="12.75" hidden="1">
      <c r="A128" s="24">
        <v>1219</v>
      </c>
      <c r="B128" s="24">
        <v>145.27999877929688</v>
      </c>
      <c r="C128" s="24">
        <v>159.17999267578125</v>
      </c>
      <c r="D128" s="24">
        <v>8.956185340881348</v>
      </c>
      <c r="E128" s="24">
        <v>8.606649398803711</v>
      </c>
      <c r="F128" s="24">
        <v>32.71076817410959</v>
      </c>
      <c r="G128" s="24" t="s">
        <v>57</v>
      </c>
      <c r="H128" s="24">
        <v>9.230012685057801</v>
      </c>
      <c r="I128" s="24">
        <v>87.01001146435468</v>
      </c>
      <c r="J128" s="24" t="s">
        <v>60</v>
      </c>
      <c r="K128" s="24">
        <v>-0.7078711043278478</v>
      </c>
      <c r="L128" s="24">
        <v>-0.0002444306184604661</v>
      </c>
      <c r="M128" s="24">
        <v>0.168466292187759</v>
      </c>
      <c r="N128" s="24">
        <v>-9.489614508007493E-05</v>
      </c>
      <c r="O128" s="24">
        <v>-0.0282830453936053</v>
      </c>
      <c r="P128" s="24">
        <v>-2.785935202809693E-05</v>
      </c>
      <c r="Q128" s="24">
        <v>0.0035194112609171903</v>
      </c>
      <c r="R128" s="24">
        <v>-7.640879729452652E-06</v>
      </c>
      <c r="S128" s="24">
        <v>-0.0003580676057947113</v>
      </c>
      <c r="T128" s="24">
        <v>-1.9761178316020304E-06</v>
      </c>
      <c r="U128" s="24">
        <v>7.933069945706378E-05</v>
      </c>
      <c r="V128" s="24">
        <v>-6.088810186498883E-07</v>
      </c>
      <c r="W128" s="24">
        <v>-2.1889062330703553E-05</v>
      </c>
      <c r="X128" s="24">
        <v>67.5</v>
      </c>
    </row>
    <row r="129" spans="1:24" ht="12.75" hidden="1">
      <c r="A129" s="24">
        <v>1217</v>
      </c>
      <c r="B129" s="24">
        <v>144.8000030517578</v>
      </c>
      <c r="C129" s="24">
        <v>126.69999694824219</v>
      </c>
      <c r="D129" s="24">
        <v>8.960430145263672</v>
      </c>
      <c r="E129" s="24">
        <v>9.547545433044434</v>
      </c>
      <c r="F129" s="24">
        <v>31.12950381643468</v>
      </c>
      <c r="G129" s="24" t="s">
        <v>58</v>
      </c>
      <c r="H129" s="24">
        <v>5.462981714676928</v>
      </c>
      <c r="I129" s="24">
        <v>82.76298476643474</v>
      </c>
      <c r="J129" s="24" t="s">
        <v>61</v>
      </c>
      <c r="K129" s="24">
        <v>0.33383785958274315</v>
      </c>
      <c r="L129" s="24">
        <v>-0.04489707800764029</v>
      </c>
      <c r="M129" s="24">
        <v>0.07712117052840743</v>
      </c>
      <c r="N129" s="24">
        <v>-0.00914392661904096</v>
      </c>
      <c r="O129" s="24">
        <v>0.01371355072115143</v>
      </c>
      <c r="P129" s="24">
        <v>-0.001287618573897374</v>
      </c>
      <c r="Q129" s="24">
        <v>0.0015007059555682833</v>
      </c>
      <c r="R129" s="24">
        <v>-0.00014052110259492334</v>
      </c>
      <c r="S129" s="24">
        <v>0.00020456420974643497</v>
      </c>
      <c r="T129" s="24">
        <v>-1.8865813527181452E-05</v>
      </c>
      <c r="U129" s="24">
        <v>2.6620320591998464E-05</v>
      </c>
      <c r="V129" s="24">
        <v>-5.1805639469826974E-06</v>
      </c>
      <c r="W129" s="24">
        <v>1.349136335978094E-05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1220</v>
      </c>
      <c r="B131" s="24">
        <v>154.04</v>
      </c>
      <c r="C131" s="24">
        <v>143.74</v>
      </c>
      <c r="D131" s="24">
        <v>8.455471222525263</v>
      </c>
      <c r="E131" s="24">
        <v>8.759359493187635</v>
      </c>
      <c r="F131" s="24">
        <v>33.38495212801677</v>
      </c>
      <c r="G131" s="24" t="s">
        <v>59</v>
      </c>
      <c r="H131" s="24">
        <v>7.556649799177279</v>
      </c>
      <c r="I131" s="24">
        <v>94.09664979917727</v>
      </c>
      <c r="J131" s="24" t="s">
        <v>73</v>
      </c>
      <c r="K131" s="24">
        <v>0.2905936062515181</v>
      </c>
      <c r="M131" s="24" t="s">
        <v>68</v>
      </c>
      <c r="N131" s="24">
        <v>0.23855069805056936</v>
      </c>
      <c r="X131" s="24">
        <v>67.5</v>
      </c>
    </row>
    <row r="132" spans="1:24" ht="12.75" hidden="1">
      <c r="A132" s="24">
        <v>1219</v>
      </c>
      <c r="B132" s="24">
        <v>145.27999877929688</v>
      </c>
      <c r="C132" s="24">
        <v>159.17999267578125</v>
      </c>
      <c r="D132" s="24">
        <v>8.956185340881348</v>
      </c>
      <c r="E132" s="24">
        <v>8.606649398803711</v>
      </c>
      <c r="F132" s="24">
        <v>28.630614092094497</v>
      </c>
      <c r="G132" s="24" t="s">
        <v>56</v>
      </c>
      <c r="H132" s="24">
        <v>-1.6231183561587272</v>
      </c>
      <c r="I132" s="24">
        <v>76.15688042313815</v>
      </c>
      <c r="J132" s="24" t="s">
        <v>62</v>
      </c>
      <c r="K132" s="24">
        <v>0.2808191846561964</v>
      </c>
      <c r="L132" s="24">
        <v>0.45485959896753625</v>
      </c>
      <c r="M132" s="24">
        <v>0.06648000675644869</v>
      </c>
      <c r="N132" s="24">
        <v>0.010858875991987033</v>
      </c>
      <c r="O132" s="24">
        <v>0.011278121617888789</v>
      </c>
      <c r="P132" s="24">
        <v>0.013048452209231254</v>
      </c>
      <c r="Q132" s="24">
        <v>0.0013728341031012412</v>
      </c>
      <c r="R132" s="24">
        <v>0.00016713658904555858</v>
      </c>
      <c r="S132" s="24">
        <v>0.0001479566092266026</v>
      </c>
      <c r="T132" s="24">
        <v>0.00019200040672065342</v>
      </c>
      <c r="U132" s="24">
        <v>3.0037713935964482E-05</v>
      </c>
      <c r="V132" s="24">
        <v>6.198436333018323E-06</v>
      </c>
      <c r="W132" s="24">
        <v>9.224678973075397E-06</v>
      </c>
      <c r="X132" s="24">
        <v>67.5</v>
      </c>
    </row>
    <row r="133" spans="1:24" ht="12.75" hidden="1">
      <c r="A133" s="24">
        <v>1217</v>
      </c>
      <c r="B133" s="24">
        <v>144.8000030517578</v>
      </c>
      <c r="C133" s="24">
        <v>126.69999694824219</v>
      </c>
      <c r="D133" s="24">
        <v>8.960430145263672</v>
      </c>
      <c r="E133" s="24">
        <v>9.547545433044434</v>
      </c>
      <c r="F133" s="24">
        <v>31.12950381643468</v>
      </c>
      <c r="G133" s="24" t="s">
        <v>57</v>
      </c>
      <c r="H133" s="24">
        <v>5.462981714676928</v>
      </c>
      <c r="I133" s="24">
        <v>82.76298476643474</v>
      </c>
      <c r="J133" s="24" t="s">
        <v>60</v>
      </c>
      <c r="K133" s="24">
        <v>0.07947947764633727</v>
      </c>
      <c r="L133" s="24">
        <v>0.0024750915501458803</v>
      </c>
      <c r="M133" s="24">
        <v>-0.019539047755001763</v>
      </c>
      <c r="N133" s="24">
        <v>-0.00011237635116586372</v>
      </c>
      <c r="O133" s="24">
        <v>0.0030750641165853553</v>
      </c>
      <c r="P133" s="24">
        <v>0.0002831712891191421</v>
      </c>
      <c r="Q133" s="24">
        <v>-0.00043776953039401816</v>
      </c>
      <c r="R133" s="24">
        <v>-9.018770488811228E-06</v>
      </c>
      <c r="S133" s="24">
        <v>3.065216856910531E-05</v>
      </c>
      <c r="T133" s="24">
        <v>2.016339538443388E-05</v>
      </c>
      <c r="U133" s="24">
        <v>-1.1811864250770355E-05</v>
      </c>
      <c r="V133" s="24">
        <v>-7.104880320845076E-07</v>
      </c>
      <c r="W133" s="24">
        <v>1.6137564681234836E-06</v>
      </c>
      <c r="X133" s="24">
        <v>67.5</v>
      </c>
    </row>
    <row r="134" spans="1:24" ht="12.75" hidden="1">
      <c r="A134" s="24">
        <v>1218</v>
      </c>
      <c r="B134" s="24">
        <v>150.9199981689453</v>
      </c>
      <c r="C134" s="24">
        <v>157.9199981689453</v>
      </c>
      <c r="D134" s="24">
        <v>8.664847373962402</v>
      </c>
      <c r="E134" s="24">
        <v>9.603293418884277</v>
      </c>
      <c r="F134" s="24">
        <v>27.200179187104208</v>
      </c>
      <c r="G134" s="24" t="s">
        <v>58</v>
      </c>
      <c r="H134" s="24">
        <v>-8.617654190788286</v>
      </c>
      <c r="I134" s="24">
        <v>74.80234397815703</v>
      </c>
      <c r="J134" s="24" t="s">
        <v>61</v>
      </c>
      <c r="K134" s="24">
        <v>-0.26933701398811916</v>
      </c>
      <c r="L134" s="24">
        <v>0.4548528648856972</v>
      </c>
      <c r="M134" s="24">
        <v>-0.06354381882736687</v>
      </c>
      <c r="N134" s="24">
        <v>-0.01085829449614676</v>
      </c>
      <c r="O134" s="24">
        <v>-0.010850806785985068</v>
      </c>
      <c r="P134" s="24">
        <v>0.013045379223219638</v>
      </c>
      <c r="Q134" s="24">
        <v>-0.0013011653672367668</v>
      </c>
      <c r="R134" s="24">
        <v>-0.0001668930830701323</v>
      </c>
      <c r="S134" s="24">
        <v>-0.00014474668485269272</v>
      </c>
      <c r="T134" s="24">
        <v>0.00019093871704677217</v>
      </c>
      <c r="U134" s="24">
        <v>-2.7617822532202065E-05</v>
      </c>
      <c r="V134" s="24">
        <v>-6.157582295897174E-06</v>
      </c>
      <c r="W134" s="24">
        <v>-9.082427661032539E-06</v>
      </c>
      <c r="X134" s="24">
        <v>67.5</v>
      </c>
    </row>
    <row r="135" s="99" customFormat="1" ht="12.75">
      <c r="A135" s="99" t="s">
        <v>94</v>
      </c>
    </row>
    <row r="136" spans="1:24" s="99" customFormat="1" ht="12.75">
      <c r="A136" s="99">
        <v>1220</v>
      </c>
      <c r="B136" s="99">
        <v>154.04</v>
      </c>
      <c r="C136" s="99">
        <v>143.74</v>
      </c>
      <c r="D136" s="99">
        <v>8.455471222525263</v>
      </c>
      <c r="E136" s="99">
        <v>8.759359493187635</v>
      </c>
      <c r="F136" s="99">
        <v>27.436952116744084</v>
      </c>
      <c r="G136" s="99" t="s">
        <v>59</v>
      </c>
      <c r="H136" s="99">
        <v>-9.207995299610744</v>
      </c>
      <c r="I136" s="99">
        <v>77.33200470038925</v>
      </c>
      <c r="J136" s="99" t="s">
        <v>73</v>
      </c>
      <c r="K136" s="99">
        <v>0.5239366618708179</v>
      </c>
      <c r="M136" s="99" t="s">
        <v>68</v>
      </c>
      <c r="N136" s="99">
        <v>0.2993217787666475</v>
      </c>
      <c r="X136" s="99">
        <v>67.5</v>
      </c>
    </row>
    <row r="137" spans="1:24" s="99" customFormat="1" ht="12.75">
      <c r="A137" s="99">
        <v>1219</v>
      </c>
      <c r="B137" s="99">
        <v>145.27999877929688</v>
      </c>
      <c r="C137" s="99">
        <v>159.17999267578125</v>
      </c>
      <c r="D137" s="99">
        <v>8.956185340881348</v>
      </c>
      <c r="E137" s="99">
        <v>8.606649398803711</v>
      </c>
      <c r="F137" s="99">
        <v>28.630614092094497</v>
      </c>
      <c r="G137" s="99" t="s">
        <v>56</v>
      </c>
      <c r="H137" s="99">
        <v>-1.6231183561587272</v>
      </c>
      <c r="I137" s="99">
        <v>76.15688042313815</v>
      </c>
      <c r="J137" s="99" t="s">
        <v>62</v>
      </c>
      <c r="K137" s="99">
        <v>0.6573983497263158</v>
      </c>
      <c r="L137" s="99">
        <v>0.2582456808040498</v>
      </c>
      <c r="M137" s="99">
        <v>0.15562980634213688</v>
      </c>
      <c r="N137" s="99">
        <v>0.00949493563641988</v>
      </c>
      <c r="O137" s="99">
        <v>0.026402297164694048</v>
      </c>
      <c r="P137" s="99">
        <v>0.00740819897326789</v>
      </c>
      <c r="Q137" s="99">
        <v>0.003213751301715305</v>
      </c>
      <c r="R137" s="99">
        <v>0.0001461356046428628</v>
      </c>
      <c r="S137" s="99">
        <v>0.00034639007019402406</v>
      </c>
      <c r="T137" s="99">
        <v>0.00010901908533146833</v>
      </c>
      <c r="U137" s="99">
        <v>7.029470721297351E-05</v>
      </c>
      <c r="V137" s="99">
        <v>5.4214589415236406E-06</v>
      </c>
      <c r="W137" s="99">
        <v>2.1599352491575487E-05</v>
      </c>
      <c r="X137" s="99">
        <v>67.5</v>
      </c>
    </row>
    <row r="138" spans="1:24" s="99" customFormat="1" ht="12.75">
      <c r="A138" s="99">
        <v>1218</v>
      </c>
      <c r="B138" s="99">
        <v>150.9199981689453</v>
      </c>
      <c r="C138" s="99">
        <v>157.9199981689453</v>
      </c>
      <c r="D138" s="99">
        <v>8.664847373962402</v>
      </c>
      <c r="E138" s="99">
        <v>9.603293418884277</v>
      </c>
      <c r="F138" s="99">
        <v>31.722784366048973</v>
      </c>
      <c r="G138" s="99" t="s">
        <v>57</v>
      </c>
      <c r="H138" s="99">
        <v>3.819817854734538</v>
      </c>
      <c r="I138" s="99">
        <v>87.23981602367985</v>
      </c>
      <c r="J138" s="99" t="s">
        <v>60</v>
      </c>
      <c r="K138" s="99">
        <v>-0.4994175948528144</v>
      </c>
      <c r="L138" s="99">
        <v>-0.00140523808609387</v>
      </c>
      <c r="M138" s="99">
        <v>0.11937291637140722</v>
      </c>
      <c r="N138" s="99">
        <v>-9.837947517929733E-05</v>
      </c>
      <c r="O138" s="99">
        <v>-0.019871059030617273</v>
      </c>
      <c r="P138" s="99">
        <v>-0.00016071117946853044</v>
      </c>
      <c r="Q138" s="99">
        <v>0.002518302969709862</v>
      </c>
      <c r="R138" s="99">
        <v>-7.924379686698537E-06</v>
      </c>
      <c r="S138" s="99">
        <v>-0.0002447101033355575</v>
      </c>
      <c r="T138" s="99">
        <v>-1.1438927993504285E-05</v>
      </c>
      <c r="U138" s="99">
        <v>5.836992228253416E-05</v>
      </c>
      <c r="V138" s="99">
        <v>-6.296163293740222E-07</v>
      </c>
      <c r="W138" s="99">
        <v>-1.4742564586546067E-05</v>
      </c>
      <c r="X138" s="99">
        <v>67.5</v>
      </c>
    </row>
    <row r="139" spans="1:24" s="99" customFormat="1" ht="12.75">
      <c r="A139" s="99">
        <v>1217</v>
      </c>
      <c r="B139" s="99">
        <v>144.8000030517578</v>
      </c>
      <c r="C139" s="99">
        <v>126.69999694824219</v>
      </c>
      <c r="D139" s="99">
        <v>8.960430145263672</v>
      </c>
      <c r="E139" s="99">
        <v>9.547545433044434</v>
      </c>
      <c r="F139" s="99">
        <v>32.6257559419818</v>
      </c>
      <c r="G139" s="99" t="s">
        <v>58</v>
      </c>
      <c r="H139" s="99">
        <v>9.441017876243478</v>
      </c>
      <c r="I139" s="99">
        <v>86.74102092800129</v>
      </c>
      <c r="J139" s="99" t="s">
        <v>61</v>
      </c>
      <c r="K139" s="99">
        <v>0.4274981358723258</v>
      </c>
      <c r="L139" s="99">
        <v>-0.2582418574899673</v>
      </c>
      <c r="M139" s="99">
        <v>0.09985361014543263</v>
      </c>
      <c r="N139" s="99">
        <v>-0.009494425955191794</v>
      </c>
      <c r="O139" s="99">
        <v>0.017384542230801915</v>
      </c>
      <c r="P139" s="99">
        <v>-0.007406455558789322</v>
      </c>
      <c r="Q139" s="99">
        <v>0.0019965839782056017</v>
      </c>
      <c r="R139" s="99">
        <v>-0.00014592059193587498</v>
      </c>
      <c r="S139" s="99">
        <v>0.0002451592259216889</v>
      </c>
      <c r="T139" s="99">
        <v>-0.00010841730439772701</v>
      </c>
      <c r="U139" s="99">
        <v>3.91701166055016E-05</v>
      </c>
      <c r="V139" s="99">
        <v>-5.384774863669995E-06</v>
      </c>
      <c r="W139" s="99">
        <v>1.5785715614657635E-05</v>
      </c>
      <c r="X139" s="99">
        <v>67.5</v>
      </c>
    </row>
    <row r="140" ht="12.75" hidden="1">
      <c r="A140" s="24" t="s">
        <v>111</v>
      </c>
    </row>
    <row r="141" spans="1:24" ht="12.75" hidden="1">
      <c r="A141" s="24">
        <v>1220</v>
      </c>
      <c r="B141" s="24">
        <v>134.66</v>
      </c>
      <c r="C141" s="24">
        <v>137.66</v>
      </c>
      <c r="D141" s="24">
        <v>8.581425948619742</v>
      </c>
      <c r="E141" s="24">
        <v>9.012495700442527</v>
      </c>
      <c r="F141" s="24">
        <v>28.509141213678117</v>
      </c>
      <c r="G141" s="24" t="s">
        <v>59</v>
      </c>
      <c r="H141" s="24">
        <v>11.950219056600588</v>
      </c>
      <c r="I141" s="24">
        <v>79.11021905660058</v>
      </c>
      <c r="J141" s="24" t="s">
        <v>73</v>
      </c>
      <c r="K141" s="24">
        <v>1.0068054369977968</v>
      </c>
      <c r="M141" s="24" t="s">
        <v>68</v>
      </c>
      <c r="N141" s="24">
        <v>0.5431909601438423</v>
      </c>
      <c r="X141" s="24">
        <v>67.5</v>
      </c>
    </row>
    <row r="142" spans="1:24" ht="12.75" hidden="1">
      <c r="A142" s="24">
        <v>1217</v>
      </c>
      <c r="B142" s="24">
        <v>137.0800018310547</v>
      </c>
      <c r="C142" s="24">
        <v>119.37999725341797</v>
      </c>
      <c r="D142" s="24">
        <v>9.062255859375</v>
      </c>
      <c r="E142" s="24">
        <v>9.666034698486328</v>
      </c>
      <c r="F142" s="24">
        <v>26.513828970650174</v>
      </c>
      <c r="G142" s="24" t="s">
        <v>56</v>
      </c>
      <c r="H142" s="24">
        <v>0.09679475129736659</v>
      </c>
      <c r="I142" s="24">
        <v>69.67679658235205</v>
      </c>
      <c r="J142" s="24" t="s">
        <v>62</v>
      </c>
      <c r="K142" s="24">
        <v>0.9532047523517061</v>
      </c>
      <c r="L142" s="24">
        <v>0.20430355638493497</v>
      </c>
      <c r="M142" s="24">
        <v>0.22565858756976775</v>
      </c>
      <c r="N142" s="24">
        <v>0.06341580758880733</v>
      </c>
      <c r="O142" s="24">
        <v>0.03828240395683752</v>
      </c>
      <c r="P142" s="24">
        <v>0.005860844552027287</v>
      </c>
      <c r="Q142" s="24">
        <v>0.004659823999727932</v>
      </c>
      <c r="R142" s="24">
        <v>0.0009761421011452548</v>
      </c>
      <c r="S142" s="24">
        <v>0.0005022609417027349</v>
      </c>
      <c r="T142" s="24">
        <v>8.621660988727968E-05</v>
      </c>
      <c r="U142" s="24">
        <v>0.00010191258347204228</v>
      </c>
      <c r="V142" s="24">
        <v>3.623817147142984E-05</v>
      </c>
      <c r="W142" s="24">
        <v>3.1318349259009755E-05</v>
      </c>
      <c r="X142" s="24">
        <v>67.5</v>
      </c>
    </row>
    <row r="143" spans="1:24" ht="12.75" hidden="1">
      <c r="A143" s="24">
        <v>1218</v>
      </c>
      <c r="B143" s="24">
        <v>142.89999389648438</v>
      </c>
      <c r="C143" s="24">
        <v>169.6999969482422</v>
      </c>
      <c r="D143" s="24">
        <v>8.887967109680176</v>
      </c>
      <c r="E143" s="24">
        <v>8.796208381652832</v>
      </c>
      <c r="F143" s="24">
        <v>24.75258875216757</v>
      </c>
      <c r="G143" s="24" t="s">
        <v>57</v>
      </c>
      <c r="H143" s="24">
        <v>-9.059858522530703</v>
      </c>
      <c r="I143" s="24">
        <v>66.34013537395367</v>
      </c>
      <c r="J143" s="24" t="s">
        <v>60</v>
      </c>
      <c r="K143" s="24">
        <v>0.810052644580359</v>
      </c>
      <c r="L143" s="24">
        <v>-0.0011109628224384085</v>
      </c>
      <c r="M143" s="24">
        <v>-0.19040460132544726</v>
      </c>
      <c r="N143" s="24">
        <v>-0.0006555105570260675</v>
      </c>
      <c r="O143" s="24">
        <v>0.03274887676830405</v>
      </c>
      <c r="P143" s="24">
        <v>-0.0001273096267644243</v>
      </c>
      <c r="Q143" s="24">
        <v>-0.0038648458650329715</v>
      </c>
      <c r="R143" s="24">
        <v>-5.269159507786534E-05</v>
      </c>
      <c r="S143" s="24">
        <v>0.00044624406643388833</v>
      </c>
      <c r="T143" s="24">
        <v>-9.077126587859413E-06</v>
      </c>
      <c r="U143" s="24">
        <v>-7.974592480336383E-05</v>
      </c>
      <c r="V143" s="24">
        <v>-4.149978886801641E-06</v>
      </c>
      <c r="W143" s="24">
        <v>2.82863047316327E-05</v>
      </c>
      <c r="X143" s="24">
        <v>67.5</v>
      </c>
    </row>
    <row r="144" spans="1:24" ht="12.75" hidden="1">
      <c r="A144" s="24">
        <v>1219</v>
      </c>
      <c r="B144" s="24">
        <v>143.22000122070312</v>
      </c>
      <c r="C144" s="24">
        <v>157.6199951171875</v>
      </c>
      <c r="D144" s="24">
        <v>8.78623104095459</v>
      </c>
      <c r="E144" s="24">
        <v>8.69304084777832</v>
      </c>
      <c r="F144" s="24">
        <v>32.81244434277877</v>
      </c>
      <c r="G144" s="24" t="s">
        <v>58</v>
      </c>
      <c r="H144" s="24">
        <v>13.241062041095802</v>
      </c>
      <c r="I144" s="24">
        <v>88.96106326179893</v>
      </c>
      <c r="J144" s="24" t="s">
        <v>61</v>
      </c>
      <c r="K144" s="24">
        <v>0.5024082134223563</v>
      </c>
      <c r="L144" s="24">
        <v>-0.20430053576322177</v>
      </c>
      <c r="M144" s="24">
        <v>0.12111104796045667</v>
      </c>
      <c r="N144" s="24">
        <v>-0.06341241958836029</v>
      </c>
      <c r="O144" s="24">
        <v>0.019825577497992946</v>
      </c>
      <c r="P144" s="24">
        <v>-0.005859461675099602</v>
      </c>
      <c r="Q144" s="24">
        <v>0.0026032529934637482</v>
      </c>
      <c r="R144" s="24">
        <v>-0.000974718932532052</v>
      </c>
      <c r="S144" s="24">
        <v>0.00023050441803285586</v>
      </c>
      <c r="T144" s="24">
        <v>-8.573744568951975E-05</v>
      </c>
      <c r="U144" s="24">
        <v>6.345677384804737E-05</v>
      </c>
      <c r="V144" s="24">
        <v>-3.59997603718671E-05</v>
      </c>
      <c r="W144" s="24">
        <v>1.3443361370525253E-05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1220</v>
      </c>
      <c r="B146" s="24">
        <v>134.66</v>
      </c>
      <c r="C146" s="24">
        <v>137.66</v>
      </c>
      <c r="D146" s="24">
        <v>8.581425948619742</v>
      </c>
      <c r="E146" s="24">
        <v>9.012495700442527</v>
      </c>
      <c r="F146" s="24">
        <v>30.871076569486483</v>
      </c>
      <c r="G146" s="24" t="s">
        <v>59</v>
      </c>
      <c r="H146" s="24">
        <v>18.504370302162542</v>
      </c>
      <c r="I146" s="24">
        <v>85.66437030216254</v>
      </c>
      <c r="J146" s="24" t="s">
        <v>73</v>
      </c>
      <c r="K146" s="24">
        <v>1.2407236810124518</v>
      </c>
      <c r="M146" s="24" t="s">
        <v>68</v>
      </c>
      <c r="N146" s="24">
        <v>0.6478583271067849</v>
      </c>
      <c r="X146" s="24">
        <v>67.5</v>
      </c>
    </row>
    <row r="147" spans="1:24" ht="12.75" hidden="1">
      <c r="A147" s="24">
        <v>1217</v>
      </c>
      <c r="B147" s="24">
        <v>137.0800018310547</v>
      </c>
      <c r="C147" s="24">
        <v>119.37999725341797</v>
      </c>
      <c r="D147" s="24">
        <v>9.062255859375</v>
      </c>
      <c r="E147" s="24">
        <v>9.666034698486328</v>
      </c>
      <c r="F147" s="24">
        <v>26.513828970650174</v>
      </c>
      <c r="G147" s="24" t="s">
        <v>56</v>
      </c>
      <c r="H147" s="24">
        <v>0.09679475129736659</v>
      </c>
      <c r="I147" s="24">
        <v>69.67679658235205</v>
      </c>
      <c r="J147" s="24" t="s">
        <v>62</v>
      </c>
      <c r="K147" s="24">
        <v>1.0796784127653478</v>
      </c>
      <c r="L147" s="24">
        <v>0.061490462142419794</v>
      </c>
      <c r="M147" s="24">
        <v>0.25559923582364774</v>
      </c>
      <c r="N147" s="24">
        <v>0.06319545502761428</v>
      </c>
      <c r="O147" s="24">
        <v>0.043361712622027704</v>
      </c>
      <c r="P147" s="24">
        <v>0.0017639130996934883</v>
      </c>
      <c r="Q147" s="24">
        <v>0.005278088581360222</v>
      </c>
      <c r="R147" s="24">
        <v>0.0009727534237139605</v>
      </c>
      <c r="S147" s="24">
        <v>0.0005689059630179064</v>
      </c>
      <c r="T147" s="24">
        <v>2.5982482882083992E-05</v>
      </c>
      <c r="U147" s="24">
        <v>0.00011543777684480365</v>
      </c>
      <c r="V147" s="24">
        <v>3.611181608772428E-05</v>
      </c>
      <c r="W147" s="24">
        <v>3.547422410013037E-05</v>
      </c>
      <c r="X147" s="24">
        <v>67.5</v>
      </c>
    </row>
    <row r="148" spans="1:24" ht="12.75" hidden="1">
      <c r="A148" s="24">
        <v>1219</v>
      </c>
      <c r="B148" s="24">
        <v>143.22000122070312</v>
      </c>
      <c r="C148" s="24">
        <v>157.6199951171875</v>
      </c>
      <c r="D148" s="24">
        <v>8.78623104095459</v>
      </c>
      <c r="E148" s="24">
        <v>8.69304084777832</v>
      </c>
      <c r="F148" s="24">
        <v>24.665785119247953</v>
      </c>
      <c r="G148" s="24" t="s">
        <v>57</v>
      </c>
      <c r="H148" s="24">
        <v>-8.846151547316396</v>
      </c>
      <c r="I148" s="24">
        <v>66.87384967338673</v>
      </c>
      <c r="J148" s="24" t="s">
        <v>60</v>
      </c>
      <c r="K148" s="24">
        <v>1.0528963702436342</v>
      </c>
      <c r="L148" s="24">
        <v>0.0003353414942472442</v>
      </c>
      <c r="M148" s="24">
        <v>-0.24859956485934415</v>
      </c>
      <c r="N148" s="24">
        <v>-0.0006531797884532311</v>
      </c>
      <c r="O148" s="24">
        <v>0.04238715834458152</v>
      </c>
      <c r="P148" s="24">
        <v>3.813346692888288E-05</v>
      </c>
      <c r="Q148" s="24">
        <v>-0.005099588639606936</v>
      </c>
      <c r="R148" s="24">
        <v>-5.249234699897338E-05</v>
      </c>
      <c r="S148" s="24">
        <v>0.0005629478879828191</v>
      </c>
      <c r="T148" s="24">
        <v>2.7013832631911E-06</v>
      </c>
      <c r="U148" s="24">
        <v>-0.00010882530556985051</v>
      </c>
      <c r="V148" s="24">
        <v>-4.131977748215057E-06</v>
      </c>
      <c r="W148" s="24">
        <v>3.525310009074567E-05</v>
      </c>
      <c r="X148" s="24">
        <v>67.5</v>
      </c>
    </row>
    <row r="149" spans="1:24" ht="12.75" hidden="1">
      <c r="A149" s="24">
        <v>1218</v>
      </c>
      <c r="B149" s="24">
        <v>142.89999389648438</v>
      </c>
      <c r="C149" s="24">
        <v>169.6999969482422</v>
      </c>
      <c r="D149" s="24">
        <v>8.887967109680176</v>
      </c>
      <c r="E149" s="24">
        <v>8.796208381652832</v>
      </c>
      <c r="F149" s="24">
        <v>30.527203379528657</v>
      </c>
      <c r="G149" s="24" t="s">
        <v>58</v>
      </c>
      <c r="H149" s="24">
        <v>6.416854638552337</v>
      </c>
      <c r="I149" s="24">
        <v>81.81684853503671</v>
      </c>
      <c r="J149" s="24" t="s">
        <v>61</v>
      </c>
      <c r="K149" s="24">
        <v>0.2389868375439972</v>
      </c>
      <c r="L149" s="24">
        <v>0.061489547734314955</v>
      </c>
      <c r="M149" s="24">
        <v>0.05940728663537364</v>
      </c>
      <c r="N149" s="24">
        <v>-0.0631920793478991</v>
      </c>
      <c r="O149" s="24">
        <v>0.009141494898904107</v>
      </c>
      <c r="P149" s="24">
        <v>0.0017635008539749204</v>
      </c>
      <c r="Q149" s="24">
        <v>0.0013610344519802001</v>
      </c>
      <c r="R149" s="24">
        <v>-0.0009713360782210097</v>
      </c>
      <c r="S149" s="24">
        <v>8.211985249021643E-05</v>
      </c>
      <c r="T149" s="24">
        <v>2.58416707119168E-05</v>
      </c>
      <c r="U149" s="24">
        <v>3.8508871581745285E-05</v>
      </c>
      <c r="V149" s="24">
        <v>-3.587464314863463E-05</v>
      </c>
      <c r="W149" s="24">
        <v>3.954681971807364E-06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1220</v>
      </c>
      <c r="B151" s="24">
        <v>134.66</v>
      </c>
      <c r="C151" s="24">
        <v>137.66</v>
      </c>
      <c r="D151" s="24">
        <v>8.581425948619742</v>
      </c>
      <c r="E151" s="24">
        <v>9.012495700442527</v>
      </c>
      <c r="F151" s="24">
        <v>28.509141213678117</v>
      </c>
      <c r="G151" s="24" t="s">
        <v>59</v>
      </c>
      <c r="H151" s="24">
        <v>11.950219056600588</v>
      </c>
      <c r="I151" s="24">
        <v>79.11021905660058</v>
      </c>
      <c r="J151" s="24" t="s">
        <v>73</v>
      </c>
      <c r="K151" s="24">
        <v>0.6382457748967152</v>
      </c>
      <c r="M151" s="24" t="s">
        <v>68</v>
      </c>
      <c r="N151" s="24">
        <v>0.5686574887405469</v>
      </c>
      <c r="X151" s="24">
        <v>67.5</v>
      </c>
    </row>
    <row r="152" spans="1:24" ht="12.75" hidden="1">
      <c r="A152" s="24">
        <v>1218</v>
      </c>
      <c r="B152" s="24">
        <v>142.89999389648438</v>
      </c>
      <c r="C152" s="24">
        <v>169.6999969482422</v>
      </c>
      <c r="D152" s="24">
        <v>8.887967109680176</v>
      </c>
      <c r="E152" s="24">
        <v>8.796208381652832</v>
      </c>
      <c r="F152" s="24">
        <v>27.347305973452045</v>
      </c>
      <c r="G152" s="24" t="s">
        <v>56</v>
      </c>
      <c r="H152" s="24">
        <v>-2.1056811861473506</v>
      </c>
      <c r="I152" s="24">
        <v>73.29431271033702</v>
      </c>
      <c r="J152" s="24" t="s">
        <v>62</v>
      </c>
      <c r="K152" s="24">
        <v>0.2841088334657532</v>
      </c>
      <c r="L152" s="24">
        <v>0.7406247307376486</v>
      </c>
      <c r="M152" s="24">
        <v>0.06725909483252596</v>
      </c>
      <c r="N152" s="24">
        <v>0.06240675419620922</v>
      </c>
      <c r="O152" s="24">
        <v>0.011410205020026851</v>
      </c>
      <c r="P152" s="24">
        <v>0.021246127058297343</v>
      </c>
      <c r="Q152" s="24">
        <v>0.0013889748561964343</v>
      </c>
      <c r="R152" s="24">
        <v>0.0009605742496159739</v>
      </c>
      <c r="S152" s="24">
        <v>0.00014966648682029953</v>
      </c>
      <c r="T152" s="24">
        <v>0.0003126150395383287</v>
      </c>
      <c r="U152" s="24">
        <v>3.03862726999305E-05</v>
      </c>
      <c r="V152" s="24">
        <v>3.5638918518855234E-05</v>
      </c>
      <c r="W152" s="24">
        <v>9.324059823216433E-06</v>
      </c>
      <c r="X152" s="24">
        <v>67.5</v>
      </c>
    </row>
    <row r="153" spans="1:24" ht="12.75" hidden="1">
      <c r="A153" s="24">
        <v>1217</v>
      </c>
      <c r="B153" s="24">
        <v>137.0800018310547</v>
      </c>
      <c r="C153" s="24">
        <v>119.37999725341797</v>
      </c>
      <c r="D153" s="24">
        <v>9.062255859375</v>
      </c>
      <c r="E153" s="24">
        <v>9.666034698486328</v>
      </c>
      <c r="F153" s="24">
        <v>32.174107892664935</v>
      </c>
      <c r="G153" s="24" t="s">
        <v>57</v>
      </c>
      <c r="H153" s="24">
        <v>14.971677722186726</v>
      </c>
      <c r="I153" s="24">
        <v>84.55167955324141</v>
      </c>
      <c r="J153" s="24" t="s">
        <v>60</v>
      </c>
      <c r="K153" s="24">
        <v>-0.11721955260486787</v>
      </c>
      <c r="L153" s="24">
        <v>0.004030433702978095</v>
      </c>
      <c r="M153" s="24">
        <v>0.027052320131164858</v>
      </c>
      <c r="N153" s="24">
        <v>-0.0006456431750447682</v>
      </c>
      <c r="O153" s="24">
        <v>-0.004819761360717588</v>
      </c>
      <c r="P153" s="24">
        <v>0.0004611183908661368</v>
      </c>
      <c r="Q153" s="24">
        <v>0.0005250831642723143</v>
      </c>
      <c r="R153" s="24">
        <v>-5.1882185017719104E-05</v>
      </c>
      <c r="S153" s="24">
        <v>-7.222184327845952E-05</v>
      </c>
      <c r="T153" s="24">
        <v>3.2834662418172606E-05</v>
      </c>
      <c r="U153" s="24">
        <v>9.194565013679603E-06</v>
      </c>
      <c r="V153" s="24">
        <v>-4.093817708748097E-06</v>
      </c>
      <c r="W153" s="24">
        <v>-4.764900707635963E-06</v>
      </c>
      <c r="X153" s="24">
        <v>67.5</v>
      </c>
    </row>
    <row r="154" spans="1:24" ht="12.75" hidden="1">
      <c r="A154" s="24">
        <v>1219</v>
      </c>
      <c r="B154" s="24">
        <v>143.22000122070312</v>
      </c>
      <c r="C154" s="24">
        <v>157.6199951171875</v>
      </c>
      <c r="D154" s="24">
        <v>8.78623104095459</v>
      </c>
      <c r="E154" s="24">
        <v>8.69304084777832</v>
      </c>
      <c r="F154" s="24">
        <v>24.665785119247953</v>
      </c>
      <c r="G154" s="24" t="s">
        <v>58</v>
      </c>
      <c r="H154" s="24">
        <v>-8.846151547316396</v>
      </c>
      <c r="I154" s="24">
        <v>66.87384967338673</v>
      </c>
      <c r="J154" s="24" t="s">
        <v>61</v>
      </c>
      <c r="K154" s="24">
        <v>-0.25879993381062855</v>
      </c>
      <c r="L154" s="24">
        <v>0.7406137639717346</v>
      </c>
      <c r="M154" s="24">
        <v>-0.061578874731613054</v>
      </c>
      <c r="N154" s="24">
        <v>-0.06240341428316719</v>
      </c>
      <c r="O154" s="24">
        <v>-0.010342276298029352</v>
      </c>
      <c r="P154" s="24">
        <v>0.02124112249404253</v>
      </c>
      <c r="Q154" s="24">
        <v>-0.001285900004566327</v>
      </c>
      <c r="R154" s="24">
        <v>-0.0009591721054654783</v>
      </c>
      <c r="S154" s="24">
        <v>-0.00013108799575320588</v>
      </c>
      <c r="T154" s="24">
        <v>0.0003108859081551228</v>
      </c>
      <c r="U154" s="24">
        <v>-2.8961794537006174E-05</v>
      </c>
      <c r="V154" s="24">
        <v>-3.5403010744301715E-05</v>
      </c>
      <c r="W154" s="24">
        <v>-8.014599979617771E-06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1220</v>
      </c>
      <c r="B156" s="24">
        <v>134.66</v>
      </c>
      <c r="C156" s="24">
        <v>137.66</v>
      </c>
      <c r="D156" s="24">
        <v>8.581425948619742</v>
      </c>
      <c r="E156" s="24">
        <v>9.012495700442527</v>
      </c>
      <c r="F156" s="24">
        <v>22.731152004414355</v>
      </c>
      <c r="G156" s="24" t="s">
        <v>59</v>
      </c>
      <c r="H156" s="24">
        <v>-4.083164363318929</v>
      </c>
      <c r="I156" s="24">
        <v>63.076835636681075</v>
      </c>
      <c r="J156" s="24" t="s">
        <v>73</v>
      </c>
      <c r="K156" s="24">
        <v>0.6545949213008138</v>
      </c>
      <c r="M156" s="24" t="s">
        <v>68</v>
      </c>
      <c r="N156" s="24">
        <v>0.3441799478341225</v>
      </c>
      <c r="X156" s="24">
        <v>67.5</v>
      </c>
    </row>
    <row r="157" spans="1:24" ht="12.75" hidden="1">
      <c r="A157" s="24">
        <v>1218</v>
      </c>
      <c r="B157" s="24">
        <v>142.89999389648438</v>
      </c>
      <c r="C157" s="24">
        <v>169.6999969482422</v>
      </c>
      <c r="D157" s="24">
        <v>8.887967109680176</v>
      </c>
      <c r="E157" s="24">
        <v>8.796208381652832</v>
      </c>
      <c r="F157" s="24">
        <v>27.347305973452045</v>
      </c>
      <c r="G157" s="24" t="s">
        <v>56</v>
      </c>
      <c r="H157" s="24">
        <v>-2.1056811861473506</v>
      </c>
      <c r="I157" s="24">
        <v>73.29431271033702</v>
      </c>
      <c r="J157" s="24" t="s">
        <v>62</v>
      </c>
      <c r="K157" s="24">
        <v>0.7827861323937708</v>
      </c>
      <c r="L157" s="24">
        <v>0.05257322287701169</v>
      </c>
      <c r="M157" s="24">
        <v>0.18531382665978696</v>
      </c>
      <c r="N157" s="24">
        <v>0.06106792296987874</v>
      </c>
      <c r="O157" s="24">
        <v>0.03143821835304032</v>
      </c>
      <c r="P157" s="24">
        <v>0.0015081860243013581</v>
      </c>
      <c r="Q157" s="24">
        <v>0.003826707383885245</v>
      </c>
      <c r="R157" s="24">
        <v>0.0009399602307506087</v>
      </c>
      <c r="S157" s="24">
        <v>0.00041245184965141816</v>
      </c>
      <c r="T157" s="24">
        <v>2.2171689406482004E-05</v>
      </c>
      <c r="U157" s="24">
        <v>8.368512410583002E-05</v>
      </c>
      <c r="V157" s="24">
        <v>3.4876337542700994E-05</v>
      </c>
      <c r="W157" s="24">
        <v>2.5717414247984806E-05</v>
      </c>
      <c r="X157" s="24">
        <v>67.5</v>
      </c>
    </row>
    <row r="158" spans="1:24" ht="12.75" hidden="1">
      <c r="A158" s="24">
        <v>1219</v>
      </c>
      <c r="B158" s="24">
        <v>143.22000122070312</v>
      </c>
      <c r="C158" s="24">
        <v>157.6199951171875</v>
      </c>
      <c r="D158" s="24">
        <v>8.78623104095459</v>
      </c>
      <c r="E158" s="24">
        <v>8.69304084777832</v>
      </c>
      <c r="F158" s="24">
        <v>32.81244434277877</v>
      </c>
      <c r="G158" s="24" t="s">
        <v>57</v>
      </c>
      <c r="H158" s="24">
        <v>13.241062041095802</v>
      </c>
      <c r="I158" s="24">
        <v>88.96106326179893</v>
      </c>
      <c r="J158" s="24" t="s">
        <v>60</v>
      </c>
      <c r="K158" s="24">
        <v>-0.6647228054744295</v>
      </c>
      <c r="L158" s="24">
        <v>0.0002864347961856346</v>
      </c>
      <c r="M158" s="24">
        <v>0.15846641834281466</v>
      </c>
      <c r="N158" s="24">
        <v>-0.0006318976739886271</v>
      </c>
      <c r="O158" s="24">
        <v>-0.02651580659352505</v>
      </c>
      <c r="P158" s="24">
        <v>3.282933556891205E-05</v>
      </c>
      <c r="Q158" s="24">
        <v>0.003323264171277703</v>
      </c>
      <c r="R158" s="24">
        <v>-5.0806761056369944E-05</v>
      </c>
      <c r="S158" s="24">
        <v>-0.0003321089116942023</v>
      </c>
      <c r="T158" s="24">
        <v>2.3424001648746708E-06</v>
      </c>
      <c r="U158" s="24">
        <v>7.57348100480556E-05</v>
      </c>
      <c r="V158" s="24">
        <v>-4.0141512913139765E-06</v>
      </c>
      <c r="W158" s="24">
        <v>-2.018620348614331E-05</v>
      </c>
      <c r="X158" s="24">
        <v>67.5</v>
      </c>
    </row>
    <row r="159" spans="1:24" ht="12.75" hidden="1">
      <c r="A159" s="24">
        <v>1217</v>
      </c>
      <c r="B159" s="24">
        <v>137.0800018310547</v>
      </c>
      <c r="C159" s="24">
        <v>119.37999725341797</v>
      </c>
      <c r="D159" s="24">
        <v>9.062255859375</v>
      </c>
      <c r="E159" s="24">
        <v>9.666034698486328</v>
      </c>
      <c r="F159" s="24">
        <v>29.74005940372879</v>
      </c>
      <c r="G159" s="24" t="s">
        <v>58</v>
      </c>
      <c r="H159" s="24">
        <v>8.575140216309222</v>
      </c>
      <c r="I159" s="24">
        <v>78.15514204736391</v>
      </c>
      <c r="J159" s="24" t="s">
        <v>61</v>
      </c>
      <c r="K159" s="24">
        <v>0.41339777569575986</v>
      </c>
      <c r="L159" s="24">
        <v>0.05257244257958231</v>
      </c>
      <c r="M159" s="24">
        <v>0.0960708520254381</v>
      </c>
      <c r="N159" s="24">
        <v>-0.06106465361552992</v>
      </c>
      <c r="O159" s="24">
        <v>0.01689004363251365</v>
      </c>
      <c r="P159" s="24">
        <v>0.0015078286768144585</v>
      </c>
      <c r="Q159" s="24">
        <v>0.0018972624093107884</v>
      </c>
      <c r="R159" s="24">
        <v>-0.0009385861220067653</v>
      </c>
      <c r="S159" s="24">
        <v>0.00024458168176330906</v>
      </c>
      <c r="T159" s="24">
        <v>2.2047606958695117E-05</v>
      </c>
      <c r="U159" s="24">
        <v>3.5601103123261626E-05</v>
      </c>
      <c r="V159" s="24">
        <v>-3.4644559598916206E-05</v>
      </c>
      <c r="W159" s="24">
        <v>1.593432095881301E-05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1220</v>
      </c>
      <c r="B161" s="24">
        <v>134.66</v>
      </c>
      <c r="C161" s="24">
        <v>137.66</v>
      </c>
      <c r="D161" s="24">
        <v>8.581425948619742</v>
      </c>
      <c r="E161" s="24">
        <v>9.012495700442527</v>
      </c>
      <c r="F161" s="24">
        <v>30.871076569486483</v>
      </c>
      <c r="G161" s="24" t="s">
        <v>59</v>
      </c>
      <c r="H161" s="24">
        <v>18.504370302162542</v>
      </c>
      <c r="I161" s="24">
        <v>85.66437030216254</v>
      </c>
      <c r="J161" s="24" t="s">
        <v>73</v>
      </c>
      <c r="K161" s="24">
        <v>0.7918868049176959</v>
      </c>
      <c r="M161" s="24" t="s">
        <v>68</v>
      </c>
      <c r="N161" s="24">
        <v>0.6495448321581095</v>
      </c>
      <c r="X161" s="24">
        <v>67.5</v>
      </c>
    </row>
    <row r="162" spans="1:24" ht="12.75" hidden="1">
      <c r="A162" s="24">
        <v>1219</v>
      </c>
      <c r="B162" s="24">
        <v>143.22000122070312</v>
      </c>
      <c r="C162" s="24">
        <v>157.6199951171875</v>
      </c>
      <c r="D162" s="24">
        <v>8.78623104095459</v>
      </c>
      <c r="E162" s="24">
        <v>8.69304084777832</v>
      </c>
      <c r="F162" s="24">
        <v>27.248371662643663</v>
      </c>
      <c r="G162" s="24" t="s">
        <v>56</v>
      </c>
      <c r="H162" s="24">
        <v>-1.8442457317669323</v>
      </c>
      <c r="I162" s="24">
        <v>73.87575548893619</v>
      </c>
      <c r="J162" s="24" t="s">
        <v>62</v>
      </c>
      <c r="K162" s="24">
        <v>0.4720906536775423</v>
      </c>
      <c r="L162" s="24">
        <v>0.7427728345451449</v>
      </c>
      <c r="M162" s="24">
        <v>0.11176053725270588</v>
      </c>
      <c r="N162" s="24">
        <v>0.06320909570533893</v>
      </c>
      <c r="O162" s="24">
        <v>0.01895974521738625</v>
      </c>
      <c r="P162" s="24">
        <v>0.02130772932594131</v>
      </c>
      <c r="Q162" s="24">
        <v>0.0023078719165571028</v>
      </c>
      <c r="R162" s="24">
        <v>0.0009729360845992278</v>
      </c>
      <c r="S162" s="24">
        <v>0.00024875385294517174</v>
      </c>
      <c r="T162" s="24">
        <v>0.00031353567700345247</v>
      </c>
      <c r="U162" s="24">
        <v>5.0503148758925284E-05</v>
      </c>
      <c r="V162" s="24">
        <v>3.6103145537872847E-05</v>
      </c>
      <c r="W162" s="24">
        <v>1.5512201048777446E-05</v>
      </c>
      <c r="X162" s="24">
        <v>67.5</v>
      </c>
    </row>
    <row r="163" spans="1:24" ht="12.75" hidden="1">
      <c r="A163" s="24">
        <v>1217</v>
      </c>
      <c r="B163" s="24">
        <v>137.0800018310547</v>
      </c>
      <c r="C163" s="24">
        <v>119.37999725341797</v>
      </c>
      <c r="D163" s="24">
        <v>9.062255859375</v>
      </c>
      <c r="E163" s="24">
        <v>9.666034698486328</v>
      </c>
      <c r="F163" s="24">
        <v>29.74005940372879</v>
      </c>
      <c r="G163" s="24" t="s">
        <v>57</v>
      </c>
      <c r="H163" s="24">
        <v>8.575140216309222</v>
      </c>
      <c r="I163" s="24">
        <v>78.15514204736391</v>
      </c>
      <c r="J163" s="24" t="s">
        <v>60</v>
      </c>
      <c r="K163" s="24">
        <v>0.3808162824584836</v>
      </c>
      <c r="L163" s="24">
        <v>0.004042225567310995</v>
      </c>
      <c r="M163" s="24">
        <v>-0.09089765873986633</v>
      </c>
      <c r="N163" s="24">
        <v>-0.0006537370827853016</v>
      </c>
      <c r="O163" s="24">
        <v>0.015172291167805956</v>
      </c>
      <c r="P163" s="24">
        <v>0.0004623823157563195</v>
      </c>
      <c r="Q163" s="24">
        <v>-0.001911601996059453</v>
      </c>
      <c r="R163" s="24">
        <v>-5.252560762881279E-05</v>
      </c>
      <c r="S163" s="24">
        <v>0.00018855845362148683</v>
      </c>
      <c r="T163" s="24">
        <v>3.291930852226254E-05</v>
      </c>
      <c r="U163" s="24">
        <v>-4.394109217641358E-05</v>
      </c>
      <c r="V163" s="24">
        <v>-4.140149488704933E-06</v>
      </c>
      <c r="W163" s="24">
        <v>1.1421230497299801E-05</v>
      </c>
      <c r="X163" s="24">
        <v>67.5</v>
      </c>
    </row>
    <row r="164" spans="1:24" ht="12.75" hidden="1">
      <c r="A164" s="24">
        <v>1218</v>
      </c>
      <c r="B164" s="24">
        <v>142.89999389648438</v>
      </c>
      <c r="C164" s="24">
        <v>169.6999969482422</v>
      </c>
      <c r="D164" s="24">
        <v>8.887967109680176</v>
      </c>
      <c r="E164" s="24">
        <v>8.796208381652832</v>
      </c>
      <c r="F164" s="24">
        <v>24.75258875216757</v>
      </c>
      <c r="G164" s="24" t="s">
        <v>58</v>
      </c>
      <c r="H164" s="24">
        <v>-9.059858522530703</v>
      </c>
      <c r="I164" s="24">
        <v>66.34013537395367</v>
      </c>
      <c r="J164" s="24" t="s">
        <v>61</v>
      </c>
      <c r="K164" s="24">
        <v>-0.2790135199308264</v>
      </c>
      <c r="L164" s="24">
        <v>0.7427618354160991</v>
      </c>
      <c r="M164" s="24">
        <v>-0.06502332906445395</v>
      </c>
      <c r="N164" s="24">
        <v>-0.06320571499250117</v>
      </c>
      <c r="O164" s="24">
        <v>-0.011369851337089603</v>
      </c>
      <c r="P164" s="24">
        <v>0.02130271183726746</v>
      </c>
      <c r="Q164" s="24">
        <v>-0.0012930779527524508</v>
      </c>
      <c r="R164" s="24">
        <v>-0.00097151720790653</v>
      </c>
      <c r="S164" s="24">
        <v>-0.00016224730790660822</v>
      </c>
      <c r="T164" s="24">
        <v>0.0003118027259028204</v>
      </c>
      <c r="U164" s="24">
        <v>-2.4894747496410993E-05</v>
      </c>
      <c r="V164" s="24">
        <v>-3.586497288358106E-05</v>
      </c>
      <c r="W164" s="24">
        <v>-1.0496850732731273E-05</v>
      </c>
      <c r="X164" s="24">
        <v>67.5</v>
      </c>
    </row>
    <row r="165" s="99" customFormat="1" ht="12.75">
      <c r="A165" s="99" t="s">
        <v>89</v>
      </c>
    </row>
    <row r="166" spans="1:24" s="99" customFormat="1" ht="12.75">
      <c r="A166" s="99">
        <v>1220</v>
      </c>
      <c r="B166" s="99">
        <v>134.66</v>
      </c>
      <c r="C166" s="99">
        <v>137.66</v>
      </c>
      <c r="D166" s="99">
        <v>8.581425948619742</v>
      </c>
      <c r="E166" s="99">
        <v>9.012495700442527</v>
      </c>
      <c r="F166" s="99">
        <v>22.731152004414355</v>
      </c>
      <c r="G166" s="99" t="s">
        <v>59</v>
      </c>
      <c r="H166" s="99">
        <v>-4.083164363318929</v>
      </c>
      <c r="I166" s="99">
        <v>63.076835636681075</v>
      </c>
      <c r="J166" s="99" t="s">
        <v>73</v>
      </c>
      <c r="K166" s="99">
        <v>0.6631950323646898</v>
      </c>
      <c r="M166" s="99" t="s">
        <v>68</v>
      </c>
      <c r="N166" s="99">
        <v>0.3663436338462481</v>
      </c>
      <c r="X166" s="99">
        <v>67.5</v>
      </c>
    </row>
    <row r="167" spans="1:24" s="99" customFormat="1" ht="12.75">
      <c r="A167" s="99">
        <v>1219</v>
      </c>
      <c r="B167" s="99">
        <v>143.22000122070312</v>
      </c>
      <c r="C167" s="99">
        <v>157.6199951171875</v>
      </c>
      <c r="D167" s="99">
        <v>8.78623104095459</v>
      </c>
      <c r="E167" s="99">
        <v>8.69304084777832</v>
      </c>
      <c r="F167" s="99">
        <v>27.248371662643663</v>
      </c>
      <c r="G167" s="99" t="s">
        <v>56</v>
      </c>
      <c r="H167" s="99">
        <v>-1.8442457317669323</v>
      </c>
      <c r="I167" s="99">
        <v>73.87575548893619</v>
      </c>
      <c r="J167" s="99" t="s">
        <v>62</v>
      </c>
      <c r="K167" s="99">
        <v>0.7625080526252377</v>
      </c>
      <c r="L167" s="99">
        <v>0.2110726919117567</v>
      </c>
      <c r="M167" s="99">
        <v>0.18051321025932549</v>
      </c>
      <c r="N167" s="99">
        <v>0.06041838722397416</v>
      </c>
      <c r="O167" s="99">
        <v>0.030623847136430845</v>
      </c>
      <c r="P167" s="99">
        <v>0.006054969365787611</v>
      </c>
      <c r="Q167" s="99">
        <v>0.0037275784563252754</v>
      </c>
      <c r="R167" s="99">
        <v>0.0009299712763950871</v>
      </c>
      <c r="S167" s="99">
        <v>0.00040177352670306107</v>
      </c>
      <c r="T167" s="99">
        <v>8.910644805414413E-05</v>
      </c>
      <c r="U167" s="99">
        <v>8.15273427767803E-05</v>
      </c>
      <c r="V167" s="99">
        <v>3.451176697674777E-05</v>
      </c>
      <c r="W167" s="99">
        <v>2.5054619119193153E-05</v>
      </c>
      <c r="X167" s="99">
        <v>67.5</v>
      </c>
    </row>
    <row r="168" spans="1:24" s="99" customFormat="1" ht="12.75">
      <c r="A168" s="99">
        <v>1218</v>
      </c>
      <c r="B168" s="99">
        <v>142.89999389648438</v>
      </c>
      <c r="C168" s="99">
        <v>169.6999969482422</v>
      </c>
      <c r="D168" s="99">
        <v>8.887967109680176</v>
      </c>
      <c r="E168" s="99">
        <v>8.796208381652832</v>
      </c>
      <c r="F168" s="99">
        <v>30.527203379528657</v>
      </c>
      <c r="G168" s="99" t="s">
        <v>57</v>
      </c>
      <c r="H168" s="99">
        <v>6.416854638552337</v>
      </c>
      <c r="I168" s="99">
        <v>81.81684853503671</v>
      </c>
      <c r="J168" s="99" t="s">
        <v>60</v>
      </c>
      <c r="K168" s="99">
        <v>-0.4013333142224599</v>
      </c>
      <c r="L168" s="99">
        <v>-0.0011480910716422925</v>
      </c>
      <c r="M168" s="99">
        <v>0.09674867608159048</v>
      </c>
      <c r="N168" s="99">
        <v>-0.0006250240942706532</v>
      </c>
      <c r="O168" s="99">
        <v>-0.01583641220004162</v>
      </c>
      <c r="P168" s="99">
        <v>-0.0001313512725627851</v>
      </c>
      <c r="Q168" s="99">
        <v>0.0020797574836232684</v>
      </c>
      <c r="R168" s="99">
        <v>-5.025870048651445E-05</v>
      </c>
      <c r="S168" s="99">
        <v>-0.00018406749669910914</v>
      </c>
      <c r="T168" s="99">
        <v>-9.351575491112712E-06</v>
      </c>
      <c r="U168" s="99">
        <v>5.0705164395919305E-05</v>
      </c>
      <c r="V168" s="99">
        <v>-3.9686883484750765E-06</v>
      </c>
      <c r="W168" s="99">
        <v>-1.0729538954945868E-05</v>
      </c>
      <c r="X168" s="99">
        <v>67.5</v>
      </c>
    </row>
    <row r="169" spans="1:24" s="99" customFormat="1" ht="12.75">
      <c r="A169" s="99">
        <v>1217</v>
      </c>
      <c r="B169" s="99">
        <v>137.0800018310547</v>
      </c>
      <c r="C169" s="99">
        <v>119.37999725341797</v>
      </c>
      <c r="D169" s="99">
        <v>9.062255859375</v>
      </c>
      <c r="E169" s="99">
        <v>9.666034698486328</v>
      </c>
      <c r="F169" s="99">
        <v>32.174107892664935</v>
      </c>
      <c r="G169" s="99" t="s">
        <v>58</v>
      </c>
      <c r="H169" s="99">
        <v>14.971677722186726</v>
      </c>
      <c r="I169" s="99">
        <v>84.55167955324141</v>
      </c>
      <c r="J169" s="99" t="s">
        <v>61</v>
      </c>
      <c r="K169" s="99">
        <v>0.648344122525645</v>
      </c>
      <c r="L169" s="99">
        <v>-0.21106956947358985</v>
      </c>
      <c r="M169" s="99">
        <v>0.15239656411673766</v>
      </c>
      <c r="N169" s="99">
        <v>-0.06041515422166582</v>
      </c>
      <c r="O169" s="99">
        <v>0.02621122015599153</v>
      </c>
      <c r="P169" s="99">
        <v>-0.006053544487638837</v>
      </c>
      <c r="Q169" s="99">
        <v>0.0030934527566092444</v>
      </c>
      <c r="R169" s="99">
        <v>-0.0009286122107453219</v>
      </c>
      <c r="S169" s="99">
        <v>0.00035712900108831653</v>
      </c>
      <c r="T169" s="99">
        <v>-8.861437310425385E-05</v>
      </c>
      <c r="U169" s="99">
        <v>6.384116167352712E-05</v>
      </c>
      <c r="V169" s="99">
        <v>-3.428281745495863E-05</v>
      </c>
      <c r="W169" s="99">
        <v>2.2640912813359317E-05</v>
      </c>
      <c r="X169" s="99">
        <v>67.5</v>
      </c>
    </row>
    <row r="170" ht="12.75" hidden="1">
      <c r="A170" s="24" t="s">
        <v>110</v>
      </c>
    </row>
    <row r="171" spans="1:24" ht="12.75" hidden="1">
      <c r="A171" s="24">
        <v>1220</v>
      </c>
      <c r="B171" s="24">
        <v>143.68</v>
      </c>
      <c r="C171" s="24">
        <v>154.68</v>
      </c>
      <c r="D171" s="24">
        <v>8.307346075617414</v>
      </c>
      <c r="E171" s="24">
        <v>8.62913261870109</v>
      </c>
      <c r="F171" s="24">
        <v>29.35423327920955</v>
      </c>
      <c r="G171" s="24" t="s">
        <v>59</v>
      </c>
      <c r="H171" s="24">
        <v>7.994554118441485</v>
      </c>
      <c r="I171" s="24">
        <v>84.17455411844149</v>
      </c>
      <c r="J171" s="24" t="s">
        <v>73</v>
      </c>
      <c r="K171" s="24">
        <v>0.8930623608428554</v>
      </c>
      <c r="M171" s="24" t="s">
        <v>68</v>
      </c>
      <c r="N171" s="24">
        <v>0.620465033899186</v>
      </c>
      <c r="X171" s="24">
        <v>67.5</v>
      </c>
    </row>
    <row r="172" spans="1:24" ht="12.75" hidden="1">
      <c r="A172" s="24">
        <v>1217</v>
      </c>
      <c r="B172" s="24">
        <v>124.0199966430664</v>
      </c>
      <c r="C172" s="24">
        <v>126.31999969482422</v>
      </c>
      <c r="D172" s="24">
        <v>9.282648086547852</v>
      </c>
      <c r="E172" s="24">
        <v>9.573472023010254</v>
      </c>
      <c r="F172" s="24">
        <v>26.980710803390707</v>
      </c>
      <c r="G172" s="24" t="s">
        <v>56</v>
      </c>
      <c r="H172" s="24">
        <v>12.662354349706916</v>
      </c>
      <c r="I172" s="24">
        <v>69.18235099277332</v>
      </c>
      <c r="J172" s="24" t="s">
        <v>62</v>
      </c>
      <c r="K172" s="24">
        <v>0.7138407496069116</v>
      </c>
      <c r="L172" s="24">
        <v>0.586661105591189</v>
      </c>
      <c r="M172" s="24">
        <v>0.16899199529117537</v>
      </c>
      <c r="N172" s="24">
        <v>0.09820573614499867</v>
      </c>
      <c r="O172" s="24">
        <v>0.028669185645370958</v>
      </c>
      <c r="P172" s="24">
        <v>0.016829549704452364</v>
      </c>
      <c r="Q172" s="24">
        <v>0.0034896535962451554</v>
      </c>
      <c r="R172" s="24">
        <v>0.0015116868946648326</v>
      </c>
      <c r="S172" s="24">
        <v>0.0003761326398418457</v>
      </c>
      <c r="T172" s="24">
        <v>0.00024762667805812254</v>
      </c>
      <c r="U172" s="24">
        <v>7.631540476152518E-05</v>
      </c>
      <c r="V172" s="24">
        <v>5.6113718426480195E-05</v>
      </c>
      <c r="W172" s="24">
        <v>2.3450167484260667E-05</v>
      </c>
      <c r="X172" s="24">
        <v>67.5</v>
      </c>
    </row>
    <row r="173" spans="1:24" ht="12.75" hidden="1">
      <c r="A173" s="24">
        <v>1218</v>
      </c>
      <c r="B173" s="24">
        <v>152.52000427246094</v>
      </c>
      <c r="C173" s="24">
        <v>169.72000122070312</v>
      </c>
      <c r="D173" s="24">
        <v>8.897687911987305</v>
      </c>
      <c r="E173" s="24">
        <v>8.66171932220459</v>
      </c>
      <c r="F173" s="24">
        <v>27.85022476370366</v>
      </c>
      <c r="G173" s="24" t="s">
        <v>57</v>
      </c>
      <c r="H173" s="24">
        <v>-10.42924036616769</v>
      </c>
      <c r="I173" s="24">
        <v>74.59076390629325</v>
      </c>
      <c r="J173" s="24" t="s">
        <v>60</v>
      </c>
      <c r="K173" s="24">
        <v>0.7089483009318732</v>
      </c>
      <c r="L173" s="24">
        <v>-0.0031908571648538698</v>
      </c>
      <c r="M173" s="24">
        <v>-0.16759835656529531</v>
      </c>
      <c r="N173" s="24">
        <v>-0.001015128091967738</v>
      </c>
      <c r="O173" s="24">
        <v>0.02850719053763382</v>
      </c>
      <c r="P173" s="24">
        <v>-0.0003652844901656318</v>
      </c>
      <c r="Q173" s="24">
        <v>-0.00344795426506282</v>
      </c>
      <c r="R173" s="24">
        <v>-8.161259875815314E-05</v>
      </c>
      <c r="S173" s="24">
        <v>0.0003758506751787872</v>
      </c>
      <c r="T173" s="24">
        <v>-2.6026308945273553E-05</v>
      </c>
      <c r="U173" s="24">
        <v>-7.423382711070979E-05</v>
      </c>
      <c r="V173" s="24">
        <v>-6.433984299567996E-06</v>
      </c>
      <c r="W173" s="24">
        <v>2.3449802211686506E-05</v>
      </c>
      <c r="X173" s="24">
        <v>67.5</v>
      </c>
    </row>
    <row r="174" spans="1:24" ht="12.75" hidden="1">
      <c r="A174" s="24">
        <v>1219</v>
      </c>
      <c r="B174" s="24">
        <v>139.0800018310547</v>
      </c>
      <c r="C174" s="24">
        <v>156.67999267578125</v>
      </c>
      <c r="D174" s="24">
        <v>8.733957290649414</v>
      </c>
      <c r="E174" s="24">
        <v>8.61790943145752</v>
      </c>
      <c r="F174" s="24">
        <v>31.714267567940276</v>
      </c>
      <c r="G174" s="24" t="s">
        <v>58</v>
      </c>
      <c r="H174" s="24">
        <v>14.903275190894902</v>
      </c>
      <c r="I174" s="24">
        <v>86.48327702194959</v>
      </c>
      <c r="J174" s="24" t="s">
        <v>61</v>
      </c>
      <c r="K174" s="24">
        <v>0.08343214251814182</v>
      </c>
      <c r="L174" s="24">
        <v>-0.5866524279707958</v>
      </c>
      <c r="M174" s="24">
        <v>0.021658378265806716</v>
      </c>
      <c r="N174" s="24">
        <v>-0.09820048944245642</v>
      </c>
      <c r="O174" s="24">
        <v>0.003043401587005071</v>
      </c>
      <c r="P174" s="24">
        <v>-0.016825584997136864</v>
      </c>
      <c r="Q174" s="24">
        <v>0.0005378602121572635</v>
      </c>
      <c r="R174" s="24">
        <v>-0.0015094822460782191</v>
      </c>
      <c r="S174" s="24">
        <v>1.4561343414857024E-05</v>
      </c>
      <c r="T174" s="24">
        <v>-0.0002462551581770141</v>
      </c>
      <c r="U174" s="24">
        <v>1.7702539829433163E-05</v>
      </c>
      <c r="V174" s="24">
        <v>-5.5743638575887885E-05</v>
      </c>
      <c r="W174" s="24">
        <v>1.3088648768666896E-07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1220</v>
      </c>
      <c r="B176" s="24">
        <v>143.68</v>
      </c>
      <c r="C176" s="24">
        <v>154.68</v>
      </c>
      <c r="D176" s="24">
        <v>8.307346075617414</v>
      </c>
      <c r="E176" s="24">
        <v>8.62913261870109</v>
      </c>
      <c r="F176" s="24">
        <v>31.73939204000472</v>
      </c>
      <c r="G176" s="24" t="s">
        <v>59</v>
      </c>
      <c r="H176" s="24">
        <v>14.83410169857963</v>
      </c>
      <c r="I176" s="24">
        <v>91.01410169857964</v>
      </c>
      <c r="J176" s="24" t="s">
        <v>73</v>
      </c>
      <c r="K176" s="24">
        <v>0.7540310246110409</v>
      </c>
      <c r="M176" s="24" t="s">
        <v>68</v>
      </c>
      <c r="N176" s="24">
        <v>0.40211879629584985</v>
      </c>
      <c r="X176" s="24">
        <v>67.5</v>
      </c>
    </row>
    <row r="177" spans="1:24" ht="12.75" hidden="1">
      <c r="A177" s="24">
        <v>1217</v>
      </c>
      <c r="B177" s="24">
        <v>124.0199966430664</v>
      </c>
      <c r="C177" s="24">
        <v>126.31999969482422</v>
      </c>
      <c r="D177" s="24">
        <v>9.282648086547852</v>
      </c>
      <c r="E177" s="24">
        <v>9.573472023010254</v>
      </c>
      <c r="F177" s="24">
        <v>26.980710803390707</v>
      </c>
      <c r="G177" s="24" t="s">
        <v>56</v>
      </c>
      <c r="H177" s="24">
        <v>12.662354349706916</v>
      </c>
      <c r="I177" s="24">
        <v>69.18235099277332</v>
      </c>
      <c r="J177" s="24" t="s">
        <v>62</v>
      </c>
      <c r="K177" s="24">
        <v>0.8382973462644435</v>
      </c>
      <c r="L177" s="24">
        <v>0.03680648775866612</v>
      </c>
      <c r="M177" s="24">
        <v>0.19845489700324614</v>
      </c>
      <c r="N177" s="24">
        <v>0.09693129041436814</v>
      </c>
      <c r="O177" s="24">
        <v>0.03366752040433907</v>
      </c>
      <c r="P177" s="24">
        <v>0.0010560080727050618</v>
      </c>
      <c r="Q177" s="24">
        <v>0.0040981145708176205</v>
      </c>
      <c r="R177" s="24">
        <v>0.001492065154720097</v>
      </c>
      <c r="S177" s="24">
        <v>0.00044172729877488623</v>
      </c>
      <c r="T177" s="24">
        <v>1.5532290879791777E-05</v>
      </c>
      <c r="U177" s="24">
        <v>8.964178581723547E-05</v>
      </c>
      <c r="V177" s="24">
        <v>5.5378570067132304E-05</v>
      </c>
      <c r="W177" s="24">
        <v>2.75419328324963E-05</v>
      </c>
      <c r="X177" s="24">
        <v>67.5</v>
      </c>
    </row>
    <row r="178" spans="1:24" ht="12.75" hidden="1">
      <c r="A178" s="24">
        <v>1219</v>
      </c>
      <c r="B178" s="24">
        <v>139.0800018310547</v>
      </c>
      <c r="C178" s="24">
        <v>156.67999267578125</v>
      </c>
      <c r="D178" s="24">
        <v>8.733957290649414</v>
      </c>
      <c r="E178" s="24">
        <v>8.61790943145752</v>
      </c>
      <c r="F178" s="24">
        <v>25.012279175355616</v>
      </c>
      <c r="G178" s="24" t="s">
        <v>57</v>
      </c>
      <c r="H178" s="24">
        <v>-3.3727236954774042</v>
      </c>
      <c r="I178" s="24">
        <v>68.20727813557728</v>
      </c>
      <c r="J178" s="24" t="s">
        <v>60</v>
      </c>
      <c r="K178" s="24">
        <v>0.6984749453983897</v>
      </c>
      <c r="L178" s="24">
        <v>-0.00019895116268638793</v>
      </c>
      <c r="M178" s="24">
        <v>-0.16659072591548416</v>
      </c>
      <c r="N178" s="24">
        <v>-0.0010020471709411539</v>
      </c>
      <c r="O178" s="24">
        <v>0.027849518066374524</v>
      </c>
      <c r="P178" s="24">
        <v>-2.295145814125986E-05</v>
      </c>
      <c r="Q178" s="24">
        <v>-0.003497331339713113</v>
      </c>
      <c r="R178" s="24">
        <v>-8.054379454324884E-05</v>
      </c>
      <c r="S178" s="24">
        <v>0.00034779906150696476</v>
      </c>
      <c r="T178" s="24">
        <v>-1.6488853908487583E-06</v>
      </c>
      <c r="U178" s="24">
        <v>-7.996003113415816E-05</v>
      </c>
      <c r="V178" s="24">
        <v>-6.349529053053293E-06</v>
      </c>
      <c r="W178" s="24">
        <v>2.11109893711886E-05</v>
      </c>
      <c r="X178" s="24">
        <v>67.5</v>
      </c>
    </row>
    <row r="179" spans="1:24" ht="12.75" hidden="1">
      <c r="A179" s="24">
        <v>1218</v>
      </c>
      <c r="B179" s="24">
        <v>152.52000427246094</v>
      </c>
      <c r="C179" s="24">
        <v>169.72000122070312</v>
      </c>
      <c r="D179" s="24">
        <v>8.897687911987305</v>
      </c>
      <c r="E179" s="24">
        <v>8.66171932220459</v>
      </c>
      <c r="F179" s="24">
        <v>31.998546777385403</v>
      </c>
      <c r="G179" s="24" t="s">
        <v>58</v>
      </c>
      <c r="H179" s="24">
        <v>0.6811370385087514</v>
      </c>
      <c r="I179" s="24">
        <v>85.70114131096969</v>
      </c>
      <c r="J179" s="24" t="s">
        <v>61</v>
      </c>
      <c r="K179" s="24">
        <v>-0.46354632066787543</v>
      </c>
      <c r="L179" s="24">
        <v>-0.03680595005652897</v>
      </c>
      <c r="M179" s="24">
        <v>-0.10785117608779737</v>
      </c>
      <c r="N179" s="24">
        <v>-0.09692611084151569</v>
      </c>
      <c r="O179" s="24">
        <v>-0.01891841097046119</v>
      </c>
      <c r="P179" s="24">
        <v>-0.0010557586278063036</v>
      </c>
      <c r="Q179" s="24">
        <v>-0.0021361686580905017</v>
      </c>
      <c r="R179" s="24">
        <v>-0.0014898896345335389</v>
      </c>
      <c r="S179" s="24">
        <v>-0.00027232116938980737</v>
      </c>
      <c r="T179" s="24">
        <v>-1.5444521259731827E-05</v>
      </c>
      <c r="U179" s="24">
        <v>-4.052213204568062E-05</v>
      </c>
      <c r="V179" s="24">
        <v>-5.5013357500562665E-05</v>
      </c>
      <c r="W179" s="24">
        <v>-1.7688532780287333E-05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1220</v>
      </c>
      <c r="B181" s="24">
        <v>143.68</v>
      </c>
      <c r="C181" s="24">
        <v>154.68</v>
      </c>
      <c r="D181" s="24">
        <v>8.307346075617414</v>
      </c>
      <c r="E181" s="24">
        <v>8.62913261870109</v>
      </c>
      <c r="F181" s="24">
        <v>29.35423327920955</v>
      </c>
      <c r="G181" s="24" t="s">
        <v>59</v>
      </c>
      <c r="H181" s="24">
        <v>7.994554118441485</v>
      </c>
      <c r="I181" s="24">
        <v>84.17455411844149</v>
      </c>
      <c r="J181" s="24" t="s">
        <v>73</v>
      </c>
      <c r="K181" s="24">
        <v>0.6340599621356561</v>
      </c>
      <c r="M181" s="24" t="s">
        <v>68</v>
      </c>
      <c r="N181" s="24">
        <v>0.5023795048930985</v>
      </c>
      <c r="X181" s="24">
        <v>67.5</v>
      </c>
    </row>
    <row r="182" spans="1:24" ht="12.75" hidden="1">
      <c r="A182" s="24">
        <v>1218</v>
      </c>
      <c r="B182" s="24">
        <v>152.52000427246094</v>
      </c>
      <c r="C182" s="24">
        <v>169.72000122070312</v>
      </c>
      <c r="D182" s="24">
        <v>8.897687911987305</v>
      </c>
      <c r="E182" s="24">
        <v>8.66171932220459</v>
      </c>
      <c r="F182" s="24">
        <v>31.65343368452758</v>
      </c>
      <c r="G182" s="24" t="s">
        <v>56</v>
      </c>
      <c r="H182" s="24">
        <v>-0.24317324798764162</v>
      </c>
      <c r="I182" s="24">
        <v>84.7768310244733</v>
      </c>
      <c r="J182" s="24" t="s">
        <v>62</v>
      </c>
      <c r="K182" s="24">
        <v>0.4782106310273346</v>
      </c>
      <c r="L182" s="24">
        <v>0.6186843403858351</v>
      </c>
      <c r="M182" s="24">
        <v>0.11321034449576703</v>
      </c>
      <c r="N182" s="24">
        <v>0.09537318050071879</v>
      </c>
      <c r="O182" s="24">
        <v>0.01920585147273636</v>
      </c>
      <c r="P182" s="24">
        <v>0.017748044366253973</v>
      </c>
      <c r="Q182" s="24">
        <v>0.002337833973534671</v>
      </c>
      <c r="R182" s="24">
        <v>0.001468006780605564</v>
      </c>
      <c r="S182" s="24">
        <v>0.00025193954023866025</v>
      </c>
      <c r="T182" s="24">
        <v>0.000261130742511147</v>
      </c>
      <c r="U182" s="24">
        <v>5.1112599648523186E-05</v>
      </c>
      <c r="V182" s="24">
        <v>5.446795961464617E-05</v>
      </c>
      <c r="W182" s="24">
        <v>1.5700244938190016E-05</v>
      </c>
      <c r="X182" s="24">
        <v>67.5</v>
      </c>
    </row>
    <row r="183" spans="1:24" ht="12.75" hidden="1">
      <c r="A183" s="24">
        <v>1217</v>
      </c>
      <c r="B183" s="24">
        <v>124.0199966430664</v>
      </c>
      <c r="C183" s="24">
        <v>126.31999969482422</v>
      </c>
      <c r="D183" s="24">
        <v>9.282648086547852</v>
      </c>
      <c r="E183" s="24">
        <v>9.573472023010254</v>
      </c>
      <c r="F183" s="24">
        <v>29.853087773470005</v>
      </c>
      <c r="G183" s="24" t="s">
        <v>57</v>
      </c>
      <c r="H183" s="24">
        <v>20.027534354624052</v>
      </c>
      <c r="I183" s="24">
        <v>76.54753099769046</v>
      </c>
      <c r="J183" s="24" t="s">
        <v>60</v>
      </c>
      <c r="K183" s="24">
        <v>-0.463278543247411</v>
      </c>
      <c r="L183" s="24">
        <v>0.003367201232921078</v>
      </c>
      <c r="M183" s="24">
        <v>0.10934917759826085</v>
      </c>
      <c r="N183" s="24">
        <v>-0.0009866900068879873</v>
      </c>
      <c r="O183" s="24">
        <v>-0.018656506546925924</v>
      </c>
      <c r="P183" s="24">
        <v>0.00038526438856880454</v>
      </c>
      <c r="Q183" s="24">
        <v>0.0022414098163032704</v>
      </c>
      <c r="R183" s="24">
        <v>-7.930754365808908E-05</v>
      </c>
      <c r="S183" s="24">
        <v>-0.0002482159990251003</v>
      </c>
      <c r="T183" s="24">
        <v>2.74349039917068E-05</v>
      </c>
      <c r="U183" s="24">
        <v>4.7690006813521934E-05</v>
      </c>
      <c r="V183" s="24">
        <v>-6.260881366714148E-06</v>
      </c>
      <c r="W183" s="24">
        <v>-1.554975162487179E-05</v>
      </c>
      <c r="X183" s="24">
        <v>67.5</v>
      </c>
    </row>
    <row r="184" spans="1:24" ht="12.75" hidden="1">
      <c r="A184" s="24">
        <v>1219</v>
      </c>
      <c r="B184" s="24">
        <v>139.0800018310547</v>
      </c>
      <c r="C184" s="24">
        <v>156.67999267578125</v>
      </c>
      <c r="D184" s="24">
        <v>8.733957290649414</v>
      </c>
      <c r="E184" s="24">
        <v>8.61790943145752</v>
      </c>
      <c r="F184" s="24">
        <v>25.012279175355616</v>
      </c>
      <c r="G184" s="24" t="s">
        <v>58</v>
      </c>
      <c r="H184" s="24">
        <v>-3.3727236954774042</v>
      </c>
      <c r="I184" s="24">
        <v>68.20727813557728</v>
      </c>
      <c r="J184" s="24" t="s">
        <v>61</v>
      </c>
      <c r="K184" s="24">
        <v>-0.11856811963642772</v>
      </c>
      <c r="L184" s="24">
        <v>0.6186751772897575</v>
      </c>
      <c r="M184" s="24">
        <v>-0.02931449231070282</v>
      </c>
      <c r="N184" s="24">
        <v>-0.09536807642839921</v>
      </c>
      <c r="O184" s="24">
        <v>-0.004560646254350305</v>
      </c>
      <c r="P184" s="24">
        <v>0.017743862324122676</v>
      </c>
      <c r="Q184" s="24">
        <v>-0.0006644920791042194</v>
      </c>
      <c r="R184" s="24">
        <v>-0.0014658629613380756</v>
      </c>
      <c r="S184" s="24">
        <v>-4.3154950627232986E-05</v>
      </c>
      <c r="T184" s="24">
        <v>0.0002596855612609003</v>
      </c>
      <c r="U184" s="24">
        <v>-1.8389156939795913E-05</v>
      </c>
      <c r="V184" s="24">
        <v>-5.410693106335507E-05</v>
      </c>
      <c r="W184" s="24">
        <v>-2.168620650081124E-06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1220</v>
      </c>
      <c r="B186" s="24">
        <v>143.68</v>
      </c>
      <c r="C186" s="24">
        <v>154.68</v>
      </c>
      <c r="D186" s="24">
        <v>8.307346075617414</v>
      </c>
      <c r="E186" s="24">
        <v>8.62913261870109</v>
      </c>
      <c r="F186" s="24">
        <v>25.214643766721444</v>
      </c>
      <c r="G186" s="24" t="s">
        <v>59</v>
      </c>
      <c r="H186" s="24">
        <v>-3.875900753696328</v>
      </c>
      <c r="I186" s="24">
        <v>72.30409924630368</v>
      </c>
      <c r="J186" s="24" t="s">
        <v>73</v>
      </c>
      <c r="K186" s="24">
        <v>0.8616397501332683</v>
      </c>
      <c r="M186" s="24" t="s">
        <v>68</v>
      </c>
      <c r="N186" s="24">
        <v>0.4575970088237833</v>
      </c>
      <c r="X186" s="24">
        <v>67.5</v>
      </c>
    </row>
    <row r="187" spans="1:24" ht="12.75" hidden="1">
      <c r="A187" s="24">
        <v>1218</v>
      </c>
      <c r="B187" s="24">
        <v>152.52000427246094</v>
      </c>
      <c r="C187" s="24">
        <v>169.72000122070312</v>
      </c>
      <c r="D187" s="24">
        <v>8.897687911987305</v>
      </c>
      <c r="E187" s="24">
        <v>8.66171932220459</v>
      </c>
      <c r="F187" s="24">
        <v>31.65343368452758</v>
      </c>
      <c r="G187" s="24" t="s">
        <v>56</v>
      </c>
      <c r="H187" s="24">
        <v>-0.24317324798764162</v>
      </c>
      <c r="I187" s="24">
        <v>84.7768310244733</v>
      </c>
      <c r="J187" s="24" t="s">
        <v>62</v>
      </c>
      <c r="K187" s="24">
        <v>0.896749473720922</v>
      </c>
      <c r="L187" s="24">
        <v>0.045060160262572625</v>
      </c>
      <c r="M187" s="24">
        <v>0.21229309355324405</v>
      </c>
      <c r="N187" s="24">
        <v>0.09518921850656455</v>
      </c>
      <c r="O187" s="24">
        <v>0.036015225941373186</v>
      </c>
      <c r="P187" s="24">
        <v>0.0012926180586889536</v>
      </c>
      <c r="Q187" s="24">
        <v>0.004383816969003033</v>
      </c>
      <c r="R187" s="24">
        <v>0.0014651751866757185</v>
      </c>
      <c r="S187" s="24">
        <v>0.0004724968954410639</v>
      </c>
      <c r="T187" s="24">
        <v>1.9044349720321515E-05</v>
      </c>
      <c r="U187" s="24">
        <v>9.586855048002285E-05</v>
      </c>
      <c r="V187" s="24">
        <v>5.436825504128628E-05</v>
      </c>
      <c r="W187" s="24">
        <v>2.946257788711935E-05</v>
      </c>
      <c r="X187" s="24">
        <v>67.5</v>
      </c>
    </row>
    <row r="188" spans="1:24" ht="12.75" hidden="1">
      <c r="A188" s="24">
        <v>1219</v>
      </c>
      <c r="B188" s="24">
        <v>139.0800018310547</v>
      </c>
      <c r="C188" s="24">
        <v>156.67999267578125</v>
      </c>
      <c r="D188" s="24">
        <v>8.733957290649414</v>
      </c>
      <c r="E188" s="24">
        <v>8.61790943145752</v>
      </c>
      <c r="F188" s="24">
        <v>31.714267567940276</v>
      </c>
      <c r="G188" s="24" t="s">
        <v>57</v>
      </c>
      <c r="H188" s="24">
        <v>14.903275190894902</v>
      </c>
      <c r="I188" s="24">
        <v>86.48327702194959</v>
      </c>
      <c r="J188" s="24" t="s">
        <v>60</v>
      </c>
      <c r="K188" s="24">
        <v>-0.7202132527559241</v>
      </c>
      <c r="L188" s="24">
        <v>-0.0002444737623301435</v>
      </c>
      <c r="M188" s="24">
        <v>0.17192750692968015</v>
      </c>
      <c r="N188" s="24">
        <v>-0.0009847755768864282</v>
      </c>
      <c r="O188" s="24">
        <v>-0.02869188885793605</v>
      </c>
      <c r="P188" s="24">
        <v>-2.7934919944125557E-05</v>
      </c>
      <c r="Q188" s="24">
        <v>0.0036165690404554867</v>
      </c>
      <c r="R188" s="24">
        <v>-7.917829430425067E-05</v>
      </c>
      <c r="S188" s="24">
        <v>-0.00035626744053837077</v>
      </c>
      <c r="T188" s="24">
        <v>-1.985954746408288E-06</v>
      </c>
      <c r="U188" s="24">
        <v>8.313445681228828E-05</v>
      </c>
      <c r="V188" s="24">
        <v>-6.253254445558633E-06</v>
      </c>
      <c r="W188" s="24">
        <v>-2.1555020626958945E-05</v>
      </c>
      <c r="X188" s="24">
        <v>67.5</v>
      </c>
    </row>
    <row r="189" spans="1:24" ht="12.75" hidden="1">
      <c r="A189" s="24">
        <v>1217</v>
      </c>
      <c r="B189" s="24">
        <v>124.0199966430664</v>
      </c>
      <c r="C189" s="24">
        <v>126.31999969482422</v>
      </c>
      <c r="D189" s="24">
        <v>9.282648086547852</v>
      </c>
      <c r="E189" s="24">
        <v>9.573472023010254</v>
      </c>
      <c r="F189" s="24">
        <v>27.336571468635746</v>
      </c>
      <c r="G189" s="24" t="s">
        <v>58</v>
      </c>
      <c r="H189" s="24">
        <v>13.574831327311614</v>
      </c>
      <c r="I189" s="24">
        <v>70.09482797037802</v>
      </c>
      <c r="J189" s="24" t="s">
        <v>61</v>
      </c>
      <c r="K189" s="24">
        <v>0.5342775394619186</v>
      </c>
      <c r="L189" s="24">
        <v>-0.04505949706186545</v>
      </c>
      <c r="M189" s="24">
        <v>0.12453629965335894</v>
      </c>
      <c r="N189" s="24">
        <v>-0.09518412439558216</v>
      </c>
      <c r="O189" s="24">
        <v>0.02176860154837709</v>
      </c>
      <c r="P189" s="24">
        <v>-0.0012923161710264692</v>
      </c>
      <c r="Q189" s="24">
        <v>0.002477555164539797</v>
      </c>
      <c r="R189" s="24">
        <v>-0.0014630342187937012</v>
      </c>
      <c r="S189" s="24">
        <v>0.0003103656343954371</v>
      </c>
      <c r="T189" s="24">
        <v>-1.894051847271158E-05</v>
      </c>
      <c r="U189" s="24">
        <v>4.7743492348868496E-05</v>
      </c>
      <c r="V189" s="24">
        <v>-5.4007443608019926E-05</v>
      </c>
      <c r="W189" s="24">
        <v>2.0085432072174807E-05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1220</v>
      </c>
      <c r="B191" s="24">
        <v>143.68</v>
      </c>
      <c r="C191" s="24">
        <v>154.68</v>
      </c>
      <c r="D191" s="24">
        <v>8.307346075617414</v>
      </c>
      <c r="E191" s="24">
        <v>8.62913261870109</v>
      </c>
      <c r="F191" s="24">
        <v>31.73939204000472</v>
      </c>
      <c r="G191" s="24" t="s">
        <v>59</v>
      </c>
      <c r="H191" s="24">
        <v>14.83410169857963</v>
      </c>
      <c r="I191" s="24">
        <v>91.01410169857964</v>
      </c>
      <c r="J191" s="24" t="s">
        <v>73</v>
      </c>
      <c r="K191" s="24">
        <v>0.8845639138056093</v>
      </c>
      <c r="M191" s="24" t="s">
        <v>68</v>
      </c>
      <c r="N191" s="24">
        <v>0.6316960420692285</v>
      </c>
      <c r="X191" s="24">
        <v>67.5</v>
      </c>
    </row>
    <row r="192" spans="1:24" ht="12.75" hidden="1">
      <c r="A192" s="24">
        <v>1219</v>
      </c>
      <c r="B192" s="24">
        <v>139.0800018310547</v>
      </c>
      <c r="C192" s="24">
        <v>156.67999267578125</v>
      </c>
      <c r="D192" s="24">
        <v>8.733957290649414</v>
      </c>
      <c r="E192" s="24">
        <v>8.61790943145752</v>
      </c>
      <c r="F192" s="24">
        <v>28.92415687323086</v>
      </c>
      <c r="G192" s="24" t="s">
        <v>56</v>
      </c>
      <c r="H192" s="24">
        <v>7.2947779864257996</v>
      </c>
      <c r="I192" s="24">
        <v>78.87477981748049</v>
      </c>
      <c r="J192" s="24" t="s">
        <v>62</v>
      </c>
      <c r="K192" s="24">
        <v>0.683424082482206</v>
      </c>
      <c r="L192" s="24">
        <v>0.6168339442959464</v>
      </c>
      <c r="M192" s="24">
        <v>0.16179127255205714</v>
      </c>
      <c r="N192" s="24">
        <v>0.09876617211010769</v>
      </c>
      <c r="O192" s="24">
        <v>0.02744741129098352</v>
      </c>
      <c r="P192" s="24">
        <v>0.017694879262646252</v>
      </c>
      <c r="Q192" s="24">
        <v>0.0033411048551818716</v>
      </c>
      <c r="R192" s="24">
        <v>0.001520270076033857</v>
      </c>
      <c r="S192" s="24">
        <v>0.00036009614289586784</v>
      </c>
      <c r="T192" s="24">
        <v>0.0002603569291069178</v>
      </c>
      <c r="U192" s="24">
        <v>7.30986580891723E-05</v>
      </c>
      <c r="V192" s="24">
        <v>5.641130741220176E-05</v>
      </c>
      <c r="W192" s="24">
        <v>2.244786111201633E-05</v>
      </c>
      <c r="X192" s="24">
        <v>67.5</v>
      </c>
    </row>
    <row r="193" spans="1:24" ht="12.75" hidden="1">
      <c r="A193" s="24">
        <v>1217</v>
      </c>
      <c r="B193" s="24">
        <v>124.0199966430664</v>
      </c>
      <c r="C193" s="24">
        <v>126.31999969482422</v>
      </c>
      <c r="D193" s="24">
        <v>9.282648086547852</v>
      </c>
      <c r="E193" s="24">
        <v>9.573472023010254</v>
      </c>
      <c r="F193" s="24">
        <v>27.336571468635746</v>
      </c>
      <c r="G193" s="24" t="s">
        <v>57</v>
      </c>
      <c r="H193" s="24">
        <v>13.574831327311614</v>
      </c>
      <c r="I193" s="24">
        <v>70.09482797037802</v>
      </c>
      <c r="J193" s="24" t="s">
        <v>60</v>
      </c>
      <c r="K193" s="24">
        <v>0.045781701038918834</v>
      </c>
      <c r="L193" s="24">
        <v>0.0033574539485151443</v>
      </c>
      <c r="M193" s="24">
        <v>-0.01267181887873336</v>
      </c>
      <c r="N193" s="24">
        <v>-0.0010214741757584695</v>
      </c>
      <c r="O193" s="24">
        <v>0.0015430231640701647</v>
      </c>
      <c r="P193" s="24">
        <v>0.0003840699759349748</v>
      </c>
      <c r="Q193" s="24">
        <v>-0.0003489672923192897</v>
      </c>
      <c r="R193" s="24">
        <v>-8.209522881912274E-05</v>
      </c>
      <c r="S193" s="24">
        <v>-4.046540842472258E-06</v>
      </c>
      <c r="T193" s="24">
        <v>2.7342723306489942E-05</v>
      </c>
      <c r="U193" s="24">
        <v>-1.3394279333763652E-05</v>
      </c>
      <c r="V193" s="24">
        <v>-6.476987078600056E-06</v>
      </c>
      <c r="W193" s="24">
        <v>-9.913791605506122E-07</v>
      </c>
      <c r="X193" s="24">
        <v>67.5</v>
      </c>
    </row>
    <row r="194" spans="1:24" ht="12.75" hidden="1">
      <c r="A194" s="24">
        <v>1218</v>
      </c>
      <c r="B194" s="24">
        <v>152.52000427246094</v>
      </c>
      <c r="C194" s="24">
        <v>169.72000122070312</v>
      </c>
      <c r="D194" s="24">
        <v>8.897687911987305</v>
      </c>
      <c r="E194" s="24">
        <v>8.66171932220459</v>
      </c>
      <c r="F194" s="24">
        <v>27.85022476370366</v>
      </c>
      <c r="G194" s="24" t="s">
        <v>58</v>
      </c>
      <c r="H194" s="24">
        <v>-10.42924036616769</v>
      </c>
      <c r="I194" s="24">
        <v>74.59076390629325</v>
      </c>
      <c r="J194" s="24" t="s">
        <v>61</v>
      </c>
      <c r="K194" s="24">
        <v>-0.681888929640765</v>
      </c>
      <c r="L194" s="24">
        <v>0.6168248068444381</v>
      </c>
      <c r="M194" s="24">
        <v>-0.16129426797105534</v>
      </c>
      <c r="N194" s="24">
        <v>-0.09876088974787374</v>
      </c>
      <c r="O194" s="24">
        <v>-0.027404004563047944</v>
      </c>
      <c r="P194" s="24">
        <v>0.01769071062374866</v>
      </c>
      <c r="Q194" s="24">
        <v>-0.0033228306430227853</v>
      </c>
      <c r="R194" s="24">
        <v>-0.001518051869169537</v>
      </c>
      <c r="S194" s="24">
        <v>-0.0003600734058989798</v>
      </c>
      <c r="T194" s="24">
        <v>0.0002589171798397498</v>
      </c>
      <c r="U194" s="24">
        <v>-7.186102626296696E-05</v>
      </c>
      <c r="V194" s="24">
        <v>-5.603823910810882E-05</v>
      </c>
      <c r="W194" s="24">
        <v>-2.2425958973127568E-05</v>
      </c>
      <c r="X194" s="24">
        <v>67.5</v>
      </c>
    </row>
    <row r="195" s="99" customFormat="1" ht="12.75">
      <c r="A195" s="99" t="s">
        <v>84</v>
      </c>
    </row>
    <row r="196" spans="1:24" s="99" customFormat="1" ht="12.75">
      <c r="A196" s="99">
        <v>1220</v>
      </c>
      <c r="B196" s="99">
        <v>143.68</v>
      </c>
      <c r="C196" s="99">
        <v>154.68</v>
      </c>
      <c r="D196" s="99">
        <v>8.307346075617414</v>
      </c>
      <c r="E196" s="99">
        <v>8.62913261870109</v>
      </c>
      <c r="F196" s="99">
        <v>25.214643766721444</v>
      </c>
      <c r="G196" s="99" t="s">
        <v>59</v>
      </c>
      <c r="H196" s="99">
        <v>-3.875900753696328</v>
      </c>
      <c r="I196" s="99">
        <v>72.30409924630368</v>
      </c>
      <c r="J196" s="99" t="s">
        <v>73</v>
      </c>
      <c r="K196" s="99">
        <v>0.6514756965272095</v>
      </c>
      <c r="M196" s="99" t="s">
        <v>68</v>
      </c>
      <c r="N196" s="99">
        <v>0.499759177677816</v>
      </c>
      <c r="X196" s="99">
        <v>67.5</v>
      </c>
    </row>
    <row r="197" spans="1:24" s="99" customFormat="1" ht="12.75">
      <c r="A197" s="99">
        <v>1219</v>
      </c>
      <c r="B197" s="99">
        <v>139.0800018310547</v>
      </c>
      <c r="C197" s="99">
        <v>156.67999267578125</v>
      </c>
      <c r="D197" s="99">
        <v>8.733957290649414</v>
      </c>
      <c r="E197" s="99">
        <v>8.61790943145752</v>
      </c>
      <c r="F197" s="99">
        <v>28.92415687323086</v>
      </c>
      <c r="G197" s="99" t="s">
        <v>56</v>
      </c>
      <c r="H197" s="99">
        <v>7.2947779864257996</v>
      </c>
      <c r="I197" s="99">
        <v>78.87477981748049</v>
      </c>
      <c r="J197" s="99" t="s">
        <v>62</v>
      </c>
      <c r="K197" s="99">
        <v>0.520150111790603</v>
      </c>
      <c r="L197" s="99">
        <v>0.5967651744461889</v>
      </c>
      <c r="M197" s="99">
        <v>0.1231383981934482</v>
      </c>
      <c r="N197" s="99">
        <v>0.09428483299051532</v>
      </c>
      <c r="O197" s="99">
        <v>0.020890222736055505</v>
      </c>
      <c r="P197" s="99">
        <v>0.01711932482189933</v>
      </c>
      <c r="Q197" s="99">
        <v>0.0025427649985150383</v>
      </c>
      <c r="R197" s="99">
        <v>0.0014512970400958043</v>
      </c>
      <c r="S197" s="99">
        <v>0.00027405559243769416</v>
      </c>
      <c r="T197" s="99">
        <v>0.00025191153761821964</v>
      </c>
      <c r="U197" s="99">
        <v>5.561762437875734E-05</v>
      </c>
      <c r="V197" s="99">
        <v>5.3864207481811915E-05</v>
      </c>
      <c r="W197" s="99">
        <v>1.7091681293428777E-05</v>
      </c>
      <c r="X197" s="99">
        <v>67.5</v>
      </c>
    </row>
    <row r="198" spans="1:24" s="99" customFormat="1" ht="12.75">
      <c r="A198" s="99">
        <v>1218</v>
      </c>
      <c r="B198" s="99">
        <v>152.52000427246094</v>
      </c>
      <c r="C198" s="99">
        <v>169.72000122070312</v>
      </c>
      <c r="D198" s="99">
        <v>8.897687911987305</v>
      </c>
      <c r="E198" s="99">
        <v>8.66171932220459</v>
      </c>
      <c r="F198" s="99">
        <v>31.998546777385403</v>
      </c>
      <c r="G198" s="99" t="s">
        <v>57</v>
      </c>
      <c r="H198" s="99">
        <v>0.6811370385087514</v>
      </c>
      <c r="I198" s="99">
        <v>85.70114131096969</v>
      </c>
      <c r="J198" s="99" t="s">
        <v>60</v>
      </c>
      <c r="K198" s="99">
        <v>-0.17336620647448556</v>
      </c>
      <c r="L198" s="99">
        <v>-0.0032461717488906495</v>
      </c>
      <c r="M198" s="99">
        <v>0.042359128730093405</v>
      </c>
      <c r="N198" s="99">
        <v>-0.0009750033627603263</v>
      </c>
      <c r="O198" s="99">
        <v>-0.006749718500527005</v>
      </c>
      <c r="P198" s="99">
        <v>-0.0003714671604047699</v>
      </c>
      <c r="Q198" s="99">
        <v>0.0009370779180991586</v>
      </c>
      <c r="R198" s="99">
        <v>-7.840090612092808E-05</v>
      </c>
      <c r="S198" s="99">
        <v>-7.083530097367648E-05</v>
      </c>
      <c r="T198" s="99">
        <v>-2.6455931863789143E-05</v>
      </c>
      <c r="U198" s="99">
        <v>2.4533135713960524E-05</v>
      </c>
      <c r="V198" s="99">
        <v>-6.187978672700806E-06</v>
      </c>
      <c r="W198" s="99">
        <v>-3.8670627975817975E-06</v>
      </c>
      <c r="X198" s="99">
        <v>67.5</v>
      </c>
    </row>
    <row r="199" spans="1:24" s="99" customFormat="1" ht="12.75">
      <c r="A199" s="99">
        <v>1217</v>
      </c>
      <c r="B199" s="99">
        <v>124.0199966430664</v>
      </c>
      <c r="C199" s="99">
        <v>126.31999969482422</v>
      </c>
      <c r="D199" s="99">
        <v>9.282648086547852</v>
      </c>
      <c r="E199" s="99">
        <v>9.573472023010254</v>
      </c>
      <c r="F199" s="99">
        <v>29.853087773470005</v>
      </c>
      <c r="G199" s="99" t="s">
        <v>58</v>
      </c>
      <c r="H199" s="99">
        <v>20.027534354624052</v>
      </c>
      <c r="I199" s="99">
        <v>76.54753099769046</v>
      </c>
      <c r="J199" s="99" t="s">
        <v>61</v>
      </c>
      <c r="K199" s="99">
        <v>0.49040829647185097</v>
      </c>
      <c r="L199" s="99">
        <v>-0.5967563454214517</v>
      </c>
      <c r="M199" s="99">
        <v>0.11562339435804322</v>
      </c>
      <c r="N199" s="99">
        <v>-0.09427979158065619</v>
      </c>
      <c r="O199" s="99">
        <v>0.01976974218662585</v>
      </c>
      <c r="P199" s="99">
        <v>-0.0171152941694392</v>
      </c>
      <c r="Q199" s="99">
        <v>0.002363797540629089</v>
      </c>
      <c r="R199" s="99">
        <v>-0.0014491778346739437</v>
      </c>
      <c r="S199" s="99">
        <v>0.00026474294680377074</v>
      </c>
      <c r="T199" s="99">
        <v>-0.00025051847527556573</v>
      </c>
      <c r="U199" s="99">
        <v>4.9914380629002475E-05</v>
      </c>
      <c r="V199" s="99">
        <v>-5.350758607515277E-05</v>
      </c>
      <c r="W199" s="99">
        <v>1.66484652372434E-05</v>
      </c>
      <c r="X199" s="99">
        <v>67.5</v>
      </c>
    </row>
    <row r="200" ht="12.75" hidden="1">
      <c r="A200" s="24" t="s">
        <v>109</v>
      </c>
    </row>
    <row r="201" spans="1:24" ht="12.75" hidden="1">
      <c r="A201" s="24">
        <v>1220</v>
      </c>
      <c r="B201" s="24">
        <v>161.48</v>
      </c>
      <c r="C201" s="24">
        <v>151.48</v>
      </c>
      <c r="D201" s="24">
        <v>8.451162511478728</v>
      </c>
      <c r="E201" s="24">
        <v>8.910176726020548</v>
      </c>
      <c r="F201" s="24">
        <v>37.120822136326964</v>
      </c>
      <c r="G201" s="24" t="s">
        <v>59</v>
      </c>
      <c r="H201" s="24">
        <v>10.732351194354536</v>
      </c>
      <c r="I201" s="24">
        <v>104.71235119435453</v>
      </c>
      <c r="J201" s="24" t="s">
        <v>73</v>
      </c>
      <c r="K201" s="24">
        <v>0.28302803284617456</v>
      </c>
      <c r="M201" s="24" t="s">
        <v>68</v>
      </c>
      <c r="N201" s="24">
        <v>0.15232750678236193</v>
      </c>
      <c r="X201" s="24">
        <v>67.5</v>
      </c>
    </row>
    <row r="202" spans="1:24" ht="12.75" hidden="1">
      <c r="A202" s="24">
        <v>1217</v>
      </c>
      <c r="B202" s="24">
        <v>146.17999267578125</v>
      </c>
      <c r="C202" s="24">
        <v>149.5800018310547</v>
      </c>
      <c r="D202" s="24">
        <v>9.327187538146973</v>
      </c>
      <c r="E202" s="24">
        <v>9.468050956726074</v>
      </c>
      <c r="F202" s="24">
        <v>31.109163415270963</v>
      </c>
      <c r="G202" s="24" t="s">
        <v>56</v>
      </c>
      <c r="H202" s="24">
        <v>0.7812924753720125</v>
      </c>
      <c r="I202" s="24">
        <v>79.46128515115326</v>
      </c>
      <c r="J202" s="24" t="s">
        <v>62</v>
      </c>
      <c r="K202" s="24">
        <v>0.5087640683066108</v>
      </c>
      <c r="L202" s="24">
        <v>0.08198144763290154</v>
      </c>
      <c r="M202" s="24">
        <v>0.1204429258414313</v>
      </c>
      <c r="N202" s="24">
        <v>0.05029718157890915</v>
      </c>
      <c r="O202" s="24">
        <v>0.020432816865429835</v>
      </c>
      <c r="P202" s="24">
        <v>0.0023517485700491236</v>
      </c>
      <c r="Q202" s="24">
        <v>0.0024871217286676086</v>
      </c>
      <c r="R202" s="24">
        <v>0.0007742078144908316</v>
      </c>
      <c r="S202" s="24">
        <v>0.0002680837810506176</v>
      </c>
      <c r="T202" s="24">
        <v>3.4615830665484496E-05</v>
      </c>
      <c r="U202" s="24">
        <v>5.439850614254601E-05</v>
      </c>
      <c r="V202" s="24">
        <v>2.8736765641549026E-05</v>
      </c>
      <c r="W202" s="24">
        <v>1.671746607400445E-05</v>
      </c>
      <c r="X202" s="24">
        <v>67.5</v>
      </c>
    </row>
    <row r="203" spans="1:24" ht="12.75" hidden="1">
      <c r="A203" s="24">
        <v>1218</v>
      </c>
      <c r="B203" s="24">
        <v>157.1999969482422</v>
      </c>
      <c r="C203" s="24">
        <v>157.10000610351562</v>
      </c>
      <c r="D203" s="24">
        <v>9.12266731262207</v>
      </c>
      <c r="E203" s="24">
        <v>9.182327270507812</v>
      </c>
      <c r="F203" s="24">
        <v>33.48946316288807</v>
      </c>
      <c r="G203" s="24" t="s">
        <v>57</v>
      </c>
      <c r="H203" s="24">
        <v>-2.2005820377100065</v>
      </c>
      <c r="I203" s="24">
        <v>87.49941491053218</v>
      </c>
      <c r="J203" s="24" t="s">
        <v>60</v>
      </c>
      <c r="K203" s="24">
        <v>0.49783959567514</v>
      </c>
      <c r="L203" s="24">
        <v>0.0004466426773279053</v>
      </c>
      <c r="M203" s="24">
        <v>-0.11756682171155625</v>
      </c>
      <c r="N203" s="24">
        <v>-0.000519998557779288</v>
      </c>
      <c r="O203" s="24">
        <v>0.020038323547003602</v>
      </c>
      <c r="P203" s="24">
        <v>5.0975566781540306E-05</v>
      </c>
      <c r="Q203" s="24">
        <v>-0.0024127219204607385</v>
      </c>
      <c r="R203" s="24">
        <v>-4.1793029913614044E-05</v>
      </c>
      <c r="S203" s="24">
        <v>0.00026584721135044885</v>
      </c>
      <c r="T203" s="24">
        <v>3.6221775992149392E-06</v>
      </c>
      <c r="U203" s="24">
        <v>-5.156037960997761E-05</v>
      </c>
      <c r="V203" s="24">
        <v>-3.2928721403724078E-06</v>
      </c>
      <c r="W203" s="24">
        <v>1.6640197820881715E-05</v>
      </c>
      <c r="X203" s="24">
        <v>67.5</v>
      </c>
    </row>
    <row r="204" spans="1:24" ht="12.75" hidden="1">
      <c r="A204" s="24">
        <v>1219</v>
      </c>
      <c r="B204" s="24">
        <v>153.77999877929688</v>
      </c>
      <c r="C204" s="24">
        <v>179.17999267578125</v>
      </c>
      <c r="D204" s="24">
        <v>8.793095588684082</v>
      </c>
      <c r="E204" s="24">
        <v>8.772846221923828</v>
      </c>
      <c r="F204" s="24">
        <v>33.14712296780763</v>
      </c>
      <c r="G204" s="24" t="s">
        <v>58</v>
      </c>
      <c r="H204" s="24">
        <v>3.5580945513245155</v>
      </c>
      <c r="I204" s="24">
        <v>89.83809333062139</v>
      </c>
      <c r="J204" s="24" t="s">
        <v>61</v>
      </c>
      <c r="K204" s="24">
        <v>0.10486474230124664</v>
      </c>
      <c r="L204" s="24">
        <v>0.08198023094810704</v>
      </c>
      <c r="M204" s="24">
        <v>0.026163730962683193</v>
      </c>
      <c r="N204" s="24">
        <v>-0.05029449349860943</v>
      </c>
      <c r="O204" s="24">
        <v>0.003995696995743651</v>
      </c>
      <c r="P204" s="24">
        <v>0.0023511960420856868</v>
      </c>
      <c r="Q204" s="24">
        <v>0.0006037776310354654</v>
      </c>
      <c r="R204" s="24">
        <v>-0.0007730789627646776</v>
      </c>
      <c r="S204" s="24">
        <v>3.455682102834772E-05</v>
      </c>
      <c r="T204" s="24">
        <v>3.442579791524435E-05</v>
      </c>
      <c r="U204" s="24">
        <v>1.7341416465087906E-05</v>
      </c>
      <c r="V204" s="24">
        <v>-2.8547481370595057E-05</v>
      </c>
      <c r="W204" s="24">
        <v>1.6054558285462513E-06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1220</v>
      </c>
      <c r="B206" s="24">
        <v>161.48</v>
      </c>
      <c r="C206" s="24">
        <v>151.48</v>
      </c>
      <c r="D206" s="24">
        <v>8.451162511478728</v>
      </c>
      <c r="E206" s="24">
        <v>8.910176726020548</v>
      </c>
      <c r="F206" s="24">
        <v>33.89204665024467</v>
      </c>
      <c r="G206" s="24" t="s">
        <v>59</v>
      </c>
      <c r="H206" s="24">
        <v>1.624452899841586</v>
      </c>
      <c r="I206" s="24">
        <v>95.60445289984158</v>
      </c>
      <c r="J206" s="24" t="s">
        <v>73</v>
      </c>
      <c r="K206" s="24">
        <v>0.12734325548783065</v>
      </c>
      <c r="M206" s="24" t="s">
        <v>68</v>
      </c>
      <c r="N206" s="24">
        <v>0.07702522486454819</v>
      </c>
      <c r="X206" s="24">
        <v>67.5</v>
      </c>
    </row>
    <row r="207" spans="1:24" ht="12.75" hidden="1">
      <c r="A207" s="24">
        <v>1217</v>
      </c>
      <c r="B207" s="24">
        <v>146.17999267578125</v>
      </c>
      <c r="C207" s="24">
        <v>149.5800018310547</v>
      </c>
      <c r="D207" s="24">
        <v>9.327187538146973</v>
      </c>
      <c r="E207" s="24">
        <v>9.468050956726074</v>
      </c>
      <c r="F207" s="24">
        <v>31.109163415270963</v>
      </c>
      <c r="G207" s="24" t="s">
        <v>56</v>
      </c>
      <c r="H207" s="24">
        <v>0.7812924753720125</v>
      </c>
      <c r="I207" s="24">
        <v>79.46128515115326</v>
      </c>
      <c r="J207" s="24" t="s">
        <v>62</v>
      </c>
      <c r="K207" s="24">
        <v>0.316020031619925</v>
      </c>
      <c r="L207" s="24">
        <v>0.13910280693200186</v>
      </c>
      <c r="M207" s="24">
        <v>0.0748134966149029</v>
      </c>
      <c r="N207" s="24">
        <v>0.04845572986432172</v>
      </c>
      <c r="O207" s="24">
        <v>0.012692027663792306</v>
      </c>
      <c r="P207" s="24">
        <v>0.003990422901636335</v>
      </c>
      <c r="Q207" s="24">
        <v>0.001544876122247778</v>
      </c>
      <c r="R207" s="24">
        <v>0.0007458548846466501</v>
      </c>
      <c r="S207" s="24">
        <v>0.00016651592930083979</v>
      </c>
      <c r="T207" s="24">
        <v>5.8717657421550914E-05</v>
      </c>
      <c r="U207" s="24">
        <v>3.3787832962879674E-05</v>
      </c>
      <c r="V207" s="24">
        <v>2.7682002788317212E-05</v>
      </c>
      <c r="W207" s="24">
        <v>1.0385321346080687E-05</v>
      </c>
      <c r="X207" s="24">
        <v>67.5</v>
      </c>
    </row>
    <row r="208" spans="1:24" ht="12.75" hidden="1">
      <c r="A208" s="24">
        <v>1219</v>
      </c>
      <c r="B208" s="24">
        <v>153.77999877929688</v>
      </c>
      <c r="C208" s="24">
        <v>179.17999267578125</v>
      </c>
      <c r="D208" s="24">
        <v>8.793095588684082</v>
      </c>
      <c r="E208" s="24">
        <v>8.772846221923828</v>
      </c>
      <c r="F208" s="24">
        <v>32.210215683853505</v>
      </c>
      <c r="G208" s="24" t="s">
        <v>57</v>
      </c>
      <c r="H208" s="24">
        <v>1.0188103998838187</v>
      </c>
      <c r="I208" s="24">
        <v>87.2988091791807</v>
      </c>
      <c r="J208" s="24" t="s">
        <v>60</v>
      </c>
      <c r="K208" s="24">
        <v>0.024520365966023236</v>
      </c>
      <c r="L208" s="24">
        <v>-0.000756442478563426</v>
      </c>
      <c r="M208" s="24">
        <v>-0.004956633245513259</v>
      </c>
      <c r="N208" s="24">
        <v>-0.0005011060795860556</v>
      </c>
      <c r="O208" s="24">
        <v>0.0011212258463977511</v>
      </c>
      <c r="P208" s="24">
        <v>-8.659754825527532E-05</v>
      </c>
      <c r="Q208" s="24">
        <v>-6.185920414260925E-05</v>
      </c>
      <c r="R208" s="24">
        <v>-4.0288021096535215E-05</v>
      </c>
      <c r="S208" s="24">
        <v>2.5882043723904062E-05</v>
      </c>
      <c r="T208" s="24">
        <v>-6.169202366611624E-06</v>
      </c>
      <c r="U208" s="24">
        <v>1.3267771304631415E-06</v>
      </c>
      <c r="V208" s="24">
        <v>-3.1784585938004887E-06</v>
      </c>
      <c r="W208" s="24">
        <v>1.9543060463876368E-06</v>
      </c>
      <c r="X208" s="24">
        <v>67.5</v>
      </c>
    </row>
    <row r="209" spans="1:24" ht="12.75" hidden="1">
      <c r="A209" s="24">
        <v>1218</v>
      </c>
      <c r="B209" s="24">
        <v>157.1999969482422</v>
      </c>
      <c r="C209" s="24">
        <v>157.10000610351562</v>
      </c>
      <c r="D209" s="24">
        <v>9.12266731262207</v>
      </c>
      <c r="E209" s="24">
        <v>9.182327270507812</v>
      </c>
      <c r="F209" s="24">
        <v>37.76692189362312</v>
      </c>
      <c r="G209" s="24" t="s">
        <v>58</v>
      </c>
      <c r="H209" s="24">
        <v>8.975325274474798</v>
      </c>
      <c r="I209" s="24">
        <v>98.67532222271699</v>
      </c>
      <c r="J209" s="24" t="s">
        <v>61</v>
      </c>
      <c r="K209" s="24">
        <v>0.3150673135029254</v>
      </c>
      <c r="L209" s="24">
        <v>-0.1391007501458508</v>
      </c>
      <c r="M209" s="24">
        <v>0.07464911963725734</v>
      </c>
      <c r="N209" s="24">
        <v>-0.04845313869483712</v>
      </c>
      <c r="O209" s="24">
        <v>0.012642405578838183</v>
      </c>
      <c r="P209" s="24">
        <v>-0.003989483149298906</v>
      </c>
      <c r="Q209" s="24">
        <v>0.001543637156832581</v>
      </c>
      <c r="R209" s="24">
        <v>-0.0007447659929853087</v>
      </c>
      <c r="S209" s="24">
        <v>0.0001644921716179715</v>
      </c>
      <c r="T209" s="24">
        <v>-5.839267278721198E-05</v>
      </c>
      <c r="U209" s="24">
        <v>3.37617730395419E-05</v>
      </c>
      <c r="V209" s="24">
        <v>-2.7498921421392108E-05</v>
      </c>
      <c r="W209" s="24">
        <v>1.0199783690765794E-05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1220</v>
      </c>
      <c r="B211" s="24">
        <v>161.48</v>
      </c>
      <c r="C211" s="24">
        <v>151.48</v>
      </c>
      <c r="D211" s="24">
        <v>8.451162511478728</v>
      </c>
      <c r="E211" s="24">
        <v>8.910176726020548</v>
      </c>
      <c r="F211" s="24">
        <v>37.120822136326964</v>
      </c>
      <c r="G211" s="24" t="s">
        <v>59</v>
      </c>
      <c r="H211" s="24">
        <v>10.732351194354536</v>
      </c>
      <c r="I211" s="24">
        <v>104.71235119435453</v>
      </c>
      <c r="J211" s="24" t="s">
        <v>73</v>
      </c>
      <c r="K211" s="24">
        <v>0.22441402843312203</v>
      </c>
      <c r="M211" s="24" t="s">
        <v>68</v>
      </c>
      <c r="N211" s="24">
        <v>0.1740837651025864</v>
      </c>
      <c r="X211" s="24">
        <v>67.5</v>
      </c>
    </row>
    <row r="212" spans="1:24" ht="12.75" hidden="1">
      <c r="A212" s="24">
        <v>1218</v>
      </c>
      <c r="B212" s="24">
        <v>157.1999969482422</v>
      </c>
      <c r="C212" s="24">
        <v>157.10000610351562</v>
      </c>
      <c r="D212" s="24">
        <v>9.12266731262207</v>
      </c>
      <c r="E212" s="24">
        <v>9.182327270507812</v>
      </c>
      <c r="F212" s="24">
        <v>32.849416491323545</v>
      </c>
      <c r="G212" s="24" t="s">
        <v>56</v>
      </c>
      <c r="H212" s="24">
        <v>-3.87286053930724</v>
      </c>
      <c r="I212" s="24">
        <v>85.82713640893495</v>
      </c>
      <c r="J212" s="24" t="s">
        <v>62</v>
      </c>
      <c r="K212" s="24">
        <v>0.29626372770153897</v>
      </c>
      <c r="L212" s="24">
        <v>0.3591998864454439</v>
      </c>
      <c r="M212" s="24">
        <v>0.07013642607884703</v>
      </c>
      <c r="N212" s="24">
        <v>0.04947399525724181</v>
      </c>
      <c r="O212" s="24">
        <v>0.011898488476850409</v>
      </c>
      <c r="P212" s="24">
        <v>0.010304293739215202</v>
      </c>
      <c r="Q212" s="24">
        <v>0.0014482837800035599</v>
      </c>
      <c r="R212" s="24">
        <v>0.0007615128103110604</v>
      </c>
      <c r="S212" s="24">
        <v>0.00015612913468784453</v>
      </c>
      <c r="T212" s="24">
        <v>0.00015162702588816595</v>
      </c>
      <c r="U212" s="24">
        <v>3.167814434613737E-05</v>
      </c>
      <c r="V212" s="24">
        <v>2.8260396292045688E-05</v>
      </c>
      <c r="W212" s="24">
        <v>9.740710607061136E-06</v>
      </c>
      <c r="X212" s="24">
        <v>67.5</v>
      </c>
    </row>
    <row r="213" spans="1:24" ht="12.75" hidden="1">
      <c r="A213" s="24">
        <v>1217</v>
      </c>
      <c r="B213" s="24">
        <v>146.17999267578125</v>
      </c>
      <c r="C213" s="24">
        <v>149.5800018310547</v>
      </c>
      <c r="D213" s="24">
        <v>9.327187538146973</v>
      </c>
      <c r="E213" s="24">
        <v>9.468050956726074</v>
      </c>
      <c r="F213" s="24">
        <v>32.675533107049894</v>
      </c>
      <c r="G213" s="24" t="s">
        <v>57</v>
      </c>
      <c r="H213" s="24">
        <v>4.782227732585383</v>
      </c>
      <c r="I213" s="24">
        <v>83.46222040836663</v>
      </c>
      <c r="J213" s="24" t="s">
        <v>60</v>
      </c>
      <c r="K213" s="24">
        <v>0.22958441018455272</v>
      </c>
      <c r="L213" s="24">
        <v>0.001954890221570888</v>
      </c>
      <c r="M213" s="24">
        <v>-0.0538434343786079</v>
      </c>
      <c r="N213" s="24">
        <v>-0.000511704228738884</v>
      </c>
      <c r="O213" s="24">
        <v>0.009300981494714661</v>
      </c>
      <c r="P213" s="24">
        <v>0.0002235872199194903</v>
      </c>
      <c r="Q213" s="24">
        <v>-0.0010871119587653878</v>
      </c>
      <c r="R213" s="24">
        <v>-4.1122190034157535E-05</v>
      </c>
      <c r="S213" s="24">
        <v>0.00012833937840590762</v>
      </c>
      <c r="T213" s="24">
        <v>1.5917566792605133E-05</v>
      </c>
      <c r="U213" s="24">
        <v>-2.2053988983648794E-05</v>
      </c>
      <c r="V213" s="24">
        <v>-3.2417857757993016E-06</v>
      </c>
      <c r="W213" s="24">
        <v>8.186172441253367E-06</v>
      </c>
      <c r="X213" s="24">
        <v>67.5</v>
      </c>
    </row>
    <row r="214" spans="1:24" ht="12.75" hidden="1">
      <c r="A214" s="24">
        <v>1219</v>
      </c>
      <c r="B214" s="24">
        <v>153.77999877929688</v>
      </c>
      <c r="C214" s="24">
        <v>179.17999267578125</v>
      </c>
      <c r="D214" s="24">
        <v>8.793095588684082</v>
      </c>
      <c r="E214" s="24">
        <v>8.772846221923828</v>
      </c>
      <c r="F214" s="24">
        <v>32.210215683853505</v>
      </c>
      <c r="G214" s="24" t="s">
        <v>58</v>
      </c>
      <c r="H214" s="24">
        <v>1.0188103998838187</v>
      </c>
      <c r="I214" s="24">
        <v>87.2988091791807</v>
      </c>
      <c r="J214" s="24" t="s">
        <v>61</v>
      </c>
      <c r="K214" s="24">
        <v>0.18725168878229825</v>
      </c>
      <c r="L214" s="24">
        <v>0.3591945668111385</v>
      </c>
      <c r="M214" s="24">
        <v>0.04494444167447313</v>
      </c>
      <c r="N214" s="24">
        <v>-0.04947134893547856</v>
      </c>
      <c r="O214" s="24">
        <v>0.007420631460240927</v>
      </c>
      <c r="P214" s="24">
        <v>0.010301867705378394</v>
      </c>
      <c r="Q214" s="24">
        <v>0.0009569292014201896</v>
      </c>
      <c r="R214" s="24">
        <v>-0.0007604016871066527</v>
      </c>
      <c r="S214" s="24">
        <v>8.891181388747142E-05</v>
      </c>
      <c r="T214" s="24">
        <v>0.00015078921064550177</v>
      </c>
      <c r="U214" s="24">
        <v>2.27404133454916E-05</v>
      </c>
      <c r="V214" s="24">
        <v>-2.8073845899115694E-05</v>
      </c>
      <c r="W214" s="24">
        <v>5.279017322625226E-06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1220</v>
      </c>
      <c r="B216" s="24">
        <v>161.48</v>
      </c>
      <c r="C216" s="24">
        <v>151.48</v>
      </c>
      <c r="D216" s="24">
        <v>8.451162511478728</v>
      </c>
      <c r="E216" s="24">
        <v>8.910176726020548</v>
      </c>
      <c r="F216" s="24">
        <v>32.985591408929565</v>
      </c>
      <c r="G216" s="24" t="s">
        <v>59</v>
      </c>
      <c r="H216" s="24">
        <v>-0.9325233228823038</v>
      </c>
      <c r="I216" s="24">
        <v>93.04747667711769</v>
      </c>
      <c r="J216" s="24" t="s">
        <v>73</v>
      </c>
      <c r="K216" s="24">
        <v>0.526002344784894</v>
      </c>
      <c r="M216" s="24" t="s">
        <v>68</v>
      </c>
      <c r="N216" s="24">
        <v>0.2827779344636502</v>
      </c>
      <c r="X216" s="24">
        <v>67.5</v>
      </c>
    </row>
    <row r="217" spans="1:24" ht="12.75" hidden="1">
      <c r="A217" s="24">
        <v>1218</v>
      </c>
      <c r="B217" s="24">
        <v>157.1999969482422</v>
      </c>
      <c r="C217" s="24">
        <v>157.10000610351562</v>
      </c>
      <c r="D217" s="24">
        <v>9.12266731262207</v>
      </c>
      <c r="E217" s="24">
        <v>9.182327270507812</v>
      </c>
      <c r="F217" s="24">
        <v>32.849416491323545</v>
      </c>
      <c r="G217" s="24" t="s">
        <v>56</v>
      </c>
      <c r="H217" s="24">
        <v>-3.87286053930724</v>
      </c>
      <c r="I217" s="24">
        <v>85.82713640893495</v>
      </c>
      <c r="J217" s="24" t="s">
        <v>62</v>
      </c>
      <c r="K217" s="24">
        <v>0.6908734132317402</v>
      </c>
      <c r="L217" s="24">
        <v>0.13729118167897006</v>
      </c>
      <c r="M217" s="24">
        <v>0.16355482071463145</v>
      </c>
      <c r="N217" s="24">
        <v>0.04795547907276281</v>
      </c>
      <c r="O217" s="24">
        <v>0.027746899655575186</v>
      </c>
      <c r="P217" s="24">
        <v>0.003938406321789383</v>
      </c>
      <c r="Q217" s="24">
        <v>0.003377399062949653</v>
      </c>
      <c r="R217" s="24">
        <v>0.0007381346246890739</v>
      </c>
      <c r="S217" s="24">
        <v>0.00036403610451889054</v>
      </c>
      <c r="T217" s="24">
        <v>5.795409457573578E-05</v>
      </c>
      <c r="U217" s="24">
        <v>7.38695280238596E-05</v>
      </c>
      <c r="V217" s="24">
        <v>2.7394497507938423E-05</v>
      </c>
      <c r="W217" s="24">
        <v>2.270204729130032E-05</v>
      </c>
      <c r="X217" s="24">
        <v>67.5</v>
      </c>
    </row>
    <row r="218" spans="1:24" ht="12.75" hidden="1">
      <c r="A218" s="24">
        <v>1219</v>
      </c>
      <c r="B218" s="24">
        <v>153.77999877929688</v>
      </c>
      <c r="C218" s="24">
        <v>179.17999267578125</v>
      </c>
      <c r="D218" s="24">
        <v>8.793095588684082</v>
      </c>
      <c r="E218" s="24">
        <v>8.772846221923828</v>
      </c>
      <c r="F218" s="24">
        <v>33.14712296780763</v>
      </c>
      <c r="G218" s="24" t="s">
        <v>57</v>
      </c>
      <c r="H218" s="24">
        <v>3.5580945513245155</v>
      </c>
      <c r="I218" s="24">
        <v>89.83809333062139</v>
      </c>
      <c r="J218" s="24" t="s">
        <v>60</v>
      </c>
      <c r="K218" s="24">
        <v>-0.1701147325786185</v>
      </c>
      <c r="L218" s="24">
        <v>-0.0007467475911697466</v>
      </c>
      <c r="M218" s="24">
        <v>0.042071532412065744</v>
      </c>
      <c r="N218" s="24">
        <v>-0.0004960740142946892</v>
      </c>
      <c r="O218" s="24">
        <v>-0.00654162568187753</v>
      </c>
      <c r="P218" s="24">
        <v>-8.546124252759878E-05</v>
      </c>
      <c r="Q218" s="24">
        <v>0.0009541308315043684</v>
      </c>
      <c r="R218" s="24">
        <v>-3.988708340679038E-05</v>
      </c>
      <c r="S218" s="24">
        <v>-6.173416923217228E-05</v>
      </c>
      <c r="T218" s="24">
        <v>-6.085224948119956E-06</v>
      </c>
      <c r="U218" s="24">
        <v>2.6418369768585265E-05</v>
      </c>
      <c r="V218" s="24">
        <v>-3.1481203958319667E-06</v>
      </c>
      <c r="W218" s="24">
        <v>-3.1026317987396322E-06</v>
      </c>
      <c r="X218" s="24">
        <v>67.5</v>
      </c>
    </row>
    <row r="219" spans="1:24" ht="12.75" hidden="1">
      <c r="A219" s="24">
        <v>1217</v>
      </c>
      <c r="B219" s="24">
        <v>146.17999267578125</v>
      </c>
      <c r="C219" s="24">
        <v>149.5800018310547</v>
      </c>
      <c r="D219" s="24">
        <v>9.327187538146973</v>
      </c>
      <c r="E219" s="24">
        <v>9.468050956726074</v>
      </c>
      <c r="F219" s="24">
        <v>36.0960483595896</v>
      </c>
      <c r="G219" s="24" t="s">
        <v>58</v>
      </c>
      <c r="H219" s="24">
        <v>13.519156277327454</v>
      </c>
      <c r="I219" s="24">
        <v>92.1991489531087</v>
      </c>
      <c r="J219" s="24" t="s">
        <v>61</v>
      </c>
      <c r="K219" s="24">
        <v>0.6696021586510754</v>
      </c>
      <c r="L219" s="24">
        <v>-0.1372891508271613</v>
      </c>
      <c r="M219" s="24">
        <v>0.1580511484915429</v>
      </c>
      <c r="N219" s="24">
        <v>-0.04795291319274079</v>
      </c>
      <c r="O219" s="24">
        <v>0.026964746873181632</v>
      </c>
      <c r="P219" s="24">
        <v>-0.003937478981726279</v>
      </c>
      <c r="Q219" s="24">
        <v>0.003239823882063032</v>
      </c>
      <c r="R219" s="24">
        <v>-0.0007370561340509824</v>
      </c>
      <c r="S219" s="24">
        <v>0.00035876340078455903</v>
      </c>
      <c r="T219" s="24">
        <v>-5.763373244397855E-05</v>
      </c>
      <c r="U219" s="24">
        <v>6.898388876569716E-05</v>
      </c>
      <c r="V219" s="24">
        <v>-2.7213008501189117E-05</v>
      </c>
      <c r="W219" s="24">
        <v>2.248903348607685E-05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1220</v>
      </c>
      <c r="B221" s="24">
        <v>161.48</v>
      </c>
      <c r="C221" s="24">
        <v>151.48</v>
      </c>
      <c r="D221" s="24">
        <v>8.451162511478728</v>
      </c>
      <c r="E221" s="24">
        <v>8.910176726020548</v>
      </c>
      <c r="F221" s="24">
        <v>33.89204665024467</v>
      </c>
      <c r="G221" s="24" t="s">
        <v>59</v>
      </c>
      <c r="H221" s="24">
        <v>1.624452899841586</v>
      </c>
      <c r="I221" s="24">
        <v>95.60445289984158</v>
      </c>
      <c r="J221" s="24" t="s">
        <v>73</v>
      </c>
      <c r="K221" s="24">
        <v>0.3508007930327286</v>
      </c>
      <c r="M221" s="24" t="s">
        <v>68</v>
      </c>
      <c r="N221" s="24">
        <v>0.23664267004995476</v>
      </c>
      <c r="X221" s="24">
        <v>67.5</v>
      </c>
    </row>
    <row r="222" spans="1:24" ht="12.75" hidden="1">
      <c r="A222" s="24">
        <v>1219</v>
      </c>
      <c r="B222" s="24">
        <v>153.77999877929688</v>
      </c>
      <c r="C222" s="24">
        <v>179.17999267578125</v>
      </c>
      <c r="D222" s="24">
        <v>8.793095588684082</v>
      </c>
      <c r="E222" s="24">
        <v>8.772846221923828</v>
      </c>
      <c r="F222" s="24">
        <v>31.619247216368947</v>
      </c>
      <c r="G222" s="24" t="s">
        <v>56</v>
      </c>
      <c r="H222" s="24">
        <v>-0.5828815595931616</v>
      </c>
      <c r="I222" s="24">
        <v>85.69711721970371</v>
      </c>
      <c r="J222" s="24" t="s">
        <v>62</v>
      </c>
      <c r="K222" s="24">
        <v>0.46170695660521177</v>
      </c>
      <c r="L222" s="24">
        <v>0.3505662260940294</v>
      </c>
      <c r="M222" s="24">
        <v>0.10930310482952914</v>
      </c>
      <c r="N222" s="24">
        <v>0.04830032030847226</v>
      </c>
      <c r="O222" s="24">
        <v>0.01854301339929369</v>
      </c>
      <c r="P222" s="24">
        <v>0.010056618093857274</v>
      </c>
      <c r="Q222" s="24">
        <v>0.00225712085845746</v>
      </c>
      <c r="R222" s="24">
        <v>0.0007434432578726572</v>
      </c>
      <c r="S222" s="24">
        <v>0.00024326025126177416</v>
      </c>
      <c r="T222" s="24">
        <v>0.0001479600844489131</v>
      </c>
      <c r="U222" s="24">
        <v>4.935325502489694E-05</v>
      </c>
      <c r="V222" s="24">
        <v>2.7581401647440163E-05</v>
      </c>
      <c r="W222" s="24">
        <v>1.5163182786695624E-05</v>
      </c>
      <c r="X222" s="24">
        <v>67.5</v>
      </c>
    </row>
    <row r="223" spans="1:24" ht="12.75" hidden="1">
      <c r="A223" s="24">
        <v>1217</v>
      </c>
      <c r="B223" s="24">
        <v>146.17999267578125</v>
      </c>
      <c r="C223" s="24">
        <v>149.5800018310547</v>
      </c>
      <c r="D223" s="24">
        <v>9.327187538146973</v>
      </c>
      <c r="E223" s="24">
        <v>9.468050956726074</v>
      </c>
      <c r="F223" s="24">
        <v>36.0960483595896</v>
      </c>
      <c r="G223" s="24" t="s">
        <v>57</v>
      </c>
      <c r="H223" s="24">
        <v>13.519156277327454</v>
      </c>
      <c r="I223" s="24">
        <v>92.1991489531087</v>
      </c>
      <c r="J223" s="24" t="s">
        <v>60</v>
      </c>
      <c r="K223" s="24">
        <v>-0.45773393034365095</v>
      </c>
      <c r="L223" s="24">
        <v>0.0019078654025620762</v>
      </c>
      <c r="M223" s="24">
        <v>0.10819286632422359</v>
      </c>
      <c r="N223" s="24">
        <v>-0.0004997971775019553</v>
      </c>
      <c r="O223" s="24">
        <v>-0.018408584884067266</v>
      </c>
      <c r="P223" s="24">
        <v>0.00021832964480469598</v>
      </c>
      <c r="Q223" s="24">
        <v>0.0022249949040415284</v>
      </c>
      <c r="R223" s="24">
        <v>-4.01744860495014E-05</v>
      </c>
      <c r="S223" s="24">
        <v>-0.00024292020268750343</v>
      </c>
      <c r="T223" s="24">
        <v>1.554980531877176E-05</v>
      </c>
      <c r="U223" s="24">
        <v>4.783716336376558E-05</v>
      </c>
      <c r="V223" s="24">
        <v>-3.1734843215441763E-06</v>
      </c>
      <c r="W223" s="24">
        <v>-1.516032243601113E-05</v>
      </c>
      <c r="X223" s="24">
        <v>67.5</v>
      </c>
    </row>
    <row r="224" spans="1:24" ht="12.75" hidden="1">
      <c r="A224" s="24">
        <v>1218</v>
      </c>
      <c r="B224" s="24">
        <v>157.1999969482422</v>
      </c>
      <c r="C224" s="24">
        <v>157.10000610351562</v>
      </c>
      <c r="D224" s="24">
        <v>9.12266731262207</v>
      </c>
      <c r="E224" s="24">
        <v>9.182327270507812</v>
      </c>
      <c r="F224" s="24">
        <v>33.48946316288807</v>
      </c>
      <c r="G224" s="24" t="s">
        <v>58</v>
      </c>
      <c r="H224" s="24">
        <v>-2.2005820377100065</v>
      </c>
      <c r="I224" s="24">
        <v>87.49941491053218</v>
      </c>
      <c r="J224" s="24" t="s">
        <v>61</v>
      </c>
      <c r="K224" s="24">
        <v>-0.06043974511693949</v>
      </c>
      <c r="L224" s="24">
        <v>0.3505610345252533</v>
      </c>
      <c r="M224" s="24">
        <v>-0.015539382289001084</v>
      </c>
      <c r="N224" s="24">
        <v>-0.048297734363864094</v>
      </c>
      <c r="O224" s="24">
        <v>-0.0022287549197871543</v>
      </c>
      <c r="P224" s="24">
        <v>0.010054247841181207</v>
      </c>
      <c r="Q224" s="24">
        <v>-0.0003794631031773346</v>
      </c>
      <c r="R224" s="24">
        <v>-0.0007423569817459581</v>
      </c>
      <c r="S224" s="24">
        <v>-1.2857875804492202E-05</v>
      </c>
      <c r="T224" s="24">
        <v>0.00014714071545523282</v>
      </c>
      <c r="U224" s="24">
        <v>-1.2138763646307593E-05</v>
      </c>
      <c r="V224" s="24">
        <v>-2.7398224652307825E-05</v>
      </c>
      <c r="W224" s="24">
        <v>-2.9450952263056073E-07</v>
      </c>
      <c r="X224" s="24">
        <v>67.5</v>
      </c>
    </row>
    <row r="225" s="99" customFormat="1" ht="12.75">
      <c r="A225" s="99" t="s">
        <v>79</v>
      </c>
    </row>
    <row r="226" spans="1:24" s="99" customFormat="1" ht="12.75" hidden="1">
      <c r="A226" s="99">
        <v>1220</v>
      </c>
      <c r="B226" s="99">
        <v>161.48</v>
      </c>
      <c r="C226" s="99">
        <v>151.48</v>
      </c>
      <c r="D226" s="99">
        <v>8.451162511478728</v>
      </c>
      <c r="E226" s="99">
        <v>8.910176726020548</v>
      </c>
      <c r="F226" s="99">
        <v>32.985591408929565</v>
      </c>
      <c r="G226" s="99" t="s">
        <v>59</v>
      </c>
      <c r="H226" s="99">
        <v>-0.9325233228823038</v>
      </c>
      <c r="I226" s="99">
        <v>93.04747667711769</v>
      </c>
      <c r="J226" s="99" t="s">
        <v>73</v>
      </c>
      <c r="K226" s="99">
        <v>0.20657680837796974</v>
      </c>
      <c r="M226" s="99" t="s">
        <v>68</v>
      </c>
      <c r="N226" s="99">
        <v>0.11205609678037648</v>
      </c>
      <c r="X226" s="99">
        <v>67.5</v>
      </c>
    </row>
    <row r="227" spans="1:24" s="99" customFormat="1" ht="12.75" hidden="1">
      <c r="A227" s="99">
        <v>1219</v>
      </c>
      <c r="B227" s="99">
        <v>153.77999877929688</v>
      </c>
      <c r="C227" s="99">
        <v>179.17999267578125</v>
      </c>
      <c r="D227" s="99">
        <v>8.793095588684082</v>
      </c>
      <c r="E227" s="99">
        <v>8.772846221923828</v>
      </c>
      <c r="F227" s="99">
        <v>31.619247216368947</v>
      </c>
      <c r="G227" s="99" t="s">
        <v>56</v>
      </c>
      <c r="H227" s="99">
        <v>-0.5828815595931616</v>
      </c>
      <c r="I227" s="99">
        <v>85.69711721970371</v>
      </c>
      <c r="J227" s="99" t="s">
        <v>62</v>
      </c>
      <c r="K227" s="99">
        <v>0.4333606477433602</v>
      </c>
      <c r="L227" s="99">
        <v>0.0751594124987873</v>
      </c>
      <c r="M227" s="99">
        <v>0.10259221945192118</v>
      </c>
      <c r="N227" s="99">
        <v>0.0478393178885269</v>
      </c>
      <c r="O227" s="99">
        <v>0.017404625100070955</v>
      </c>
      <c r="P227" s="99">
        <v>0.002156089499750902</v>
      </c>
      <c r="Q227" s="99">
        <v>0.0021185140346830686</v>
      </c>
      <c r="R227" s="99">
        <v>0.00073635139168772</v>
      </c>
      <c r="S227" s="99">
        <v>0.00022833584808086457</v>
      </c>
      <c r="T227" s="99">
        <v>3.171259321195351E-05</v>
      </c>
      <c r="U227" s="99">
        <v>4.632603696418886E-05</v>
      </c>
      <c r="V227" s="99">
        <v>2.7322490929114906E-05</v>
      </c>
      <c r="W227" s="99">
        <v>1.4236959439088553E-05</v>
      </c>
      <c r="X227" s="99">
        <v>67.5</v>
      </c>
    </row>
    <row r="228" spans="1:24" s="99" customFormat="1" ht="12.75" hidden="1">
      <c r="A228" s="99">
        <v>1218</v>
      </c>
      <c r="B228" s="99">
        <v>157.1999969482422</v>
      </c>
      <c r="C228" s="99">
        <v>157.10000610351562</v>
      </c>
      <c r="D228" s="99">
        <v>9.12266731262207</v>
      </c>
      <c r="E228" s="99">
        <v>9.182327270507812</v>
      </c>
      <c r="F228" s="99">
        <v>37.76692189362312</v>
      </c>
      <c r="G228" s="99" t="s">
        <v>57</v>
      </c>
      <c r="H228" s="99">
        <v>8.975325274474798</v>
      </c>
      <c r="I228" s="99">
        <v>98.67532222271699</v>
      </c>
      <c r="J228" s="99" t="s">
        <v>60</v>
      </c>
      <c r="K228" s="99">
        <v>-0.38027092739686963</v>
      </c>
      <c r="L228" s="99">
        <v>0.00040930645656519604</v>
      </c>
      <c r="M228" s="99">
        <v>0.09057752224414846</v>
      </c>
      <c r="N228" s="99">
        <v>-0.000494950053877017</v>
      </c>
      <c r="O228" s="99">
        <v>-0.015181442750651124</v>
      </c>
      <c r="P228" s="99">
        <v>4.685362264010435E-05</v>
      </c>
      <c r="Q228" s="99">
        <v>0.0018958897174907144</v>
      </c>
      <c r="R228" s="99">
        <v>-3.9792416242804074E-05</v>
      </c>
      <c r="S228" s="99">
        <v>-0.00019116982702852483</v>
      </c>
      <c r="T228" s="99">
        <v>3.3383410811482415E-06</v>
      </c>
      <c r="U228" s="99">
        <v>4.29660518536782E-05</v>
      </c>
      <c r="V228" s="99">
        <v>-3.1427604108251723E-06</v>
      </c>
      <c r="W228" s="99">
        <v>-1.165197569473382E-05</v>
      </c>
      <c r="X228" s="99">
        <v>67.5</v>
      </c>
    </row>
    <row r="229" spans="1:24" s="99" customFormat="1" ht="12.75" hidden="1">
      <c r="A229" s="99">
        <v>1217</v>
      </c>
      <c r="B229" s="99">
        <v>146.17999267578125</v>
      </c>
      <c r="C229" s="99">
        <v>149.5800018310547</v>
      </c>
      <c r="D229" s="99">
        <v>9.327187538146973</v>
      </c>
      <c r="E229" s="99">
        <v>9.468050956726074</v>
      </c>
      <c r="F229" s="99">
        <v>32.675533107049894</v>
      </c>
      <c r="G229" s="99" t="s">
        <v>58</v>
      </c>
      <c r="H229" s="99">
        <v>4.782227732585383</v>
      </c>
      <c r="I229" s="99">
        <v>83.46222040836663</v>
      </c>
      <c r="J229" s="99" t="s">
        <v>61</v>
      </c>
      <c r="K229" s="99">
        <v>0.20783520584652979</v>
      </c>
      <c r="L229" s="99">
        <v>0.07515829798091146</v>
      </c>
      <c r="M229" s="99">
        <v>0.04817547048220647</v>
      </c>
      <c r="N229" s="99">
        <v>-0.04783675742024847</v>
      </c>
      <c r="O229" s="99">
        <v>0.008511449399645295</v>
      </c>
      <c r="P229" s="99">
        <v>0.0021555803554916698</v>
      </c>
      <c r="Q229" s="99">
        <v>0.0009453591350709602</v>
      </c>
      <c r="R229" s="99">
        <v>-0.0007352754148276696</v>
      </c>
      <c r="S229" s="99">
        <v>0.00012486535449311614</v>
      </c>
      <c r="T229" s="99">
        <v>3.153639242292557E-05</v>
      </c>
      <c r="U229" s="99">
        <v>1.7321087982988512E-05</v>
      </c>
      <c r="V229" s="99">
        <v>-2.7141141604061467E-05</v>
      </c>
      <c r="W229" s="99">
        <v>8.180615898548527E-06</v>
      </c>
      <c r="X229" s="99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Krasniq</cp:lastModifiedBy>
  <cp:lastPrinted>2003-11-13T09:53:19Z</cp:lastPrinted>
  <dcterms:created xsi:type="dcterms:W3CDTF">2003-07-09T12:58:06Z</dcterms:created>
  <dcterms:modified xsi:type="dcterms:W3CDTF">2004-07-05T14:06:03Z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