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<sst xmlns="http://schemas.openxmlformats.org/spreadsheetml/2006/main" count="626" uniqueCount="146">
  <si>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</si>
  <si>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</si>
  <si>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</si>
  <si>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</si>
  <si>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</si>
  <si>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</si>
  <si>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</si>
  <si>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</si>
  <si>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</si>
  <si>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</si>
  <si>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</si>
  <si>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</si>
  <si>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</si>
  <si>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</si>
  <si>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</si>
  <si>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</si>
  <si>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</si>
  <si>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</si>
  <si>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</si>
  <si>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</si>
  <si>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</si>
  <si>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</si>
  <si>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</si>
  <si>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</si>
  <si>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</si>
  <si>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</si>
  <si>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</si>
  <si>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</si>
  <si>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</si>
  <si>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</si>
  <si>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</si>
  <si>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</si>
  <si>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</si>
  <si>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</si>
  <si>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</si>
  <si>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</si>
  <si>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</si>
  <si>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</si>
  <si>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</si>
  <si>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</si>
  <si>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</si>
  <si>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</si>
  <si>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</si>
  <si>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</si>
  <si>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</si>
  <si>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</si>
  <si>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</si>
  <si>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</si>
  <si>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</si>
  <si>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</si>
  <si>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</si>
  <si>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</si>
  <si>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</si>
  <si>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</si>
  <si>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</si>
  <si>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</si>
  <si>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</si>
  <si>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</si>
  <si>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</si>
  <si>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</si>
  <si>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</si>
  <si>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</si>
  <si>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</si>
  <si>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</si>
  <si>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</si>
  <si>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</si>
  <si>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</si>
  <si>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</si>
  <si>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</si>
  <si>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</si>
  <si>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</si>
  <si>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</si>
  <si>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</si>
  <si>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</si>
  <si>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</si>
  <si>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</si>
  <si>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</si>
  <si>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</si>
  <si>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</si>
  <si>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</si>
  <si>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</si>
  <si>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</si>
  <si>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</si>
  <si>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</si>
  <si>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</si>
  <si>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</si>
  <si>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</si>
  <si>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</si>
  <si>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</si>
  <si>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</si>
  <si>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</si>
  <si>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</si>
  <si>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</si>
  <si>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</si>
  <si>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</si>
  <si>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</si>
  <si>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</si>
  <si>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</si>
  <si>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</si>
  <si>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</si>
  <si>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</si>
  <si>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</si>
  <si>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</si>
  <si>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</si>
  <si>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</si>
  <si>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</si>
  <si>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</si>
  <si>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</si>
  <si>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</si>
  <si>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</si>
  <si>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</si>
  <si>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</si>
  <si>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</si>
  <si>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</si>
  <si>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</si>
  <si>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</si>
  <si>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</si>
  <si>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</si>
  <si>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</si>
  <si>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</si>
  <si>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</si>
  <si>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</si>
  <si>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</si>
  <si>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</si>
  <si>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</si>
  <si>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</si>
  <si>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</si>
  <si>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</si>
  <si>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</si>
  <si>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</si>
  <si>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</si>
  <si>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</si>
  <si>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</si>
  <si>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</si>
  <si>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</si>
  <si>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</si>
  <si>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</si>
  <si>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</si>
  <si>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</si>
  <si>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</si>
  <si>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</si>
  <si>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</si>
  <si>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</si>
  <si>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297</t>
  </si>
  <si>
    <t>WE 700923</t>
  </si>
  <si>
    <t>2 x 100 % Pressen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</si>
</sst>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136.0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69.30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75.61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109.9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72.55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75.32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29.45369449562883</v>
      </c>
      <c r="C41" s="77">
        <f aca="true" t="shared" si="0" ref="C41:C55">($B$41*H41+$B$42*J41+$B$43*L41+$B$44*N41+$B$45*P41+$B$46*R41+$B$47*T41+$B$48*V41)/100</f>
        <v>2.032686030271719E-08</v>
      </c>
      <c r="D41" s="77">
        <f aca="true" t="shared" si="1" ref="D41:D55">($B$41*I41+$B$42*K41+$B$43*M41+$B$44*O41+$B$45*Q41+$B$46*S41+$B$47*U41+$B$48*W41)/100</f>
        <v>-3.522141141366198E-08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-21.039197272208128</v>
      </c>
      <c r="C42" s="77">
        <f t="shared" si="0"/>
        <v>3.35370814162525E-12</v>
      </c>
      <c r="D42" s="77">
        <f t="shared" si="1"/>
        <v>1.2500650640940847E-09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18.430539394565884</v>
      </c>
      <c r="C43" s="77">
        <f t="shared" si="0"/>
        <v>-0.2471090016196789</v>
      </c>
      <c r="D43" s="77">
        <f t="shared" si="1"/>
        <v>-0.42301442262687694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-27.421124674306114</v>
      </c>
      <c r="C44" s="77">
        <f t="shared" si="0"/>
        <v>-0.010250828840300678</v>
      </c>
      <c r="D44" s="77">
        <f t="shared" si="1"/>
        <v>-1.884000026842809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29.45369449562883</v>
      </c>
      <c r="C45" s="77">
        <f t="shared" si="0"/>
        <v>0.057357379594260106</v>
      </c>
      <c r="D45" s="77">
        <f t="shared" si="1"/>
        <v>-0.10080173553121352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-21.039197272208128</v>
      </c>
      <c r="C46" s="77">
        <f t="shared" si="0"/>
        <v>2.3897926628284552E-05</v>
      </c>
      <c r="D46" s="77">
        <f t="shared" si="1"/>
        <v>0.0022500173292512816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18.430539394565884</v>
      </c>
      <c r="C47" s="77">
        <f t="shared" si="0"/>
        <v>-0.010106515132267768</v>
      </c>
      <c r="D47" s="77">
        <f t="shared" si="1"/>
        <v>-0.016881484122363292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-27.421124674306114</v>
      </c>
      <c r="C48" s="77">
        <f t="shared" si="0"/>
        <v>-0.0011728008895747785</v>
      </c>
      <c r="D48" s="77">
        <f t="shared" si="1"/>
        <v>-0.05403415275681934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0.0011293711219600101</v>
      </c>
      <c r="D49" s="77">
        <f t="shared" si="1"/>
        <v>-0.0021119172420641904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1.8635469390670767E-06</v>
      </c>
      <c r="D50" s="77">
        <f t="shared" si="1"/>
        <v>3.447358000606507E-05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-0.0001472947209491702</v>
      </c>
      <c r="D51" s="77">
        <f t="shared" si="1"/>
        <v>-0.00021210551896838227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-8.351768260319114E-05</v>
      </c>
      <c r="D52" s="77">
        <f t="shared" si="1"/>
        <v>-0.0007908889321241914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2.1002018006916504E-05</v>
      </c>
      <c r="D53" s="77">
        <f t="shared" si="1"/>
        <v>-4.798240052987241E-05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1.4121793978823605E-07</v>
      </c>
      <c r="D54" s="77">
        <f t="shared" si="1"/>
        <v>1.260321723035802E-06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-9.633477633137108E-06</v>
      </c>
      <c r="D55" s="77">
        <f t="shared" si="1"/>
        <v>-1.2921450543935031E-05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1304</v>
      </c>
      <c r="B3" s="11">
        <v>129.23666666666668</v>
      </c>
      <c r="C3" s="11">
        <v>136.07</v>
      </c>
      <c r="D3" s="11">
        <v>8.360759385205528</v>
      </c>
      <c r="E3" s="11">
        <v>8.98785549178667</v>
      </c>
      <c r="F3" s="12" t="s">
        <v>69</v>
      </c>
      <c r="H3" s="102">
        <v>0.0625</v>
      </c>
    </row>
    <row r="4" spans="1:9" ht="16.5" customHeight="1">
      <c r="A4" s="13">
        <v>1301</v>
      </c>
      <c r="B4" s="14">
        <v>75.32666666666667</v>
      </c>
      <c r="C4" s="14">
        <v>75.61</v>
      </c>
      <c r="D4" s="14">
        <v>9.406425388209202</v>
      </c>
      <c r="E4" s="14">
        <v>9.820688959827086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1303</v>
      </c>
      <c r="B5" s="26">
        <v>121.23333333333333</v>
      </c>
      <c r="C5" s="26">
        <v>109.9</v>
      </c>
      <c r="D5" s="26">
        <v>8.772674896678025</v>
      </c>
      <c r="E5" s="26">
        <v>9.236035991911942</v>
      </c>
      <c r="F5" s="15" t="s">
        <v>71</v>
      </c>
      <c r="I5" s="75">
        <v>2005</v>
      </c>
    </row>
    <row r="6" spans="1:6" s="2" customFormat="1" ht="13.5" thickBot="1">
      <c r="A6" s="16">
        <v>1302</v>
      </c>
      <c r="B6" s="17">
        <v>72.55333333333333</v>
      </c>
      <c r="C6" s="17">
        <v>69.30333333333334</v>
      </c>
      <c r="D6" s="17">
        <v>9.412213886198588</v>
      </c>
      <c r="E6" s="17">
        <v>9.792541767326933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143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2012</v>
      </c>
      <c r="K15" s="75">
        <v>1994</v>
      </c>
    </row>
    <row r="16" ht="12.75">
      <c r="A16" s="104" t="s">
        <v>141</v>
      </c>
    </row>
    <row r="17" s="2" customFormat="1" ht="13.5" thickBot="1">
      <c r="A17" s="2" t="s">
        <v>145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29.45369449562883</v>
      </c>
      <c r="C19" s="34">
        <v>37.2803611622955</v>
      </c>
      <c r="D19" s="35">
        <v>14.76319256833743</v>
      </c>
      <c r="K19" s="97" t="s">
        <v>131</v>
      </c>
    </row>
    <row r="20" spans="1:11" ht="12.75">
      <c r="A20" s="33" t="s">
        <v>57</v>
      </c>
      <c r="B20" s="34">
        <v>-21.039197272208128</v>
      </c>
      <c r="C20" s="34">
        <v>32.6941360611252</v>
      </c>
      <c r="D20" s="35">
        <v>12.051439753325758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18.430539394565884</v>
      </c>
      <c r="C21" s="34">
        <v>23.483872727899207</v>
      </c>
      <c r="D21" s="35">
        <v>9.306529826445583</v>
      </c>
      <c r="F21" s="24" t="s">
        <v>134</v>
      </c>
    </row>
    <row r="22" spans="1:11" ht="16.5" thickBot="1">
      <c r="A22" s="36" t="s">
        <v>59</v>
      </c>
      <c r="B22" s="37">
        <v>-27.421124674306114</v>
      </c>
      <c r="C22" s="37">
        <v>34.315541992360565</v>
      </c>
      <c r="D22" s="38">
        <v>12.051125201470658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6.689228057861328</v>
      </c>
      <c r="I23" s="75">
        <v>2015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-0.2471090016196789</v>
      </c>
      <c r="C27" s="44">
        <v>-0.010250828840300678</v>
      </c>
      <c r="D27" s="44">
        <v>0.057357379594260106</v>
      </c>
      <c r="E27" s="44">
        <v>2.3897926628284552E-05</v>
      </c>
      <c r="F27" s="44">
        <v>-0.010106515132267768</v>
      </c>
      <c r="G27" s="44">
        <v>-0.0011728008895747785</v>
      </c>
      <c r="H27" s="44">
        <v>0.0011293711219600101</v>
      </c>
      <c r="I27" s="45">
        <v>1.8635469390670767E-06</v>
      </c>
    </row>
    <row r="28" spans="1:9" ht="13.5" thickBot="1">
      <c r="A28" s="46" t="s">
        <v>61</v>
      </c>
      <c r="B28" s="47">
        <v>-0.42301442262687694</v>
      </c>
      <c r="C28" s="47">
        <v>-1.884000026842809</v>
      </c>
      <c r="D28" s="47">
        <v>-0.10080173553121352</v>
      </c>
      <c r="E28" s="47">
        <v>0.0022500173292512816</v>
      </c>
      <c r="F28" s="47">
        <v>-0.016881484122363292</v>
      </c>
      <c r="G28" s="47">
        <v>-0.05403415275681934</v>
      </c>
      <c r="H28" s="47">
        <v>-0.0021119172420641904</v>
      </c>
      <c r="I28" s="48">
        <v>3.447358000606507E-05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1304</v>
      </c>
      <c r="B39" s="50">
        <v>129.23666666666668</v>
      </c>
      <c r="C39" s="50">
        <v>136.07</v>
      </c>
      <c r="D39" s="50">
        <v>8.360759385205528</v>
      </c>
      <c r="E39" s="50">
        <v>8.98785549178667</v>
      </c>
      <c r="F39" s="54">
        <f>I39*D39/(23678+B39)*1000</f>
        <v>12.051125201470658</v>
      </c>
      <c r="G39" s="59" t="s">
        <v>59</v>
      </c>
      <c r="H39" s="58">
        <f>I39-B39+X39</f>
        <v>-27.421124674306114</v>
      </c>
      <c r="I39" s="58">
        <f>(B39+C42-2*X39)*(23678+B39)*E42/((23678+C42)*D39+E42*(23678+B39))</f>
        <v>34.315541992360565</v>
      </c>
      <c r="J39" s="24" t="s">
        <v>73</v>
      </c>
      <c r="K39" s="24">
        <f>(K40*K40+L40*L40+M40*M40+N40*N40+O40*O40+P40*P40+Q40*Q40+R40*R40+S40*S40+T40*T40+U40*U40+V40*V40+W40*W40)</f>
        <v>3.806335793412159</v>
      </c>
      <c r="M39" s="24" t="s">
        <v>68</v>
      </c>
      <c r="N39" s="24">
        <f>(K44*K44+L44*L44+M44*M44+N44*N44+O44*O44+P44*P44+Q44*Q44+R44*R44+S44*S44+T44*T44+U44*U44+V44*V44+W44*W44)</f>
        <v>3.4806919054880767</v>
      </c>
      <c r="X39" s="55">
        <f>(1-$H$2)*1000</f>
        <v>67.5</v>
      </c>
    </row>
    <row r="40" spans="1:24" ht="12.75">
      <c r="A40" s="49">
        <v>1301</v>
      </c>
      <c r="B40" s="50">
        <v>75.32666666666667</v>
      </c>
      <c r="C40" s="50">
        <v>75.61</v>
      </c>
      <c r="D40" s="50">
        <v>9.406425388209202</v>
      </c>
      <c r="E40" s="50">
        <v>9.820688959827086</v>
      </c>
      <c r="F40" s="54">
        <f>I40*D40/(23678+B40)*1000</f>
        <v>14.76319256833743</v>
      </c>
      <c r="G40" s="59" t="s">
        <v>56</v>
      </c>
      <c r="H40" s="58">
        <f>I40-B40+X40</f>
        <v>29.45369449562883</v>
      </c>
      <c r="I40" s="58">
        <f>(B40+C39-2*X40)*(23678+B40)*E39/((23678+C39)*D40+E39*(23678+B40))</f>
        <v>37.2803611622955</v>
      </c>
      <c r="J40" s="24" t="s">
        <v>62</v>
      </c>
      <c r="K40" s="52">
        <f aca="true" t="shared" si="0" ref="K40:W40">SQRT(K41*K41+K42*K42)</f>
        <v>0.4899020926999848</v>
      </c>
      <c r="L40" s="52">
        <f t="shared" si="0"/>
        <v>1.8840279139746359</v>
      </c>
      <c r="M40" s="52">
        <f t="shared" si="0"/>
        <v>0.11597783788304022</v>
      </c>
      <c r="N40" s="52">
        <f t="shared" si="0"/>
        <v>0.0022501442382274525</v>
      </c>
      <c r="O40" s="52">
        <f t="shared" si="0"/>
        <v>0.019675521703181376</v>
      </c>
      <c r="P40" s="52">
        <f t="shared" si="0"/>
        <v>0.054046878967003026</v>
      </c>
      <c r="Q40" s="52">
        <f t="shared" si="0"/>
        <v>0.0023949266311194648</v>
      </c>
      <c r="R40" s="52">
        <f t="shared" si="0"/>
        <v>3.452391237430479E-05</v>
      </c>
      <c r="S40" s="52">
        <f t="shared" si="0"/>
        <v>0.00025823339442516085</v>
      </c>
      <c r="T40" s="52">
        <f t="shared" si="0"/>
        <v>0.0007952864303280619</v>
      </c>
      <c r="U40" s="52">
        <f t="shared" si="0"/>
        <v>5.237743331790844E-05</v>
      </c>
      <c r="V40" s="52">
        <f t="shared" si="0"/>
        <v>1.268208717867042E-06</v>
      </c>
      <c r="W40" s="52">
        <f t="shared" si="0"/>
        <v>1.6117312910889082E-05</v>
      </c>
      <c r="X40" s="55">
        <f>(1-$H$2)*1000</f>
        <v>67.5</v>
      </c>
    </row>
    <row r="41" spans="1:24" ht="12.75">
      <c r="A41" s="49">
        <v>1303</v>
      </c>
      <c r="B41" s="50">
        <v>121.23333333333333</v>
      </c>
      <c r="C41" s="50">
        <v>109.9</v>
      </c>
      <c r="D41" s="50">
        <v>8.772674896678025</v>
      </c>
      <c r="E41" s="50">
        <v>9.236035991911942</v>
      </c>
      <c r="F41" s="54">
        <f>I41*D41/(23678+B41)*1000</f>
        <v>12.051439753325758</v>
      </c>
      <c r="G41" s="59" t="s">
        <v>57</v>
      </c>
      <c r="H41" s="58">
        <f>I41-B41+X41</f>
        <v>-21.039197272208128</v>
      </c>
      <c r="I41" s="58">
        <f>(B41+C40-2*X41)*(23678+B41)*E40/((23678+C40)*D41+E40*(23678+B41))</f>
        <v>32.6941360611252</v>
      </c>
      <c r="J41" s="24" t="s">
        <v>60</v>
      </c>
      <c r="K41" s="52">
        <f>'calcul config'!C43</f>
        <v>-0.2471090016196789</v>
      </c>
      <c r="L41" s="52">
        <f>'calcul config'!C44</f>
        <v>-0.010250828840300678</v>
      </c>
      <c r="M41" s="52">
        <f>'calcul config'!C45</f>
        <v>0.057357379594260106</v>
      </c>
      <c r="N41" s="52">
        <f>'calcul config'!C46</f>
        <v>2.3897926628284552E-05</v>
      </c>
      <c r="O41" s="52">
        <f>'calcul config'!C47</f>
        <v>-0.010106515132267768</v>
      </c>
      <c r="P41" s="52">
        <f>'calcul config'!C48</f>
        <v>-0.0011728008895747785</v>
      </c>
      <c r="Q41" s="52">
        <f>'calcul config'!C49</f>
        <v>0.0011293711219600101</v>
      </c>
      <c r="R41" s="52">
        <f>'calcul config'!C50</f>
        <v>1.8635469390670767E-06</v>
      </c>
      <c r="S41" s="52">
        <f>'calcul config'!C51</f>
        <v>-0.0001472947209491702</v>
      </c>
      <c r="T41" s="52">
        <f>'calcul config'!C52</f>
        <v>-8.351768260319114E-05</v>
      </c>
      <c r="U41" s="52">
        <f>'calcul config'!C53</f>
        <v>2.1002018006916504E-05</v>
      </c>
      <c r="V41" s="52">
        <f>'calcul config'!C54</f>
        <v>1.4121793978823605E-07</v>
      </c>
      <c r="W41" s="52">
        <f>'calcul config'!C55</f>
        <v>-9.633477633137108E-06</v>
      </c>
      <c r="X41" s="55">
        <f>(1-$H$2)*1000</f>
        <v>67.5</v>
      </c>
    </row>
    <row r="42" spans="1:24" ht="12.75">
      <c r="A42" s="49">
        <v>1302</v>
      </c>
      <c r="B42" s="50">
        <v>72.55333333333333</v>
      </c>
      <c r="C42" s="50">
        <v>69.30333333333334</v>
      </c>
      <c r="D42" s="50">
        <v>9.412213886198588</v>
      </c>
      <c r="E42" s="50">
        <v>9.792541767326933</v>
      </c>
      <c r="F42" s="54">
        <f>I42*D42/(23678+B42)*1000</f>
        <v>9.306529826445583</v>
      </c>
      <c r="G42" s="59" t="s">
        <v>58</v>
      </c>
      <c r="H42" s="58">
        <f>I42-B42+X42</f>
        <v>18.430539394565884</v>
      </c>
      <c r="I42" s="58">
        <f>(B42+C41-2*X42)*(23678+B42)*E41/((23678+C41)*D42+E41*(23678+B42))</f>
        <v>23.483872727899207</v>
      </c>
      <c r="J42" s="24" t="s">
        <v>61</v>
      </c>
      <c r="K42" s="52">
        <f>'calcul config'!D43</f>
        <v>-0.42301442262687694</v>
      </c>
      <c r="L42" s="52">
        <f>'calcul config'!D44</f>
        <v>-1.884000026842809</v>
      </c>
      <c r="M42" s="52">
        <f>'calcul config'!D45</f>
        <v>-0.10080173553121352</v>
      </c>
      <c r="N42" s="52">
        <f>'calcul config'!D46</f>
        <v>0.0022500173292512816</v>
      </c>
      <c r="O42" s="52">
        <f>'calcul config'!D47</f>
        <v>-0.016881484122363292</v>
      </c>
      <c r="P42" s="52">
        <f>'calcul config'!D48</f>
        <v>-0.05403415275681934</v>
      </c>
      <c r="Q42" s="52">
        <f>'calcul config'!D49</f>
        <v>-0.0021119172420641904</v>
      </c>
      <c r="R42" s="52">
        <f>'calcul config'!D50</f>
        <v>3.447358000606507E-05</v>
      </c>
      <c r="S42" s="52">
        <f>'calcul config'!D51</f>
        <v>-0.00021210551896838227</v>
      </c>
      <c r="T42" s="52">
        <f>'calcul config'!D52</f>
        <v>-0.0007908889321241914</v>
      </c>
      <c r="U42" s="52">
        <f>'calcul config'!D53</f>
        <v>-4.798240052987241E-05</v>
      </c>
      <c r="V42" s="52">
        <f>'calcul config'!D54</f>
        <v>1.260321723035802E-06</v>
      </c>
      <c r="W42" s="52">
        <f>'calcul config'!D55</f>
        <v>-1.2921450543935031E-05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0.3266013951333232</v>
      </c>
      <c r="L44" s="52">
        <f>L40/(L43*1.5)</f>
        <v>1.794312299023463</v>
      </c>
      <c r="M44" s="52">
        <f aca="true" t="shared" si="1" ref="M44:W44">M40/(M43*1.5)</f>
        <v>0.12886426431448916</v>
      </c>
      <c r="N44" s="52">
        <f t="shared" si="1"/>
        <v>0.0030001923176366033</v>
      </c>
      <c r="O44" s="52">
        <f t="shared" si="1"/>
        <v>0.08744676312525057</v>
      </c>
      <c r="P44" s="52">
        <f t="shared" si="1"/>
        <v>0.36031252644668676</v>
      </c>
      <c r="Q44" s="52">
        <f t="shared" si="1"/>
        <v>0.01596617754079643</v>
      </c>
      <c r="R44" s="52">
        <f t="shared" si="1"/>
        <v>7.671980527623287E-05</v>
      </c>
      <c r="S44" s="52">
        <f t="shared" si="1"/>
        <v>0.0034431119256688107</v>
      </c>
      <c r="T44" s="52">
        <f t="shared" si="1"/>
        <v>0.010603819071040823</v>
      </c>
      <c r="U44" s="52">
        <f t="shared" si="1"/>
        <v>0.0006983657775721124</v>
      </c>
      <c r="V44" s="52">
        <f t="shared" si="1"/>
        <v>1.6909449571560555E-05</v>
      </c>
      <c r="W44" s="52">
        <f t="shared" si="1"/>
        <v>0.00021489750547852107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1303</v>
      </c>
      <c r="B51" s="24">
        <v>119.02</v>
      </c>
      <c r="C51" s="24">
        <v>117.02</v>
      </c>
      <c r="D51" s="24">
        <v>8.650376228521866</v>
      </c>
      <c r="E51" s="24">
        <v>8.8767624669125</v>
      </c>
      <c r="F51" s="24">
        <v>23.26949040070742</v>
      </c>
      <c r="G51" s="24" t="s">
        <v>59</v>
      </c>
      <c r="H51" s="24">
        <v>12.493924230213935</v>
      </c>
      <c r="I51" s="24">
        <v>64.01392423021393</v>
      </c>
      <c r="J51" s="24" t="s">
        <v>73</v>
      </c>
      <c r="K51" s="24">
        <v>2.781517170244264</v>
      </c>
      <c r="M51" s="24" t="s">
        <v>68</v>
      </c>
      <c r="N51" s="24">
        <v>1.4719558611021277</v>
      </c>
      <c r="X51" s="24">
        <v>67.5</v>
      </c>
    </row>
    <row r="52" spans="1:24" ht="12.75" hidden="1">
      <c r="A52" s="24">
        <v>1301</v>
      </c>
      <c r="B52" s="24">
        <v>84.55999755859375</v>
      </c>
      <c r="C52" s="24">
        <v>79.45999908447266</v>
      </c>
      <c r="D52" s="24">
        <v>9.429062843322754</v>
      </c>
      <c r="E52" s="24">
        <v>9.855684280395508</v>
      </c>
      <c r="F52" s="24">
        <v>12.802031621552704</v>
      </c>
      <c r="G52" s="24" t="s">
        <v>56</v>
      </c>
      <c r="H52" s="24">
        <v>15.20291653506041</v>
      </c>
      <c r="I52" s="24">
        <v>32.26291409365416</v>
      </c>
      <c r="J52" s="24" t="s">
        <v>62</v>
      </c>
      <c r="K52" s="24">
        <v>1.5979171731226216</v>
      </c>
      <c r="L52" s="24">
        <v>0.2843088943013548</v>
      </c>
      <c r="M52" s="24">
        <v>0.37828464725307487</v>
      </c>
      <c r="N52" s="24">
        <v>0.0005204956605276424</v>
      </c>
      <c r="O52" s="24">
        <v>0.06417548200579724</v>
      </c>
      <c r="P52" s="24">
        <v>0.008155743237926099</v>
      </c>
      <c r="Q52" s="24">
        <v>0.007811622921978515</v>
      </c>
      <c r="R52" s="24">
        <v>8.076202610068607E-06</v>
      </c>
      <c r="S52" s="24">
        <v>0.0008419806283857463</v>
      </c>
      <c r="T52" s="24">
        <v>0.00012001210553332043</v>
      </c>
      <c r="U52" s="24">
        <v>0.0001708649758301217</v>
      </c>
      <c r="V52" s="24">
        <v>2.9991418521216336E-07</v>
      </c>
      <c r="W52" s="24">
        <v>5.25028098881427E-05</v>
      </c>
      <c r="X52" s="24">
        <v>67.5</v>
      </c>
    </row>
    <row r="53" spans="1:24" ht="12.75" hidden="1">
      <c r="A53" s="24">
        <v>1302</v>
      </c>
      <c r="B53" s="24">
        <v>91.13999938964844</v>
      </c>
      <c r="C53" s="24">
        <v>84.13999938964844</v>
      </c>
      <c r="D53" s="24">
        <v>9.132667541503906</v>
      </c>
      <c r="E53" s="24">
        <v>9.53001594543457</v>
      </c>
      <c r="F53" s="24">
        <v>7.10127490991968</v>
      </c>
      <c r="G53" s="24" t="s">
        <v>57</v>
      </c>
      <c r="H53" s="24">
        <v>-5.157864050663065</v>
      </c>
      <c r="I53" s="24">
        <v>18.48213533898537</v>
      </c>
      <c r="J53" s="24" t="s">
        <v>60</v>
      </c>
      <c r="K53" s="24">
        <v>0.6732921794700749</v>
      </c>
      <c r="L53" s="24">
        <v>0.0015475358118463042</v>
      </c>
      <c r="M53" s="24">
        <v>-0.16328156135588398</v>
      </c>
      <c r="N53" s="24">
        <v>-4.955545932872193E-06</v>
      </c>
      <c r="O53" s="24">
        <v>0.02641120169108689</v>
      </c>
      <c r="P53" s="24">
        <v>0.00017697340011570508</v>
      </c>
      <c r="Q53" s="24">
        <v>-0.003555504435366081</v>
      </c>
      <c r="R53" s="24">
        <v>-3.769371643863842E-07</v>
      </c>
      <c r="S53" s="24">
        <v>0.00029390616668250707</v>
      </c>
      <c r="T53" s="24">
        <v>1.2591783160272048E-05</v>
      </c>
      <c r="U53" s="24">
        <v>-8.958401030995466E-05</v>
      </c>
      <c r="V53" s="24">
        <v>-2.5057392593356608E-08</v>
      </c>
      <c r="W53" s="24">
        <v>1.6680738401121426E-05</v>
      </c>
      <c r="X53" s="24">
        <v>67.5</v>
      </c>
    </row>
    <row r="54" spans="1:24" ht="12.75" hidden="1">
      <c r="A54" s="24">
        <v>1304</v>
      </c>
      <c r="B54" s="24">
        <v>134.6999969482422</v>
      </c>
      <c r="C54" s="24">
        <v>141.39999389648438</v>
      </c>
      <c r="D54" s="24">
        <v>8.32469367980957</v>
      </c>
      <c r="E54" s="24">
        <v>9.026229858398438</v>
      </c>
      <c r="F54" s="24">
        <v>15.659642787338088</v>
      </c>
      <c r="G54" s="24" t="s">
        <v>58</v>
      </c>
      <c r="H54" s="24">
        <v>-22.405751045997008</v>
      </c>
      <c r="I54" s="24">
        <v>44.79424590224518</v>
      </c>
      <c r="J54" s="24" t="s">
        <v>61</v>
      </c>
      <c r="K54" s="24">
        <v>-1.449143517124728</v>
      </c>
      <c r="L54" s="24">
        <v>0.28430468253577884</v>
      </c>
      <c r="M54" s="24">
        <v>-0.3412307226328954</v>
      </c>
      <c r="N54" s="24">
        <v>-0.000520472069560523</v>
      </c>
      <c r="O54" s="24">
        <v>-0.05848881017689738</v>
      </c>
      <c r="P54" s="24">
        <v>0.0081538229180323</v>
      </c>
      <c r="Q54" s="24">
        <v>-0.006955561866971803</v>
      </c>
      <c r="R54" s="24">
        <v>-8.067401500668188E-06</v>
      </c>
      <c r="S54" s="24">
        <v>-0.0007890187220610488</v>
      </c>
      <c r="T54" s="24">
        <v>0.00011934970662463118</v>
      </c>
      <c r="U54" s="24">
        <v>-0.000145497577513215</v>
      </c>
      <c r="V54" s="24">
        <v>-2.988655978327018E-07</v>
      </c>
      <c r="W54" s="24">
        <v>-4.978250709379559E-05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1303</v>
      </c>
      <c r="B56" s="24">
        <v>119.02</v>
      </c>
      <c r="C56" s="24">
        <v>117.02</v>
      </c>
      <c r="D56" s="24">
        <v>8.650376228521866</v>
      </c>
      <c r="E56" s="24">
        <v>8.8767624669125</v>
      </c>
      <c r="F56" s="24">
        <v>12.996767923864523</v>
      </c>
      <c r="G56" s="24" t="s">
        <v>59</v>
      </c>
      <c r="H56" s="24">
        <v>-15.766139352899387</v>
      </c>
      <c r="I56" s="24">
        <v>35.75386064710061</v>
      </c>
      <c r="J56" s="24" t="s">
        <v>73</v>
      </c>
      <c r="K56" s="24">
        <v>2.7058522346227964</v>
      </c>
      <c r="M56" s="24" t="s">
        <v>68</v>
      </c>
      <c r="N56" s="24">
        <v>2.4420494211358723</v>
      </c>
      <c r="X56" s="24">
        <v>67.5</v>
      </c>
    </row>
    <row r="57" spans="1:24" ht="12.75" hidden="1">
      <c r="A57" s="24">
        <v>1301</v>
      </c>
      <c r="B57" s="24">
        <v>84.55999755859375</v>
      </c>
      <c r="C57" s="24">
        <v>79.45999908447266</v>
      </c>
      <c r="D57" s="24">
        <v>9.429062843322754</v>
      </c>
      <c r="E57" s="24">
        <v>9.855684280395508</v>
      </c>
      <c r="F57" s="24">
        <v>12.802031621552704</v>
      </c>
      <c r="G57" s="24" t="s">
        <v>56</v>
      </c>
      <c r="H57" s="24">
        <v>15.20291653506041</v>
      </c>
      <c r="I57" s="24">
        <v>32.26291409365416</v>
      </c>
      <c r="J57" s="24" t="s">
        <v>62</v>
      </c>
      <c r="K57" s="24">
        <v>0.49224265356035296</v>
      </c>
      <c r="L57" s="24">
        <v>1.5644674365609679</v>
      </c>
      <c r="M57" s="24">
        <v>0.11653213024864682</v>
      </c>
      <c r="N57" s="24">
        <v>4.5728184472683046E-05</v>
      </c>
      <c r="O57" s="24">
        <v>0.01976934568786469</v>
      </c>
      <c r="P57" s="24">
        <v>0.04487962589959005</v>
      </c>
      <c r="Q57" s="24">
        <v>0.0024064289642433895</v>
      </c>
      <c r="R57" s="24">
        <v>6.313688620203083E-07</v>
      </c>
      <c r="S57" s="24">
        <v>0.0002593038393822115</v>
      </c>
      <c r="T57" s="24">
        <v>0.0006603696066119348</v>
      </c>
      <c r="U57" s="24">
        <v>5.2626794753471706E-05</v>
      </c>
      <c r="V57" s="24">
        <v>5.800605913040751E-09</v>
      </c>
      <c r="W57" s="24">
        <v>1.6155743668251498E-05</v>
      </c>
      <c r="X57" s="24">
        <v>67.5</v>
      </c>
    </row>
    <row r="58" spans="1:24" ht="12.75" hidden="1">
      <c r="A58" s="24">
        <v>1304</v>
      </c>
      <c r="B58" s="24">
        <v>134.6999969482422</v>
      </c>
      <c r="C58" s="24">
        <v>141.39999389648438</v>
      </c>
      <c r="D58" s="24">
        <v>8.32469367980957</v>
      </c>
      <c r="E58" s="24">
        <v>9.026229858398438</v>
      </c>
      <c r="F58" s="24">
        <v>15.017955642167543</v>
      </c>
      <c r="G58" s="24" t="s">
        <v>57</v>
      </c>
      <c r="H58" s="24">
        <v>-24.241290474541344</v>
      </c>
      <c r="I58" s="24">
        <v>42.95870647370084</v>
      </c>
      <c r="J58" s="24" t="s">
        <v>60</v>
      </c>
      <c r="K58" s="24">
        <v>0.327405304292606</v>
      </c>
      <c r="L58" s="24">
        <v>-0.008512262095993319</v>
      </c>
      <c r="M58" s="24">
        <v>-0.0765150244103846</v>
      </c>
      <c r="N58" s="24">
        <v>1.0827695048532503E-06</v>
      </c>
      <c r="O58" s="24">
        <v>0.013307999104698744</v>
      </c>
      <c r="P58" s="24">
        <v>-0.0009739964788380643</v>
      </c>
      <c r="Q58" s="24">
        <v>-0.0015318710672276303</v>
      </c>
      <c r="R58" s="24">
        <v>4.51156499373093E-08</v>
      </c>
      <c r="S58" s="24">
        <v>0.0001871103776812419</v>
      </c>
      <c r="T58" s="24">
        <v>-6.936415382572461E-05</v>
      </c>
      <c r="U58" s="24">
        <v>-3.0143016600329207E-05</v>
      </c>
      <c r="V58" s="24">
        <v>4.389632614381019E-09</v>
      </c>
      <c r="W58" s="24">
        <v>1.202004481971977E-05</v>
      </c>
      <c r="X58" s="24">
        <v>67.5</v>
      </c>
    </row>
    <row r="59" spans="1:24" ht="12.75" hidden="1">
      <c r="A59" s="24">
        <v>1302</v>
      </c>
      <c r="B59" s="24">
        <v>91.13999938964844</v>
      </c>
      <c r="C59" s="24">
        <v>84.13999938964844</v>
      </c>
      <c r="D59" s="24">
        <v>9.132667541503906</v>
      </c>
      <c r="E59" s="24">
        <v>9.53001594543457</v>
      </c>
      <c r="F59" s="24">
        <v>18.608964607204744</v>
      </c>
      <c r="G59" s="24" t="s">
        <v>58</v>
      </c>
      <c r="H59" s="24">
        <v>24.792628096482346</v>
      </c>
      <c r="I59" s="24">
        <v>48.432627486130784</v>
      </c>
      <c r="J59" s="24" t="s">
        <v>61</v>
      </c>
      <c r="K59" s="24">
        <v>0.367571213107343</v>
      </c>
      <c r="L59" s="24">
        <v>-1.5644442787947594</v>
      </c>
      <c r="M59" s="24">
        <v>0.08789305103229628</v>
      </c>
      <c r="N59" s="24">
        <v>4.571536355938877E-05</v>
      </c>
      <c r="O59" s="24">
        <v>0.014619308764631507</v>
      </c>
      <c r="P59" s="24">
        <v>-0.04486905561460331</v>
      </c>
      <c r="Q59" s="24">
        <v>0.0018558748323473742</v>
      </c>
      <c r="R59" s="24">
        <v>6.297548872851669E-07</v>
      </c>
      <c r="S59" s="24">
        <v>0.00017952210917415924</v>
      </c>
      <c r="T59" s="24">
        <v>-0.0006567165533933515</v>
      </c>
      <c r="U59" s="24">
        <v>4.3139055115478765E-05</v>
      </c>
      <c r="V59" s="24">
        <v>3.7918536982808E-09</v>
      </c>
      <c r="W59" s="24">
        <v>1.079474761197205E-05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1303</v>
      </c>
      <c r="B61" s="24">
        <v>119.02</v>
      </c>
      <c r="C61" s="24">
        <v>117.02</v>
      </c>
      <c r="D61" s="24">
        <v>8.650376228521866</v>
      </c>
      <c r="E61" s="24">
        <v>8.8767624669125</v>
      </c>
      <c r="F61" s="24">
        <v>23.26949040070742</v>
      </c>
      <c r="G61" s="24" t="s">
        <v>59</v>
      </c>
      <c r="H61" s="24">
        <v>12.493924230213935</v>
      </c>
      <c r="I61" s="24">
        <v>64.01392423021393</v>
      </c>
      <c r="J61" s="24" t="s">
        <v>73</v>
      </c>
      <c r="K61" s="24">
        <v>2.574113665015566</v>
      </c>
      <c r="M61" s="24" t="s">
        <v>68</v>
      </c>
      <c r="N61" s="24">
        <v>1.4259183855129436</v>
      </c>
      <c r="X61" s="24">
        <v>67.5</v>
      </c>
    </row>
    <row r="62" spans="1:24" ht="12.75" hidden="1">
      <c r="A62" s="24">
        <v>1302</v>
      </c>
      <c r="B62" s="24">
        <v>91.13999938964844</v>
      </c>
      <c r="C62" s="24">
        <v>84.13999938964844</v>
      </c>
      <c r="D62" s="24">
        <v>9.132667541503906</v>
      </c>
      <c r="E62" s="24">
        <v>9.53001594543457</v>
      </c>
      <c r="F62" s="24">
        <v>13.84754480303904</v>
      </c>
      <c r="G62" s="24" t="s">
        <v>56</v>
      </c>
      <c r="H62" s="24">
        <v>12.400317371630962</v>
      </c>
      <c r="I62" s="24">
        <v>36.0403167612794</v>
      </c>
      <c r="J62" s="24" t="s">
        <v>62</v>
      </c>
      <c r="K62" s="24">
        <v>1.4904897086635096</v>
      </c>
      <c r="L62" s="24">
        <v>0.4735219542062919</v>
      </c>
      <c r="M62" s="24">
        <v>0.3528527893986218</v>
      </c>
      <c r="N62" s="24">
        <v>0.002081957626303997</v>
      </c>
      <c r="O62" s="24">
        <v>0.059860940343839666</v>
      </c>
      <c r="P62" s="24">
        <v>0.01358368130699657</v>
      </c>
      <c r="Q62" s="24">
        <v>0.007286464782298664</v>
      </c>
      <c r="R62" s="24">
        <v>3.209522715185524E-05</v>
      </c>
      <c r="S62" s="24">
        <v>0.0007853695543500236</v>
      </c>
      <c r="T62" s="24">
        <v>0.000199876346818571</v>
      </c>
      <c r="U62" s="24">
        <v>0.00015938320170270722</v>
      </c>
      <c r="V62" s="24">
        <v>1.1874032825944303E-06</v>
      </c>
      <c r="W62" s="24">
        <v>4.8972522778483404E-05</v>
      </c>
      <c r="X62" s="24">
        <v>67.5</v>
      </c>
    </row>
    <row r="63" spans="1:24" ht="12.75" hidden="1">
      <c r="A63" s="24">
        <v>1301</v>
      </c>
      <c r="B63" s="24">
        <v>84.55999755859375</v>
      </c>
      <c r="C63" s="24">
        <v>79.45999908447266</v>
      </c>
      <c r="D63" s="24">
        <v>9.429062843322754</v>
      </c>
      <c r="E63" s="24">
        <v>9.855684280395508</v>
      </c>
      <c r="F63" s="24">
        <v>6.721796789141889</v>
      </c>
      <c r="G63" s="24" t="s">
        <v>57</v>
      </c>
      <c r="H63" s="24">
        <v>-0.12012748375460092</v>
      </c>
      <c r="I63" s="24">
        <v>16.93987007483915</v>
      </c>
      <c r="J63" s="24" t="s">
        <v>60</v>
      </c>
      <c r="K63" s="24">
        <v>0.47967632938361804</v>
      </c>
      <c r="L63" s="24">
        <v>0.002577004120051587</v>
      </c>
      <c r="M63" s="24">
        <v>-0.11734645651305577</v>
      </c>
      <c r="N63" s="24">
        <v>-2.1253851253559752E-05</v>
      </c>
      <c r="O63" s="24">
        <v>0.01865210103600419</v>
      </c>
      <c r="P63" s="24">
        <v>0.000294791508519861</v>
      </c>
      <c r="Q63" s="24">
        <v>-0.002602686874393677</v>
      </c>
      <c r="R63" s="24">
        <v>-1.6844780486427656E-06</v>
      </c>
      <c r="S63" s="24">
        <v>0.00019377122718433355</v>
      </c>
      <c r="T63" s="24">
        <v>2.0984079450312168E-05</v>
      </c>
      <c r="U63" s="24">
        <v>-6.85559413516146E-05</v>
      </c>
      <c r="V63" s="24">
        <v>-1.2960239904231903E-07</v>
      </c>
      <c r="W63" s="24">
        <v>1.050020269719982E-05</v>
      </c>
      <c r="X63" s="24">
        <v>67.5</v>
      </c>
    </row>
    <row r="64" spans="1:24" ht="12.75" hidden="1">
      <c r="A64" s="24">
        <v>1304</v>
      </c>
      <c r="B64" s="24">
        <v>134.6999969482422</v>
      </c>
      <c r="C64" s="24">
        <v>141.39999389648438</v>
      </c>
      <c r="D64" s="24">
        <v>8.32469367980957</v>
      </c>
      <c r="E64" s="24">
        <v>9.026229858398438</v>
      </c>
      <c r="F64" s="24">
        <v>15.017955642167543</v>
      </c>
      <c r="G64" s="24" t="s">
        <v>58</v>
      </c>
      <c r="H64" s="24">
        <v>-24.241290474541344</v>
      </c>
      <c r="I64" s="24">
        <v>42.95870647370084</v>
      </c>
      <c r="J64" s="24" t="s">
        <v>61</v>
      </c>
      <c r="K64" s="24">
        <v>-1.4111945970208688</v>
      </c>
      <c r="L64" s="24">
        <v>0.4735149418604558</v>
      </c>
      <c r="M64" s="24">
        <v>-0.33276853837197057</v>
      </c>
      <c r="N64" s="24">
        <v>-0.0020818491375535035</v>
      </c>
      <c r="O64" s="24">
        <v>-0.056880851837779495</v>
      </c>
      <c r="P64" s="24">
        <v>0.013580482164361935</v>
      </c>
      <c r="Q64" s="24">
        <v>-0.00680577622740695</v>
      </c>
      <c r="R64" s="24">
        <v>-3.2050992802607946E-05</v>
      </c>
      <c r="S64" s="24">
        <v>-0.0007610900396243746</v>
      </c>
      <c r="T64" s="24">
        <v>0.0001987717847863742</v>
      </c>
      <c r="U64" s="24">
        <v>-0.00014388567646016692</v>
      </c>
      <c r="V64" s="24">
        <v>-1.1803091856282845E-06</v>
      </c>
      <c r="W64" s="24">
        <v>-4.783360461649105E-05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1303</v>
      </c>
      <c r="B66" s="100">
        <v>119.02</v>
      </c>
      <c r="C66" s="100">
        <v>117.02</v>
      </c>
      <c r="D66" s="100">
        <v>8.650376228521866</v>
      </c>
      <c r="E66" s="100">
        <v>8.8767624669125</v>
      </c>
      <c r="F66" s="100">
        <v>12.298715118685923</v>
      </c>
      <c r="G66" s="100" t="s">
        <v>59</v>
      </c>
      <c r="H66" s="100">
        <v>-17.686469304690377</v>
      </c>
      <c r="I66" s="100">
        <v>33.833530695309626</v>
      </c>
      <c r="J66" s="100" t="s">
        <v>73</v>
      </c>
      <c r="K66" s="100">
        <v>2.8267819294716383</v>
      </c>
      <c r="M66" s="100" t="s">
        <v>68</v>
      </c>
      <c r="N66" s="100">
        <v>2.5009641146953188</v>
      </c>
      <c r="X66" s="100">
        <v>67.5</v>
      </c>
    </row>
    <row r="67" spans="1:24" s="100" customFormat="1" ht="12.75">
      <c r="A67" s="100">
        <v>1302</v>
      </c>
      <c r="B67" s="100">
        <v>91.13999938964844</v>
      </c>
      <c r="C67" s="100">
        <v>84.13999938964844</v>
      </c>
      <c r="D67" s="100">
        <v>9.132667541503906</v>
      </c>
      <c r="E67" s="100">
        <v>9.53001594543457</v>
      </c>
      <c r="F67" s="100">
        <v>13.84754480303904</v>
      </c>
      <c r="G67" s="100" t="s">
        <v>56</v>
      </c>
      <c r="H67" s="100">
        <v>12.400317371630962</v>
      </c>
      <c r="I67" s="100">
        <v>36.0403167612794</v>
      </c>
      <c r="J67" s="100" t="s">
        <v>62</v>
      </c>
      <c r="K67" s="100">
        <v>0.603811340999123</v>
      </c>
      <c r="L67" s="100">
        <v>1.5617792996698923</v>
      </c>
      <c r="M67" s="100">
        <v>0.1429443320429534</v>
      </c>
      <c r="N67" s="100">
        <v>0.001245543840414521</v>
      </c>
      <c r="O67" s="100">
        <v>0.02425001101457666</v>
      </c>
      <c r="P67" s="100">
        <v>0.04480248264819105</v>
      </c>
      <c r="Q67" s="100">
        <v>0.002951853941278278</v>
      </c>
      <c r="R67" s="100">
        <v>1.9112146500891933E-05</v>
      </c>
      <c r="S67" s="100">
        <v>0.00031809399077239065</v>
      </c>
      <c r="T67" s="100">
        <v>0.0006592363337880106</v>
      </c>
      <c r="U67" s="100">
        <v>6.45753857730372E-05</v>
      </c>
      <c r="V67" s="100">
        <v>6.910476697505391E-07</v>
      </c>
      <c r="W67" s="100">
        <v>1.9825068755390057E-05</v>
      </c>
      <c r="X67" s="100">
        <v>67.5</v>
      </c>
    </row>
    <row r="68" spans="1:24" s="100" customFormat="1" ht="12.75">
      <c r="A68" s="100">
        <v>1304</v>
      </c>
      <c r="B68" s="100">
        <v>134.6999969482422</v>
      </c>
      <c r="C68" s="100">
        <v>141.39999389648438</v>
      </c>
      <c r="D68" s="100">
        <v>8.32469367980957</v>
      </c>
      <c r="E68" s="100">
        <v>9.026229858398438</v>
      </c>
      <c r="F68" s="100">
        <v>15.659642787338088</v>
      </c>
      <c r="G68" s="100" t="s">
        <v>57</v>
      </c>
      <c r="H68" s="100">
        <v>-22.405751045997008</v>
      </c>
      <c r="I68" s="100">
        <v>44.79424590224518</v>
      </c>
      <c r="J68" s="100" t="s">
        <v>60</v>
      </c>
      <c r="K68" s="100">
        <v>0.18375322122662474</v>
      </c>
      <c r="L68" s="100">
        <v>-0.008497745872218476</v>
      </c>
      <c r="M68" s="100">
        <v>-0.041950965199983835</v>
      </c>
      <c r="N68" s="100">
        <v>1.3395521908085906E-05</v>
      </c>
      <c r="O68" s="100">
        <v>0.007628946502379832</v>
      </c>
      <c r="P68" s="100">
        <v>-0.0009723139613432568</v>
      </c>
      <c r="Q68" s="100">
        <v>-0.000791949983671332</v>
      </c>
      <c r="R68" s="100">
        <v>1.032451406446733E-06</v>
      </c>
      <c r="S68" s="100">
        <v>0.00012021421350706756</v>
      </c>
      <c r="T68" s="100">
        <v>-6.924217818308893E-05</v>
      </c>
      <c r="U68" s="100">
        <v>-1.2298644166284688E-05</v>
      </c>
      <c r="V68" s="100">
        <v>8.127086523611949E-08</v>
      </c>
      <c r="W68" s="100">
        <v>8.089826956263461E-06</v>
      </c>
      <c r="X68" s="100">
        <v>67.5</v>
      </c>
    </row>
    <row r="69" spans="1:24" s="100" customFormat="1" ht="12.75">
      <c r="A69" s="100">
        <v>1301</v>
      </c>
      <c r="B69" s="100">
        <v>84.55999755859375</v>
      </c>
      <c r="C69" s="100">
        <v>79.45999908447266</v>
      </c>
      <c r="D69" s="100">
        <v>9.429062843322754</v>
      </c>
      <c r="E69" s="100">
        <v>9.855684280395508</v>
      </c>
      <c r="F69" s="100">
        <v>17.63115391983772</v>
      </c>
      <c r="G69" s="100" t="s">
        <v>58</v>
      </c>
      <c r="H69" s="100">
        <v>27.372981604656196</v>
      </c>
      <c r="I69" s="100">
        <v>44.43297916324995</v>
      </c>
      <c r="J69" s="100" t="s">
        <v>61</v>
      </c>
      <c r="K69" s="100">
        <v>0.5751720518314484</v>
      </c>
      <c r="L69" s="100">
        <v>-1.5617561810962908</v>
      </c>
      <c r="M69" s="100">
        <v>0.13664991248440614</v>
      </c>
      <c r="N69" s="100">
        <v>0.0012454718055369073</v>
      </c>
      <c r="O69" s="100">
        <v>0.023018736052853032</v>
      </c>
      <c r="P69" s="100">
        <v>-0.04479193071304291</v>
      </c>
      <c r="Q69" s="100">
        <v>0.002843634455059771</v>
      </c>
      <c r="R69" s="100">
        <v>1.9084239255597324E-05</v>
      </c>
      <c r="S69" s="100">
        <v>0.0002945035311102108</v>
      </c>
      <c r="T69" s="100">
        <v>-0.0006555898600090751</v>
      </c>
      <c r="U69" s="100">
        <v>6.339340501509353E-05</v>
      </c>
      <c r="V69" s="100">
        <v>6.862520880342899E-07</v>
      </c>
      <c r="W69" s="100">
        <v>1.8099393663149497E-05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1303</v>
      </c>
      <c r="B71" s="24">
        <v>119.02</v>
      </c>
      <c r="C71" s="24">
        <v>117.02</v>
      </c>
      <c r="D71" s="24">
        <v>8.650376228521866</v>
      </c>
      <c r="E71" s="24">
        <v>8.8767624669125</v>
      </c>
      <c r="F71" s="24">
        <v>12.996767923864523</v>
      </c>
      <c r="G71" s="24" t="s">
        <v>59</v>
      </c>
      <c r="H71" s="24">
        <v>-15.766139352899387</v>
      </c>
      <c r="I71" s="24">
        <v>35.75386064710061</v>
      </c>
      <c r="J71" s="24" t="s">
        <v>73</v>
      </c>
      <c r="K71" s="24">
        <v>3.1319691925423023</v>
      </c>
      <c r="M71" s="24" t="s">
        <v>68</v>
      </c>
      <c r="N71" s="24">
        <v>1.71027411180884</v>
      </c>
      <c r="X71" s="24">
        <v>67.5</v>
      </c>
    </row>
    <row r="72" spans="1:24" ht="12.75" hidden="1">
      <c r="A72" s="24">
        <v>1304</v>
      </c>
      <c r="B72" s="24">
        <v>134.6999969482422</v>
      </c>
      <c r="C72" s="24">
        <v>141.39999389648438</v>
      </c>
      <c r="D72" s="24">
        <v>8.32469367980957</v>
      </c>
      <c r="E72" s="24">
        <v>9.026229858398438</v>
      </c>
      <c r="F72" s="24">
        <v>21.06446106042784</v>
      </c>
      <c r="G72" s="24" t="s">
        <v>56</v>
      </c>
      <c r="H72" s="24">
        <v>-6.945324389426702</v>
      </c>
      <c r="I72" s="24">
        <v>60.254672558815486</v>
      </c>
      <c r="J72" s="24" t="s">
        <v>62</v>
      </c>
      <c r="K72" s="24">
        <v>1.6606452728861432</v>
      </c>
      <c r="L72" s="24">
        <v>0.4636546196954639</v>
      </c>
      <c r="M72" s="24">
        <v>0.3931352041581304</v>
      </c>
      <c r="N72" s="24">
        <v>0.0019395603988255706</v>
      </c>
      <c r="O72" s="24">
        <v>0.0666944940949205</v>
      </c>
      <c r="P72" s="24">
        <v>0.013300861632964593</v>
      </c>
      <c r="Q72" s="24">
        <v>0.008118214699210136</v>
      </c>
      <c r="R72" s="24">
        <v>2.991891027327954E-05</v>
      </c>
      <c r="S72" s="24">
        <v>0.0008749997165099268</v>
      </c>
      <c r="T72" s="24">
        <v>0.00019566881721185808</v>
      </c>
      <c r="U72" s="24">
        <v>0.00017753692395246567</v>
      </c>
      <c r="V72" s="24">
        <v>1.1330315338838453E-06</v>
      </c>
      <c r="W72" s="24">
        <v>5.455304792049382E-05</v>
      </c>
      <c r="X72" s="24">
        <v>67.5</v>
      </c>
    </row>
    <row r="73" spans="1:24" ht="12.75" hidden="1">
      <c r="A73" s="24">
        <v>1301</v>
      </c>
      <c r="B73" s="24">
        <v>84.55999755859375</v>
      </c>
      <c r="C73" s="24">
        <v>79.45999908447266</v>
      </c>
      <c r="D73" s="24">
        <v>9.429062843322754</v>
      </c>
      <c r="E73" s="24">
        <v>9.855684280395508</v>
      </c>
      <c r="F73" s="24">
        <v>17.63115391983772</v>
      </c>
      <c r="G73" s="24" t="s">
        <v>57</v>
      </c>
      <c r="H73" s="24">
        <v>27.372981604656196</v>
      </c>
      <c r="I73" s="24">
        <v>44.43297916324995</v>
      </c>
      <c r="J73" s="24" t="s">
        <v>60</v>
      </c>
      <c r="K73" s="24">
        <v>-1.6589414374147304</v>
      </c>
      <c r="L73" s="24">
        <v>0.002522381033577403</v>
      </c>
      <c r="M73" s="24">
        <v>0.3929088862470283</v>
      </c>
      <c r="N73" s="24">
        <v>1.921540197621161E-05</v>
      </c>
      <c r="O73" s="24">
        <v>-0.06658959222477447</v>
      </c>
      <c r="P73" s="24">
        <v>0.00028888245017975135</v>
      </c>
      <c r="Q73" s="24">
        <v>0.008117975050691603</v>
      </c>
      <c r="R73" s="24">
        <v>1.5343364632643781E-06</v>
      </c>
      <c r="S73" s="24">
        <v>-0.0008683154658556035</v>
      </c>
      <c r="T73" s="24">
        <v>2.0590172844120694E-05</v>
      </c>
      <c r="U73" s="24">
        <v>0.00017708089944975226</v>
      </c>
      <c r="V73" s="24">
        <v>1.070669425515863E-07</v>
      </c>
      <c r="W73" s="24">
        <v>-5.38822672229715E-05</v>
      </c>
      <c r="X73" s="24">
        <v>67.5</v>
      </c>
    </row>
    <row r="74" spans="1:24" ht="12.75" hidden="1">
      <c r="A74" s="24">
        <v>1302</v>
      </c>
      <c r="B74" s="24">
        <v>91.13999938964844</v>
      </c>
      <c r="C74" s="24">
        <v>84.13999938964844</v>
      </c>
      <c r="D74" s="24">
        <v>9.132667541503906</v>
      </c>
      <c r="E74" s="24">
        <v>9.53001594543457</v>
      </c>
      <c r="F74" s="24">
        <v>7.10127490991968</v>
      </c>
      <c r="G74" s="24" t="s">
        <v>58</v>
      </c>
      <c r="H74" s="24">
        <v>-5.157864050663065</v>
      </c>
      <c r="I74" s="24">
        <v>18.48213533898537</v>
      </c>
      <c r="J74" s="24" t="s">
        <v>61</v>
      </c>
      <c r="K74" s="24">
        <v>0.07520657941590682</v>
      </c>
      <c r="L74" s="24">
        <v>0.46364775849654094</v>
      </c>
      <c r="M74" s="24">
        <v>0.013337760553205479</v>
      </c>
      <c r="N74" s="24">
        <v>0.0019394652121188715</v>
      </c>
      <c r="O74" s="24">
        <v>0.0037392178213686168</v>
      </c>
      <c r="P74" s="24">
        <v>0.013297724132694574</v>
      </c>
      <c r="Q74" s="24">
        <v>6.237771092444838E-05</v>
      </c>
      <c r="R74" s="24">
        <v>2.987954155535271E-05</v>
      </c>
      <c r="S74" s="24">
        <v>0.00010794793026463518</v>
      </c>
      <c r="T74" s="24">
        <v>0.00019458245247538835</v>
      </c>
      <c r="U74" s="24">
        <v>-1.2716698336058285E-05</v>
      </c>
      <c r="V74" s="24">
        <v>1.12796149162453E-06</v>
      </c>
      <c r="W74" s="24">
        <v>8.528558865833445E-06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1303</v>
      </c>
      <c r="B76" s="24">
        <v>119.02</v>
      </c>
      <c r="C76" s="24">
        <v>117.02</v>
      </c>
      <c r="D76" s="24">
        <v>8.650376228521866</v>
      </c>
      <c r="E76" s="24">
        <v>8.8767624669125</v>
      </c>
      <c r="F76" s="24">
        <v>12.298715118685923</v>
      </c>
      <c r="G76" s="24" t="s">
        <v>59</v>
      </c>
      <c r="H76" s="24">
        <v>-17.686469304690377</v>
      </c>
      <c r="I76" s="24">
        <v>33.833530695309626</v>
      </c>
      <c r="J76" s="24" t="s">
        <v>73</v>
      </c>
      <c r="K76" s="24">
        <v>2.973146800412694</v>
      </c>
      <c r="M76" s="24" t="s">
        <v>68</v>
      </c>
      <c r="N76" s="24">
        <v>1.569270659855425</v>
      </c>
      <c r="X76" s="24">
        <v>67.5</v>
      </c>
    </row>
    <row r="77" spans="1:24" ht="12.75" hidden="1">
      <c r="A77" s="24">
        <v>1304</v>
      </c>
      <c r="B77" s="24">
        <v>134.6999969482422</v>
      </c>
      <c r="C77" s="24">
        <v>141.39999389648438</v>
      </c>
      <c r="D77" s="24">
        <v>8.32469367980957</v>
      </c>
      <c r="E77" s="24">
        <v>9.026229858398438</v>
      </c>
      <c r="F77" s="24">
        <v>21.06446106042784</v>
      </c>
      <c r="G77" s="24" t="s">
        <v>56</v>
      </c>
      <c r="H77" s="24">
        <v>-6.945324389426702</v>
      </c>
      <c r="I77" s="24">
        <v>60.254672558815486</v>
      </c>
      <c r="J77" s="24" t="s">
        <v>62</v>
      </c>
      <c r="K77" s="24">
        <v>1.654790717982818</v>
      </c>
      <c r="L77" s="24">
        <v>0.27712969689357403</v>
      </c>
      <c r="M77" s="24">
        <v>0.39174900847361394</v>
      </c>
      <c r="N77" s="24">
        <v>0.00015918652085336436</v>
      </c>
      <c r="O77" s="24">
        <v>0.06645936395515568</v>
      </c>
      <c r="P77" s="24">
        <v>0.007950066844940925</v>
      </c>
      <c r="Q77" s="24">
        <v>0.008089586603504595</v>
      </c>
      <c r="R77" s="24">
        <v>2.3895894175726993E-06</v>
      </c>
      <c r="S77" s="24">
        <v>0.0008719197404244659</v>
      </c>
      <c r="T77" s="24">
        <v>0.0001169369639615147</v>
      </c>
      <c r="U77" s="24">
        <v>0.00017691522969822727</v>
      </c>
      <c r="V77" s="24">
        <v>7.248795895139234E-08</v>
      </c>
      <c r="W77" s="24">
        <v>5.436259535499483E-05</v>
      </c>
      <c r="X77" s="24">
        <v>67.5</v>
      </c>
    </row>
    <row r="78" spans="1:24" ht="12.75" hidden="1">
      <c r="A78" s="24">
        <v>1302</v>
      </c>
      <c r="B78" s="24">
        <v>91.13999938964844</v>
      </c>
      <c r="C78" s="24">
        <v>84.13999938964844</v>
      </c>
      <c r="D78" s="24">
        <v>9.132667541503906</v>
      </c>
      <c r="E78" s="24">
        <v>9.53001594543457</v>
      </c>
      <c r="F78" s="24">
        <v>18.608964607204744</v>
      </c>
      <c r="G78" s="24" t="s">
        <v>57</v>
      </c>
      <c r="H78" s="24">
        <v>24.792628096482346</v>
      </c>
      <c r="I78" s="24">
        <v>48.432627486130784</v>
      </c>
      <c r="J78" s="24" t="s">
        <v>60</v>
      </c>
      <c r="K78" s="24">
        <v>-1.6328018435465603</v>
      </c>
      <c r="L78" s="24">
        <v>0.0015074679387425763</v>
      </c>
      <c r="M78" s="24">
        <v>0.38724214315107575</v>
      </c>
      <c r="N78" s="24">
        <v>-2.447719832989132E-06</v>
      </c>
      <c r="O78" s="24">
        <v>-0.06545590843643694</v>
      </c>
      <c r="P78" s="24">
        <v>0.00017275104241250335</v>
      </c>
      <c r="Q78" s="24">
        <v>0.008025877523871086</v>
      </c>
      <c r="R78" s="24">
        <v>-2.1268990127211136E-07</v>
      </c>
      <c r="S78" s="24">
        <v>-0.0008466000537621614</v>
      </c>
      <c r="T78" s="24">
        <v>1.2320177439590155E-05</v>
      </c>
      <c r="U78" s="24">
        <v>0.00017672612043358323</v>
      </c>
      <c r="V78" s="24">
        <v>-3.06081680817874E-08</v>
      </c>
      <c r="W78" s="24">
        <v>-5.2321701280921005E-05</v>
      </c>
      <c r="X78" s="24">
        <v>67.5</v>
      </c>
    </row>
    <row r="79" spans="1:24" ht="12.75" hidden="1">
      <c r="A79" s="24">
        <v>1301</v>
      </c>
      <c r="B79" s="24">
        <v>84.55999755859375</v>
      </c>
      <c r="C79" s="24">
        <v>79.45999908447266</v>
      </c>
      <c r="D79" s="24">
        <v>9.429062843322754</v>
      </c>
      <c r="E79" s="24">
        <v>9.855684280395508</v>
      </c>
      <c r="F79" s="24">
        <v>6.721796789141889</v>
      </c>
      <c r="G79" s="24" t="s">
        <v>58</v>
      </c>
      <c r="H79" s="24">
        <v>-0.12012748375460092</v>
      </c>
      <c r="I79" s="24">
        <v>16.93987007483915</v>
      </c>
      <c r="J79" s="24" t="s">
        <v>61</v>
      </c>
      <c r="K79" s="24">
        <v>0.26886885285031537</v>
      </c>
      <c r="L79" s="24">
        <v>0.2771255968703322</v>
      </c>
      <c r="M79" s="24">
        <v>0.05925207344744498</v>
      </c>
      <c r="N79" s="24">
        <v>-0.00015916770114887568</v>
      </c>
      <c r="O79" s="24">
        <v>0.011505264363960948</v>
      </c>
      <c r="P79" s="24">
        <v>0.007948189725740972</v>
      </c>
      <c r="Q79" s="24">
        <v>0.0010132627435280176</v>
      </c>
      <c r="R79" s="24">
        <v>-2.3801051637422017E-06</v>
      </c>
      <c r="S79" s="24">
        <v>0.00020859621931323038</v>
      </c>
      <c r="T79" s="24">
        <v>0.00011628614177275641</v>
      </c>
      <c r="U79" s="24">
        <v>8.17782707515589E-06</v>
      </c>
      <c r="V79" s="24">
        <v>-6.57087835803996E-08</v>
      </c>
      <c r="W79" s="24">
        <v>1.4755722578070327E-05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1303</v>
      </c>
      <c r="B81" s="24">
        <v>116.94</v>
      </c>
      <c r="C81" s="24">
        <v>111.54</v>
      </c>
      <c r="D81" s="24">
        <v>8.738321482522103</v>
      </c>
      <c r="E81" s="24">
        <v>9.082037525919965</v>
      </c>
      <c r="F81" s="24">
        <v>22.63514131261848</v>
      </c>
      <c r="G81" s="24" t="s">
        <v>59</v>
      </c>
      <c r="H81" s="24">
        <v>12.196760618450462</v>
      </c>
      <c r="I81" s="24">
        <v>61.63676061845046</v>
      </c>
      <c r="J81" s="24" t="s">
        <v>73</v>
      </c>
      <c r="K81" s="24">
        <v>2.906194557410784</v>
      </c>
      <c r="M81" s="24" t="s">
        <v>68</v>
      </c>
      <c r="N81" s="24">
        <v>1.535725108643794</v>
      </c>
      <c r="X81" s="24">
        <v>67.5</v>
      </c>
    </row>
    <row r="82" spans="1:24" ht="12.75" hidden="1">
      <c r="A82" s="24">
        <v>1301</v>
      </c>
      <c r="B82" s="24">
        <v>79.26000213623047</v>
      </c>
      <c r="C82" s="24">
        <v>72.76000213623047</v>
      </c>
      <c r="D82" s="24">
        <v>9.053154945373535</v>
      </c>
      <c r="E82" s="24">
        <v>9.533658981323242</v>
      </c>
      <c r="F82" s="24">
        <v>10.641539556850487</v>
      </c>
      <c r="G82" s="24" t="s">
        <v>56</v>
      </c>
      <c r="H82" s="24">
        <v>16.165491639208653</v>
      </c>
      <c r="I82" s="24">
        <v>27.925493775439126</v>
      </c>
      <c r="J82" s="24" t="s">
        <v>62</v>
      </c>
      <c r="K82" s="24">
        <v>1.6348437781504732</v>
      </c>
      <c r="L82" s="24">
        <v>0.28149089129996124</v>
      </c>
      <c r="M82" s="24">
        <v>0.3870265452661917</v>
      </c>
      <c r="N82" s="24">
        <v>0.0035771048858545007</v>
      </c>
      <c r="O82" s="24">
        <v>0.06565853377164049</v>
      </c>
      <c r="P82" s="24">
        <v>0.008074896343324782</v>
      </c>
      <c r="Q82" s="24">
        <v>0.007992149618097114</v>
      </c>
      <c r="R82" s="24">
        <v>5.512713125362536E-05</v>
      </c>
      <c r="S82" s="24">
        <v>0.0008614395766002273</v>
      </c>
      <c r="T82" s="24">
        <v>0.00011882057272993641</v>
      </c>
      <c r="U82" s="24">
        <v>0.0001748141075125239</v>
      </c>
      <c r="V82" s="24">
        <v>2.0453418446500545E-06</v>
      </c>
      <c r="W82" s="24">
        <v>5.371621219426477E-05</v>
      </c>
      <c r="X82" s="24">
        <v>67.5</v>
      </c>
    </row>
    <row r="83" spans="1:24" ht="12.75" hidden="1">
      <c r="A83" s="24">
        <v>1302</v>
      </c>
      <c r="B83" s="24">
        <v>82.27999877929688</v>
      </c>
      <c r="C83" s="24">
        <v>81.18000030517578</v>
      </c>
      <c r="D83" s="24">
        <v>9.130697250366211</v>
      </c>
      <c r="E83" s="24">
        <v>9.4263916015625</v>
      </c>
      <c r="F83" s="24">
        <v>3.934430318655327</v>
      </c>
      <c r="G83" s="24" t="s">
        <v>57</v>
      </c>
      <c r="H83" s="24">
        <v>-4.541660627937446</v>
      </c>
      <c r="I83" s="24">
        <v>10.23833815135943</v>
      </c>
      <c r="J83" s="24" t="s">
        <v>60</v>
      </c>
      <c r="K83" s="24">
        <v>0.6379436780133545</v>
      </c>
      <c r="L83" s="24">
        <v>0.001532248610934426</v>
      </c>
      <c r="M83" s="24">
        <v>-0.15506474793005234</v>
      </c>
      <c r="N83" s="24">
        <v>-3.656914851869527E-05</v>
      </c>
      <c r="O83" s="24">
        <v>0.02496732962245612</v>
      </c>
      <c r="P83" s="24">
        <v>0.0001752289239629604</v>
      </c>
      <c r="Q83" s="24">
        <v>-0.003393133409263135</v>
      </c>
      <c r="R83" s="24">
        <v>-2.9187847359729547E-06</v>
      </c>
      <c r="S83" s="24">
        <v>0.0002730245891891664</v>
      </c>
      <c r="T83" s="24">
        <v>1.2467589956788789E-05</v>
      </c>
      <c r="U83" s="24">
        <v>-8.653085539170987E-05</v>
      </c>
      <c r="V83" s="24">
        <v>-2.2600763128207542E-07</v>
      </c>
      <c r="W83" s="24">
        <v>1.532145713637557E-05</v>
      </c>
      <c r="X83" s="24">
        <v>67.5</v>
      </c>
    </row>
    <row r="84" spans="1:24" ht="12.75" hidden="1">
      <c r="A84" s="24">
        <v>1304</v>
      </c>
      <c r="B84" s="24">
        <v>132.17999267578125</v>
      </c>
      <c r="C84" s="24">
        <v>140.5800018310547</v>
      </c>
      <c r="D84" s="24">
        <v>8.273082733154297</v>
      </c>
      <c r="E84" s="24">
        <v>8.855259895324707</v>
      </c>
      <c r="F84" s="24">
        <v>14.515072651122008</v>
      </c>
      <c r="G84" s="24" t="s">
        <v>58</v>
      </c>
      <c r="H84" s="24">
        <v>-22.905178670239394</v>
      </c>
      <c r="I84" s="24">
        <v>41.774814005541856</v>
      </c>
      <c r="J84" s="24" t="s">
        <v>61</v>
      </c>
      <c r="K84" s="24">
        <v>-1.5052382012957641</v>
      </c>
      <c r="L84" s="24">
        <v>0.2814867209994832</v>
      </c>
      <c r="M84" s="24">
        <v>-0.354604668172985</v>
      </c>
      <c r="N84" s="24">
        <v>-0.003576917955696043</v>
      </c>
      <c r="O84" s="24">
        <v>-0.06072623410491779</v>
      </c>
      <c r="P84" s="24">
        <v>0.008072994845758711</v>
      </c>
      <c r="Q84" s="24">
        <v>-0.007236097096155646</v>
      </c>
      <c r="R84" s="24">
        <v>-5.5049807410376006E-05</v>
      </c>
      <c r="S84" s="24">
        <v>-0.0008170285905837481</v>
      </c>
      <c r="T84" s="24">
        <v>0.00011816466351891959</v>
      </c>
      <c r="U84" s="24">
        <v>-0.0001518959619298</v>
      </c>
      <c r="V84" s="24">
        <v>-2.0328167187621104E-06</v>
      </c>
      <c r="W84" s="24">
        <v>-5.1484797792333664E-05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1303</v>
      </c>
      <c r="B86" s="24">
        <v>116.94</v>
      </c>
      <c r="C86" s="24">
        <v>111.54</v>
      </c>
      <c r="D86" s="24">
        <v>8.738321482522103</v>
      </c>
      <c r="E86" s="24">
        <v>9.082037525919965</v>
      </c>
      <c r="F86" s="24">
        <v>12.037641954082776</v>
      </c>
      <c r="G86" s="24" t="s">
        <v>59</v>
      </c>
      <c r="H86" s="24">
        <v>-16.660825119355763</v>
      </c>
      <c r="I86" s="24">
        <v>32.779174880644234</v>
      </c>
      <c r="J86" s="24" t="s">
        <v>73</v>
      </c>
      <c r="K86" s="24">
        <v>3.402129341519473</v>
      </c>
      <c r="M86" s="24" t="s">
        <v>68</v>
      </c>
      <c r="N86" s="24">
        <v>3.0336505881394387</v>
      </c>
      <c r="X86" s="24">
        <v>67.5</v>
      </c>
    </row>
    <row r="87" spans="1:24" ht="12.75" hidden="1">
      <c r="A87" s="24">
        <v>1301</v>
      </c>
      <c r="B87" s="24">
        <v>79.26000213623047</v>
      </c>
      <c r="C87" s="24">
        <v>72.76000213623047</v>
      </c>
      <c r="D87" s="24">
        <v>9.053154945373535</v>
      </c>
      <c r="E87" s="24">
        <v>9.533658981323242</v>
      </c>
      <c r="F87" s="24">
        <v>10.641539556850487</v>
      </c>
      <c r="G87" s="24" t="s">
        <v>56</v>
      </c>
      <c r="H87" s="24">
        <v>16.165491639208653</v>
      </c>
      <c r="I87" s="24">
        <v>27.925493775439126</v>
      </c>
      <c r="J87" s="24" t="s">
        <v>62</v>
      </c>
      <c r="K87" s="24">
        <v>0.6215433960530135</v>
      </c>
      <c r="L87" s="24">
        <v>1.7294679872352505</v>
      </c>
      <c r="M87" s="24">
        <v>0.14714239458516495</v>
      </c>
      <c r="N87" s="24">
        <v>0.0028814929868019993</v>
      </c>
      <c r="O87" s="24">
        <v>0.02496229310526229</v>
      </c>
      <c r="P87" s="24">
        <v>0.04961296672922063</v>
      </c>
      <c r="Q87" s="24">
        <v>0.0030385356782613574</v>
      </c>
      <c r="R87" s="24">
        <v>4.443210923004075E-05</v>
      </c>
      <c r="S87" s="24">
        <v>0.00032742828244533746</v>
      </c>
      <c r="T87" s="24">
        <v>0.0007300154112805451</v>
      </c>
      <c r="U87" s="24">
        <v>6.645193127520653E-05</v>
      </c>
      <c r="V87" s="24">
        <v>1.6708168287265571E-06</v>
      </c>
      <c r="W87" s="24">
        <v>2.0402502490361673E-05</v>
      </c>
      <c r="X87" s="24">
        <v>67.5</v>
      </c>
    </row>
    <row r="88" spans="1:24" ht="12.75" hidden="1">
      <c r="A88" s="24">
        <v>1304</v>
      </c>
      <c r="B88" s="24">
        <v>132.17999267578125</v>
      </c>
      <c r="C88" s="24">
        <v>140.5800018310547</v>
      </c>
      <c r="D88" s="24">
        <v>8.273082733154297</v>
      </c>
      <c r="E88" s="24">
        <v>8.855259895324707</v>
      </c>
      <c r="F88" s="24">
        <v>13.025946026818458</v>
      </c>
      <c r="G88" s="24" t="s">
        <v>57</v>
      </c>
      <c r="H88" s="24">
        <v>-27.19092971373641</v>
      </c>
      <c r="I88" s="24">
        <v>37.48906296204484</v>
      </c>
      <c r="J88" s="24" t="s">
        <v>60</v>
      </c>
      <c r="K88" s="24">
        <v>0.40684186942612827</v>
      </c>
      <c r="L88" s="24">
        <v>-0.009410012367383697</v>
      </c>
      <c r="M88" s="24">
        <v>-0.09504405501738193</v>
      </c>
      <c r="N88" s="24">
        <v>-2.9118011181396573E-05</v>
      </c>
      <c r="O88" s="24">
        <v>0.016542483202962442</v>
      </c>
      <c r="P88" s="24">
        <v>-0.001076730726414958</v>
      </c>
      <c r="Q88" s="24">
        <v>-0.0019011220898601593</v>
      </c>
      <c r="R88" s="24">
        <v>-2.386634914217972E-06</v>
      </c>
      <c r="S88" s="24">
        <v>0.0002330550532411222</v>
      </c>
      <c r="T88" s="24">
        <v>-7.668095310823924E-05</v>
      </c>
      <c r="U88" s="24">
        <v>-3.7297578576492426E-05</v>
      </c>
      <c r="V88" s="24">
        <v>-1.8691390670854365E-07</v>
      </c>
      <c r="W88" s="24">
        <v>1.498658575062257E-05</v>
      </c>
      <c r="X88" s="24">
        <v>67.5</v>
      </c>
    </row>
    <row r="89" spans="1:24" ht="12.75" hidden="1">
      <c r="A89" s="24">
        <v>1302</v>
      </c>
      <c r="B89" s="24">
        <v>82.27999877929688</v>
      </c>
      <c r="C89" s="24">
        <v>81.18000030517578</v>
      </c>
      <c r="D89" s="24">
        <v>9.130697250366211</v>
      </c>
      <c r="E89" s="24">
        <v>9.4263916015625</v>
      </c>
      <c r="F89" s="24">
        <v>16.602394026194343</v>
      </c>
      <c r="G89" s="24" t="s">
        <v>58</v>
      </c>
      <c r="H89" s="24">
        <v>28.42344120954042</v>
      </c>
      <c r="I89" s="24">
        <v>43.203439988837296</v>
      </c>
      <c r="J89" s="24" t="s">
        <v>61</v>
      </c>
      <c r="K89" s="24">
        <v>0.4698892278601058</v>
      </c>
      <c r="L89" s="24">
        <v>-1.7294423871695739</v>
      </c>
      <c r="M89" s="24">
        <v>0.11232769867717071</v>
      </c>
      <c r="N89" s="24">
        <v>-0.0028813458616441636</v>
      </c>
      <c r="O89" s="24">
        <v>0.01869391148349458</v>
      </c>
      <c r="P89" s="24">
        <v>-0.04960128142112406</v>
      </c>
      <c r="Q89" s="24">
        <v>0.002370323578651857</v>
      </c>
      <c r="R89" s="24">
        <v>-4.436796484420384E-05</v>
      </c>
      <c r="S89" s="24">
        <v>0.00022998830905913756</v>
      </c>
      <c r="T89" s="24">
        <v>-0.0007259769501420243</v>
      </c>
      <c r="U89" s="24">
        <v>5.4997725430558894E-05</v>
      </c>
      <c r="V89" s="24">
        <v>-1.6603289031498606E-06</v>
      </c>
      <c r="W89" s="24">
        <v>1.3844289631774207E-05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1303</v>
      </c>
      <c r="B91" s="24">
        <v>116.94</v>
      </c>
      <c r="C91" s="24">
        <v>111.54</v>
      </c>
      <c r="D91" s="24">
        <v>8.738321482522103</v>
      </c>
      <c r="E91" s="24">
        <v>9.082037525919965</v>
      </c>
      <c r="F91" s="24">
        <v>22.63514131261848</v>
      </c>
      <c r="G91" s="24" t="s">
        <v>59</v>
      </c>
      <c r="H91" s="24">
        <v>12.196760618450462</v>
      </c>
      <c r="I91" s="24">
        <v>61.63676061845046</v>
      </c>
      <c r="J91" s="24" t="s">
        <v>73</v>
      </c>
      <c r="K91" s="24">
        <v>3.172743791137244</v>
      </c>
      <c r="M91" s="24" t="s">
        <v>68</v>
      </c>
      <c r="N91" s="24">
        <v>1.7505144068466272</v>
      </c>
      <c r="X91" s="24">
        <v>67.5</v>
      </c>
    </row>
    <row r="92" spans="1:24" ht="12.75" hidden="1">
      <c r="A92" s="24">
        <v>1302</v>
      </c>
      <c r="B92" s="24">
        <v>82.27999877929688</v>
      </c>
      <c r="C92" s="24">
        <v>81.18000030517578</v>
      </c>
      <c r="D92" s="24">
        <v>9.130697250366211</v>
      </c>
      <c r="E92" s="24">
        <v>9.4263916015625</v>
      </c>
      <c r="F92" s="24">
        <v>11.26464442073328</v>
      </c>
      <c r="G92" s="24" t="s">
        <v>56</v>
      </c>
      <c r="H92" s="24">
        <v>14.533327266266063</v>
      </c>
      <c r="I92" s="24">
        <v>29.31332604556294</v>
      </c>
      <c r="J92" s="24" t="s">
        <v>62</v>
      </c>
      <c r="K92" s="24">
        <v>1.6594481048438126</v>
      </c>
      <c r="L92" s="24">
        <v>0.5098161130307967</v>
      </c>
      <c r="M92" s="24">
        <v>0.39285146323212283</v>
      </c>
      <c r="N92" s="24">
        <v>0.0029523411595036315</v>
      </c>
      <c r="O92" s="24">
        <v>0.06664665075924213</v>
      </c>
      <c r="P92" s="24">
        <v>0.014624826444425889</v>
      </c>
      <c r="Q92" s="24">
        <v>0.008112450827615771</v>
      </c>
      <c r="R92" s="24">
        <v>4.5498082199920885E-05</v>
      </c>
      <c r="S92" s="24">
        <v>0.0008743987780989762</v>
      </c>
      <c r="T92" s="24">
        <v>0.00021519231038976322</v>
      </c>
      <c r="U92" s="24">
        <v>0.00017745036564011617</v>
      </c>
      <c r="V92" s="24">
        <v>1.6830929278677358E-06</v>
      </c>
      <c r="W92" s="24">
        <v>5.452404549771638E-05</v>
      </c>
      <c r="X92" s="24">
        <v>67.5</v>
      </c>
    </row>
    <row r="93" spans="1:24" ht="12.75" hidden="1">
      <c r="A93" s="24">
        <v>1301</v>
      </c>
      <c r="B93" s="24">
        <v>79.26000213623047</v>
      </c>
      <c r="C93" s="24">
        <v>72.76000213623047</v>
      </c>
      <c r="D93" s="24">
        <v>9.053154945373535</v>
      </c>
      <c r="E93" s="24">
        <v>9.533658981323242</v>
      </c>
      <c r="F93" s="24">
        <v>4.944902403132315</v>
      </c>
      <c r="G93" s="24" t="s">
        <v>57</v>
      </c>
      <c r="H93" s="24">
        <v>1.2163947977950045</v>
      </c>
      <c r="I93" s="24">
        <v>12.976396934025471</v>
      </c>
      <c r="J93" s="24" t="s">
        <v>60</v>
      </c>
      <c r="K93" s="24">
        <v>0.4160812770733358</v>
      </c>
      <c r="L93" s="24">
        <v>0.002774544077523915</v>
      </c>
      <c r="M93" s="24">
        <v>-0.1028174899373262</v>
      </c>
      <c r="N93" s="24">
        <v>-3.0258944643994785E-05</v>
      </c>
      <c r="O93" s="24">
        <v>0.016013580818350453</v>
      </c>
      <c r="P93" s="24">
        <v>0.0003174068804658245</v>
      </c>
      <c r="Q93" s="24">
        <v>-0.0023279068203339763</v>
      </c>
      <c r="R93" s="24">
        <v>-2.4077704943856752E-06</v>
      </c>
      <c r="S93" s="24">
        <v>0.00015231278350997615</v>
      </c>
      <c r="T93" s="24">
        <v>2.25946837849873E-05</v>
      </c>
      <c r="U93" s="24">
        <v>-6.424067729586803E-05</v>
      </c>
      <c r="V93" s="24">
        <v>-1.8742569962487732E-07</v>
      </c>
      <c r="W93" s="24">
        <v>7.709712995214725E-06</v>
      </c>
      <c r="X93" s="24">
        <v>67.5</v>
      </c>
    </row>
    <row r="94" spans="1:24" ht="12.75" hidden="1">
      <c r="A94" s="24">
        <v>1304</v>
      </c>
      <c r="B94" s="24">
        <v>132.17999267578125</v>
      </c>
      <c r="C94" s="24">
        <v>140.5800018310547</v>
      </c>
      <c r="D94" s="24">
        <v>8.273082733154297</v>
      </c>
      <c r="E94" s="24">
        <v>8.855259895324707</v>
      </c>
      <c r="F94" s="24">
        <v>13.025946026818458</v>
      </c>
      <c r="G94" s="24" t="s">
        <v>58</v>
      </c>
      <c r="H94" s="24">
        <v>-27.19092971373641</v>
      </c>
      <c r="I94" s="24">
        <v>37.48906296204484</v>
      </c>
      <c r="J94" s="24" t="s">
        <v>61</v>
      </c>
      <c r="K94" s="24">
        <v>-1.6064384157317526</v>
      </c>
      <c r="L94" s="24">
        <v>0.5098085631008877</v>
      </c>
      <c r="M94" s="24">
        <v>-0.3791580619301241</v>
      </c>
      <c r="N94" s="24">
        <v>-0.0029521860914190822</v>
      </c>
      <c r="O94" s="24">
        <v>-0.06469421370415246</v>
      </c>
      <c r="P94" s="24">
        <v>0.014621381651602278</v>
      </c>
      <c r="Q94" s="24">
        <v>-0.007771274558676097</v>
      </c>
      <c r="R94" s="24">
        <v>-4.543432760718621E-05</v>
      </c>
      <c r="S94" s="24">
        <v>-0.0008610308003320355</v>
      </c>
      <c r="T94" s="24">
        <v>0.0002140028287559317</v>
      </c>
      <c r="U94" s="24">
        <v>-0.00016541392821155983</v>
      </c>
      <c r="V94" s="24">
        <v>-1.6726247071469776E-06</v>
      </c>
      <c r="W94" s="24">
        <v>-5.397621571552107E-05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1303</v>
      </c>
      <c r="B96" s="100">
        <v>116.94</v>
      </c>
      <c r="C96" s="100">
        <v>111.54</v>
      </c>
      <c r="D96" s="100">
        <v>8.738321482522103</v>
      </c>
      <c r="E96" s="100">
        <v>9.082037525919965</v>
      </c>
      <c r="F96" s="100">
        <v>10.490363500810743</v>
      </c>
      <c r="G96" s="100" t="s">
        <v>59</v>
      </c>
      <c r="H96" s="100">
        <v>-20.87415121779938</v>
      </c>
      <c r="I96" s="100">
        <v>28.56584878220062</v>
      </c>
      <c r="J96" s="100" t="s">
        <v>73</v>
      </c>
      <c r="K96" s="100">
        <v>3.3815035187517197</v>
      </c>
      <c r="M96" s="100" t="s">
        <v>68</v>
      </c>
      <c r="N96" s="100">
        <v>3.0232413830636333</v>
      </c>
      <c r="X96" s="100">
        <v>67.5</v>
      </c>
    </row>
    <row r="97" spans="1:24" s="100" customFormat="1" ht="12.75">
      <c r="A97" s="100">
        <v>1302</v>
      </c>
      <c r="B97" s="100">
        <v>82.27999877929688</v>
      </c>
      <c r="C97" s="100">
        <v>81.18000030517578</v>
      </c>
      <c r="D97" s="100">
        <v>9.130697250366211</v>
      </c>
      <c r="E97" s="100">
        <v>9.4263916015625</v>
      </c>
      <c r="F97" s="100">
        <v>11.26464442073328</v>
      </c>
      <c r="G97" s="100" t="s">
        <v>56</v>
      </c>
      <c r="H97" s="100">
        <v>14.533327266266063</v>
      </c>
      <c r="I97" s="100">
        <v>29.31332604556294</v>
      </c>
      <c r="J97" s="100" t="s">
        <v>62</v>
      </c>
      <c r="K97" s="100">
        <v>0.6051993822436095</v>
      </c>
      <c r="L97" s="100">
        <v>1.7296346260011104</v>
      </c>
      <c r="M97" s="100">
        <v>0.1432727816756537</v>
      </c>
      <c r="N97" s="100">
        <v>0.003480963447871718</v>
      </c>
      <c r="O97" s="100">
        <v>0.02430567787053266</v>
      </c>
      <c r="P97" s="100">
        <v>0.04961772167006908</v>
      </c>
      <c r="Q97" s="100">
        <v>0.002958633967163241</v>
      </c>
      <c r="R97" s="100">
        <v>5.3646631653488E-05</v>
      </c>
      <c r="S97" s="100">
        <v>0.0003188210872367624</v>
      </c>
      <c r="T97" s="100">
        <v>0.0007300935382124305</v>
      </c>
      <c r="U97" s="100">
        <v>6.473255229138843E-05</v>
      </c>
      <c r="V97" s="100">
        <v>2.009566495768419E-06</v>
      </c>
      <c r="W97" s="100">
        <v>1.987155006307739E-05</v>
      </c>
      <c r="X97" s="100">
        <v>67.5</v>
      </c>
    </row>
    <row r="98" spans="1:24" s="100" customFormat="1" ht="12.75">
      <c r="A98" s="100">
        <v>1304</v>
      </c>
      <c r="B98" s="100">
        <v>132.17999267578125</v>
      </c>
      <c r="C98" s="100">
        <v>140.5800018310547</v>
      </c>
      <c r="D98" s="100">
        <v>8.273082733154297</v>
      </c>
      <c r="E98" s="100">
        <v>8.855259895324707</v>
      </c>
      <c r="F98" s="100">
        <v>14.515072651122008</v>
      </c>
      <c r="G98" s="100" t="s">
        <v>57</v>
      </c>
      <c r="H98" s="100">
        <v>-22.905178670239394</v>
      </c>
      <c r="I98" s="100">
        <v>41.774814005541856</v>
      </c>
      <c r="J98" s="100" t="s">
        <v>60</v>
      </c>
      <c r="K98" s="100">
        <v>0.0804525403250857</v>
      </c>
      <c r="L98" s="100">
        <v>-0.009411015557457878</v>
      </c>
      <c r="M98" s="100">
        <v>-0.017431189695566927</v>
      </c>
      <c r="N98" s="100">
        <v>-3.5471808837215825E-05</v>
      </c>
      <c r="O98" s="100">
        <v>0.00349117624561986</v>
      </c>
      <c r="P98" s="100">
        <v>-0.0010767926989616657</v>
      </c>
      <c r="Q98" s="100">
        <v>-0.00028278175837615583</v>
      </c>
      <c r="R98" s="100">
        <v>-2.9024017314226076E-06</v>
      </c>
      <c r="S98" s="100">
        <v>6.696544495457115E-05</v>
      </c>
      <c r="T98" s="100">
        <v>-7.668159936103367E-05</v>
      </c>
      <c r="U98" s="100">
        <v>-1.018808416902381E-06</v>
      </c>
      <c r="V98" s="100">
        <v>-2.303690938152695E-07</v>
      </c>
      <c r="W98" s="100">
        <v>4.806098037765622E-06</v>
      </c>
      <c r="X98" s="100">
        <v>67.5</v>
      </c>
    </row>
    <row r="99" spans="1:24" s="100" customFormat="1" ht="12.75">
      <c r="A99" s="100">
        <v>1301</v>
      </c>
      <c r="B99" s="100">
        <v>79.26000213623047</v>
      </c>
      <c r="C99" s="100">
        <v>72.76000213623047</v>
      </c>
      <c r="D99" s="100">
        <v>9.053154945373535</v>
      </c>
      <c r="E99" s="100">
        <v>9.533658981323242</v>
      </c>
      <c r="F99" s="100">
        <v>15.965486048941084</v>
      </c>
      <c r="G99" s="100" t="s">
        <v>58</v>
      </c>
      <c r="H99" s="100">
        <v>30.136574848680752</v>
      </c>
      <c r="I99" s="100">
        <v>41.89657698491122</v>
      </c>
      <c r="J99" s="100" t="s">
        <v>61</v>
      </c>
      <c r="K99" s="100">
        <v>0.5998280428783628</v>
      </c>
      <c r="L99" s="100">
        <v>-1.7296090229436762</v>
      </c>
      <c r="M99" s="100">
        <v>0.1422084512076434</v>
      </c>
      <c r="N99" s="100">
        <v>-0.003480782710281809</v>
      </c>
      <c r="O99" s="100">
        <v>0.024053641411813733</v>
      </c>
      <c r="P99" s="100">
        <v>-0.049606036136864484</v>
      </c>
      <c r="Q99" s="100">
        <v>0.0029450890357987118</v>
      </c>
      <c r="R99" s="100">
        <v>-5.356806093143988E-05</v>
      </c>
      <c r="S99" s="100">
        <v>0.0003117090227261116</v>
      </c>
      <c r="T99" s="100">
        <v>-0.000726055443378107</v>
      </c>
      <c r="U99" s="100">
        <v>6.472453441753743E-05</v>
      </c>
      <c r="V99" s="100">
        <v>-1.9963185070348103E-06</v>
      </c>
      <c r="W99" s="100">
        <v>1.9281595462014458E-05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1303</v>
      </c>
      <c r="B101" s="24">
        <v>116.94</v>
      </c>
      <c r="C101" s="24">
        <v>111.54</v>
      </c>
      <c r="D101" s="24">
        <v>8.738321482522103</v>
      </c>
      <c r="E101" s="24">
        <v>9.082037525919965</v>
      </c>
      <c r="F101" s="24">
        <v>12.037641954082776</v>
      </c>
      <c r="G101" s="24" t="s">
        <v>59</v>
      </c>
      <c r="H101" s="24">
        <v>-16.660825119355763</v>
      </c>
      <c r="I101" s="24">
        <v>32.779174880644234</v>
      </c>
      <c r="J101" s="24" t="s">
        <v>73</v>
      </c>
      <c r="K101" s="24">
        <v>3.6972233764546627</v>
      </c>
      <c r="M101" s="24" t="s">
        <v>68</v>
      </c>
      <c r="N101" s="24">
        <v>2.019124229378183</v>
      </c>
      <c r="X101" s="24">
        <v>67.5</v>
      </c>
    </row>
    <row r="102" spans="1:24" ht="12.75" hidden="1">
      <c r="A102" s="24">
        <v>1304</v>
      </c>
      <c r="B102" s="24">
        <v>132.17999267578125</v>
      </c>
      <c r="C102" s="24">
        <v>140.5800018310547</v>
      </c>
      <c r="D102" s="24">
        <v>8.273082733154297</v>
      </c>
      <c r="E102" s="24">
        <v>8.855259895324707</v>
      </c>
      <c r="F102" s="24">
        <v>19.776492390093406</v>
      </c>
      <c r="G102" s="24" t="s">
        <v>56</v>
      </c>
      <c r="H102" s="24">
        <v>-7.762655013382144</v>
      </c>
      <c r="I102" s="24">
        <v>56.917337662399106</v>
      </c>
      <c r="J102" s="24" t="s">
        <v>62</v>
      </c>
      <c r="K102" s="24">
        <v>1.804185182557457</v>
      </c>
      <c r="L102" s="24">
        <v>0.5041345268989038</v>
      </c>
      <c r="M102" s="24">
        <v>0.42711630067020345</v>
      </c>
      <c r="N102" s="24">
        <v>0.004577713781932991</v>
      </c>
      <c r="O102" s="24">
        <v>0.07245932822148106</v>
      </c>
      <c r="P102" s="24">
        <v>0.014462109410828351</v>
      </c>
      <c r="Q102" s="24">
        <v>0.008819922133017986</v>
      </c>
      <c r="R102" s="24">
        <v>7.039157616509882E-05</v>
      </c>
      <c r="S102" s="24">
        <v>0.0009506308151389538</v>
      </c>
      <c r="T102" s="24">
        <v>0.0002127519493519456</v>
      </c>
      <c r="U102" s="24">
        <v>0.00019288190762207876</v>
      </c>
      <c r="V102" s="24">
        <v>2.5881918373380906E-06</v>
      </c>
      <c r="W102" s="24">
        <v>5.9268318076539156E-05</v>
      </c>
      <c r="X102" s="24">
        <v>67.5</v>
      </c>
    </row>
    <row r="103" spans="1:24" ht="12.75" hidden="1">
      <c r="A103" s="24">
        <v>1301</v>
      </c>
      <c r="B103" s="24">
        <v>79.26000213623047</v>
      </c>
      <c r="C103" s="24">
        <v>72.76000213623047</v>
      </c>
      <c r="D103" s="24">
        <v>9.053154945373535</v>
      </c>
      <c r="E103" s="24">
        <v>9.533658981323242</v>
      </c>
      <c r="F103" s="24">
        <v>15.965486048941084</v>
      </c>
      <c r="G103" s="24" t="s">
        <v>57</v>
      </c>
      <c r="H103" s="24">
        <v>30.136574848680752</v>
      </c>
      <c r="I103" s="24">
        <v>41.89657698491122</v>
      </c>
      <c r="J103" s="24" t="s">
        <v>60</v>
      </c>
      <c r="K103" s="24">
        <v>-1.7994309724973447</v>
      </c>
      <c r="L103" s="24">
        <v>0.0027426551617602104</v>
      </c>
      <c r="M103" s="24">
        <v>0.42631557750166915</v>
      </c>
      <c r="N103" s="24">
        <v>-4.826396292642991E-05</v>
      </c>
      <c r="O103" s="24">
        <v>-0.07220745503203851</v>
      </c>
      <c r="P103" s="24">
        <v>0.0003141029154697864</v>
      </c>
      <c r="Q103" s="24">
        <v>0.008814522779976687</v>
      </c>
      <c r="R103" s="24">
        <v>-3.8912417108169455E-06</v>
      </c>
      <c r="S103" s="24">
        <v>-0.0009398144498165423</v>
      </c>
      <c r="T103" s="24">
        <v>2.238745790063378E-05</v>
      </c>
      <c r="U103" s="24">
        <v>0.00019269199270132434</v>
      </c>
      <c r="V103" s="24">
        <v>-3.221489853824879E-07</v>
      </c>
      <c r="W103" s="24">
        <v>-5.826458856831505E-05</v>
      </c>
      <c r="X103" s="24">
        <v>67.5</v>
      </c>
    </row>
    <row r="104" spans="1:24" ht="12.75" hidden="1">
      <c r="A104" s="24">
        <v>1302</v>
      </c>
      <c r="B104" s="24">
        <v>82.27999877929688</v>
      </c>
      <c r="C104" s="24">
        <v>81.18000030517578</v>
      </c>
      <c r="D104" s="24">
        <v>9.130697250366211</v>
      </c>
      <c r="E104" s="24">
        <v>9.4263916015625</v>
      </c>
      <c r="F104" s="24">
        <v>3.934430318655327</v>
      </c>
      <c r="G104" s="24" t="s">
        <v>58</v>
      </c>
      <c r="H104" s="24">
        <v>-4.541660627937446</v>
      </c>
      <c r="I104" s="24">
        <v>10.23833815135943</v>
      </c>
      <c r="J104" s="24" t="s">
        <v>61</v>
      </c>
      <c r="K104" s="24">
        <v>0.130890596213575</v>
      </c>
      <c r="L104" s="24">
        <v>0.504127066377362</v>
      </c>
      <c r="M104" s="24">
        <v>0.02614120650654793</v>
      </c>
      <c r="N104" s="24">
        <v>-0.004577459345442828</v>
      </c>
      <c r="O104" s="24">
        <v>0.006036363483460581</v>
      </c>
      <c r="P104" s="24">
        <v>0.014458698003944316</v>
      </c>
      <c r="Q104" s="24">
        <v>0.0003085686208489111</v>
      </c>
      <c r="R104" s="24">
        <v>-7.028394007847672E-05</v>
      </c>
      <c r="S104" s="24">
        <v>0.00014299561744256936</v>
      </c>
      <c r="T104" s="24">
        <v>0.00021157077700334744</v>
      </c>
      <c r="U104" s="24">
        <v>-8.557233006345212E-06</v>
      </c>
      <c r="V104" s="24">
        <v>-2.568064839150397E-06</v>
      </c>
      <c r="W104" s="24">
        <v>1.0861456927447156E-05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1303</v>
      </c>
      <c r="B106" s="24">
        <v>116.94</v>
      </c>
      <c r="C106" s="24">
        <v>111.54</v>
      </c>
      <c r="D106" s="24">
        <v>8.738321482522103</v>
      </c>
      <c r="E106" s="24">
        <v>9.082037525919965</v>
      </c>
      <c r="F106" s="24">
        <v>10.490363500810743</v>
      </c>
      <c r="G106" s="24" t="s">
        <v>59</v>
      </c>
      <c r="H106" s="24">
        <v>-20.87415121779938</v>
      </c>
      <c r="I106" s="24">
        <v>28.56584878220062</v>
      </c>
      <c r="J106" s="24" t="s">
        <v>73</v>
      </c>
      <c r="K106" s="24">
        <v>4.004734776179529</v>
      </c>
      <c r="M106" s="24" t="s">
        <v>68</v>
      </c>
      <c r="N106" s="24">
        <v>2.1020640184886994</v>
      </c>
      <c r="X106" s="24">
        <v>67.5</v>
      </c>
    </row>
    <row r="107" spans="1:24" ht="12.75" hidden="1">
      <c r="A107" s="24">
        <v>1304</v>
      </c>
      <c r="B107" s="24">
        <v>132.17999267578125</v>
      </c>
      <c r="C107" s="24">
        <v>140.5800018310547</v>
      </c>
      <c r="D107" s="24">
        <v>8.273082733154297</v>
      </c>
      <c r="E107" s="24">
        <v>8.855259895324707</v>
      </c>
      <c r="F107" s="24">
        <v>19.776492390093406</v>
      </c>
      <c r="G107" s="24" t="s">
        <v>56</v>
      </c>
      <c r="H107" s="24">
        <v>-7.762655013382144</v>
      </c>
      <c r="I107" s="24">
        <v>56.917337662399106</v>
      </c>
      <c r="J107" s="24" t="s">
        <v>62</v>
      </c>
      <c r="K107" s="24">
        <v>1.927284463466831</v>
      </c>
      <c r="L107" s="24">
        <v>0.2756426663199008</v>
      </c>
      <c r="M107" s="24">
        <v>0.45625813215614897</v>
      </c>
      <c r="N107" s="24">
        <v>0.003919744024730352</v>
      </c>
      <c r="O107" s="24">
        <v>0.07740320053499322</v>
      </c>
      <c r="P107" s="24">
        <v>0.007907424359790942</v>
      </c>
      <c r="Q107" s="24">
        <v>0.00942169477828889</v>
      </c>
      <c r="R107" s="24">
        <v>6.026371513648861E-05</v>
      </c>
      <c r="S107" s="24">
        <v>0.0010154988234666222</v>
      </c>
      <c r="T107" s="24">
        <v>0.00011630243192471579</v>
      </c>
      <c r="U107" s="24">
        <v>0.00020604866836493983</v>
      </c>
      <c r="V107" s="24">
        <v>2.2141386160080773E-06</v>
      </c>
      <c r="W107" s="24">
        <v>6.33148238004361E-05</v>
      </c>
      <c r="X107" s="24">
        <v>67.5</v>
      </c>
    </row>
    <row r="108" spans="1:24" ht="12.75" hidden="1">
      <c r="A108" s="24">
        <v>1302</v>
      </c>
      <c r="B108" s="24">
        <v>82.27999877929688</v>
      </c>
      <c r="C108" s="24">
        <v>81.18000030517578</v>
      </c>
      <c r="D108" s="24">
        <v>9.130697250366211</v>
      </c>
      <c r="E108" s="24">
        <v>9.4263916015625</v>
      </c>
      <c r="F108" s="24">
        <v>16.602394026194343</v>
      </c>
      <c r="G108" s="24" t="s">
        <v>57</v>
      </c>
      <c r="H108" s="24">
        <v>28.42344120954042</v>
      </c>
      <c r="I108" s="24">
        <v>43.203439988837296</v>
      </c>
      <c r="J108" s="24" t="s">
        <v>60</v>
      </c>
      <c r="K108" s="24">
        <v>-1.894731211442484</v>
      </c>
      <c r="L108" s="24">
        <v>0.0014993414051021343</v>
      </c>
      <c r="M108" s="24">
        <v>0.4494720073553859</v>
      </c>
      <c r="N108" s="24">
        <v>-4.1457646340544616E-05</v>
      </c>
      <c r="O108" s="24">
        <v>-0.07593850271303115</v>
      </c>
      <c r="P108" s="24">
        <v>0.00017186136636180357</v>
      </c>
      <c r="Q108" s="24">
        <v>0.009320853183289277</v>
      </c>
      <c r="R108" s="24">
        <v>-3.352663811198735E-06</v>
      </c>
      <c r="S108" s="24">
        <v>-0.0009807294536283103</v>
      </c>
      <c r="T108" s="24">
        <v>1.2259591858714593E-05</v>
      </c>
      <c r="U108" s="24">
        <v>0.00020558499405986763</v>
      </c>
      <c r="V108" s="24">
        <v>-2.806036837506821E-07</v>
      </c>
      <c r="W108" s="24">
        <v>-6.056620318816653E-05</v>
      </c>
      <c r="X108" s="24">
        <v>67.5</v>
      </c>
    </row>
    <row r="109" spans="1:24" ht="12.75" hidden="1">
      <c r="A109" s="24">
        <v>1301</v>
      </c>
      <c r="B109" s="24">
        <v>79.26000213623047</v>
      </c>
      <c r="C109" s="24">
        <v>72.76000213623047</v>
      </c>
      <c r="D109" s="24">
        <v>9.053154945373535</v>
      </c>
      <c r="E109" s="24">
        <v>9.533658981323242</v>
      </c>
      <c r="F109" s="24">
        <v>4.944902403132315</v>
      </c>
      <c r="G109" s="24" t="s">
        <v>58</v>
      </c>
      <c r="H109" s="24">
        <v>1.2163947977950045</v>
      </c>
      <c r="I109" s="24">
        <v>12.976396934025471</v>
      </c>
      <c r="J109" s="24" t="s">
        <v>61</v>
      </c>
      <c r="K109" s="24">
        <v>0.352730831522179</v>
      </c>
      <c r="L109" s="24">
        <v>0.2756385885018553</v>
      </c>
      <c r="M109" s="24">
        <v>0.07839896531547995</v>
      </c>
      <c r="N109" s="24">
        <v>-0.003919524777695531</v>
      </c>
      <c r="O109" s="24">
        <v>0.014986636005566226</v>
      </c>
      <c r="P109" s="24">
        <v>0.007905556506443265</v>
      </c>
      <c r="Q109" s="24">
        <v>0.0013747830486306831</v>
      </c>
      <c r="R109" s="24">
        <v>-6.01703831417162E-05</v>
      </c>
      <c r="S109" s="24">
        <v>0.0002634532202270639</v>
      </c>
      <c r="T109" s="24">
        <v>0.00011565447712501617</v>
      </c>
      <c r="U109" s="24">
        <v>1.3815352053753263E-05</v>
      </c>
      <c r="V109" s="24">
        <v>-2.1962858155448967E-06</v>
      </c>
      <c r="W109" s="24">
        <v>1.8452694769328293E-05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1303</v>
      </c>
      <c r="B111" s="24">
        <v>117.7</v>
      </c>
      <c r="C111" s="24">
        <v>101.7</v>
      </c>
      <c r="D111" s="24">
        <v>8.746783546876856</v>
      </c>
      <c r="E111" s="24">
        <v>9.358628392106223</v>
      </c>
      <c r="F111" s="24">
        <v>21.61391234277711</v>
      </c>
      <c r="G111" s="24" t="s">
        <v>59</v>
      </c>
      <c r="H111" s="24">
        <v>8.600834750125351</v>
      </c>
      <c r="I111" s="24">
        <v>58.800834750125354</v>
      </c>
      <c r="J111" s="24" t="s">
        <v>73</v>
      </c>
      <c r="K111" s="24">
        <v>3.5321548469380306</v>
      </c>
      <c r="M111" s="24" t="s">
        <v>68</v>
      </c>
      <c r="N111" s="24">
        <v>1.8921101835069885</v>
      </c>
      <c r="X111" s="24">
        <v>67.5</v>
      </c>
    </row>
    <row r="112" spans="1:24" ht="12.75" hidden="1">
      <c r="A112" s="24">
        <v>1301</v>
      </c>
      <c r="B112" s="24">
        <v>61.880001068115234</v>
      </c>
      <c r="C112" s="24">
        <v>83.4800033569336</v>
      </c>
      <c r="D112" s="24">
        <v>9.511832237243652</v>
      </c>
      <c r="E112" s="24">
        <v>9.753813743591309</v>
      </c>
      <c r="F112" s="24">
        <v>5.674277505921762</v>
      </c>
      <c r="G112" s="24" t="s">
        <v>56</v>
      </c>
      <c r="H112" s="24">
        <v>19.782009333613438</v>
      </c>
      <c r="I112" s="24">
        <v>14.16201040172867</v>
      </c>
      <c r="J112" s="24" t="s">
        <v>62</v>
      </c>
      <c r="K112" s="24">
        <v>1.786833744733314</v>
      </c>
      <c r="L112" s="24">
        <v>0.39296141188191563</v>
      </c>
      <c r="M112" s="24">
        <v>0.4230085706494285</v>
      </c>
      <c r="N112" s="24">
        <v>0.025898195749609526</v>
      </c>
      <c r="O112" s="24">
        <v>0.07176272016880395</v>
      </c>
      <c r="P112" s="24">
        <v>0.011272605706562348</v>
      </c>
      <c r="Q112" s="24">
        <v>0.008735229717724379</v>
      </c>
      <c r="R112" s="24">
        <v>0.0003987029095330542</v>
      </c>
      <c r="S112" s="24">
        <v>0.0009415291779917556</v>
      </c>
      <c r="T112" s="24">
        <v>0.00016585393536451283</v>
      </c>
      <c r="U112" s="24">
        <v>0.00019107142055595891</v>
      </c>
      <c r="V112" s="24">
        <v>1.4788270336792236E-05</v>
      </c>
      <c r="W112" s="24">
        <v>5.8709384333283816E-05</v>
      </c>
      <c r="X112" s="24">
        <v>67.5</v>
      </c>
    </row>
    <row r="113" spans="1:24" ht="12.75" hidden="1">
      <c r="A113" s="24">
        <v>1302</v>
      </c>
      <c r="B113" s="24">
        <v>74.12000274658203</v>
      </c>
      <c r="C113" s="24">
        <v>69.91999816894531</v>
      </c>
      <c r="D113" s="24">
        <v>9.612199783325195</v>
      </c>
      <c r="E113" s="24">
        <v>9.973478317260742</v>
      </c>
      <c r="F113" s="24">
        <v>4.605515587333893</v>
      </c>
      <c r="G113" s="24" t="s">
        <v>57</v>
      </c>
      <c r="H113" s="24">
        <v>4.76040562722649</v>
      </c>
      <c r="I113" s="24">
        <v>11.380408373808525</v>
      </c>
      <c r="J113" s="24" t="s">
        <v>60</v>
      </c>
      <c r="K113" s="24">
        <v>0.14078214528140282</v>
      </c>
      <c r="L113" s="24">
        <v>0.0021389975465135936</v>
      </c>
      <c r="M113" s="24">
        <v>-0.03811876453871735</v>
      </c>
      <c r="N113" s="24">
        <v>-0.0002675951504940079</v>
      </c>
      <c r="O113" s="24">
        <v>0.00488202857425709</v>
      </c>
      <c r="P113" s="24">
        <v>0.0002447223624390845</v>
      </c>
      <c r="Q113" s="24">
        <v>-0.0010151716434058495</v>
      </c>
      <c r="R113" s="24">
        <v>-2.149398870728574E-05</v>
      </c>
      <c r="S113" s="24">
        <v>4.90257231697628E-07</v>
      </c>
      <c r="T113" s="24">
        <v>1.7419622527847008E-05</v>
      </c>
      <c r="U113" s="24">
        <v>-3.718996762698214E-05</v>
      </c>
      <c r="V113" s="24">
        <v>-1.6962579371538116E-06</v>
      </c>
      <c r="W113" s="24">
        <v>-1.9184454098461957E-06</v>
      </c>
      <c r="X113" s="24">
        <v>67.5</v>
      </c>
    </row>
    <row r="114" spans="1:24" ht="12.75" hidden="1">
      <c r="A114" s="24">
        <v>1304</v>
      </c>
      <c r="B114" s="24">
        <v>129.4199981689453</v>
      </c>
      <c r="C114" s="24">
        <v>135.02000427246094</v>
      </c>
      <c r="D114" s="24">
        <v>8.171758651733398</v>
      </c>
      <c r="E114" s="24">
        <v>8.735569953918457</v>
      </c>
      <c r="F114" s="24">
        <v>12.152267493332138</v>
      </c>
      <c r="G114" s="24" t="s">
        <v>58</v>
      </c>
      <c r="H114" s="24">
        <v>-26.515852198177498</v>
      </c>
      <c r="I114" s="24">
        <v>35.40414597076781</v>
      </c>
      <c r="J114" s="24" t="s">
        <v>61</v>
      </c>
      <c r="K114" s="24">
        <v>-1.7812790962922245</v>
      </c>
      <c r="L114" s="24">
        <v>0.39295559026144994</v>
      </c>
      <c r="M114" s="24">
        <v>-0.4212875628747119</v>
      </c>
      <c r="N114" s="24">
        <v>-0.025896813238708058</v>
      </c>
      <c r="O114" s="24">
        <v>-0.07159646501766828</v>
      </c>
      <c r="P114" s="24">
        <v>0.011269948996377234</v>
      </c>
      <c r="Q114" s="24">
        <v>-0.008676039693076548</v>
      </c>
      <c r="R114" s="24">
        <v>-0.0003981231198003626</v>
      </c>
      <c r="S114" s="24">
        <v>-0.0009415290503524986</v>
      </c>
      <c r="T114" s="24">
        <v>0.00016493660790401664</v>
      </c>
      <c r="U114" s="24">
        <v>-0.0001874171658658196</v>
      </c>
      <c r="V114" s="24">
        <v>-1.4690665354730936E-05</v>
      </c>
      <c r="W114" s="24">
        <v>-5.8678031459845955E-05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1303</v>
      </c>
      <c r="B116" s="24">
        <v>117.7</v>
      </c>
      <c r="C116" s="24">
        <v>101.7</v>
      </c>
      <c r="D116" s="24">
        <v>8.746783546876856</v>
      </c>
      <c r="E116" s="24">
        <v>9.358628392106223</v>
      </c>
      <c r="F116" s="24">
        <v>10.314379039116178</v>
      </c>
      <c r="G116" s="24" t="s">
        <v>59</v>
      </c>
      <c r="H116" s="24">
        <v>-22.13964295724074</v>
      </c>
      <c r="I116" s="24">
        <v>28.060357042759264</v>
      </c>
      <c r="J116" s="24" t="s">
        <v>73</v>
      </c>
      <c r="K116" s="24">
        <v>3.237511860121496</v>
      </c>
      <c r="M116" s="24" t="s">
        <v>68</v>
      </c>
      <c r="N116" s="24">
        <v>2.996236814199545</v>
      </c>
      <c r="X116" s="24">
        <v>67.5</v>
      </c>
    </row>
    <row r="117" spans="1:24" ht="12.75" hidden="1">
      <c r="A117" s="24">
        <v>1301</v>
      </c>
      <c r="B117" s="24">
        <v>61.880001068115234</v>
      </c>
      <c r="C117" s="24">
        <v>83.4800033569336</v>
      </c>
      <c r="D117" s="24">
        <v>9.511832237243652</v>
      </c>
      <c r="E117" s="24">
        <v>9.753813743591309</v>
      </c>
      <c r="F117" s="24">
        <v>5.674277505921762</v>
      </c>
      <c r="G117" s="24" t="s">
        <v>56</v>
      </c>
      <c r="H117" s="24">
        <v>19.782009333613438</v>
      </c>
      <c r="I117" s="24">
        <v>14.16201040172867</v>
      </c>
      <c r="J117" s="24" t="s">
        <v>62</v>
      </c>
      <c r="K117" s="24">
        <v>0.3552453764407438</v>
      </c>
      <c r="L117" s="24">
        <v>1.760902915703239</v>
      </c>
      <c r="M117" s="24">
        <v>0.08409927328547472</v>
      </c>
      <c r="N117" s="24">
        <v>0.026490759910976235</v>
      </c>
      <c r="O117" s="24">
        <v>0.014266897920727335</v>
      </c>
      <c r="P117" s="24">
        <v>0.05051474988349317</v>
      </c>
      <c r="Q117" s="24">
        <v>0.0017366606730383693</v>
      </c>
      <c r="R117" s="24">
        <v>0.00040783705414255733</v>
      </c>
      <c r="S117" s="24">
        <v>0.00018712351525432784</v>
      </c>
      <c r="T117" s="24">
        <v>0.0007433030417494972</v>
      </c>
      <c r="U117" s="24">
        <v>3.801715885904776E-05</v>
      </c>
      <c r="V117" s="24">
        <v>1.5151319969369737E-05</v>
      </c>
      <c r="W117" s="24">
        <v>1.1665288299660077E-05</v>
      </c>
      <c r="X117" s="24">
        <v>67.5</v>
      </c>
    </row>
    <row r="118" spans="1:24" ht="12.75" hidden="1">
      <c r="A118" s="24">
        <v>1304</v>
      </c>
      <c r="B118" s="24">
        <v>129.4199981689453</v>
      </c>
      <c r="C118" s="24">
        <v>135.02000427246094</v>
      </c>
      <c r="D118" s="24">
        <v>8.171758651733398</v>
      </c>
      <c r="E118" s="24">
        <v>8.735569953918457</v>
      </c>
      <c r="F118" s="24">
        <v>14.562109586822997</v>
      </c>
      <c r="G118" s="24" t="s">
        <v>57</v>
      </c>
      <c r="H118" s="24">
        <v>-19.495071813671927</v>
      </c>
      <c r="I118" s="24">
        <v>42.42492635527338</v>
      </c>
      <c r="J118" s="24" t="s">
        <v>60</v>
      </c>
      <c r="K118" s="24">
        <v>-0.10038994591228236</v>
      </c>
      <c r="L118" s="24">
        <v>-0.009580843968021021</v>
      </c>
      <c r="M118" s="24">
        <v>0.024681057959223037</v>
      </c>
      <c r="N118" s="24">
        <v>-0.00027344608961717457</v>
      </c>
      <c r="O118" s="24">
        <v>-0.003883559257525248</v>
      </c>
      <c r="P118" s="24">
        <v>-0.0010962065043468845</v>
      </c>
      <c r="Q118" s="24">
        <v>0.000553039613892848</v>
      </c>
      <c r="R118" s="24">
        <v>-2.203585782934346E-05</v>
      </c>
      <c r="S118" s="24">
        <v>-3.871194056720507E-05</v>
      </c>
      <c r="T118" s="24">
        <v>-7.806429839351792E-05</v>
      </c>
      <c r="U118" s="24">
        <v>1.494916455763301E-05</v>
      </c>
      <c r="V118" s="24">
        <v>-1.7420481194375107E-06</v>
      </c>
      <c r="W118" s="24">
        <v>-2.0456574486966016E-06</v>
      </c>
      <c r="X118" s="24">
        <v>67.5</v>
      </c>
    </row>
    <row r="119" spans="1:24" ht="12.75" hidden="1">
      <c r="A119" s="24">
        <v>1302</v>
      </c>
      <c r="B119" s="24">
        <v>74.12000274658203</v>
      </c>
      <c r="C119" s="24">
        <v>69.91999816894531</v>
      </c>
      <c r="D119" s="24">
        <v>9.612199783325195</v>
      </c>
      <c r="E119" s="24">
        <v>9.973478317260742</v>
      </c>
      <c r="F119" s="24">
        <v>14.26586224849481</v>
      </c>
      <c r="G119" s="24" t="s">
        <v>58</v>
      </c>
      <c r="H119" s="24">
        <v>28.63149844014037</v>
      </c>
      <c r="I119" s="24">
        <v>35.2515011867224</v>
      </c>
      <c r="J119" s="24" t="s">
        <v>61</v>
      </c>
      <c r="K119" s="24">
        <v>0.34076551504260927</v>
      </c>
      <c r="L119" s="24">
        <v>-1.7608768514467525</v>
      </c>
      <c r="M119" s="24">
        <v>0.08039610155448107</v>
      </c>
      <c r="N119" s="24">
        <v>-0.02648934857441871</v>
      </c>
      <c r="O119" s="24">
        <v>0.013728158790374765</v>
      </c>
      <c r="P119" s="24">
        <v>-0.05050285424697996</v>
      </c>
      <c r="Q119" s="24">
        <v>0.0016462495189804402</v>
      </c>
      <c r="R119" s="24">
        <v>-0.00040724130893292766</v>
      </c>
      <c r="S119" s="24">
        <v>0.00018307538233923708</v>
      </c>
      <c r="T119" s="24">
        <v>-0.0007391923817183064</v>
      </c>
      <c r="U119" s="24">
        <v>3.4954639845704074E-05</v>
      </c>
      <c r="V119" s="24">
        <v>-1.5050839350806532E-05</v>
      </c>
      <c r="W119" s="24">
        <v>1.1484521614624548E-05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1303</v>
      </c>
      <c r="B121" s="24">
        <v>117.7</v>
      </c>
      <c r="C121" s="24">
        <v>101.7</v>
      </c>
      <c r="D121" s="24">
        <v>8.746783546876856</v>
      </c>
      <c r="E121" s="24">
        <v>9.358628392106223</v>
      </c>
      <c r="F121" s="24">
        <v>21.61391234277711</v>
      </c>
      <c r="G121" s="24" t="s">
        <v>59</v>
      </c>
      <c r="H121" s="24">
        <v>8.600834750125351</v>
      </c>
      <c r="I121" s="24">
        <v>58.800834750125354</v>
      </c>
      <c r="J121" s="24" t="s">
        <v>73</v>
      </c>
      <c r="K121" s="24">
        <v>-1.870029633121102</v>
      </c>
      <c r="M121" s="24" t="s">
        <v>68</v>
      </c>
      <c r="N121" s="24">
        <v>-1.0235173394395414</v>
      </c>
      <c r="X121" s="24">
        <v>67.5</v>
      </c>
    </row>
    <row r="122" spans="1:24" ht="12.75" hidden="1">
      <c r="A122" s="24">
        <v>1302</v>
      </c>
      <c r="B122" s="24">
        <v>74.12000274658203</v>
      </c>
      <c r="C122" s="24">
        <v>69.91999816894531</v>
      </c>
      <c r="D122" s="24">
        <v>9.612199783325195</v>
      </c>
      <c r="E122" s="24">
        <v>9.973478317260742</v>
      </c>
      <c r="F122" s="24">
        <v>8.144490372528573</v>
      </c>
      <c r="G122" s="24" t="s">
        <v>56</v>
      </c>
      <c r="H122" s="24">
        <v>13.505350143512828</v>
      </c>
      <c r="I122" s="24">
        <v>20.12535289009486</v>
      </c>
      <c r="J122" s="24" t="s">
        <v>62</v>
      </c>
      <c r="K122" s="24">
        <v>1.2816392244766246</v>
      </c>
      <c r="L122" s="24">
        <v>0.36319520423515866</v>
      </c>
      <c r="M122" s="24">
        <v>0.303410554623775</v>
      </c>
      <c r="N122" s="24">
        <v>0.025765593527163757</v>
      </c>
      <c r="O122" s="24">
        <v>0.05147309704116799</v>
      </c>
      <c r="P122" s="24">
        <v>0.010418762891765502</v>
      </c>
      <c r="Q122" s="24">
        <v>0.0062655052669002564</v>
      </c>
      <c r="R122" s="24">
        <v>0.00039664137954563975</v>
      </c>
      <c r="S122" s="24">
        <v>0.0006753259210205994</v>
      </c>
      <c r="T122" s="24">
        <v>0.00015329641503339885</v>
      </c>
      <c r="U122" s="24">
        <v>0.0001370520757124882</v>
      </c>
      <c r="V122" s="24">
        <v>1.4714106141223047E-05</v>
      </c>
      <c r="W122" s="24">
        <v>4.2109634522605756E-05</v>
      </c>
      <c r="X122" s="24">
        <v>67.5</v>
      </c>
    </row>
    <row r="123" spans="1:24" s="107" customFormat="1" ht="12.75" hidden="1">
      <c r="A123" s="107">
        <v>1301</v>
      </c>
      <c r="B123" s="107">
        <v>61.880001068115234</v>
      </c>
      <c r="C123" s="107">
        <v>83.4800033569336</v>
      </c>
      <c r="D123" s="107">
        <v>9.511832237243652</v>
      </c>
      <c r="E123" s="107">
        <v>9.753813743591309</v>
      </c>
      <c r="F123" s="107">
        <v>-0.6561502025428579</v>
      </c>
      <c r="G123" s="107" t="s">
        <v>57</v>
      </c>
      <c r="H123" s="107">
        <v>3.9823620725999263</v>
      </c>
      <c r="I123" s="107">
        <v>-1.6376368592848396</v>
      </c>
      <c r="J123" s="107" t="s">
        <v>60</v>
      </c>
      <c r="K123" s="107">
        <v>0.17269682886450424</v>
      </c>
      <c r="L123" s="107">
        <v>0.001976869158493798</v>
      </c>
      <c r="M123" s="107">
        <v>-0.044297841399383024</v>
      </c>
      <c r="N123" s="107">
        <v>-0.0002662903977350903</v>
      </c>
      <c r="O123" s="107">
        <v>0.0063852009358388905</v>
      </c>
      <c r="P123" s="107">
        <v>0.00022615759403976654</v>
      </c>
      <c r="Q123" s="107">
        <v>-0.0010770844333098772</v>
      </c>
      <c r="R123" s="107">
        <v>-2.13907442572864E-05</v>
      </c>
      <c r="S123" s="107">
        <v>3.834550445190118E-05</v>
      </c>
      <c r="T123" s="107">
        <v>1.609863292942338E-05</v>
      </c>
      <c r="U123" s="107">
        <v>-3.419684481369468E-05</v>
      </c>
      <c r="V123" s="107">
        <v>-1.6872368737447924E-06</v>
      </c>
      <c r="W123" s="107">
        <v>9.946793098901575E-07</v>
      </c>
      <c r="X123" s="107">
        <v>67.5</v>
      </c>
    </row>
    <row r="124" spans="1:24" ht="12.75" hidden="1">
      <c r="A124" s="24">
        <v>1304</v>
      </c>
      <c r="B124" s="24">
        <v>129.4199981689453</v>
      </c>
      <c r="C124" s="24">
        <v>135.02000427246094</v>
      </c>
      <c r="D124" s="24">
        <v>8.171758651733398</v>
      </c>
      <c r="E124" s="24">
        <v>8.735569953918457</v>
      </c>
      <c r="F124" s="24">
        <v>14.562109586822997</v>
      </c>
      <c r="G124" s="24" t="s">
        <v>58</v>
      </c>
      <c r="H124" s="24">
        <v>-19.495071813671927</v>
      </c>
      <c r="I124" s="24">
        <v>42.42492635527338</v>
      </c>
      <c r="J124" s="24" t="s">
        <v>61</v>
      </c>
      <c r="K124" s="24">
        <v>-1.2699507498392164</v>
      </c>
      <c r="L124" s="24">
        <v>0.363189824152259</v>
      </c>
      <c r="M124" s="24">
        <v>-0.3001594008263973</v>
      </c>
      <c r="N124" s="24">
        <v>-0.025764217419341442</v>
      </c>
      <c r="O124" s="24">
        <v>-0.051075521808577336</v>
      </c>
      <c r="P124" s="24">
        <v>0.01041630802815892</v>
      </c>
      <c r="Q124" s="24">
        <v>-0.0061722317983916</v>
      </c>
      <c r="R124" s="24">
        <v>-0.0003960641615041528</v>
      </c>
      <c r="S124" s="24">
        <v>-0.000674236399114324</v>
      </c>
      <c r="T124" s="24">
        <v>0.00015244876149019958</v>
      </c>
      <c r="U124" s="24">
        <v>-0.00013271717018490745</v>
      </c>
      <c r="V124" s="24">
        <v>-1.4617050019311478E-05</v>
      </c>
      <c r="W124" s="24">
        <v>-4.209788513331646E-05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1303</v>
      </c>
      <c r="B126" s="100">
        <v>117.7</v>
      </c>
      <c r="C126" s="100">
        <v>101.7</v>
      </c>
      <c r="D126" s="100">
        <v>8.746783546876856</v>
      </c>
      <c r="E126" s="100">
        <v>9.358628392106223</v>
      </c>
      <c r="F126" s="100">
        <v>12.83396244660185</v>
      </c>
      <c r="G126" s="100" t="s">
        <v>59</v>
      </c>
      <c r="H126" s="100">
        <v>-15.285094588896285</v>
      </c>
      <c r="I126" s="100">
        <v>34.91490541110372</v>
      </c>
      <c r="J126" s="100" t="s">
        <v>73</v>
      </c>
      <c r="K126" s="100">
        <v>4.070296385702051</v>
      </c>
      <c r="M126" s="100" t="s">
        <v>68</v>
      </c>
      <c r="N126" s="100">
        <v>3.4403146936202327</v>
      </c>
      <c r="X126" s="100">
        <v>67.5</v>
      </c>
    </row>
    <row r="127" spans="1:24" s="100" customFormat="1" ht="12.75">
      <c r="A127" s="100">
        <v>1302</v>
      </c>
      <c r="B127" s="100">
        <v>74.12000274658203</v>
      </c>
      <c r="C127" s="100">
        <v>69.91999816894531</v>
      </c>
      <c r="D127" s="100">
        <v>9.612199783325195</v>
      </c>
      <c r="E127" s="100">
        <v>9.973478317260742</v>
      </c>
      <c r="F127" s="100">
        <v>8.144490372528573</v>
      </c>
      <c r="G127" s="100" t="s">
        <v>56</v>
      </c>
      <c r="H127" s="100">
        <v>13.505350143512828</v>
      </c>
      <c r="I127" s="100">
        <v>20.12535289009486</v>
      </c>
      <c r="J127" s="100" t="s">
        <v>62</v>
      </c>
      <c r="K127" s="100">
        <v>0.9398022754618254</v>
      </c>
      <c r="L127" s="100">
        <v>1.7699757233656164</v>
      </c>
      <c r="M127" s="100">
        <v>0.2224858697500414</v>
      </c>
      <c r="N127" s="100">
        <v>0.02700431342137634</v>
      </c>
      <c r="O127" s="100">
        <v>0.03774410511890294</v>
      </c>
      <c r="P127" s="100">
        <v>0.05077498410884449</v>
      </c>
      <c r="Q127" s="100">
        <v>0.0045943791931162695</v>
      </c>
      <c r="R127" s="100">
        <v>0.00041573235713865576</v>
      </c>
      <c r="S127" s="100">
        <v>0.000495128092632662</v>
      </c>
      <c r="T127" s="100">
        <v>0.0007471115066704072</v>
      </c>
      <c r="U127" s="100">
        <v>0.00010049205592172343</v>
      </c>
      <c r="V127" s="100">
        <v>1.5452028447864192E-05</v>
      </c>
      <c r="W127" s="100">
        <v>3.086264134223775E-05</v>
      </c>
      <c r="X127" s="100">
        <v>67.5</v>
      </c>
    </row>
    <row r="128" spans="1:24" s="100" customFormat="1" ht="12.75">
      <c r="A128" s="100">
        <v>1304</v>
      </c>
      <c r="B128" s="100">
        <v>129.4199981689453</v>
      </c>
      <c r="C128" s="100">
        <v>135.02000427246094</v>
      </c>
      <c r="D128" s="100">
        <v>8.171758651733398</v>
      </c>
      <c r="E128" s="100">
        <v>8.735569953918457</v>
      </c>
      <c r="F128" s="100">
        <v>12.152267493332138</v>
      </c>
      <c r="G128" s="100" t="s">
        <v>57</v>
      </c>
      <c r="H128" s="100">
        <v>-26.515852198177498</v>
      </c>
      <c r="I128" s="100">
        <v>35.40414597076781</v>
      </c>
      <c r="J128" s="100" t="s">
        <v>60</v>
      </c>
      <c r="K128" s="100">
        <v>0.43520322387993265</v>
      </c>
      <c r="L128" s="100">
        <v>-0.009630277436136597</v>
      </c>
      <c r="M128" s="100">
        <v>-0.10078081766368596</v>
      </c>
      <c r="N128" s="100">
        <v>-0.00027862438200361976</v>
      </c>
      <c r="O128" s="100">
        <v>0.01783873521434016</v>
      </c>
      <c r="P128" s="100">
        <v>-0.0011019633419394033</v>
      </c>
      <c r="Q128" s="100">
        <v>-0.001972924251345055</v>
      </c>
      <c r="R128" s="100">
        <v>-2.244591968507232E-05</v>
      </c>
      <c r="S128" s="100">
        <v>0.0002629326575879058</v>
      </c>
      <c r="T128" s="100">
        <v>-7.847860001615616E-05</v>
      </c>
      <c r="U128" s="100">
        <v>-3.577942009696944E-05</v>
      </c>
      <c r="V128" s="100">
        <v>-1.769010083087952E-06</v>
      </c>
      <c r="W128" s="100">
        <v>1.7241948395813542E-05</v>
      </c>
      <c r="X128" s="100">
        <v>67.5</v>
      </c>
    </row>
    <row r="129" spans="1:24" s="100" customFormat="1" ht="12.75">
      <c r="A129" s="100">
        <v>1301</v>
      </c>
      <c r="B129" s="100">
        <v>61.880001068115234</v>
      </c>
      <c r="C129" s="100">
        <v>83.4800033569336</v>
      </c>
      <c r="D129" s="100">
        <v>9.511832237243652</v>
      </c>
      <c r="E129" s="100">
        <v>9.753813743591309</v>
      </c>
      <c r="F129" s="100">
        <v>11.854128821888906</v>
      </c>
      <c r="G129" s="100" t="s">
        <v>58</v>
      </c>
      <c r="H129" s="100">
        <v>35.205844090818566</v>
      </c>
      <c r="I129" s="100">
        <v>29.5858451589338</v>
      </c>
      <c r="J129" s="100" t="s">
        <v>61</v>
      </c>
      <c r="K129" s="100">
        <v>0.832962466674062</v>
      </c>
      <c r="L129" s="100">
        <v>-1.769949524438519</v>
      </c>
      <c r="M129" s="100">
        <v>0.19835117602240543</v>
      </c>
      <c r="N129" s="100">
        <v>-0.027002875991525038</v>
      </c>
      <c r="O129" s="100">
        <v>0.03326254646264257</v>
      </c>
      <c r="P129" s="100">
        <v>-0.05076302481182965</v>
      </c>
      <c r="Q129" s="100">
        <v>0.004149203546295874</v>
      </c>
      <c r="R129" s="100">
        <v>-0.00041512597300283934</v>
      </c>
      <c r="S129" s="100">
        <v>0.0004195452844304403</v>
      </c>
      <c r="T129" s="100">
        <v>-0.0007429782720502869</v>
      </c>
      <c r="U129" s="100">
        <v>9.390679635095304E-05</v>
      </c>
      <c r="V129" s="100">
        <v>-1.5350432778248873E-05</v>
      </c>
      <c r="W129" s="100">
        <v>2.5597223406762412E-05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1303</v>
      </c>
      <c r="B131" s="24">
        <v>117.7</v>
      </c>
      <c r="C131" s="24">
        <v>101.7</v>
      </c>
      <c r="D131" s="24">
        <v>8.746783546876856</v>
      </c>
      <c r="E131" s="24">
        <v>9.358628392106223</v>
      </c>
      <c r="F131" s="24">
        <v>10.314379039116178</v>
      </c>
      <c r="G131" s="24" t="s">
        <v>59</v>
      </c>
      <c r="H131" s="24">
        <v>-22.13964295724074</v>
      </c>
      <c r="I131" s="24">
        <v>28.060357042759264</v>
      </c>
      <c r="J131" s="24" t="s">
        <v>73</v>
      </c>
      <c r="K131" s="24">
        <v>5.650820756950155</v>
      </c>
      <c r="M131" s="24" t="s">
        <v>68</v>
      </c>
      <c r="N131" s="24">
        <v>2.979505972290613</v>
      </c>
      <c r="X131" s="24">
        <v>67.5</v>
      </c>
    </row>
    <row r="132" spans="1:24" ht="12.75" hidden="1">
      <c r="A132" s="24">
        <v>1304</v>
      </c>
      <c r="B132" s="24">
        <v>129.4199981689453</v>
      </c>
      <c r="C132" s="24">
        <v>135.02000427246094</v>
      </c>
      <c r="D132" s="24">
        <v>8.171758651733398</v>
      </c>
      <c r="E132" s="24">
        <v>8.735569953918457</v>
      </c>
      <c r="F132" s="24">
        <v>17.622739841661314</v>
      </c>
      <c r="G132" s="24" t="s">
        <v>56</v>
      </c>
      <c r="H132" s="24">
        <v>-10.578299666885329</v>
      </c>
      <c r="I132" s="24">
        <v>51.34169850205998</v>
      </c>
      <c r="J132" s="24" t="s">
        <v>62</v>
      </c>
      <c r="K132" s="24">
        <v>2.2831671352382763</v>
      </c>
      <c r="L132" s="24">
        <v>0.3692834426208795</v>
      </c>
      <c r="M132" s="24">
        <v>0.5405083898155085</v>
      </c>
      <c r="N132" s="24">
        <v>0.028324735709147304</v>
      </c>
      <c r="O132" s="24">
        <v>0.09169616520002168</v>
      </c>
      <c r="P132" s="24">
        <v>0.010593704702692929</v>
      </c>
      <c r="Q132" s="24">
        <v>0.011161456852269113</v>
      </c>
      <c r="R132" s="24">
        <v>0.0004358980794417932</v>
      </c>
      <c r="S132" s="24">
        <v>0.001203014256497583</v>
      </c>
      <c r="T132" s="24">
        <v>0.00015582119681363047</v>
      </c>
      <c r="U132" s="24">
        <v>0.0002440940209972572</v>
      </c>
      <c r="V132" s="24">
        <v>1.6150698061827346E-05</v>
      </c>
      <c r="W132" s="24">
        <v>7.500614001022E-05</v>
      </c>
      <c r="X132" s="24">
        <v>67.5</v>
      </c>
    </row>
    <row r="133" spans="1:24" ht="12.75" hidden="1">
      <c r="A133" s="24">
        <v>1301</v>
      </c>
      <c r="B133" s="24">
        <v>61.880001068115234</v>
      </c>
      <c r="C133" s="24">
        <v>83.4800033569336</v>
      </c>
      <c r="D133" s="24">
        <v>9.511832237243652</v>
      </c>
      <c r="E133" s="24">
        <v>9.753813743591309</v>
      </c>
      <c r="F133" s="24">
        <v>11.854128821888906</v>
      </c>
      <c r="G133" s="24" t="s">
        <v>57</v>
      </c>
      <c r="H133" s="24">
        <v>35.205844090818566</v>
      </c>
      <c r="I133" s="24">
        <v>29.5858451589338</v>
      </c>
      <c r="J133" s="24" t="s">
        <v>60</v>
      </c>
      <c r="K133" s="24">
        <v>-2.2033161915050457</v>
      </c>
      <c r="L133" s="24">
        <v>0.0020089554397981204</v>
      </c>
      <c r="M133" s="24">
        <v>0.5231820614923873</v>
      </c>
      <c r="N133" s="24">
        <v>-0.0002940438752349803</v>
      </c>
      <c r="O133" s="24">
        <v>-0.08822463398912601</v>
      </c>
      <c r="P133" s="24">
        <v>0.00023019758962633364</v>
      </c>
      <c r="Q133" s="24">
        <v>0.010873523409894203</v>
      </c>
      <c r="R133" s="24">
        <v>-2.3660156023417412E-05</v>
      </c>
      <c r="S133" s="24">
        <v>-0.0011326807645327542</v>
      </c>
      <c r="T133" s="24">
        <v>1.6416394940118258E-05</v>
      </c>
      <c r="U133" s="24">
        <v>0.00024141490151990543</v>
      </c>
      <c r="V133" s="24">
        <v>-1.8852269504449474E-06</v>
      </c>
      <c r="W133" s="24">
        <v>-6.973951906796815E-05</v>
      </c>
      <c r="X133" s="24">
        <v>67.5</v>
      </c>
    </row>
    <row r="134" spans="1:24" ht="12.75" hidden="1">
      <c r="A134" s="24">
        <v>1302</v>
      </c>
      <c r="B134" s="24">
        <v>74.12000274658203</v>
      </c>
      <c r="C134" s="24">
        <v>69.91999816894531</v>
      </c>
      <c r="D134" s="24">
        <v>9.612199783325195</v>
      </c>
      <c r="E134" s="24">
        <v>9.973478317260742</v>
      </c>
      <c r="F134" s="24">
        <v>4.605515587333893</v>
      </c>
      <c r="G134" s="24" t="s">
        <v>58</v>
      </c>
      <c r="H134" s="24">
        <v>4.76040562722649</v>
      </c>
      <c r="I134" s="24">
        <v>11.380408373808525</v>
      </c>
      <c r="J134" s="24" t="s">
        <v>61</v>
      </c>
      <c r="K134" s="24">
        <v>0.5985398296553521</v>
      </c>
      <c r="L134" s="24">
        <v>0.3692779780760955</v>
      </c>
      <c r="M134" s="24">
        <v>0.1357565836102601</v>
      </c>
      <c r="N134" s="24">
        <v>-0.028323209408407112</v>
      </c>
      <c r="O134" s="24">
        <v>0.024992012121364246</v>
      </c>
      <c r="P134" s="24">
        <v>0.010591203349836528</v>
      </c>
      <c r="Q134" s="24">
        <v>0.002518850475821838</v>
      </c>
      <c r="R134" s="24">
        <v>-0.0004352554797793951</v>
      </c>
      <c r="S134" s="24">
        <v>0.0004053117158360067</v>
      </c>
      <c r="T134" s="24">
        <v>0.00015495401690050574</v>
      </c>
      <c r="U134" s="24">
        <v>3.606572348842886E-05</v>
      </c>
      <c r="V134" s="24">
        <v>-1.6040291993278354E-05</v>
      </c>
      <c r="W134" s="24">
        <v>2.7610152469720858E-05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1303</v>
      </c>
      <c r="B136" s="24">
        <v>117.7</v>
      </c>
      <c r="C136" s="24">
        <v>101.7</v>
      </c>
      <c r="D136" s="24">
        <v>8.746783546876856</v>
      </c>
      <c r="E136" s="24">
        <v>9.358628392106223</v>
      </c>
      <c r="F136" s="24">
        <v>12.83396244660185</v>
      </c>
      <c r="G136" s="24" t="s">
        <v>59</v>
      </c>
      <c r="H136" s="24">
        <v>-15.285094588896285</v>
      </c>
      <c r="I136" s="24">
        <v>34.91490541110372</v>
      </c>
      <c r="J136" s="24" t="s">
        <v>73</v>
      </c>
      <c r="K136" s="24">
        <v>-3.5023508140295116</v>
      </c>
      <c r="M136" s="24" t="s">
        <v>68</v>
      </c>
      <c r="N136" s="24">
        <v>-1.8757423926440224</v>
      </c>
      <c r="X136" s="24">
        <v>67.5</v>
      </c>
    </row>
    <row r="137" spans="1:24" ht="12.75" hidden="1">
      <c r="A137" s="24">
        <v>1304</v>
      </c>
      <c r="B137" s="24">
        <v>129.4199981689453</v>
      </c>
      <c r="C137" s="24">
        <v>135.02000427246094</v>
      </c>
      <c r="D137" s="24">
        <v>8.171758651733398</v>
      </c>
      <c r="E137" s="24">
        <v>8.735569953918457</v>
      </c>
      <c r="F137" s="24">
        <v>17.622739841661314</v>
      </c>
      <c r="G137" s="24" t="s">
        <v>56</v>
      </c>
      <c r="H137" s="24">
        <v>-10.578299666885329</v>
      </c>
      <c r="I137" s="24">
        <v>51.34169850205998</v>
      </c>
      <c r="J137" s="24" t="s">
        <v>62</v>
      </c>
      <c r="K137" s="24">
        <v>1.7795459507036144</v>
      </c>
      <c r="L137" s="24">
        <v>0.38997684249176234</v>
      </c>
      <c r="M137" s="24">
        <v>0.4212829588526524</v>
      </c>
      <c r="N137" s="24">
        <v>0.026379198658129235</v>
      </c>
      <c r="O137" s="24">
        <v>0.0714698859945987</v>
      </c>
      <c r="P137" s="24">
        <v>0.011187313274697751</v>
      </c>
      <c r="Q137" s="24">
        <v>0.008699461834028435</v>
      </c>
      <c r="R137" s="24">
        <v>0.00040596278772514846</v>
      </c>
      <c r="S137" s="24">
        <v>0.0009376543783521579</v>
      </c>
      <c r="T137" s="24">
        <v>0.00016457072127526828</v>
      </c>
      <c r="U137" s="24">
        <v>0.00019024943757539535</v>
      </c>
      <c r="V137" s="24">
        <v>1.5045222250090474E-05</v>
      </c>
      <c r="W137" s="24">
        <v>5.846117494465746E-05</v>
      </c>
      <c r="X137" s="24">
        <v>67.5</v>
      </c>
    </row>
    <row r="138" spans="1:24" ht="12.75" hidden="1">
      <c r="A138" s="24">
        <v>1302</v>
      </c>
      <c r="B138" s="24">
        <v>74.12000274658203</v>
      </c>
      <c r="C138" s="24">
        <v>69.91999816894531</v>
      </c>
      <c r="D138" s="24">
        <v>9.612199783325195</v>
      </c>
      <c r="E138" s="24">
        <v>9.973478317260742</v>
      </c>
      <c r="F138" s="24">
        <v>14.26586224849481</v>
      </c>
      <c r="G138" s="24" t="s">
        <v>57</v>
      </c>
      <c r="H138" s="24">
        <v>28.63149844014037</v>
      </c>
      <c r="I138" s="24">
        <v>35.2515011867224</v>
      </c>
      <c r="J138" s="24" t="s">
        <v>60</v>
      </c>
      <c r="K138" s="24">
        <v>-1.6869330548307755</v>
      </c>
      <c r="L138" s="24">
        <v>0.002121629567829278</v>
      </c>
      <c r="M138" s="24">
        <v>0.40085734520334804</v>
      </c>
      <c r="N138" s="24">
        <v>-0.0002737173486773675</v>
      </c>
      <c r="O138" s="24">
        <v>-0.06750084684323392</v>
      </c>
      <c r="P138" s="24">
        <v>0.00024300328970059516</v>
      </c>
      <c r="Q138" s="24">
        <v>0.008345054214608653</v>
      </c>
      <c r="R138" s="24">
        <v>-2.201804797045406E-05</v>
      </c>
      <c r="S138" s="24">
        <v>-0.0008627463817811563</v>
      </c>
      <c r="T138" s="24">
        <v>1.7322909474542095E-05</v>
      </c>
      <c r="U138" s="24">
        <v>0.00018618462509116442</v>
      </c>
      <c r="V138" s="24">
        <v>-1.7510436894644087E-06</v>
      </c>
      <c r="W138" s="24">
        <v>-5.2997215869327745E-05</v>
      </c>
      <c r="X138" s="24">
        <v>67.5</v>
      </c>
    </row>
    <row r="139" spans="1:24" s="107" customFormat="1" ht="12.75" hidden="1">
      <c r="A139" s="107">
        <v>1301</v>
      </c>
      <c r="B139" s="107">
        <v>61.880001068115234</v>
      </c>
      <c r="C139" s="107">
        <v>83.4800033569336</v>
      </c>
      <c r="D139" s="107">
        <v>9.511832237243652</v>
      </c>
      <c r="E139" s="107">
        <v>9.753813743591309</v>
      </c>
      <c r="F139" s="107">
        <v>-0.6561502025428579</v>
      </c>
      <c r="G139" s="107" t="s">
        <v>58</v>
      </c>
      <c r="H139" s="107">
        <v>3.9823620725999263</v>
      </c>
      <c r="I139" s="107">
        <v>-1.6376368592848396</v>
      </c>
      <c r="J139" s="107" t="s">
        <v>61</v>
      </c>
      <c r="K139" s="107">
        <v>0.5666044997923494</v>
      </c>
      <c r="L139" s="107">
        <v>0.38997107119352037</v>
      </c>
      <c r="M139" s="107">
        <v>0.12958672854952963</v>
      </c>
      <c r="N139" s="107">
        <v>-0.026377778539105227</v>
      </c>
      <c r="O139" s="107">
        <v>0.023485746305519334</v>
      </c>
      <c r="P139" s="107">
        <v>0.01118467378636602</v>
      </c>
      <c r="Q139" s="107">
        <v>0.0024577848475730592</v>
      </c>
      <c r="R139" s="107">
        <v>-0.0004053652557646557</v>
      </c>
      <c r="S139" s="107">
        <v>0.00036723890584535693</v>
      </c>
      <c r="T139" s="107">
        <v>0.00016365646674787666</v>
      </c>
      <c r="U139" s="107">
        <v>3.9116925715306476E-05</v>
      </c>
      <c r="V139" s="107">
        <v>-1.4942976897265294E-05</v>
      </c>
      <c r="W139" s="107">
        <v>2.4678008145102007E-05</v>
      </c>
      <c r="X139" s="107">
        <v>67.5</v>
      </c>
    </row>
    <row r="140" ht="12.75" hidden="1">
      <c r="A140" s="24" t="s">
        <v>111</v>
      </c>
    </row>
    <row r="141" spans="1:24" ht="12.75" hidden="1">
      <c r="A141" s="24">
        <v>1303</v>
      </c>
      <c r="B141" s="24">
        <v>114.48</v>
      </c>
      <c r="C141" s="24">
        <v>91.78</v>
      </c>
      <c r="D141" s="24">
        <v>8.837667686471779</v>
      </c>
      <c r="E141" s="24">
        <v>9.39262369775671</v>
      </c>
      <c r="F141" s="24">
        <v>20.960623867221774</v>
      </c>
      <c r="G141" s="24" t="s">
        <v>59</v>
      </c>
      <c r="H141" s="24">
        <v>9.449506272541512</v>
      </c>
      <c r="I141" s="24">
        <v>56.429506272541516</v>
      </c>
      <c r="J141" s="24" t="s">
        <v>73</v>
      </c>
      <c r="K141" s="24">
        <v>2.9540554905132566</v>
      </c>
      <c r="M141" s="24" t="s">
        <v>68</v>
      </c>
      <c r="N141" s="24">
        <v>1.6710334458227045</v>
      </c>
      <c r="X141" s="24">
        <v>67.5</v>
      </c>
    </row>
    <row r="142" spans="1:24" ht="12.75" hidden="1">
      <c r="A142" s="24">
        <v>1301</v>
      </c>
      <c r="B142" s="24">
        <v>71.33999633789062</v>
      </c>
      <c r="C142" s="24">
        <v>77.83999633789062</v>
      </c>
      <c r="D142" s="24">
        <v>9.460122108459473</v>
      </c>
      <c r="E142" s="24">
        <v>9.702378273010254</v>
      </c>
      <c r="F142" s="24">
        <v>5.578086579139214</v>
      </c>
      <c r="G142" s="24" t="s">
        <v>56</v>
      </c>
      <c r="H142" s="24">
        <v>10.163615156566024</v>
      </c>
      <c r="I142" s="24">
        <v>14.003611494456647</v>
      </c>
      <c r="J142" s="24" t="s">
        <v>62</v>
      </c>
      <c r="K142" s="24">
        <v>1.5732724149971247</v>
      </c>
      <c r="L142" s="24">
        <v>0.578282544722312</v>
      </c>
      <c r="M142" s="24">
        <v>0.3724506429342955</v>
      </c>
      <c r="N142" s="24">
        <v>0.03756758918813663</v>
      </c>
      <c r="O142" s="24">
        <v>0.06318569758024589</v>
      </c>
      <c r="P142" s="24">
        <v>0.01658895287428747</v>
      </c>
      <c r="Q142" s="24">
        <v>0.00769114456397501</v>
      </c>
      <c r="R142" s="24">
        <v>0.000578218590009187</v>
      </c>
      <c r="S142" s="24">
        <v>0.0008289855325471502</v>
      </c>
      <c r="T142" s="24">
        <v>0.00024409572578214586</v>
      </c>
      <c r="U142" s="24">
        <v>0.0001682318645733564</v>
      </c>
      <c r="V142" s="24">
        <v>2.146492452526085E-05</v>
      </c>
      <c r="W142" s="24">
        <v>5.169362308058392E-05</v>
      </c>
      <c r="X142" s="24">
        <v>67.5</v>
      </c>
    </row>
    <row r="143" spans="1:24" ht="12.75" hidden="1">
      <c r="A143" s="24">
        <v>1302</v>
      </c>
      <c r="B143" s="24">
        <v>77.16000366210938</v>
      </c>
      <c r="C143" s="24">
        <v>65.66000366210938</v>
      </c>
      <c r="D143" s="24">
        <v>9.340864181518555</v>
      </c>
      <c r="E143" s="24">
        <v>9.889406204223633</v>
      </c>
      <c r="F143" s="24">
        <v>4.0067320613867885</v>
      </c>
      <c r="G143" s="24" t="s">
        <v>57</v>
      </c>
      <c r="H143" s="24">
        <v>0.5296917836681558</v>
      </c>
      <c r="I143" s="24">
        <v>10.18969544577753</v>
      </c>
      <c r="J143" s="24" t="s">
        <v>60</v>
      </c>
      <c r="K143" s="24">
        <v>0.33709859167331774</v>
      </c>
      <c r="L143" s="24">
        <v>0.0031465992366489963</v>
      </c>
      <c r="M143" s="24">
        <v>-0.08393317704917465</v>
      </c>
      <c r="N143" s="24">
        <v>0.0003887134150467733</v>
      </c>
      <c r="O143" s="24">
        <v>0.012871869181024832</v>
      </c>
      <c r="P143" s="24">
        <v>0.00036002041816069196</v>
      </c>
      <c r="Q143" s="24">
        <v>-0.0019292606165483529</v>
      </c>
      <c r="R143" s="24">
        <v>3.127381124993172E-05</v>
      </c>
      <c r="S143" s="24">
        <v>0.00011369322891260707</v>
      </c>
      <c r="T143" s="24">
        <v>2.5632786755137338E-05</v>
      </c>
      <c r="U143" s="24">
        <v>-5.498176048691265E-05</v>
      </c>
      <c r="V143" s="24">
        <v>2.469642279293514E-06</v>
      </c>
      <c r="W143" s="24">
        <v>5.385210382399446E-06</v>
      </c>
      <c r="X143" s="24">
        <v>67.5</v>
      </c>
    </row>
    <row r="144" spans="1:24" ht="12.75" hidden="1">
      <c r="A144" s="24">
        <v>1304</v>
      </c>
      <c r="B144" s="24">
        <v>130.27999877929688</v>
      </c>
      <c r="C144" s="24">
        <v>131.47999572753906</v>
      </c>
      <c r="D144" s="24">
        <v>8.382711410522461</v>
      </c>
      <c r="E144" s="24">
        <v>9.151972770690918</v>
      </c>
      <c r="F144" s="24">
        <v>11.627367772349924</v>
      </c>
      <c r="G144" s="24" t="s">
        <v>58</v>
      </c>
      <c r="H144" s="24">
        <v>-29.756360720446395</v>
      </c>
      <c r="I144" s="24">
        <v>33.02363805885047</v>
      </c>
      <c r="J144" s="24" t="s">
        <v>61</v>
      </c>
      <c r="K144" s="24">
        <v>-1.53673375419516</v>
      </c>
      <c r="L144" s="24">
        <v>0.5782739838897792</v>
      </c>
      <c r="M144" s="24">
        <v>-0.3628700913723835</v>
      </c>
      <c r="N144" s="24">
        <v>0.037565578117334526</v>
      </c>
      <c r="O144" s="24">
        <v>-0.0618607093597291</v>
      </c>
      <c r="P144" s="24">
        <v>0.01658504575706193</v>
      </c>
      <c r="Q144" s="24">
        <v>-0.0074452439971701275</v>
      </c>
      <c r="R144" s="24">
        <v>0.0005773722253123335</v>
      </c>
      <c r="S144" s="24">
        <v>-0.0008211521557372346</v>
      </c>
      <c r="T144" s="24">
        <v>0.00024274612991411046</v>
      </c>
      <c r="U144" s="24">
        <v>-0.0001589936044990109</v>
      </c>
      <c r="V144" s="24">
        <v>2.1322379132908004E-05</v>
      </c>
      <c r="W144" s="24">
        <v>-5.141235431620279E-05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1303</v>
      </c>
      <c r="B146" s="24">
        <v>114.48</v>
      </c>
      <c r="C146" s="24">
        <v>91.78</v>
      </c>
      <c r="D146" s="24">
        <v>8.837667686471779</v>
      </c>
      <c r="E146" s="24">
        <v>9.39262369775671</v>
      </c>
      <c r="F146" s="24">
        <v>8.862996593861965</v>
      </c>
      <c r="G146" s="24" t="s">
        <v>59</v>
      </c>
      <c r="H146" s="24">
        <v>-23.119330343646965</v>
      </c>
      <c r="I146" s="24">
        <v>23.860669656353036</v>
      </c>
      <c r="J146" s="24" t="s">
        <v>73</v>
      </c>
      <c r="K146" s="24">
        <v>3.1024796803406023</v>
      </c>
      <c r="M146" s="24" t="s">
        <v>68</v>
      </c>
      <c r="N146" s="24">
        <v>2.743087839843465</v>
      </c>
      <c r="X146" s="24">
        <v>67.5</v>
      </c>
    </row>
    <row r="147" spans="1:24" ht="12.75" hidden="1">
      <c r="A147" s="24">
        <v>1301</v>
      </c>
      <c r="B147" s="24">
        <v>71.33999633789062</v>
      </c>
      <c r="C147" s="24">
        <v>77.83999633789062</v>
      </c>
      <c r="D147" s="24">
        <v>9.460122108459473</v>
      </c>
      <c r="E147" s="24">
        <v>9.702378273010254</v>
      </c>
      <c r="F147" s="24">
        <v>5.578086579139214</v>
      </c>
      <c r="G147" s="24" t="s">
        <v>56</v>
      </c>
      <c r="H147" s="24">
        <v>10.163615156566024</v>
      </c>
      <c r="I147" s="24">
        <v>14.003611494456647</v>
      </c>
      <c r="J147" s="24" t="s">
        <v>62</v>
      </c>
      <c r="K147" s="24">
        <v>0.6378162442997849</v>
      </c>
      <c r="L147" s="24">
        <v>1.63357385083797</v>
      </c>
      <c r="M147" s="24">
        <v>0.1509942850429601</v>
      </c>
      <c r="N147" s="24">
        <v>0.03800598788840537</v>
      </c>
      <c r="O147" s="24">
        <v>0.025615568356090756</v>
      </c>
      <c r="P147" s="24">
        <v>0.0468620036565952</v>
      </c>
      <c r="Q147" s="24">
        <v>0.0031181141324183865</v>
      </c>
      <c r="R147" s="24">
        <v>0.000584954676600628</v>
      </c>
      <c r="S147" s="24">
        <v>0.00033601543506449024</v>
      </c>
      <c r="T147" s="24">
        <v>0.0006895419989843849</v>
      </c>
      <c r="U147" s="24">
        <v>6.822764355650665E-05</v>
      </c>
      <c r="V147" s="24">
        <v>2.1691003726062864E-05</v>
      </c>
      <c r="W147" s="24">
        <v>2.0943522711729087E-05</v>
      </c>
      <c r="X147" s="24">
        <v>67.5</v>
      </c>
    </row>
    <row r="148" spans="1:24" ht="12.75" hidden="1">
      <c r="A148" s="24">
        <v>1304</v>
      </c>
      <c r="B148" s="24">
        <v>130.27999877929688</v>
      </c>
      <c r="C148" s="24">
        <v>131.47999572753906</v>
      </c>
      <c r="D148" s="24">
        <v>8.382711410522461</v>
      </c>
      <c r="E148" s="24">
        <v>9.151972770690918</v>
      </c>
      <c r="F148" s="24">
        <v>13.82591226672086</v>
      </c>
      <c r="G148" s="24" t="s">
        <v>57</v>
      </c>
      <c r="H148" s="24">
        <v>-23.5121325288313</v>
      </c>
      <c r="I148" s="24">
        <v>39.26786625046557</v>
      </c>
      <c r="J148" s="24" t="s">
        <v>60</v>
      </c>
      <c r="K148" s="24">
        <v>0.017589178261124338</v>
      </c>
      <c r="L148" s="24">
        <v>-0.008888817250003149</v>
      </c>
      <c r="M148" s="24">
        <v>-0.002448649411772381</v>
      </c>
      <c r="N148" s="24">
        <v>0.00039350361711743725</v>
      </c>
      <c r="O148" s="24">
        <v>0.00098295632034916</v>
      </c>
      <c r="P148" s="24">
        <v>-0.0010170018571583187</v>
      </c>
      <c r="Q148" s="24">
        <v>3.124477095940173E-05</v>
      </c>
      <c r="R148" s="24">
        <v>3.158443336228075E-05</v>
      </c>
      <c r="S148" s="24">
        <v>3.549540693917787E-05</v>
      </c>
      <c r="T148" s="24">
        <v>-7.242044040897772E-05</v>
      </c>
      <c r="U148" s="24">
        <v>6.129135230412102E-06</v>
      </c>
      <c r="V148" s="24">
        <v>2.490385303574781E-06</v>
      </c>
      <c r="W148" s="24">
        <v>2.891113878004805E-06</v>
      </c>
      <c r="X148" s="24">
        <v>67.5</v>
      </c>
    </row>
    <row r="149" spans="1:24" ht="12.75" hidden="1">
      <c r="A149" s="24">
        <v>1302</v>
      </c>
      <c r="B149" s="24">
        <v>77.16000366210938</v>
      </c>
      <c r="C149" s="24">
        <v>65.66000366210938</v>
      </c>
      <c r="D149" s="24">
        <v>9.340864181518555</v>
      </c>
      <c r="E149" s="24">
        <v>9.889406204223633</v>
      </c>
      <c r="F149" s="24">
        <v>14.313726937213007</v>
      </c>
      <c r="G149" s="24" t="s">
        <v>58</v>
      </c>
      <c r="H149" s="24">
        <v>26.74186098709326</v>
      </c>
      <c r="I149" s="24">
        <v>36.401864649202636</v>
      </c>
      <c r="J149" s="24" t="s">
        <v>61</v>
      </c>
      <c r="K149" s="24">
        <v>0.6375736681363035</v>
      </c>
      <c r="L149" s="24">
        <v>-1.633549667157228</v>
      </c>
      <c r="M149" s="24">
        <v>0.1509744290656299</v>
      </c>
      <c r="N149" s="24">
        <v>0.03800395071932563</v>
      </c>
      <c r="O149" s="24">
        <v>0.025596701722640825</v>
      </c>
      <c r="P149" s="24">
        <v>-0.04685096684096582</v>
      </c>
      <c r="Q149" s="24">
        <v>0.003117957585836434</v>
      </c>
      <c r="R149" s="24">
        <v>0.0005841013587093673</v>
      </c>
      <c r="S149" s="24">
        <v>0.0003341353747926143</v>
      </c>
      <c r="T149" s="24">
        <v>-0.0006857284070055368</v>
      </c>
      <c r="U149" s="24">
        <v>6.795178471976321E-05</v>
      </c>
      <c r="V149" s="24">
        <v>2.1547566537403052E-05</v>
      </c>
      <c r="W149" s="24">
        <v>2.0743013380922263E-05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1303</v>
      </c>
      <c r="B151" s="24">
        <v>114.48</v>
      </c>
      <c r="C151" s="24">
        <v>91.78</v>
      </c>
      <c r="D151" s="24">
        <v>8.837667686471779</v>
      </c>
      <c r="E151" s="24">
        <v>9.39262369775671</v>
      </c>
      <c r="F151" s="24">
        <v>20.960623867221774</v>
      </c>
      <c r="G151" s="24" t="s">
        <v>59</v>
      </c>
      <c r="H151" s="24">
        <v>9.449506272541512</v>
      </c>
      <c r="I151" s="24">
        <v>56.429506272541516</v>
      </c>
      <c r="J151" s="24" t="s">
        <v>73</v>
      </c>
      <c r="K151" s="24">
        <v>1.9261270445966316</v>
      </c>
      <c r="M151" s="24" t="s">
        <v>68</v>
      </c>
      <c r="N151" s="24">
        <v>1.0818801628477885</v>
      </c>
      <c r="X151" s="24">
        <v>67.5</v>
      </c>
    </row>
    <row r="152" spans="1:24" ht="12.75" hidden="1">
      <c r="A152" s="24">
        <v>1302</v>
      </c>
      <c r="B152" s="24">
        <v>77.16000366210938</v>
      </c>
      <c r="C152" s="24">
        <v>65.66000366210938</v>
      </c>
      <c r="D152" s="24">
        <v>9.340864181518555</v>
      </c>
      <c r="E152" s="24">
        <v>9.889406204223633</v>
      </c>
      <c r="F152" s="24">
        <v>6.689228159797362</v>
      </c>
      <c r="G152" s="24" t="s">
        <v>56</v>
      </c>
      <c r="H152" s="24">
        <v>7.3516648675957015</v>
      </c>
      <c r="I152" s="24">
        <v>17.01166852970508</v>
      </c>
      <c r="J152" s="24" t="s">
        <v>62</v>
      </c>
      <c r="K152" s="24">
        <v>1.277419029040894</v>
      </c>
      <c r="L152" s="24">
        <v>0.4457053052143124</v>
      </c>
      <c r="M152" s="24">
        <v>0.30241125653371176</v>
      </c>
      <c r="N152" s="24">
        <v>0.0372358289013112</v>
      </c>
      <c r="O152" s="24">
        <v>0.051303640738034076</v>
      </c>
      <c r="P152" s="24">
        <v>0.012785762538010744</v>
      </c>
      <c r="Q152" s="24">
        <v>0.006244809698879257</v>
      </c>
      <c r="R152" s="24">
        <v>0.0005731175876040652</v>
      </c>
      <c r="S152" s="24">
        <v>0.0006730933060680907</v>
      </c>
      <c r="T152" s="24">
        <v>0.00018814098455975694</v>
      </c>
      <c r="U152" s="24">
        <v>0.00013659419034539328</v>
      </c>
      <c r="V152" s="24">
        <v>2.1271795736408118E-05</v>
      </c>
      <c r="W152" s="24">
        <v>4.197273578815238E-05</v>
      </c>
      <c r="X152" s="24">
        <v>67.5</v>
      </c>
    </row>
    <row r="153" spans="1:24" ht="12.75" hidden="1">
      <c r="A153" s="24">
        <v>1301</v>
      </c>
      <c r="B153" s="24">
        <v>71.33999633789062</v>
      </c>
      <c r="C153" s="24">
        <v>77.83999633789062</v>
      </c>
      <c r="D153" s="24">
        <v>9.460122108459473</v>
      </c>
      <c r="E153" s="24">
        <v>9.702378273010254</v>
      </c>
      <c r="F153" s="24">
        <v>0.40721691619839856</v>
      </c>
      <c r="G153" s="24" t="s">
        <v>57</v>
      </c>
      <c r="H153" s="24">
        <v>-2.8176910352552795</v>
      </c>
      <c r="I153" s="24">
        <v>1.0223053026353475</v>
      </c>
      <c r="J153" s="24" t="s">
        <v>60</v>
      </c>
      <c r="K153" s="24">
        <v>0.4672001400369215</v>
      </c>
      <c r="L153" s="24">
        <v>0.0024251596162460937</v>
      </c>
      <c r="M153" s="24">
        <v>-0.11379512759804174</v>
      </c>
      <c r="N153" s="24">
        <v>0.00038531985375711694</v>
      </c>
      <c r="O153" s="24">
        <v>0.01824736219635314</v>
      </c>
      <c r="P153" s="24">
        <v>0.00027744772702401207</v>
      </c>
      <c r="Q153" s="24">
        <v>-0.0025008878799741186</v>
      </c>
      <c r="R153" s="24">
        <v>3.0998155502878075E-05</v>
      </c>
      <c r="S153" s="24">
        <v>0.000196378429803587</v>
      </c>
      <c r="T153" s="24">
        <v>1.9752055575547907E-05</v>
      </c>
      <c r="U153" s="24">
        <v>-6.445281948512421E-05</v>
      </c>
      <c r="V153" s="24">
        <v>2.4492737260714152E-06</v>
      </c>
      <c r="W153" s="24">
        <v>1.090459578959014E-05</v>
      </c>
      <c r="X153" s="24">
        <v>67.5</v>
      </c>
    </row>
    <row r="154" spans="1:24" ht="12.75" hidden="1">
      <c r="A154" s="24">
        <v>1304</v>
      </c>
      <c r="B154" s="24">
        <v>130.27999877929688</v>
      </c>
      <c r="C154" s="24">
        <v>131.47999572753906</v>
      </c>
      <c r="D154" s="24">
        <v>8.382711410522461</v>
      </c>
      <c r="E154" s="24">
        <v>9.151972770690918</v>
      </c>
      <c r="F154" s="24">
        <v>13.82591226672086</v>
      </c>
      <c r="G154" s="24" t="s">
        <v>58</v>
      </c>
      <c r="H154" s="24">
        <v>-23.5121325288313</v>
      </c>
      <c r="I154" s="24">
        <v>39.26786625046557</v>
      </c>
      <c r="J154" s="24" t="s">
        <v>61</v>
      </c>
      <c r="K154" s="24">
        <v>-1.1889169041212515</v>
      </c>
      <c r="L154" s="24">
        <v>0.4456987073091183</v>
      </c>
      <c r="M154" s="24">
        <v>-0.28018429116073557</v>
      </c>
      <c r="N154" s="24">
        <v>0.037233835184923174</v>
      </c>
      <c r="O154" s="24">
        <v>-0.04794890328101751</v>
      </c>
      <c r="P154" s="24">
        <v>0.012782751911742956</v>
      </c>
      <c r="Q154" s="24">
        <v>-0.00572216811942947</v>
      </c>
      <c r="R154" s="24">
        <v>0.0005722786764999398</v>
      </c>
      <c r="S154" s="24">
        <v>-0.0006438090640722218</v>
      </c>
      <c r="T154" s="24">
        <v>0.00018710127303590206</v>
      </c>
      <c r="U154" s="24">
        <v>-0.00012043175202799105</v>
      </c>
      <c r="V154" s="24">
        <v>2.1130318314361637E-05</v>
      </c>
      <c r="W154" s="24">
        <v>-4.053147345221613E-05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1303</v>
      </c>
      <c r="B156" s="100">
        <v>114.48</v>
      </c>
      <c r="C156" s="100">
        <v>91.78</v>
      </c>
      <c r="D156" s="100">
        <v>8.837667686471779</v>
      </c>
      <c r="E156" s="100">
        <v>9.39262369775671</v>
      </c>
      <c r="F156" s="100">
        <v>11.150399509019776</v>
      </c>
      <c r="G156" s="100" t="s">
        <v>59</v>
      </c>
      <c r="H156" s="100">
        <v>-16.961259001573126</v>
      </c>
      <c r="I156" s="100">
        <v>30.018740998426885</v>
      </c>
      <c r="J156" s="100" t="s">
        <v>73</v>
      </c>
      <c r="K156" s="100">
        <v>3.693467200652481</v>
      </c>
      <c r="M156" s="100" t="s">
        <v>68</v>
      </c>
      <c r="N156" s="100">
        <v>3.0485242483102035</v>
      </c>
      <c r="X156" s="100">
        <v>67.5</v>
      </c>
    </row>
    <row r="157" spans="1:24" s="100" customFormat="1" ht="12.75">
      <c r="A157" s="100">
        <v>1302</v>
      </c>
      <c r="B157" s="100">
        <v>77.16000366210938</v>
      </c>
      <c r="C157" s="100">
        <v>65.66000366210938</v>
      </c>
      <c r="D157" s="100">
        <v>9.340864181518555</v>
      </c>
      <c r="E157" s="100">
        <v>9.889406204223633</v>
      </c>
      <c r="F157" s="100">
        <v>6.689228159797362</v>
      </c>
      <c r="G157" s="100" t="s">
        <v>56</v>
      </c>
      <c r="H157" s="100">
        <v>7.3516648675957015</v>
      </c>
      <c r="I157" s="100">
        <v>17.01166852970508</v>
      </c>
      <c r="J157" s="100" t="s">
        <v>62</v>
      </c>
      <c r="K157" s="100">
        <v>0.9826664052077814</v>
      </c>
      <c r="L157" s="100">
        <v>1.6335364207934804</v>
      </c>
      <c r="M157" s="100">
        <v>0.23263349622336546</v>
      </c>
      <c r="N157" s="100">
        <v>0.03868707267762746</v>
      </c>
      <c r="O157" s="100">
        <v>0.03946556351582871</v>
      </c>
      <c r="P157" s="100">
        <v>0.046860922363459914</v>
      </c>
      <c r="Q157" s="100">
        <v>0.004803977092870764</v>
      </c>
      <c r="R157" s="100">
        <v>0.0005954372647945156</v>
      </c>
      <c r="S157" s="100">
        <v>0.0005177152237870142</v>
      </c>
      <c r="T157" s="100">
        <v>0.0006895098874945518</v>
      </c>
      <c r="U157" s="100">
        <v>0.00010507614541608133</v>
      </c>
      <c r="V157" s="100">
        <v>2.2073987779443855E-05</v>
      </c>
      <c r="W157" s="100">
        <v>3.226819075798813E-05</v>
      </c>
      <c r="X157" s="100">
        <v>67.5</v>
      </c>
    </row>
    <row r="158" spans="1:24" s="100" customFormat="1" ht="12.75">
      <c r="A158" s="100">
        <v>1304</v>
      </c>
      <c r="B158" s="100">
        <v>130.27999877929688</v>
      </c>
      <c r="C158" s="100">
        <v>131.47999572753906</v>
      </c>
      <c r="D158" s="100">
        <v>8.382711410522461</v>
      </c>
      <c r="E158" s="100">
        <v>9.151972770690918</v>
      </c>
      <c r="F158" s="100">
        <v>11.627367772349924</v>
      </c>
      <c r="G158" s="100" t="s">
        <v>57</v>
      </c>
      <c r="H158" s="100">
        <v>-29.756360720446395</v>
      </c>
      <c r="I158" s="100">
        <v>33.02363805885047</v>
      </c>
      <c r="J158" s="100" t="s">
        <v>60</v>
      </c>
      <c r="K158" s="100">
        <v>0.4954323900889537</v>
      </c>
      <c r="L158" s="100">
        <v>-0.008888608443513057</v>
      </c>
      <c r="M158" s="100">
        <v>-0.11499633406115002</v>
      </c>
      <c r="N158" s="100">
        <v>0.00040070268138438545</v>
      </c>
      <c r="O158" s="100">
        <v>0.020264267036250123</v>
      </c>
      <c r="P158" s="100">
        <v>-0.0010170628490825575</v>
      </c>
      <c r="Q158" s="100">
        <v>-0.0022642831536020154</v>
      </c>
      <c r="R158" s="100">
        <v>3.216949420998563E-05</v>
      </c>
      <c r="S158" s="100">
        <v>0.000295208042479294</v>
      </c>
      <c r="T158" s="100">
        <v>-7.24292104843736E-05</v>
      </c>
      <c r="U158" s="100">
        <v>-4.197595636782735E-05</v>
      </c>
      <c r="V158" s="100">
        <v>2.5410887694929168E-06</v>
      </c>
      <c r="W158" s="100">
        <v>1.926436564535011E-05</v>
      </c>
      <c r="X158" s="100">
        <v>67.5</v>
      </c>
    </row>
    <row r="159" spans="1:24" s="100" customFormat="1" ht="12.75">
      <c r="A159" s="100">
        <v>1301</v>
      </c>
      <c r="B159" s="100">
        <v>71.33999633789062</v>
      </c>
      <c r="C159" s="100">
        <v>77.83999633789062</v>
      </c>
      <c r="D159" s="100">
        <v>9.460122108459473</v>
      </c>
      <c r="E159" s="100">
        <v>9.702378273010254</v>
      </c>
      <c r="F159" s="100">
        <v>13.266726348205358</v>
      </c>
      <c r="G159" s="100" t="s">
        <v>58</v>
      </c>
      <c r="H159" s="100">
        <v>29.465704272480416</v>
      </c>
      <c r="I159" s="100">
        <v>33.30570061037104</v>
      </c>
      <c r="J159" s="100" t="s">
        <v>61</v>
      </c>
      <c r="K159" s="100">
        <v>0.8486342031610147</v>
      </c>
      <c r="L159" s="100">
        <v>-1.6335122376948121</v>
      </c>
      <c r="M159" s="100">
        <v>0.20222311123509837</v>
      </c>
      <c r="N159" s="100">
        <v>0.038684997476090915</v>
      </c>
      <c r="O159" s="100">
        <v>0.033865767156606046</v>
      </c>
      <c r="P159" s="100">
        <v>-0.046849883969069056</v>
      </c>
      <c r="Q159" s="100">
        <v>0.004236887738557767</v>
      </c>
      <c r="R159" s="100">
        <v>0.0005945676243693797</v>
      </c>
      <c r="S159" s="100">
        <v>0.00042530138090109886</v>
      </c>
      <c r="T159" s="100">
        <v>-0.0006856951906068468</v>
      </c>
      <c r="U159" s="100">
        <v>9.63276462003911E-05</v>
      </c>
      <c r="V159" s="100">
        <v>2.1927238867504354E-05</v>
      </c>
      <c r="W159" s="100">
        <v>2.5886682890555236E-05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1303</v>
      </c>
      <c r="B161" s="24">
        <v>114.48</v>
      </c>
      <c r="C161" s="24">
        <v>91.78</v>
      </c>
      <c r="D161" s="24">
        <v>8.837667686471779</v>
      </c>
      <c r="E161" s="24">
        <v>9.39262369775671</v>
      </c>
      <c r="F161" s="24">
        <v>8.862996593861965</v>
      </c>
      <c r="G161" s="24" t="s">
        <v>59</v>
      </c>
      <c r="H161" s="24">
        <v>-23.119330343646965</v>
      </c>
      <c r="I161" s="24">
        <v>23.860669656353036</v>
      </c>
      <c r="J161" s="24" t="s">
        <v>73</v>
      </c>
      <c r="K161" s="24">
        <v>4.989580172327792</v>
      </c>
      <c r="M161" s="24" t="s">
        <v>68</v>
      </c>
      <c r="N161" s="24">
        <v>2.6634700118603627</v>
      </c>
      <c r="X161" s="24">
        <v>67.5</v>
      </c>
    </row>
    <row r="162" spans="1:24" ht="12.75" hidden="1">
      <c r="A162" s="24">
        <v>1304</v>
      </c>
      <c r="B162" s="24">
        <v>130.27999877929688</v>
      </c>
      <c r="C162" s="24">
        <v>131.47999572753906</v>
      </c>
      <c r="D162" s="24">
        <v>8.382711410522461</v>
      </c>
      <c r="E162" s="24">
        <v>9.151972770690918</v>
      </c>
      <c r="F162" s="24">
        <v>16.209723168238078</v>
      </c>
      <c r="G162" s="24" t="s">
        <v>56</v>
      </c>
      <c r="H162" s="24">
        <v>-16.74171725052136</v>
      </c>
      <c r="I162" s="24">
        <v>46.03828152877552</v>
      </c>
      <c r="J162" s="24" t="s">
        <v>62</v>
      </c>
      <c r="K162" s="24">
        <v>2.1288321949163334</v>
      </c>
      <c r="L162" s="24">
        <v>0.4411350164150185</v>
      </c>
      <c r="M162" s="24">
        <v>0.503971455288405</v>
      </c>
      <c r="N162" s="24">
        <v>0.03855249365394028</v>
      </c>
      <c r="O162" s="24">
        <v>0.08549782277695572</v>
      </c>
      <c r="P162" s="24">
        <v>0.01265495048797615</v>
      </c>
      <c r="Q162" s="24">
        <v>0.010406978031802796</v>
      </c>
      <c r="R162" s="24">
        <v>0.0005935213155446259</v>
      </c>
      <c r="S162" s="24">
        <v>0.001121707945659822</v>
      </c>
      <c r="T162" s="24">
        <v>0.00018616378644760903</v>
      </c>
      <c r="U162" s="24">
        <v>0.00022759988277046186</v>
      </c>
      <c r="V162" s="24">
        <v>2.2050472777564884E-05</v>
      </c>
      <c r="W162" s="24">
        <v>6.993719410305141E-05</v>
      </c>
      <c r="X162" s="24">
        <v>67.5</v>
      </c>
    </row>
    <row r="163" spans="1:24" ht="12.75" hidden="1">
      <c r="A163" s="24">
        <v>1301</v>
      </c>
      <c r="B163" s="24">
        <v>71.33999633789062</v>
      </c>
      <c r="C163" s="24">
        <v>77.83999633789062</v>
      </c>
      <c r="D163" s="24">
        <v>9.460122108459473</v>
      </c>
      <c r="E163" s="24">
        <v>9.702378273010254</v>
      </c>
      <c r="F163" s="24">
        <v>13.266726348205358</v>
      </c>
      <c r="G163" s="24" t="s">
        <v>57</v>
      </c>
      <c r="H163" s="24">
        <v>29.465704272480416</v>
      </c>
      <c r="I163" s="24">
        <v>33.30570061037104</v>
      </c>
      <c r="J163" s="24" t="s">
        <v>60</v>
      </c>
      <c r="K163" s="24">
        <v>-2.0199315737992696</v>
      </c>
      <c r="L163" s="24">
        <v>0.002399195054056611</v>
      </c>
      <c r="M163" s="24">
        <v>0.4799689620986328</v>
      </c>
      <c r="N163" s="24">
        <v>0.0003976085521912106</v>
      </c>
      <c r="O163" s="24">
        <v>-0.08082813711028006</v>
      </c>
      <c r="P163" s="24">
        <v>0.0002748680179390006</v>
      </c>
      <c r="Q163" s="24">
        <v>0.009991185887031967</v>
      </c>
      <c r="R163" s="24">
        <v>3.194582036357622E-05</v>
      </c>
      <c r="S163" s="24">
        <v>-0.0010333241391265477</v>
      </c>
      <c r="T163" s="24">
        <v>1.9599789569315985E-05</v>
      </c>
      <c r="U163" s="24">
        <v>0.00022286604027512466</v>
      </c>
      <c r="V163" s="24">
        <v>2.504099181199182E-06</v>
      </c>
      <c r="W163" s="24">
        <v>-6.348482215913307E-05</v>
      </c>
      <c r="X163" s="24">
        <v>67.5</v>
      </c>
    </row>
    <row r="164" spans="1:24" ht="12.75" hidden="1">
      <c r="A164" s="24">
        <v>1302</v>
      </c>
      <c r="B164" s="24">
        <v>77.16000366210938</v>
      </c>
      <c r="C164" s="24">
        <v>65.66000366210938</v>
      </c>
      <c r="D164" s="24">
        <v>9.340864181518555</v>
      </c>
      <c r="E164" s="24">
        <v>9.889406204223633</v>
      </c>
      <c r="F164" s="24">
        <v>4.0067320613867885</v>
      </c>
      <c r="G164" s="24" t="s">
        <v>58</v>
      </c>
      <c r="H164" s="24">
        <v>0.5296917836681558</v>
      </c>
      <c r="I164" s="24">
        <v>10.18969544577753</v>
      </c>
      <c r="J164" s="24" t="s">
        <v>61</v>
      </c>
      <c r="K164" s="24">
        <v>0.6721628904373546</v>
      </c>
      <c r="L164" s="24">
        <v>0.44112849213190847</v>
      </c>
      <c r="M164" s="24">
        <v>0.15367831066052862</v>
      </c>
      <c r="N164" s="24">
        <v>0.03855044324487501</v>
      </c>
      <c r="O164" s="24">
        <v>0.02786915769953401</v>
      </c>
      <c r="P164" s="24">
        <v>0.012651965042073192</v>
      </c>
      <c r="Q164" s="24">
        <v>0.0029122836958646843</v>
      </c>
      <c r="R164" s="24">
        <v>0.0005926609625807334</v>
      </c>
      <c r="S164" s="24">
        <v>0.0004364286182811082</v>
      </c>
      <c r="T164" s="24">
        <v>0.00018512915392598084</v>
      </c>
      <c r="U164" s="24">
        <v>4.617829283564409E-05</v>
      </c>
      <c r="V164" s="24">
        <v>2.19078259305858E-05</v>
      </c>
      <c r="W164" s="24">
        <v>2.934090105008938E-05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1303</v>
      </c>
      <c r="B166" s="24">
        <v>114.48</v>
      </c>
      <c r="C166" s="24">
        <v>91.78</v>
      </c>
      <c r="D166" s="24">
        <v>8.837667686471779</v>
      </c>
      <c r="E166" s="24">
        <v>9.39262369775671</v>
      </c>
      <c r="F166" s="24">
        <v>11.150399509019776</v>
      </c>
      <c r="G166" s="24" t="s">
        <v>59</v>
      </c>
      <c r="H166" s="24">
        <v>-16.961259001573126</v>
      </c>
      <c r="I166" s="24">
        <v>30.018740998426885</v>
      </c>
      <c r="J166" s="24" t="s">
        <v>73</v>
      </c>
      <c r="K166" s="24">
        <v>3.622728206489958</v>
      </c>
      <c r="M166" s="24" t="s">
        <v>68</v>
      </c>
      <c r="N166" s="24">
        <v>2.0144384467912357</v>
      </c>
      <c r="X166" s="24">
        <v>67.5</v>
      </c>
    </row>
    <row r="167" spans="1:24" ht="12.75" hidden="1">
      <c r="A167" s="24">
        <v>1304</v>
      </c>
      <c r="B167" s="24">
        <v>130.27999877929688</v>
      </c>
      <c r="C167" s="24">
        <v>131.47999572753906</v>
      </c>
      <c r="D167" s="24">
        <v>8.382711410522461</v>
      </c>
      <c r="E167" s="24">
        <v>9.151972770690918</v>
      </c>
      <c r="F167" s="24">
        <v>16.209723168238078</v>
      </c>
      <c r="G167" s="24" t="s">
        <v>56</v>
      </c>
      <c r="H167" s="24">
        <v>-16.74171725052136</v>
      </c>
      <c r="I167" s="24">
        <v>46.03828152877552</v>
      </c>
      <c r="J167" s="24" t="s">
        <v>62</v>
      </c>
      <c r="K167" s="24">
        <v>1.764167674478692</v>
      </c>
      <c r="L167" s="24">
        <v>0.5737496860260628</v>
      </c>
      <c r="M167" s="24">
        <v>0.41764222840058796</v>
      </c>
      <c r="N167" s="24">
        <v>0.03821323880657955</v>
      </c>
      <c r="O167" s="24">
        <v>0.07085227949175586</v>
      </c>
      <c r="P167" s="24">
        <v>0.016459222124380453</v>
      </c>
      <c r="Q167" s="24">
        <v>0.008624286296388693</v>
      </c>
      <c r="R167" s="24">
        <v>0.000588292972351832</v>
      </c>
      <c r="S167" s="24">
        <v>0.0009295615859810151</v>
      </c>
      <c r="T167" s="24">
        <v>0.00024215038984335479</v>
      </c>
      <c r="U167" s="24">
        <v>0.00018860801622817564</v>
      </c>
      <c r="V167" s="24">
        <v>2.1854280075413736E-05</v>
      </c>
      <c r="W167" s="24">
        <v>5.7955942456868376E-05</v>
      </c>
      <c r="X167" s="24">
        <v>67.5</v>
      </c>
    </row>
    <row r="168" spans="1:24" ht="12.75" hidden="1">
      <c r="A168" s="24">
        <v>1302</v>
      </c>
      <c r="B168" s="24">
        <v>77.16000366210938</v>
      </c>
      <c r="C168" s="24">
        <v>65.66000366210938</v>
      </c>
      <c r="D168" s="24">
        <v>9.340864181518555</v>
      </c>
      <c r="E168" s="24">
        <v>9.889406204223633</v>
      </c>
      <c r="F168" s="24">
        <v>14.313726937213007</v>
      </c>
      <c r="G168" s="24" t="s">
        <v>57</v>
      </c>
      <c r="H168" s="24">
        <v>26.74186098709326</v>
      </c>
      <c r="I168" s="24">
        <v>36.401864649202636</v>
      </c>
      <c r="J168" s="24" t="s">
        <v>60</v>
      </c>
      <c r="K168" s="24">
        <v>-1.67881799412259</v>
      </c>
      <c r="L168" s="24">
        <v>0.0031208543281804795</v>
      </c>
      <c r="M168" s="24">
        <v>0.39887021256709587</v>
      </c>
      <c r="N168" s="24">
        <v>0.00039421448145554984</v>
      </c>
      <c r="O168" s="24">
        <v>-0.06718560584563348</v>
      </c>
      <c r="P168" s="24">
        <v>0.0003573808809364832</v>
      </c>
      <c r="Q168" s="24">
        <v>0.00830089250203877</v>
      </c>
      <c r="R168" s="24">
        <v>3.1682045811925995E-05</v>
      </c>
      <c r="S168" s="24">
        <v>-0.0008595026002924805</v>
      </c>
      <c r="T168" s="24">
        <v>2.5471841158791265E-05</v>
      </c>
      <c r="U168" s="24">
        <v>0.00018501903613363124</v>
      </c>
      <c r="V168" s="24">
        <v>2.486394541899422E-06</v>
      </c>
      <c r="W168" s="24">
        <v>-5.282285053320849E-05</v>
      </c>
      <c r="X168" s="24">
        <v>67.5</v>
      </c>
    </row>
    <row r="169" spans="1:24" ht="12.75" hidden="1">
      <c r="A169" s="24">
        <v>1301</v>
      </c>
      <c r="B169" s="24">
        <v>71.33999633789062</v>
      </c>
      <c r="C169" s="24">
        <v>77.83999633789062</v>
      </c>
      <c r="D169" s="24">
        <v>9.460122108459473</v>
      </c>
      <c r="E169" s="24">
        <v>9.702378273010254</v>
      </c>
      <c r="F169" s="24">
        <v>0.40721691619839856</v>
      </c>
      <c r="G169" s="24" t="s">
        <v>58</v>
      </c>
      <c r="H169" s="24">
        <v>-2.8176910352552795</v>
      </c>
      <c r="I169" s="24">
        <v>1.0223053026353475</v>
      </c>
      <c r="J169" s="24" t="s">
        <v>61</v>
      </c>
      <c r="K169" s="24">
        <v>0.5420864564677482</v>
      </c>
      <c r="L169" s="24">
        <v>0.5737411981749855</v>
      </c>
      <c r="M169" s="24">
        <v>0.12380462216770681</v>
      </c>
      <c r="N169" s="24">
        <v>0.038211205359570746</v>
      </c>
      <c r="O169" s="24">
        <v>0.02249755267430369</v>
      </c>
      <c r="P169" s="24">
        <v>0.016455341741988712</v>
      </c>
      <c r="Q169" s="24">
        <v>0.0023395507670649763</v>
      </c>
      <c r="R169" s="24">
        <v>0.0005874392473198606</v>
      </c>
      <c r="S169" s="24">
        <v>0.0003540339280662301</v>
      </c>
      <c r="T169" s="24">
        <v>0.00024080696960277127</v>
      </c>
      <c r="U169" s="24">
        <v>3.6618848339479916E-05</v>
      </c>
      <c r="V169" s="24">
        <v>2.1712378952953047E-05</v>
      </c>
      <c r="W169" s="24">
        <v>2.3846126050370406E-05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1303</v>
      </c>
      <c r="B171" s="24">
        <v>135.48</v>
      </c>
      <c r="C171" s="24">
        <v>116.48</v>
      </c>
      <c r="D171" s="24">
        <v>8.817713714322945</v>
      </c>
      <c r="E171" s="24">
        <v>9.34568641438733</v>
      </c>
      <c r="F171" s="24">
        <v>25.631711505345933</v>
      </c>
      <c r="G171" s="24" t="s">
        <v>59</v>
      </c>
      <c r="H171" s="24">
        <v>1.2420533659265516</v>
      </c>
      <c r="I171" s="24">
        <v>69.22205336592654</v>
      </c>
      <c r="J171" s="24" t="s">
        <v>73</v>
      </c>
      <c r="K171" s="24">
        <v>-5.766985725023461</v>
      </c>
      <c r="M171" s="24" t="s">
        <v>68</v>
      </c>
      <c r="N171" s="24">
        <v>-3.087240583336827</v>
      </c>
      <c r="X171" s="24">
        <v>67.5</v>
      </c>
    </row>
    <row r="172" spans="1:24" ht="12.75" hidden="1">
      <c r="A172" s="24">
        <v>1301</v>
      </c>
      <c r="B172" s="24">
        <v>73.04000091552734</v>
      </c>
      <c r="C172" s="24">
        <v>68.83999633789062</v>
      </c>
      <c r="D172" s="24">
        <v>9.655102729797363</v>
      </c>
      <c r="E172" s="24">
        <v>10.06574821472168</v>
      </c>
      <c r="F172" s="24">
        <v>10.89096223511835</v>
      </c>
      <c r="G172" s="24" t="s">
        <v>56</v>
      </c>
      <c r="H172" s="24">
        <v>21.25118784069889</v>
      </c>
      <c r="I172" s="24">
        <v>26.79118875622623</v>
      </c>
      <c r="J172" s="24" t="s">
        <v>62</v>
      </c>
      <c r="K172" s="24">
        <v>2.284070676720846</v>
      </c>
      <c r="L172" s="24">
        <v>0.49799487416472665</v>
      </c>
      <c r="M172" s="24">
        <v>0.5407231090444038</v>
      </c>
      <c r="N172" s="24">
        <v>0.029682764050989095</v>
      </c>
      <c r="O172" s="24">
        <v>0.09173275950641686</v>
      </c>
      <c r="P172" s="24">
        <v>0.014285684811978887</v>
      </c>
      <c r="Q172" s="24">
        <v>0.011166022037308012</v>
      </c>
      <c r="R172" s="24">
        <v>0.0004568267055985815</v>
      </c>
      <c r="S172" s="24">
        <v>0.0012035348056503537</v>
      </c>
      <c r="T172" s="24">
        <v>0.00021017839538929763</v>
      </c>
      <c r="U172" s="24">
        <v>0.0002442323977407586</v>
      </c>
      <c r="V172" s="24">
        <v>1.6968301236545803E-05</v>
      </c>
      <c r="W172" s="24">
        <v>7.504921506568482E-05</v>
      </c>
      <c r="X172" s="24">
        <v>67.5</v>
      </c>
    </row>
    <row r="173" spans="1:24" s="107" customFormat="1" ht="12.75" hidden="1">
      <c r="A173" s="107">
        <v>1302</v>
      </c>
      <c r="B173" s="107">
        <v>53.13999938964844</v>
      </c>
      <c r="C173" s="107">
        <v>53.34000015258789</v>
      </c>
      <c r="D173" s="107">
        <v>9.585651397705078</v>
      </c>
      <c r="E173" s="107">
        <v>9.907167434692383</v>
      </c>
      <c r="F173" s="107">
        <v>-2.69293954801536</v>
      </c>
      <c r="G173" s="107" t="s">
        <v>57</v>
      </c>
      <c r="H173" s="107">
        <v>7.693106231202158</v>
      </c>
      <c r="I173" s="107">
        <v>-6.666894379149402</v>
      </c>
      <c r="J173" s="107" t="s">
        <v>60</v>
      </c>
      <c r="K173" s="107">
        <v>-0.2569526887820725</v>
      </c>
      <c r="L173" s="107">
        <v>0.002709988053995801</v>
      </c>
      <c r="M173" s="107">
        <v>0.05471949465475825</v>
      </c>
      <c r="N173" s="107">
        <v>0.0003070888438751554</v>
      </c>
      <c r="O173" s="107">
        <v>-0.01130228389144785</v>
      </c>
      <c r="P173" s="107">
        <v>0.0003101739443438313</v>
      </c>
      <c r="Q173" s="107">
        <v>0.0008380434375906778</v>
      </c>
      <c r="R173" s="107">
        <v>2.470298520149987E-05</v>
      </c>
      <c r="S173" s="107">
        <v>-0.00022858536678290256</v>
      </c>
      <c r="T173" s="107">
        <v>2.2086837825516062E-05</v>
      </c>
      <c r="U173" s="107">
        <v>-1.0478326236106998E-06</v>
      </c>
      <c r="V173" s="107">
        <v>1.9448220380319303E-06</v>
      </c>
      <c r="W173" s="107">
        <v>-1.6692191129927415E-05</v>
      </c>
      <c r="X173" s="107">
        <v>67.5</v>
      </c>
    </row>
    <row r="174" spans="1:24" ht="12.75" hidden="1">
      <c r="A174" s="24">
        <v>1304</v>
      </c>
      <c r="B174" s="24">
        <v>133.05999755859375</v>
      </c>
      <c r="C174" s="24">
        <v>136.16000366210938</v>
      </c>
      <c r="D174" s="24">
        <v>8.453351974487305</v>
      </c>
      <c r="E174" s="24">
        <v>9.053934097290039</v>
      </c>
      <c r="F174" s="24">
        <v>9.861610077952486</v>
      </c>
      <c r="G174" s="24" t="s">
        <v>58</v>
      </c>
      <c r="H174" s="24">
        <v>-37.78221308359008</v>
      </c>
      <c r="I174" s="24">
        <v>27.777784475003674</v>
      </c>
      <c r="J174" s="24" t="s">
        <v>61</v>
      </c>
      <c r="K174" s="24">
        <v>-2.2695713630515537</v>
      </c>
      <c r="L174" s="24">
        <v>0.49798750050487123</v>
      </c>
      <c r="M174" s="24">
        <v>-0.5379472628049836</v>
      </c>
      <c r="N174" s="24">
        <v>0.029681175484617482</v>
      </c>
      <c r="O174" s="24">
        <v>-0.091033826380633</v>
      </c>
      <c r="P174" s="24">
        <v>0.014282317132435284</v>
      </c>
      <c r="Q174" s="24">
        <v>-0.0111345287881598</v>
      </c>
      <c r="R174" s="24">
        <v>0.00045615830746593614</v>
      </c>
      <c r="S174" s="24">
        <v>-0.0011816280118990751</v>
      </c>
      <c r="T174" s="24">
        <v>0.00020901466332123514</v>
      </c>
      <c r="U174" s="24">
        <v>-0.0002442301499671836</v>
      </c>
      <c r="V174" s="24">
        <v>1.6856479884440497E-05</v>
      </c>
      <c r="W174" s="24">
        <v>-7.316936132875143E-05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1303</v>
      </c>
      <c r="B176" s="24">
        <v>135.48</v>
      </c>
      <c r="C176" s="24">
        <v>116.48</v>
      </c>
      <c r="D176" s="24">
        <v>8.817713714322945</v>
      </c>
      <c r="E176" s="24">
        <v>9.34568641438733</v>
      </c>
      <c r="F176" s="24">
        <v>10.561199785756765</v>
      </c>
      <c r="G176" s="24" t="s">
        <v>59</v>
      </c>
      <c r="H176" s="24">
        <v>-39.45798987104742</v>
      </c>
      <c r="I176" s="24">
        <v>28.52201012895257</v>
      </c>
      <c r="J176" s="24" t="s">
        <v>73</v>
      </c>
      <c r="K176" s="24">
        <v>7.280743200613688</v>
      </c>
      <c r="M176" s="24" t="s">
        <v>68</v>
      </c>
      <c r="N176" s="24">
        <v>6.542636165236723</v>
      </c>
      <c r="X176" s="24">
        <v>67.5</v>
      </c>
    </row>
    <row r="177" spans="1:24" ht="12.75" hidden="1">
      <c r="A177" s="24">
        <v>1301</v>
      </c>
      <c r="B177" s="24">
        <v>73.04000091552734</v>
      </c>
      <c r="C177" s="24">
        <v>68.83999633789062</v>
      </c>
      <c r="D177" s="24">
        <v>9.655102729797363</v>
      </c>
      <c r="E177" s="24">
        <v>10.06574821472168</v>
      </c>
      <c r="F177" s="24">
        <v>10.89096223511835</v>
      </c>
      <c r="G177" s="24" t="s">
        <v>56</v>
      </c>
      <c r="H177" s="24">
        <v>21.25118784069889</v>
      </c>
      <c r="I177" s="24">
        <v>26.79118875622623</v>
      </c>
      <c r="J177" s="24" t="s">
        <v>62</v>
      </c>
      <c r="K177" s="24">
        <v>0.8461633352032453</v>
      </c>
      <c r="L177" s="24">
        <v>2.552921358655472</v>
      </c>
      <c r="M177" s="24">
        <v>0.2003169704880266</v>
      </c>
      <c r="N177" s="24">
        <v>0.026069080972441473</v>
      </c>
      <c r="O177" s="24">
        <v>0.03398277321529851</v>
      </c>
      <c r="P177" s="24">
        <v>0.07323517721711106</v>
      </c>
      <c r="Q177" s="24">
        <v>0.004136598585245657</v>
      </c>
      <c r="R177" s="24">
        <v>0.0004011802505671396</v>
      </c>
      <c r="S177" s="24">
        <v>0.0004457925185701418</v>
      </c>
      <c r="T177" s="24">
        <v>0.0010776229777746118</v>
      </c>
      <c r="U177" s="24">
        <v>9.05380458395377E-05</v>
      </c>
      <c r="V177" s="24">
        <v>1.4866778997567646E-05</v>
      </c>
      <c r="W177" s="24">
        <v>2.7795229133003584E-05</v>
      </c>
      <c r="X177" s="24">
        <v>67.5</v>
      </c>
    </row>
    <row r="178" spans="1:24" ht="12.75" hidden="1">
      <c r="A178" s="24">
        <v>1304</v>
      </c>
      <c r="B178" s="24">
        <v>133.05999755859375</v>
      </c>
      <c r="C178" s="24">
        <v>136.16000366210938</v>
      </c>
      <c r="D178" s="24">
        <v>8.453351974487305</v>
      </c>
      <c r="E178" s="24">
        <v>9.053934097290039</v>
      </c>
      <c r="F178" s="24">
        <v>12.925206216599772</v>
      </c>
      <c r="G178" s="24" t="s">
        <v>57</v>
      </c>
      <c r="H178" s="24">
        <v>-29.152799368678046</v>
      </c>
      <c r="I178" s="24">
        <v>36.4071981899157</v>
      </c>
      <c r="J178" s="24" t="s">
        <v>60</v>
      </c>
      <c r="K178" s="24">
        <v>-0.39344677148611595</v>
      </c>
      <c r="L178" s="24">
        <v>-0.01389092864432991</v>
      </c>
      <c r="M178" s="24">
        <v>0.09515225550847912</v>
      </c>
      <c r="N178" s="24">
        <v>0.00027019060225216883</v>
      </c>
      <c r="O178" s="24">
        <v>-0.015475445291732632</v>
      </c>
      <c r="P178" s="24">
        <v>-0.00158926193393076</v>
      </c>
      <c r="Q178" s="24">
        <v>0.002059704430097306</v>
      </c>
      <c r="R178" s="24">
        <v>2.163836615877817E-05</v>
      </c>
      <c r="S178" s="24">
        <v>-0.00017583486708606192</v>
      </c>
      <c r="T178" s="24">
        <v>-0.00011316915465456781</v>
      </c>
      <c r="U178" s="24">
        <v>5.118595589723433E-05</v>
      </c>
      <c r="V178" s="24">
        <v>1.7005674396590336E-06</v>
      </c>
      <c r="W178" s="24">
        <v>-1.0128310177045478E-05</v>
      </c>
      <c r="X178" s="24">
        <v>67.5</v>
      </c>
    </row>
    <row r="179" spans="1:24" ht="12.75" hidden="1">
      <c r="A179" s="24">
        <v>1302</v>
      </c>
      <c r="B179" s="24">
        <v>53.13999938964844</v>
      </c>
      <c r="C179" s="24">
        <v>53.34000015258789</v>
      </c>
      <c r="D179" s="24">
        <v>9.585651397705078</v>
      </c>
      <c r="E179" s="24">
        <v>9.907167434692383</v>
      </c>
      <c r="F179" s="24">
        <v>10.63465328235862</v>
      </c>
      <c r="G179" s="24" t="s">
        <v>58</v>
      </c>
      <c r="H179" s="24">
        <v>40.68814831964987</v>
      </c>
      <c r="I179" s="24">
        <v>26.328147709298307</v>
      </c>
      <c r="J179" s="24" t="s">
        <v>61</v>
      </c>
      <c r="K179" s="24">
        <v>0.749127511075005</v>
      </c>
      <c r="L179" s="24">
        <v>-2.552883566788877</v>
      </c>
      <c r="M179" s="24">
        <v>0.17627517391042344</v>
      </c>
      <c r="N179" s="24">
        <v>0.026067680751961128</v>
      </c>
      <c r="O179" s="24">
        <v>0.030254577644135115</v>
      </c>
      <c r="P179" s="24">
        <v>-0.07321793105877154</v>
      </c>
      <c r="Q179" s="24">
        <v>0.003587347978116132</v>
      </c>
      <c r="R179" s="24">
        <v>0.0004005962737658596</v>
      </c>
      <c r="S179" s="24">
        <v>0.00040964993485894405</v>
      </c>
      <c r="T179" s="24">
        <v>-0.0010716641379940788</v>
      </c>
      <c r="U179" s="24">
        <v>7.468022270540315E-05</v>
      </c>
      <c r="V179" s="24">
        <v>1.4769197274926284E-05</v>
      </c>
      <c r="W179" s="24">
        <v>2.5884205522165985E-05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1303</v>
      </c>
      <c r="B181" s="24">
        <v>135.48</v>
      </c>
      <c r="C181" s="24">
        <v>116.48</v>
      </c>
      <c r="D181" s="24">
        <v>8.817713714322945</v>
      </c>
      <c r="E181" s="24">
        <v>9.34568641438733</v>
      </c>
      <c r="F181" s="24">
        <v>25.631711505345933</v>
      </c>
      <c r="G181" s="24" t="s">
        <v>59</v>
      </c>
      <c r="H181" s="24">
        <v>1.2420533659265516</v>
      </c>
      <c r="I181" s="24">
        <v>69.22205336592654</v>
      </c>
      <c r="J181" s="24" t="s">
        <v>73</v>
      </c>
      <c r="K181" s="24">
        <v>-5.983233513199381</v>
      </c>
      <c r="M181" s="24" t="s">
        <v>68</v>
      </c>
      <c r="N181" s="24">
        <v>-3.112439698936674</v>
      </c>
      <c r="X181" s="24">
        <v>67.5</v>
      </c>
    </row>
    <row r="182" spans="1:24" ht="12.75" hidden="1">
      <c r="A182" s="24">
        <v>1302</v>
      </c>
      <c r="B182" s="24">
        <v>53.13999938964844</v>
      </c>
      <c r="C182" s="24">
        <v>53.34000015258789</v>
      </c>
      <c r="D182" s="24">
        <v>9.585651397705078</v>
      </c>
      <c r="E182" s="24">
        <v>9.907167434692383</v>
      </c>
      <c r="F182" s="24">
        <v>6.894034526161064</v>
      </c>
      <c r="G182" s="24" t="s">
        <v>56</v>
      </c>
      <c r="H182" s="24">
        <v>31.427520772843877</v>
      </c>
      <c r="I182" s="24">
        <v>17.06752016249232</v>
      </c>
      <c r="J182" s="24" t="s">
        <v>62</v>
      </c>
      <c r="K182" s="24">
        <v>2.3691850130871694</v>
      </c>
      <c r="L182" s="24">
        <v>0.21393288245630385</v>
      </c>
      <c r="M182" s="24">
        <v>0.5608721863678849</v>
      </c>
      <c r="N182" s="24">
        <v>0.024972422368455104</v>
      </c>
      <c r="O182" s="24">
        <v>0.09515135991185913</v>
      </c>
      <c r="P182" s="24">
        <v>0.00613731963717377</v>
      </c>
      <c r="Q182" s="24">
        <v>0.0115820841584624</v>
      </c>
      <c r="R182" s="24">
        <v>0.00038426742532622106</v>
      </c>
      <c r="S182" s="24">
        <v>0.001248411684113389</v>
      </c>
      <c r="T182" s="24">
        <v>9.031814271548403E-05</v>
      </c>
      <c r="U182" s="24">
        <v>0.00025332379453991104</v>
      </c>
      <c r="V182" s="24">
        <v>1.4261722116901917E-05</v>
      </c>
      <c r="W182" s="24">
        <v>7.785033063695936E-05</v>
      </c>
      <c r="X182" s="24">
        <v>67.5</v>
      </c>
    </row>
    <row r="183" spans="1:24" s="107" customFormat="1" ht="12.75" hidden="1">
      <c r="A183" s="107">
        <v>1301</v>
      </c>
      <c r="B183" s="107">
        <v>73.04000091552734</v>
      </c>
      <c r="C183" s="107">
        <v>68.83999633789062</v>
      </c>
      <c r="D183" s="107">
        <v>9.655102729797363</v>
      </c>
      <c r="E183" s="107">
        <v>10.06574821472168</v>
      </c>
      <c r="F183" s="107">
        <v>-1.7753727758117814</v>
      </c>
      <c r="G183" s="107" t="s">
        <v>57</v>
      </c>
      <c r="H183" s="107">
        <v>-9.907323666502052</v>
      </c>
      <c r="I183" s="107">
        <v>-4.367322750974711</v>
      </c>
      <c r="J183" s="107" t="s">
        <v>60</v>
      </c>
      <c r="K183" s="107">
        <v>0.4197605811274746</v>
      </c>
      <c r="L183" s="107">
        <v>-0.0011633853816729524</v>
      </c>
      <c r="M183" s="107">
        <v>-0.10564011006717468</v>
      </c>
      <c r="N183" s="107">
        <v>0.000258907008407331</v>
      </c>
      <c r="O183" s="107">
        <v>0.015847361040324703</v>
      </c>
      <c r="P183" s="107">
        <v>-0.00013311771574844956</v>
      </c>
      <c r="Q183" s="107">
        <v>-0.0024792191745711145</v>
      </c>
      <c r="R183" s="107">
        <v>2.0818709714776124E-05</v>
      </c>
      <c r="S183" s="107">
        <v>0.00012430856609718882</v>
      </c>
      <c r="T183" s="107">
        <v>-9.48911412525684E-06</v>
      </c>
      <c r="U183" s="107">
        <v>-7.366370148407129E-05</v>
      </c>
      <c r="V183" s="107">
        <v>1.6431563606828634E-06</v>
      </c>
      <c r="W183" s="107">
        <v>5.167584477749082E-06</v>
      </c>
      <c r="X183" s="107">
        <v>67.5</v>
      </c>
    </row>
    <row r="184" spans="1:24" ht="12.75" hidden="1">
      <c r="A184" s="24">
        <v>1304</v>
      </c>
      <c r="B184" s="24">
        <v>133.05999755859375</v>
      </c>
      <c r="C184" s="24">
        <v>136.16000366210938</v>
      </c>
      <c r="D184" s="24">
        <v>8.453351974487305</v>
      </c>
      <c r="E184" s="24">
        <v>9.053934097290039</v>
      </c>
      <c r="F184" s="24">
        <v>12.925206216599772</v>
      </c>
      <c r="G184" s="24" t="s">
        <v>58</v>
      </c>
      <c r="H184" s="24">
        <v>-29.152799368678046</v>
      </c>
      <c r="I184" s="24">
        <v>36.4071981899157</v>
      </c>
      <c r="J184" s="24" t="s">
        <v>61</v>
      </c>
      <c r="K184" s="24">
        <v>-2.331702957232841</v>
      </c>
      <c r="L184" s="24">
        <v>-0.21392971913812356</v>
      </c>
      <c r="M184" s="24">
        <v>-0.5508337104663137</v>
      </c>
      <c r="N184" s="24">
        <v>0.024971080195087966</v>
      </c>
      <c r="O184" s="24">
        <v>-0.09382239839789724</v>
      </c>
      <c r="P184" s="24">
        <v>-0.006135875813817673</v>
      </c>
      <c r="Q184" s="24">
        <v>-0.011313626551117223</v>
      </c>
      <c r="R184" s="24">
        <v>0.0003837030564025452</v>
      </c>
      <c r="S184" s="24">
        <v>-0.0012422073552453667</v>
      </c>
      <c r="T184" s="24">
        <v>-8.981828108293095E-05</v>
      </c>
      <c r="U184" s="24">
        <v>-0.0002423769872817234</v>
      </c>
      <c r="V184" s="24">
        <v>1.4166748212418993E-05</v>
      </c>
      <c r="W184" s="24">
        <v>-7.767863316864696E-05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1303</v>
      </c>
      <c r="B186" s="100">
        <v>135.48</v>
      </c>
      <c r="C186" s="100">
        <v>116.48</v>
      </c>
      <c r="D186" s="100">
        <v>8.817713714322945</v>
      </c>
      <c r="E186" s="100">
        <v>9.34568641438733</v>
      </c>
      <c r="F186" s="100">
        <v>13.700107750382113</v>
      </c>
      <c r="G186" s="100" t="s">
        <v>59</v>
      </c>
      <c r="H186" s="100">
        <v>-30.98092603577797</v>
      </c>
      <c r="I186" s="100">
        <v>36.99907396422201</v>
      </c>
      <c r="J186" s="100" t="s">
        <v>73</v>
      </c>
      <c r="K186" s="100">
        <v>6.5937574434143364</v>
      </c>
      <c r="M186" s="100" t="s">
        <v>68</v>
      </c>
      <c r="N186" s="100">
        <v>6.185961925242391</v>
      </c>
      <c r="X186" s="100">
        <v>67.5</v>
      </c>
    </row>
    <row r="187" spans="1:24" s="100" customFormat="1" ht="12.75">
      <c r="A187" s="100">
        <v>1302</v>
      </c>
      <c r="B187" s="100">
        <v>53.13999938964844</v>
      </c>
      <c r="C187" s="100">
        <v>53.34000015258789</v>
      </c>
      <c r="D187" s="100">
        <v>9.585651397705078</v>
      </c>
      <c r="E187" s="100">
        <v>9.907167434692383</v>
      </c>
      <c r="F187" s="100">
        <v>6.894034526161064</v>
      </c>
      <c r="G187" s="100" t="s">
        <v>56</v>
      </c>
      <c r="H187" s="100">
        <v>31.427520772843877</v>
      </c>
      <c r="I187" s="100">
        <v>17.06752016249232</v>
      </c>
      <c r="J187" s="100" t="s">
        <v>62</v>
      </c>
      <c r="K187" s="100">
        <v>0.2650462149851072</v>
      </c>
      <c r="L187" s="100">
        <v>2.552125110027445</v>
      </c>
      <c r="M187" s="100">
        <v>0.06274661529664761</v>
      </c>
      <c r="N187" s="100">
        <v>0.027419088547481922</v>
      </c>
      <c r="O187" s="100">
        <v>0.010645452912730002</v>
      </c>
      <c r="P187" s="100">
        <v>0.07321244570359993</v>
      </c>
      <c r="Q187" s="100">
        <v>0.0012957362279984283</v>
      </c>
      <c r="R187" s="100">
        <v>0.00042191094496308055</v>
      </c>
      <c r="S187" s="100">
        <v>0.00013962172259617545</v>
      </c>
      <c r="T187" s="100">
        <v>0.00107727777217855</v>
      </c>
      <c r="U187" s="100">
        <v>2.8276283424472966E-05</v>
      </c>
      <c r="V187" s="100">
        <v>1.5631475003536054E-05</v>
      </c>
      <c r="W187" s="100">
        <v>8.688607445585413E-06</v>
      </c>
      <c r="X187" s="100">
        <v>67.5</v>
      </c>
    </row>
    <row r="188" spans="1:24" s="100" customFormat="1" ht="12.75">
      <c r="A188" s="100">
        <v>1304</v>
      </c>
      <c r="B188" s="100">
        <v>133.05999755859375</v>
      </c>
      <c r="C188" s="100">
        <v>136.16000366210938</v>
      </c>
      <c r="D188" s="100">
        <v>8.453351974487305</v>
      </c>
      <c r="E188" s="100">
        <v>9.053934097290039</v>
      </c>
      <c r="F188" s="100">
        <v>9.861610077952486</v>
      </c>
      <c r="G188" s="100" t="s">
        <v>57</v>
      </c>
      <c r="H188" s="100">
        <v>-37.78221308359008</v>
      </c>
      <c r="I188" s="100">
        <v>27.777784475003674</v>
      </c>
      <c r="J188" s="100" t="s">
        <v>60</v>
      </c>
      <c r="K188" s="100">
        <v>0.261425033328618</v>
      </c>
      <c r="L188" s="100">
        <v>-0.01388622091564278</v>
      </c>
      <c r="M188" s="100">
        <v>-0.06200285189139014</v>
      </c>
      <c r="N188" s="100">
        <v>0.0002845546868314607</v>
      </c>
      <c r="O188" s="100">
        <v>0.010480387136870193</v>
      </c>
      <c r="P188" s="100">
        <v>-0.0015888193049258083</v>
      </c>
      <c r="Q188" s="100">
        <v>-0.001285164347250775</v>
      </c>
      <c r="R188" s="100">
        <v>2.2804389618412583E-05</v>
      </c>
      <c r="S188" s="100">
        <v>0.0001354621014407529</v>
      </c>
      <c r="T188" s="100">
        <v>-0.00011314664160790835</v>
      </c>
      <c r="U188" s="100">
        <v>-2.8244472038506166E-05</v>
      </c>
      <c r="V188" s="100">
        <v>1.797444227221252E-06</v>
      </c>
      <c r="W188" s="100">
        <v>8.350559889381976E-06</v>
      </c>
      <c r="X188" s="100">
        <v>67.5</v>
      </c>
    </row>
    <row r="189" spans="1:24" s="100" customFormat="1" ht="12.75">
      <c r="A189" s="100">
        <v>1301</v>
      </c>
      <c r="B189" s="100">
        <v>73.04000091552734</v>
      </c>
      <c r="C189" s="100">
        <v>68.83999633789062</v>
      </c>
      <c r="D189" s="100">
        <v>9.655102729797363</v>
      </c>
      <c r="E189" s="100">
        <v>10.06574821472168</v>
      </c>
      <c r="F189" s="100">
        <v>14.577024391776632</v>
      </c>
      <c r="G189" s="100" t="s">
        <v>58</v>
      </c>
      <c r="H189" s="100">
        <v>30.31870500532353</v>
      </c>
      <c r="I189" s="100">
        <v>35.85870592085087</v>
      </c>
      <c r="J189" s="100" t="s">
        <v>61</v>
      </c>
      <c r="K189" s="100">
        <v>-0.04366289073186335</v>
      </c>
      <c r="L189" s="100">
        <v>-2.552087331989499</v>
      </c>
      <c r="M189" s="100">
        <v>-0.009632449767314118</v>
      </c>
      <c r="N189" s="100">
        <v>0.027417611956639415</v>
      </c>
      <c r="O189" s="100">
        <v>-0.0018673920794727305</v>
      </c>
      <c r="P189" s="100">
        <v>-0.07319520379860188</v>
      </c>
      <c r="Q189" s="100">
        <v>-0.00016518163670058462</v>
      </c>
      <c r="R189" s="100">
        <v>0.0004212942027773124</v>
      </c>
      <c r="S189" s="100">
        <v>-3.382668316549147E-05</v>
      </c>
      <c r="T189" s="100">
        <v>-0.001071319390248693</v>
      </c>
      <c r="U189" s="100">
        <v>-1.3408965534924313E-06</v>
      </c>
      <c r="V189" s="100">
        <v>1.5527788156598524E-05</v>
      </c>
      <c r="W189" s="100">
        <v>-2.40001018275489E-06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1303</v>
      </c>
      <c r="B191" s="24">
        <v>135.48</v>
      </c>
      <c r="C191" s="24">
        <v>116.48</v>
      </c>
      <c r="D191" s="24">
        <v>8.817713714322945</v>
      </c>
      <c r="E191" s="24">
        <v>9.34568641438733</v>
      </c>
      <c r="F191" s="24">
        <v>10.561199785756765</v>
      </c>
      <c r="G191" s="24" t="s">
        <v>59</v>
      </c>
      <c r="H191" s="24">
        <v>-39.45798987104742</v>
      </c>
      <c r="I191" s="24">
        <v>28.52201012895257</v>
      </c>
      <c r="J191" s="24" t="s">
        <v>73</v>
      </c>
      <c r="K191" s="24">
        <v>-7.936947003150186</v>
      </c>
      <c r="M191" s="24" t="s">
        <v>68</v>
      </c>
      <c r="N191" s="24">
        <v>-4.1240300895045605</v>
      </c>
      <c r="X191" s="24">
        <v>67.5</v>
      </c>
    </row>
    <row r="192" spans="1:24" ht="12.75" hidden="1">
      <c r="A192" s="24">
        <v>1304</v>
      </c>
      <c r="B192" s="24">
        <v>133.05999755859375</v>
      </c>
      <c r="C192" s="24">
        <v>136.16000366210938</v>
      </c>
      <c r="D192" s="24">
        <v>8.453351974487305</v>
      </c>
      <c r="E192" s="24">
        <v>9.053934097290039</v>
      </c>
      <c r="F192" s="24">
        <v>21.358251859772185</v>
      </c>
      <c r="G192" s="24" t="s">
        <v>56</v>
      </c>
      <c r="H192" s="24">
        <v>-5.39893742400173</v>
      </c>
      <c r="I192" s="24">
        <v>60.16106013459202</v>
      </c>
      <c r="J192" s="24" t="s">
        <v>62</v>
      </c>
      <c r="K192" s="24">
        <v>2.7305905638221004</v>
      </c>
      <c r="L192" s="24">
        <v>0.22357849970153076</v>
      </c>
      <c r="M192" s="24">
        <v>0.6464295949206231</v>
      </c>
      <c r="N192" s="24">
        <v>0.026748504891810933</v>
      </c>
      <c r="O192" s="24">
        <v>0.10966522788918451</v>
      </c>
      <c r="P192" s="24">
        <v>0.006413595222250315</v>
      </c>
      <c r="Q192" s="24">
        <v>0.013348714335904996</v>
      </c>
      <c r="R192" s="24">
        <v>0.00041179968080157084</v>
      </c>
      <c r="S192" s="24">
        <v>0.0014387782985099704</v>
      </c>
      <c r="T192" s="24">
        <v>9.444313349328654E-05</v>
      </c>
      <c r="U192" s="24">
        <v>0.0002919488306485799</v>
      </c>
      <c r="V192" s="24">
        <v>1.530848014270844E-05</v>
      </c>
      <c r="W192" s="24">
        <v>8.971001026845977E-05</v>
      </c>
      <c r="X192" s="24">
        <v>67.5</v>
      </c>
    </row>
    <row r="193" spans="1:24" ht="12.75" hidden="1">
      <c r="A193" s="24">
        <v>1301</v>
      </c>
      <c r="B193" s="24">
        <v>73.04000091552734</v>
      </c>
      <c r="C193" s="24">
        <v>68.83999633789062</v>
      </c>
      <c r="D193" s="24">
        <v>9.655102729797363</v>
      </c>
      <c r="E193" s="24">
        <v>10.06574821472168</v>
      </c>
      <c r="F193" s="24">
        <v>14.577024391776632</v>
      </c>
      <c r="G193" s="24" t="s">
        <v>57</v>
      </c>
      <c r="H193" s="24">
        <v>30.31870500532353</v>
      </c>
      <c r="I193" s="24">
        <v>35.85870592085087</v>
      </c>
      <c r="J193" s="24" t="s">
        <v>60</v>
      </c>
      <c r="K193" s="24">
        <v>-2.6817789655844835</v>
      </c>
      <c r="L193" s="24">
        <v>-0.0012174179910395438</v>
      </c>
      <c r="M193" s="24">
        <v>0.6362165353789768</v>
      </c>
      <c r="N193" s="24">
        <v>0.00027552806839729947</v>
      </c>
      <c r="O193" s="24">
        <v>-0.10747586960297241</v>
      </c>
      <c r="P193" s="24">
        <v>-0.00013882182966060654</v>
      </c>
      <c r="Q193" s="24">
        <v>0.013195313142615522</v>
      </c>
      <c r="R193" s="24">
        <v>2.2103337178254645E-05</v>
      </c>
      <c r="S193" s="24">
        <v>-0.0013875236329192477</v>
      </c>
      <c r="T193" s="24">
        <v>-9.854665263000088E-06</v>
      </c>
      <c r="U193" s="24">
        <v>0.00029118315562353845</v>
      </c>
      <c r="V193" s="24">
        <v>1.7202895123657102E-06</v>
      </c>
      <c r="W193" s="24">
        <v>-8.567766477871797E-05</v>
      </c>
      <c r="X193" s="24">
        <v>67.5</v>
      </c>
    </row>
    <row r="194" spans="1:24" s="107" customFormat="1" ht="12.75" hidden="1">
      <c r="A194" s="107">
        <v>1302</v>
      </c>
      <c r="B194" s="107">
        <v>53.13999938964844</v>
      </c>
      <c r="C194" s="107">
        <v>53.34000015258789</v>
      </c>
      <c r="D194" s="107">
        <v>9.585651397705078</v>
      </c>
      <c r="E194" s="107">
        <v>9.907167434692383</v>
      </c>
      <c r="F194" s="107">
        <v>-2.69293954801536</v>
      </c>
      <c r="G194" s="107" t="s">
        <v>58</v>
      </c>
      <c r="H194" s="107">
        <v>7.693106231202158</v>
      </c>
      <c r="I194" s="107">
        <v>-6.666894379149402</v>
      </c>
      <c r="J194" s="107" t="s">
        <v>61</v>
      </c>
      <c r="K194" s="107">
        <v>0.513990668186605</v>
      </c>
      <c r="L194" s="107">
        <v>-0.22357518516647254</v>
      </c>
      <c r="M194" s="107">
        <v>0.11445410127912434</v>
      </c>
      <c r="N194" s="107">
        <v>0.026747085789497867</v>
      </c>
      <c r="O194" s="107">
        <v>0.02180366164366994</v>
      </c>
      <c r="P194" s="107">
        <v>-0.006412092651738724</v>
      </c>
      <c r="Q194" s="107">
        <v>0.0020178913474004512</v>
      </c>
      <c r="R194" s="107">
        <v>0.0004112060549090444</v>
      </c>
      <c r="S194" s="107">
        <v>0.0003806063062454664</v>
      </c>
      <c r="T194" s="107">
        <v>-9.39275840027037E-05</v>
      </c>
      <c r="U194" s="107">
        <v>2.1130300475652974E-05</v>
      </c>
      <c r="V194" s="107">
        <v>1.5211514332023065E-05</v>
      </c>
      <c r="W194" s="107">
        <v>2.65936778282506E-05</v>
      </c>
      <c r="X194" s="107">
        <v>67.5</v>
      </c>
    </row>
    <row r="195" ht="12.75" hidden="1">
      <c r="A195" s="24" t="s">
        <v>84</v>
      </c>
    </row>
    <row r="196" spans="1:24" ht="12.75" hidden="1">
      <c r="A196" s="24">
        <v>1303</v>
      </c>
      <c r="B196" s="24">
        <v>135.48</v>
      </c>
      <c r="C196" s="24">
        <v>116.48</v>
      </c>
      <c r="D196" s="24">
        <v>8.817713714322945</v>
      </c>
      <c r="E196" s="24">
        <v>9.34568641438733</v>
      </c>
      <c r="F196" s="24">
        <v>13.700107750382113</v>
      </c>
      <c r="G196" s="24" t="s">
        <v>59</v>
      </c>
      <c r="H196" s="24">
        <v>-30.98092603577797</v>
      </c>
      <c r="I196" s="24">
        <v>36.99907396422201</v>
      </c>
      <c r="J196" s="24" t="s">
        <v>73</v>
      </c>
      <c r="K196" s="24">
        <v>-8.30856546339565</v>
      </c>
      <c r="M196" s="24" t="s">
        <v>68</v>
      </c>
      <c r="N196" s="24">
        <v>-4.396494179305204</v>
      </c>
      <c r="X196" s="24">
        <v>67.5</v>
      </c>
    </row>
    <row r="197" spans="1:24" ht="12.75" hidden="1">
      <c r="A197" s="24">
        <v>1304</v>
      </c>
      <c r="B197" s="24">
        <v>133.05999755859375</v>
      </c>
      <c r="C197" s="24">
        <v>136.16000366210938</v>
      </c>
      <c r="D197" s="24">
        <v>8.453351974487305</v>
      </c>
      <c r="E197" s="24">
        <v>9.053934097290039</v>
      </c>
      <c r="F197" s="24">
        <v>21.358251859772185</v>
      </c>
      <c r="G197" s="24" t="s">
        <v>56</v>
      </c>
      <c r="H197" s="24">
        <v>-5.39893742400173</v>
      </c>
      <c r="I197" s="24">
        <v>60.16106013459202</v>
      </c>
      <c r="J197" s="24" t="s">
        <v>62</v>
      </c>
      <c r="K197" s="24">
        <v>2.7619918135054236</v>
      </c>
      <c r="L197" s="24">
        <v>0.48914550602589996</v>
      </c>
      <c r="M197" s="24">
        <v>0.6538642046617247</v>
      </c>
      <c r="N197" s="24">
        <v>0.02187942989593281</v>
      </c>
      <c r="O197" s="24">
        <v>0.11092641961574962</v>
      </c>
      <c r="P197" s="24">
        <v>0.014032140819567232</v>
      </c>
      <c r="Q197" s="24">
        <v>0.013502249374014782</v>
      </c>
      <c r="R197" s="24">
        <v>0.00033686066045499606</v>
      </c>
      <c r="S197" s="24">
        <v>0.0014553096648154836</v>
      </c>
      <c r="T197" s="24">
        <v>0.00020639664911613093</v>
      </c>
      <c r="U197" s="24">
        <v>0.0002952878541498085</v>
      </c>
      <c r="V197" s="24">
        <v>1.253704377887251E-05</v>
      </c>
      <c r="W197" s="24">
        <v>9.073562284138687E-05</v>
      </c>
      <c r="X197" s="24">
        <v>67.5</v>
      </c>
    </row>
    <row r="198" spans="1:24" ht="12.75" hidden="1">
      <c r="A198" s="24">
        <v>1302</v>
      </c>
      <c r="B198" s="24">
        <v>53.13999938964844</v>
      </c>
      <c r="C198" s="24">
        <v>53.34000015258789</v>
      </c>
      <c r="D198" s="24">
        <v>9.585651397705078</v>
      </c>
      <c r="E198" s="24">
        <v>9.907167434692383</v>
      </c>
      <c r="F198" s="24">
        <v>10.63465328235862</v>
      </c>
      <c r="G198" s="24" t="s">
        <v>57</v>
      </c>
      <c r="H198" s="24">
        <v>40.68814831964987</v>
      </c>
      <c r="I198" s="24">
        <v>26.328147709298307</v>
      </c>
      <c r="J198" s="24" t="s">
        <v>60</v>
      </c>
      <c r="K198" s="24">
        <v>-2.757197195809717</v>
      </c>
      <c r="L198" s="24">
        <v>0.002660750854697481</v>
      </c>
      <c r="M198" s="24">
        <v>0.6522490991894672</v>
      </c>
      <c r="N198" s="24">
        <v>0.00022501537810981596</v>
      </c>
      <c r="O198" s="24">
        <v>-0.11079790437848913</v>
      </c>
      <c r="P198" s="24">
        <v>0.0003049218666559397</v>
      </c>
      <c r="Q198" s="24">
        <v>0.013439364548195111</v>
      </c>
      <c r="R198" s="24">
        <v>1.8064041005797006E-05</v>
      </c>
      <c r="S198" s="24">
        <v>-0.001455034803040304</v>
      </c>
      <c r="T198" s="24">
        <v>2.174453115377482E-05</v>
      </c>
      <c r="U198" s="24">
        <v>0.00029073038077209235</v>
      </c>
      <c r="V198" s="24">
        <v>1.4012239429246869E-06</v>
      </c>
      <c r="W198" s="24">
        <v>-9.060971231441873E-05</v>
      </c>
      <c r="X198" s="24">
        <v>67.5</v>
      </c>
    </row>
    <row r="199" spans="1:24" s="107" customFormat="1" ht="12.75" hidden="1">
      <c r="A199" s="107">
        <v>1301</v>
      </c>
      <c r="B199" s="107">
        <v>73.04000091552734</v>
      </c>
      <c r="C199" s="107">
        <v>68.83999633789062</v>
      </c>
      <c r="D199" s="107">
        <v>9.655102729797363</v>
      </c>
      <c r="E199" s="107">
        <v>10.06574821472168</v>
      </c>
      <c r="F199" s="107">
        <v>-1.7753727758117814</v>
      </c>
      <c r="G199" s="107" t="s">
        <v>58</v>
      </c>
      <c r="H199" s="107">
        <v>-9.907323666502052</v>
      </c>
      <c r="I199" s="107">
        <v>-4.367322750974711</v>
      </c>
      <c r="J199" s="107" t="s">
        <v>61</v>
      </c>
      <c r="K199" s="107">
        <v>-0.1626726814496218</v>
      </c>
      <c r="L199" s="107">
        <v>0.4891382692759001</v>
      </c>
      <c r="M199" s="107">
        <v>-0.04592941045167386</v>
      </c>
      <c r="N199" s="107">
        <v>0.02187827279861581</v>
      </c>
      <c r="O199" s="107">
        <v>-0.005338066513686242</v>
      </c>
      <c r="P199" s="107">
        <v>0.0140288274148412</v>
      </c>
      <c r="Q199" s="107">
        <v>-0.0013016215651251884</v>
      </c>
      <c r="R199" s="107">
        <v>0.0003363759726626101</v>
      </c>
      <c r="S199" s="107">
        <v>2.8283253823046308E-05</v>
      </c>
      <c r="T199" s="107">
        <v>0.00020524802588884938</v>
      </c>
      <c r="U199" s="107">
        <v>-5.167942051254788E-05</v>
      </c>
      <c r="V199" s="107">
        <v>1.245849261247686E-05</v>
      </c>
      <c r="W199" s="107">
        <v>4.77841885069537E-06</v>
      </c>
      <c r="X199" s="107">
        <v>67.5</v>
      </c>
    </row>
    <row r="200" ht="12.75" hidden="1">
      <c r="A200" s="24" t="s">
        <v>109</v>
      </c>
    </row>
    <row r="201" spans="1:24" ht="12.75" hidden="1">
      <c r="A201" s="24">
        <v>1303</v>
      </c>
      <c r="B201" s="24">
        <v>123.78</v>
      </c>
      <c r="C201" s="24">
        <v>120.88</v>
      </c>
      <c r="D201" s="24">
        <v>8.845186721352608</v>
      </c>
      <c r="E201" s="24">
        <v>9.360477454388919</v>
      </c>
      <c r="F201" s="24">
        <v>22.720626304664428</v>
      </c>
      <c r="G201" s="24" t="s">
        <v>59</v>
      </c>
      <c r="H201" s="24">
        <v>4.859619298295343</v>
      </c>
      <c r="I201" s="24">
        <v>61.139619298295344</v>
      </c>
      <c r="J201" s="24" t="s">
        <v>73</v>
      </c>
      <c r="K201" s="24">
        <v>-3.2835668671447533</v>
      </c>
      <c r="M201" s="24" t="s">
        <v>68</v>
      </c>
      <c r="N201" s="24">
        <v>-1.7479916823597927</v>
      </c>
      <c r="X201" s="24">
        <v>67.5</v>
      </c>
    </row>
    <row r="202" spans="1:24" ht="12.75" hidden="1">
      <c r="A202" s="24">
        <v>1301</v>
      </c>
      <c r="B202" s="24">
        <v>81.87999725341797</v>
      </c>
      <c r="C202" s="24">
        <v>71.27999877929688</v>
      </c>
      <c r="D202" s="24">
        <v>9.329277992248535</v>
      </c>
      <c r="E202" s="24">
        <v>10.012849807739258</v>
      </c>
      <c r="F202" s="24">
        <v>13.314224154756843</v>
      </c>
      <c r="G202" s="24" t="s">
        <v>56</v>
      </c>
      <c r="H202" s="24">
        <v>19.528775583708132</v>
      </c>
      <c r="I202" s="24">
        <v>33.9087728371261</v>
      </c>
      <c r="J202" s="24" t="s">
        <v>62</v>
      </c>
      <c r="K202" s="24">
        <v>1.7297943791314208</v>
      </c>
      <c r="L202" s="24">
        <v>0.34375523889112486</v>
      </c>
      <c r="M202" s="24">
        <v>0.40950551278966196</v>
      </c>
      <c r="N202" s="24">
        <v>0.02279770279356803</v>
      </c>
      <c r="O202" s="24">
        <v>0.06947190097689766</v>
      </c>
      <c r="P202" s="24">
        <v>0.009861051153673974</v>
      </c>
      <c r="Q202" s="24">
        <v>0.008456391831122675</v>
      </c>
      <c r="R202" s="24">
        <v>0.0003509734643807862</v>
      </c>
      <c r="S202" s="24">
        <v>0.0009114745133367726</v>
      </c>
      <c r="T202" s="24">
        <v>0.0001450779066849512</v>
      </c>
      <c r="U202" s="24">
        <v>0.00018496975645885234</v>
      </c>
      <c r="V202" s="24">
        <v>1.301511473418607E-05</v>
      </c>
      <c r="W202" s="24">
        <v>5.683527077711249E-05</v>
      </c>
      <c r="X202" s="24">
        <v>67.5</v>
      </c>
    </row>
    <row r="203" spans="1:24" s="107" customFormat="1" ht="12.75" hidden="1">
      <c r="A203" s="107">
        <v>1302</v>
      </c>
      <c r="B203" s="107">
        <v>57.47999954223633</v>
      </c>
      <c r="C203" s="107">
        <v>61.58000183105469</v>
      </c>
      <c r="D203" s="107">
        <v>9.671202659606934</v>
      </c>
      <c r="E203" s="107">
        <v>10.028790473937988</v>
      </c>
      <c r="F203" s="107">
        <v>-1.2929636558252202</v>
      </c>
      <c r="G203" s="107" t="s">
        <v>57</v>
      </c>
      <c r="H203" s="107">
        <v>6.846753647297</v>
      </c>
      <c r="I203" s="107">
        <v>-3.173246810466675</v>
      </c>
      <c r="J203" s="107" t="s">
        <v>60</v>
      </c>
      <c r="K203" s="107">
        <v>-0.08315179802769375</v>
      </c>
      <c r="L203" s="107">
        <v>0.0018711779406285307</v>
      </c>
      <c r="M203" s="107">
        <v>0.015035016301834101</v>
      </c>
      <c r="N203" s="107">
        <v>-0.00023561374852243972</v>
      </c>
      <c r="O203" s="107">
        <v>-0.00408783875849887</v>
      </c>
      <c r="P203" s="107">
        <v>0.00021411938294543144</v>
      </c>
      <c r="Q203" s="107">
        <v>8.86050884725444E-05</v>
      </c>
      <c r="R203" s="107">
        <v>-1.8927799954642292E-05</v>
      </c>
      <c r="S203" s="107">
        <v>-0.00011493579358605624</v>
      </c>
      <c r="T203" s="107">
        <v>1.5242973324863021E-05</v>
      </c>
      <c r="U203" s="107">
        <v>-1.2742973232271384E-05</v>
      </c>
      <c r="V203" s="107">
        <v>-1.4957962709986783E-06</v>
      </c>
      <c r="W203" s="107">
        <v>-9.034351974716834E-06</v>
      </c>
      <c r="X203" s="107">
        <v>67.5</v>
      </c>
    </row>
    <row r="204" spans="1:24" ht="12.75" hidden="1">
      <c r="A204" s="24">
        <v>1304</v>
      </c>
      <c r="B204" s="24">
        <v>115.77999877929688</v>
      </c>
      <c r="C204" s="24">
        <v>131.77999877929688</v>
      </c>
      <c r="D204" s="24">
        <v>8.558959007263184</v>
      </c>
      <c r="E204" s="24">
        <v>9.104167938232422</v>
      </c>
      <c r="F204" s="24">
        <v>8.229832115143559</v>
      </c>
      <c r="G204" s="24" t="s">
        <v>58</v>
      </c>
      <c r="H204" s="24">
        <v>-25.40118669380361</v>
      </c>
      <c r="I204" s="24">
        <v>22.878812085493262</v>
      </c>
      <c r="J204" s="24" t="s">
        <v>61</v>
      </c>
      <c r="K204" s="24">
        <v>-1.7277946557850614</v>
      </c>
      <c r="L204" s="24">
        <v>0.34375014612099997</v>
      </c>
      <c r="M204" s="24">
        <v>-0.4092294140087288</v>
      </c>
      <c r="N204" s="24">
        <v>-0.022796485229643774</v>
      </c>
      <c r="O204" s="24">
        <v>-0.06935152918017301</v>
      </c>
      <c r="P204" s="24">
        <v>0.009858726223261395</v>
      </c>
      <c r="Q204" s="24">
        <v>-0.008455927621483943</v>
      </c>
      <c r="R204" s="24">
        <v>-0.00035046270998257155</v>
      </c>
      <c r="S204" s="24">
        <v>-0.000904198845285289</v>
      </c>
      <c r="T204" s="24">
        <v>0.00014427491387037776</v>
      </c>
      <c r="U204" s="24">
        <v>-0.00018453028867275087</v>
      </c>
      <c r="V204" s="24">
        <v>-1.2928874856680058E-05</v>
      </c>
      <c r="W204" s="24">
        <v>-5.611264107760948E-05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1303</v>
      </c>
      <c r="B206" s="24">
        <v>123.78</v>
      </c>
      <c r="C206" s="24">
        <v>120.88</v>
      </c>
      <c r="D206" s="24">
        <v>8.845186721352608</v>
      </c>
      <c r="E206" s="24">
        <v>9.360477454388919</v>
      </c>
      <c r="F206" s="24">
        <v>9.956361064912524</v>
      </c>
      <c r="G206" s="24" t="s">
        <v>59</v>
      </c>
      <c r="H206" s="24">
        <v>-29.48812741063597</v>
      </c>
      <c r="I206" s="24">
        <v>26.791872589364026</v>
      </c>
      <c r="J206" s="24" t="s">
        <v>73</v>
      </c>
      <c r="K206" s="24">
        <v>4.8345840823788855</v>
      </c>
      <c r="M206" s="24" t="s">
        <v>68</v>
      </c>
      <c r="N206" s="24">
        <v>4.313908716443613</v>
      </c>
      <c r="X206" s="24">
        <v>67.5</v>
      </c>
    </row>
    <row r="207" spans="1:24" ht="12.75" hidden="1">
      <c r="A207" s="24">
        <v>1301</v>
      </c>
      <c r="B207" s="24">
        <v>81.87999725341797</v>
      </c>
      <c r="C207" s="24">
        <v>71.27999877929688</v>
      </c>
      <c r="D207" s="24">
        <v>9.329277992248535</v>
      </c>
      <c r="E207" s="24">
        <v>10.012849807739258</v>
      </c>
      <c r="F207" s="24">
        <v>13.314224154756843</v>
      </c>
      <c r="G207" s="24" t="s">
        <v>56</v>
      </c>
      <c r="H207" s="24">
        <v>19.528775583708132</v>
      </c>
      <c r="I207" s="24">
        <v>33.9087728371261</v>
      </c>
      <c r="J207" s="24" t="s">
        <v>62</v>
      </c>
      <c r="K207" s="24">
        <v>0.737205211373574</v>
      </c>
      <c r="L207" s="24">
        <v>2.0629313304299406</v>
      </c>
      <c r="M207" s="24">
        <v>0.17452279491992181</v>
      </c>
      <c r="N207" s="24">
        <v>0.023998223650309423</v>
      </c>
      <c r="O207" s="24">
        <v>0.02960700662537643</v>
      </c>
      <c r="P207" s="24">
        <v>0.059178951482322294</v>
      </c>
      <c r="Q207" s="24">
        <v>0.00360391076182405</v>
      </c>
      <c r="R207" s="24">
        <v>0.0003694670175044599</v>
      </c>
      <c r="S207" s="24">
        <v>0.0003883905254645285</v>
      </c>
      <c r="T207" s="24">
        <v>0.000870796707631866</v>
      </c>
      <c r="U207" s="24">
        <v>7.886982209969616E-05</v>
      </c>
      <c r="V207" s="24">
        <v>1.3728308326563912E-05</v>
      </c>
      <c r="W207" s="24">
        <v>2.4218065233253597E-05</v>
      </c>
      <c r="X207" s="24">
        <v>67.5</v>
      </c>
    </row>
    <row r="208" spans="1:24" ht="12.75" hidden="1">
      <c r="A208" s="24">
        <v>1304</v>
      </c>
      <c r="B208" s="24">
        <v>115.77999877929688</v>
      </c>
      <c r="C208" s="24">
        <v>131.77999877929688</v>
      </c>
      <c r="D208" s="24">
        <v>8.558959007263184</v>
      </c>
      <c r="E208" s="24">
        <v>9.104167938232422</v>
      </c>
      <c r="F208" s="24">
        <v>10.105077089370544</v>
      </c>
      <c r="G208" s="24" t="s">
        <v>57</v>
      </c>
      <c r="H208" s="24">
        <v>-20.18803328078816</v>
      </c>
      <c r="I208" s="24">
        <v>28.091965498508717</v>
      </c>
      <c r="J208" s="24" t="s">
        <v>60</v>
      </c>
      <c r="K208" s="24">
        <v>-0.3551896866850337</v>
      </c>
      <c r="L208" s="24">
        <v>-0.011224343198536301</v>
      </c>
      <c r="M208" s="24">
        <v>0.08581874392403797</v>
      </c>
      <c r="N208" s="24">
        <v>-0.0002477208914987458</v>
      </c>
      <c r="O208" s="24">
        <v>-0.013983866858402506</v>
      </c>
      <c r="P208" s="24">
        <v>-0.0012842082885412185</v>
      </c>
      <c r="Q208" s="24">
        <v>0.0018538736594735767</v>
      </c>
      <c r="R208" s="24">
        <v>-1.9981038342631398E-05</v>
      </c>
      <c r="S208" s="24">
        <v>-0.00015997285657449556</v>
      </c>
      <c r="T208" s="24">
        <v>-9.144888896900835E-05</v>
      </c>
      <c r="U208" s="24">
        <v>4.5820923603629204E-05</v>
      </c>
      <c r="V208" s="24">
        <v>-1.5823108268083652E-06</v>
      </c>
      <c r="W208" s="24">
        <v>-9.250217499764338E-06</v>
      </c>
      <c r="X208" s="24">
        <v>67.5</v>
      </c>
    </row>
    <row r="209" spans="1:24" ht="12.75" hidden="1">
      <c r="A209" s="24">
        <v>1302</v>
      </c>
      <c r="B209" s="24">
        <v>57.47999954223633</v>
      </c>
      <c r="C209" s="24">
        <v>61.58000183105469</v>
      </c>
      <c r="D209" s="24">
        <v>9.671202659606934</v>
      </c>
      <c r="E209" s="24">
        <v>10.028790473937988</v>
      </c>
      <c r="F209" s="24">
        <v>10.703215626975828</v>
      </c>
      <c r="G209" s="24" t="s">
        <v>58</v>
      </c>
      <c r="H209" s="24">
        <v>36.28829090585132</v>
      </c>
      <c r="I209" s="24">
        <v>26.268290448087647</v>
      </c>
      <c r="J209" s="24" t="s">
        <v>61</v>
      </c>
      <c r="K209" s="24">
        <v>0.6459967570730858</v>
      </c>
      <c r="L209" s="24">
        <v>-2.062900794558286</v>
      </c>
      <c r="M209" s="24">
        <v>0.1519649602308423</v>
      </c>
      <c r="N209" s="24">
        <v>-0.02399694507078319</v>
      </c>
      <c r="O209" s="24">
        <v>0.02609648077809642</v>
      </c>
      <c r="P209" s="24">
        <v>-0.05916501590989981</v>
      </c>
      <c r="Q209" s="24">
        <v>0.0030905218384443193</v>
      </c>
      <c r="R209" s="24">
        <v>-0.0003689263275105088</v>
      </c>
      <c r="S209" s="24">
        <v>0.0003539150822301989</v>
      </c>
      <c r="T209" s="24">
        <v>-0.0008659815279374218</v>
      </c>
      <c r="U209" s="24">
        <v>6.419417261829999E-05</v>
      </c>
      <c r="V209" s="24">
        <v>-1.3636815682430011E-05</v>
      </c>
      <c r="W209" s="24">
        <v>2.238187123207486E-05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1303</v>
      </c>
      <c r="B211" s="24">
        <v>123.78</v>
      </c>
      <c r="C211" s="24">
        <v>120.88</v>
      </c>
      <c r="D211" s="24">
        <v>8.845186721352608</v>
      </c>
      <c r="E211" s="24">
        <v>9.360477454388919</v>
      </c>
      <c r="F211" s="24">
        <v>22.720626304664428</v>
      </c>
      <c r="G211" s="24" t="s">
        <v>59</v>
      </c>
      <c r="H211" s="24">
        <v>4.859619298295343</v>
      </c>
      <c r="I211" s="24">
        <v>61.139619298295344</v>
      </c>
      <c r="J211" s="24" t="s">
        <v>73</v>
      </c>
      <c r="K211" s="24">
        <v>4.597801053204999</v>
      </c>
      <c r="M211" s="24" t="s">
        <v>68</v>
      </c>
      <c r="N211" s="24">
        <v>2.419974131301539</v>
      </c>
      <c r="X211" s="24">
        <v>67.5</v>
      </c>
    </row>
    <row r="212" spans="1:24" ht="12.75" hidden="1">
      <c r="A212" s="24">
        <v>1302</v>
      </c>
      <c r="B212" s="24">
        <v>57.47999954223633</v>
      </c>
      <c r="C212" s="24">
        <v>61.58000183105469</v>
      </c>
      <c r="D212" s="24">
        <v>9.671202659606934</v>
      </c>
      <c r="E212" s="24">
        <v>10.028790473937988</v>
      </c>
      <c r="F212" s="24">
        <v>8.677677635851975</v>
      </c>
      <c r="G212" s="24" t="s">
        <v>56</v>
      </c>
      <c r="H212" s="24">
        <v>31.317128769270973</v>
      </c>
      <c r="I212" s="24">
        <v>21.2971283115073</v>
      </c>
      <c r="J212" s="24" t="s">
        <v>62</v>
      </c>
      <c r="K212" s="24">
        <v>2.061750269346956</v>
      </c>
      <c r="L212" s="24">
        <v>0.31806095252675315</v>
      </c>
      <c r="M212" s="24">
        <v>0.488090996676549</v>
      </c>
      <c r="N212" s="24">
        <v>0.02342091013682099</v>
      </c>
      <c r="O212" s="24">
        <v>0.08280413003111747</v>
      </c>
      <c r="P212" s="24">
        <v>0.00912442756822798</v>
      </c>
      <c r="Q212" s="24">
        <v>0.010079165848888063</v>
      </c>
      <c r="R212" s="24">
        <v>0.00036062631550894185</v>
      </c>
      <c r="S212" s="24">
        <v>0.00108641677700354</v>
      </c>
      <c r="T212" s="24">
        <v>0.00013426865080821756</v>
      </c>
      <c r="U212" s="24">
        <v>0.00022045352060312223</v>
      </c>
      <c r="V212" s="24">
        <v>1.3385738494297113E-05</v>
      </c>
      <c r="W212" s="24">
        <v>6.774629479297142E-05</v>
      </c>
      <c r="X212" s="24">
        <v>67.5</v>
      </c>
    </row>
    <row r="213" spans="1:24" ht="12.75" hidden="1">
      <c r="A213" s="24">
        <v>1301</v>
      </c>
      <c r="B213" s="24">
        <v>81.87999725341797</v>
      </c>
      <c r="C213" s="24">
        <v>71.27999877929688</v>
      </c>
      <c r="D213" s="24">
        <v>9.329277992248535</v>
      </c>
      <c r="E213" s="24">
        <v>10.012849807739258</v>
      </c>
      <c r="F213" s="24">
        <v>1.721628736835925</v>
      </c>
      <c r="G213" s="24" t="s">
        <v>57</v>
      </c>
      <c r="H213" s="24">
        <v>-9.995339381604936</v>
      </c>
      <c r="I213" s="24">
        <v>4.384657871813026</v>
      </c>
      <c r="J213" s="24" t="s">
        <v>60</v>
      </c>
      <c r="K213" s="24">
        <v>0.5636420444778524</v>
      </c>
      <c r="L213" s="24">
        <v>-0.0017295228970598863</v>
      </c>
      <c r="M213" s="24">
        <v>-0.13876209119445582</v>
      </c>
      <c r="N213" s="24">
        <v>-0.00024152366012890184</v>
      </c>
      <c r="O213" s="24">
        <v>0.02177652456965242</v>
      </c>
      <c r="P213" s="24">
        <v>-0.00019796237867526504</v>
      </c>
      <c r="Q213" s="24">
        <v>-0.0031180278388108777</v>
      </c>
      <c r="R213" s="24">
        <v>-1.9412365086815915E-05</v>
      </c>
      <c r="S213" s="24">
        <v>0.0002142694636610951</v>
      </c>
      <c r="T213" s="24">
        <v>-1.4110382259135919E-05</v>
      </c>
      <c r="U213" s="24">
        <v>-8.459475203438798E-05</v>
      </c>
      <c r="V213" s="24">
        <v>-1.5296417107558545E-06</v>
      </c>
      <c r="W213" s="24">
        <v>1.1141494849185028E-05</v>
      </c>
      <c r="X213" s="24">
        <v>67.5</v>
      </c>
    </row>
    <row r="214" spans="1:24" ht="12.75" hidden="1">
      <c r="A214" s="24">
        <v>1304</v>
      </c>
      <c r="B214" s="24">
        <v>115.77999877929688</v>
      </c>
      <c r="C214" s="24">
        <v>131.77999877929688</v>
      </c>
      <c r="D214" s="24">
        <v>8.558959007263184</v>
      </c>
      <c r="E214" s="24">
        <v>9.104167938232422</v>
      </c>
      <c r="F214" s="24">
        <v>10.105077089370544</v>
      </c>
      <c r="G214" s="24" t="s">
        <v>58</v>
      </c>
      <c r="H214" s="24">
        <v>-20.18803328078816</v>
      </c>
      <c r="I214" s="24">
        <v>28.091965498508717</v>
      </c>
      <c r="J214" s="24" t="s">
        <v>61</v>
      </c>
      <c r="K214" s="24">
        <v>-1.983209978506833</v>
      </c>
      <c r="L214" s="24">
        <v>-0.3180562501708999</v>
      </c>
      <c r="M214" s="24">
        <v>-0.4679507485666077</v>
      </c>
      <c r="N214" s="24">
        <v>-0.02341966477041553</v>
      </c>
      <c r="O214" s="24">
        <v>-0.07988934176645553</v>
      </c>
      <c r="P214" s="24">
        <v>-0.009122279832611362</v>
      </c>
      <c r="Q214" s="24">
        <v>-0.009584752819232836</v>
      </c>
      <c r="R214" s="24">
        <v>-0.0003601034566888952</v>
      </c>
      <c r="S214" s="24">
        <v>-0.0010650774668056527</v>
      </c>
      <c r="T214" s="24">
        <v>-0.00013352515756350983</v>
      </c>
      <c r="U214" s="24">
        <v>-0.00020357672429467875</v>
      </c>
      <c r="V214" s="24">
        <v>-1.3298052160915277E-05</v>
      </c>
      <c r="W214" s="24">
        <v>-6.682385465312345E-05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1303</v>
      </c>
      <c r="B216" s="100">
        <v>123.78</v>
      </c>
      <c r="C216" s="100">
        <v>120.88</v>
      </c>
      <c r="D216" s="100">
        <v>8.845186721352608</v>
      </c>
      <c r="E216" s="100">
        <v>9.360477454388919</v>
      </c>
      <c r="F216" s="100">
        <v>11.862976168565499</v>
      </c>
      <c r="G216" s="100" t="s">
        <v>59</v>
      </c>
      <c r="H216" s="100">
        <v>-24.357559264202806</v>
      </c>
      <c r="I216" s="100">
        <v>31.922440735797196</v>
      </c>
      <c r="J216" s="100" t="s">
        <v>73</v>
      </c>
      <c r="K216" s="100">
        <v>4.336587206778673</v>
      </c>
      <c r="M216" s="100" t="s">
        <v>68</v>
      </c>
      <c r="N216" s="100">
        <v>4.056892133445206</v>
      </c>
      <c r="X216" s="100">
        <v>67.5</v>
      </c>
    </row>
    <row r="217" spans="1:24" s="100" customFormat="1" ht="12.75">
      <c r="A217" s="100">
        <v>1302</v>
      </c>
      <c r="B217" s="100">
        <v>57.47999954223633</v>
      </c>
      <c r="C217" s="100">
        <v>61.58000183105469</v>
      </c>
      <c r="D217" s="100">
        <v>9.671202659606934</v>
      </c>
      <c r="E217" s="100">
        <v>10.028790473937988</v>
      </c>
      <c r="F217" s="100">
        <v>8.677677635851975</v>
      </c>
      <c r="G217" s="100" t="s">
        <v>56</v>
      </c>
      <c r="H217" s="100">
        <v>31.317128769270973</v>
      </c>
      <c r="I217" s="100">
        <v>21.2971283115073</v>
      </c>
      <c r="J217" s="100" t="s">
        <v>62</v>
      </c>
      <c r="K217" s="100">
        <v>0.2679754649409153</v>
      </c>
      <c r="L217" s="100">
        <v>2.063148810046396</v>
      </c>
      <c r="M217" s="100">
        <v>0.06343970987099072</v>
      </c>
      <c r="N217" s="100">
        <v>0.023396172612849937</v>
      </c>
      <c r="O217" s="100">
        <v>0.010762948505130177</v>
      </c>
      <c r="P217" s="100">
        <v>0.05918530539072269</v>
      </c>
      <c r="Q217" s="100">
        <v>0.0013100348550249869</v>
      </c>
      <c r="R217" s="100">
        <v>0.00036024893503656323</v>
      </c>
      <c r="S217" s="100">
        <v>0.00014129070005917244</v>
      </c>
      <c r="T217" s="100">
        <v>0.0008708883842606334</v>
      </c>
      <c r="U217" s="100">
        <v>2.862037580560258E-05</v>
      </c>
      <c r="V217" s="100">
        <v>1.338756092781495E-05</v>
      </c>
      <c r="W217" s="100">
        <v>8.81706560042088E-06</v>
      </c>
      <c r="X217" s="100">
        <v>67.5</v>
      </c>
    </row>
    <row r="218" spans="1:24" s="100" customFormat="1" ht="12.75">
      <c r="A218" s="100">
        <v>1304</v>
      </c>
      <c r="B218" s="100">
        <v>115.77999877929688</v>
      </c>
      <c r="C218" s="100">
        <v>131.77999877929688</v>
      </c>
      <c r="D218" s="100">
        <v>8.558959007263184</v>
      </c>
      <c r="E218" s="100">
        <v>9.104167938232422</v>
      </c>
      <c r="F218" s="100">
        <v>8.229832115143559</v>
      </c>
      <c r="G218" s="100" t="s">
        <v>57</v>
      </c>
      <c r="H218" s="100">
        <v>-25.40118669380361</v>
      </c>
      <c r="I218" s="100">
        <v>22.878812085493262</v>
      </c>
      <c r="J218" s="100" t="s">
        <v>60</v>
      </c>
      <c r="K218" s="100">
        <v>0.03911006727318224</v>
      </c>
      <c r="L218" s="100">
        <v>-0.011225148827096404</v>
      </c>
      <c r="M218" s="100">
        <v>-0.009971795352282497</v>
      </c>
      <c r="N218" s="100">
        <v>-0.00024117578474057075</v>
      </c>
      <c r="O218" s="100">
        <v>0.0014563051544842648</v>
      </c>
      <c r="P218" s="100">
        <v>-0.0012843504279331</v>
      </c>
      <c r="Q218" s="100">
        <v>-0.00023981554185607986</v>
      </c>
      <c r="R218" s="100">
        <v>-1.944705167707081E-05</v>
      </c>
      <c r="S218" s="100">
        <v>9.56781216563073E-06</v>
      </c>
      <c r="T218" s="100">
        <v>-9.146563675310622E-05</v>
      </c>
      <c r="U218" s="100">
        <v>-7.417570722267426E-06</v>
      </c>
      <c r="V218" s="100">
        <v>-1.5377851866433715E-06</v>
      </c>
      <c r="W218" s="100">
        <v>2.88399275777011E-07</v>
      </c>
      <c r="X218" s="100">
        <v>67.5</v>
      </c>
    </row>
    <row r="219" spans="1:24" s="100" customFormat="1" ht="12.75">
      <c r="A219" s="100">
        <v>1301</v>
      </c>
      <c r="B219" s="100">
        <v>81.87999725341797</v>
      </c>
      <c r="C219" s="100">
        <v>71.27999877929688</v>
      </c>
      <c r="D219" s="100">
        <v>9.329277992248535</v>
      </c>
      <c r="E219" s="100">
        <v>10.012849807739258</v>
      </c>
      <c r="F219" s="100">
        <v>15.238073718912696</v>
      </c>
      <c r="G219" s="100" t="s">
        <v>58</v>
      </c>
      <c r="H219" s="100">
        <v>24.428451080042464</v>
      </c>
      <c r="I219" s="100">
        <v>38.80844833346043</v>
      </c>
      <c r="J219" s="100" t="s">
        <v>61</v>
      </c>
      <c r="K219" s="100">
        <v>-0.26510611544848767</v>
      </c>
      <c r="L219" s="100">
        <v>-2.0631182730104616</v>
      </c>
      <c r="M219" s="100">
        <v>-0.0626510980427931</v>
      </c>
      <c r="N219" s="100">
        <v>-0.023394929518404713</v>
      </c>
      <c r="O219" s="100">
        <v>-0.010663969046331035</v>
      </c>
      <c r="P219" s="100">
        <v>-0.059171368229671485</v>
      </c>
      <c r="Q219" s="100">
        <v>-0.0012878974443893477</v>
      </c>
      <c r="R219" s="100">
        <v>-0.00035972365417921476</v>
      </c>
      <c r="S219" s="100">
        <v>-0.00014096637504587483</v>
      </c>
      <c r="T219" s="100">
        <v>-0.0008660719457028068</v>
      </c>
      <c r="U219" s="100">
        <v>-2.764245929424664E-05</v>
      </c>
      <c r="V219" s="100">
        <v>-1.3298947489019486E-05</v>
      </c>
      <c r="W219" s="100">
        <v>-8.812347681512374E-06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1303</v>
      </c>
      <c r="B221" s="24">
        <v>123.78</v>
      </c>
      <c r="C221" s="24">
        <v>120.88</v>
      </c>
      <c r="D221" s="24">
        <v>8.845186721352608</v>
      </c>
      <c r="E221" s="24">
        <v>9.360477454388919</v>
      </c>
      <c r="F221" s="24">
        <v>9.956361064912524</v>
      </c>
      <c r="G221" s="24" t="s">
        <v>59</v>
      </c>
      <c r="H221" s="24">
        <v>-29.48812741063597</v>
      </c>
      <c r="I221" s="24">
        <v>26.791872589364026</v>
      </c>
      <c r="J221" s="24" t="s">
        <v>73</v>
      </c>
      <c r="K221" s="24">
        <v>-4.6626250597017265</v>
      </c>
      <c r="M221" s="24" t="s">
        <v>68</v>
      </c>
      <c r="N221" s="24">
        <v>-2.456093278463542</v>
      </c>
      <c r="X221" s="24">
        <v>67.5</v>
      </c>
    </row>
    <row r="222" spans="1:24" ht="12.75" hidden="1">
      <c r="A222" s="24">
        <v>1304</v>
      </c>
      <c r="B222" s="24">
        <v>115.77999877929688</v>
      </c>
      <c r="C222" s="24">
        <v>131.77999877929688</v>
      </c>
      <c r="D222" s="24">
        <v>8.558959007263184</v>
      </c>
      <c r="E222" s="24">
        <v>9.104167938232422</v>
      </c>
      <c r="F222" s="24">
        <v>19.100150931707866</v>
      </c>
      <c r="G222" s="24" t="s">
        <v>56</v>
      </c>
      <c r="H222" s="24">
        <v>4.818139537158999</v>
      </c>
      <c r="I222" s="24">
        <v>53.098138316455874</v>
      </c>
      <c r="J222" s="24" t="s">
        <v>62</v>
      </c>
      <c r="K222" s="24">
        <v>2.075212166553555</v>
      </c>
      <c r="L222" s="24">
        <v>0.32704799798233564</v>
      </c>
      <c r="M222" s="24">
        <v>0.4912782069540865</v>
      </c>
      <c r="N222" s="24">
        <v>0.025812088770353347</v>
      </c>
      <c r="O222" s="24">
        <v>0.0833440151547412</v>
      </c>
      <c r="P222" s="24">
        <v>0.009381916683014262</v>
      </c>
      <c r="Q222" s="24">
        <v>0.010144855856564368</v>
      </c>
      <c r="R222" s="24">
        <v>0.00039728376918014564</v>
      </c>
      <c r="S222" s="24">
        <v>0.0010934463884561202</v>
      </c>
      <c r="T222" s="24">
        <v>0.0001381123435151153</v>
      </c>
      <c r="U222" s="24">
        <v>0.00022187444500913482</v>
      </c>
      <c r="V222" s="24">
        <v>1.4723767364939635E-05</v>
      </c>
      <c r="W222" s="24">
        <v>6.817825703972925E-05</v>
      </c>
      <c r="X222" s="24">
        <v>67.5</v>
      </c>
    </row>
    <row r="223" spans="1:24" ht="12.75" hidden="1">
      <c r="A223" s="24">
        <v>1301</v>
      </c>
      <c r="B223" s="24">
        <v>81.87999725341797</v>
      </c>
      <c r="C223" s="24">
        <v>71.27999877929688</v>
      </c>
      <c r="D223" s="24">
        <v>9.329277992248535</v>
      </c>
      <c r="E223" s="24">
        <v>10.012849807739258</v>
      </c>
      <c r="F223" s="24">
        <v>15.238073718912696</v>
      </c>
      <c r="G223" s="24" t="s">
        <v>57</v>
      </c>
      <c r="H223" s="24">
        <v>24.428451080042464</v>
      </c>
      <c r="I223" s="24">
        <v>38.80844833346043</v>
      </c>
      <c r="J223" s="24" t="s">
        <v>60</v>
      </c>
      <c r="K223" s="24">
        <v>-2.0734254399723344</v>
      </c>
      <c r="L223" s="24">
        <v>-0.0017795779534336353</v>
      </c>
      <c r="M223" s="24">
        <v>0.49105523431485926</v>
      </c>
      <c r="N223" s="24">
        <v>-0.0002676753868092168</v>
      </c>
      <c r="O223" s="24">
        <v>-0.08323010462146865</v>
      </c>
      <c r="P223" s="24">
        <v>-0.00020327965020047585</v>
      </c>
      <c r="Q223" s="24">
        <v>0.010144779528034236</v>
      </c>
      <c r="R223" s="24">
        <v>-2.155767408645105E-05</v>
      </c>
      <c r="S223" s="24">
        <v>-0.0010856035177534504</v>
      </c>
      <c r="T223" s="24">
        <v>-1.4455666853965898E-05</v>
      </c>
      <c r="U223" s="24">
        <v>0.0002212431957045638</v>
      </c>
      <c r="V223" s="24">
        <v>-1.7199505563158758E-06</v>
      </c>
      <c r="W223" s="24">
        <v>-6.738087763733521E-05</v>
      </c>
      <c r="X223" s="24">
        <v>67.5</v>
      </c>
    </row>
    <row r="224" spans="1:24" s="107" customFormat="1" ht="12.75" hidden="1">
      <c r="A224" s="107">
        <v>1302</v>
      </c>
      <c r="B224" s="107">
        <v>57.47999954223633</v>
      </c>
      <c r="C224" s="107">
        <v>61.58000183105469</v>
      </c>
      <c r="D224" s="107">
        <v>9.671202659606934</v>
      </c>
      <c r="E224" s="107">
        <v>10.028790473937988</v>
      </c>
      <c r="F224" s="107">
        <v>-1.2929636558252202</v>
      </c>
      <c r="G224" s="107" t="s">
        <v>58</v>
      </c>
      <c r="H224" s="107">
        <v>6.846753647297</v>
      </c>
      <c r="I224" s="107">
        <v>-3.173246810466675</v>
      </c>
      <c r="J224" s="107" t="s">
        <v>61</v>
      </c>
      <c r="K224" s="107">
        <v>0.08609576695420065</v>
      </c>
      <c r="L224" s="107">
        <v>-0.32704315630595526</v>
      </c>
      <c r="M224" s="107">
        <v>0.014799779728122025</v>
      </c>
      <c r="N224" s="107">
        <v>-0.025810700815280044</v>
      </c>
      <c r="O224" s="107">
        <v>0.004355978284279324</v>
      </c>
      <c r="P224" s="107">
        <v>-0.009379714176393422</v>
      </c>
      <c r="Q224" s="107">
        <v>3.9353246953839106E-05</v>
      </c>
      <c r="R224" s="107">
        <v>-0.00039669844963393237</v>
      </c>
      <c r="S224" s="107">
        <v>0.00013072875226615785</v>
      </c>
      <c r="T224" s="107">
        <v>-0.0001373537517763689</v>
      </c>
      <c r="U224" s="107">
        <v>-1.6724763153589593E-05</v>
      </c>
      <c r="V224" s="107">
        <v>-1.4622964661814996E-05</v>
      </c>
      <c r="W224" s="107">
        <v>1.0396733227213725E-05</v>
      </c>
      <c r="X224" s="107">
        <v>67.5</v>
      </c>
    </row>
    <row r="225" ht="12.75" hidden="1">
      <c r="A225" s="24" t="s">
        <v>79</v>
      </c>
    </row>
    <row r="226" spans="1:24" ht="12.75" hidden="1">
      <c r="A226" s="24">
        <v>1303</v>
      </c>
      <c r="B226" s="24">
        <v>123.78</v>
      </c>
      <c r="C226" s="24">
        <v>120.88</v>
      </c>
      <c r="D226" s="24">
        <v>8.845186721352608</v>
      </c>
      <c r="E226" s="24">
        <v>9.360477454388919</v>
      </c>
      <c r="F226" s="24">
        <v>11.862976168565499</v>
      </c>
      <c r="G226" s="24" t="s">
        <v>59</v>
      </c>
      <c r="H226" s="24">
        <v>-24.357559264202806</v>
      </c>
      <c r="I226" s="24">
        <v>31.922440735797196</v>
      </c>
      <c r="J226" s="24" t="s">
        <v>73</v>
      </c>
      <c r="K226" s="24">
        <v>6.210763944108286</v>
      </c>
      <c r="M226" s="24" t="s">
        <v>68</v>
      </c>
      <c r="N226" s="24">
        <v>3.258326861553414</v>
      </c>
      <c r="X226" s="24">
        <v>67.5</v>
      </c>
    </row>
    <row r="227" spans="1:24" ht="12.75" hidden="1">
      <c r="A227" s="24">
        <v>1304</v>
      </c>
      <c r="B227" s="24">
        <v>115.77999877929688</v>
      </c>
      <c r="C227" s="24">
        <v>131.77999877929688</v>
      </c>
      <c r="D227" s="24">
        <v>8.558959007263184</v>
      </c>
      <c r="E227" s="24">
        <v>9.104167938232422</v>
      </c>
      <c r="F227" s="24">
        <v>19.100150931707866</v>
      </c>
      <c r="G227" s="24" t="s">
        <v>56</v>
      </c>
      <c r="H227" s="24">
        <v>4.818139537158999</v>
      </c>
      <c r="I227" s="24">
        <v>53.098138316455874</v>
      </c>
      <c r="J227" s="24" t="s">
        <v>62</v>
      </c>
      <c r="K227" s="24">
        <v>2.4011433515057536</v>
      </c>
      <c r="L227" s="24">
        <v>0.3345507138952595</v>
      </c>
      <c r="M227" s="24">
        <v>0.5684387252365789</v>
      </c>
      <c r="N227" s="24">
        <v>0.026391433797971733</v>
      </c>
      <c r="O227" s="24">
        <v>0.09643405271340105</v>
      </c>
      <c r="P227" s="24">
        <v>0.00959720815359792</v>
      </c>
      <c r="Q227" s="24">
        <v>0.011738248838933367</v>
      </c>
      <c r="R227" s="24">
        <v>0.00040618984219766626</v>
      </c>
      <c r="S227" s="24">
        <v>0.0012651723069546075</v>
      </c>
      <c r="T227" s="24">
        <v>0.0001411422285574291</v>
      </c>
      <c r="U227" s="24">
        <v>0.0002567100542170793</v>
      </c>
      <c r="V227" s="24">
        <v>1.5043168961085636E-05</v>
      </c>
      <c r="W227" s="24">
        <v>7.888069693099946E-05</v>
      </c>
      <c r="X227" s="24">
        <v>67.5</v>
      </c>
    </row>
    <row r="228" spans="1:24" ht="12.75" hidden="1">
      <c r="A228" s="24">
        <v>1302</v>
      </c>
      <c r="B228" s="24">
        <v>57.47999954223633</v>
      </c>
      <c r="C228" s="24">
        <v>61.58000183105469</v>
      </c>
      <c r="D228" s="24">
        <v>9.671202659606934</v>
      </c>
      <c r="E228" s="24">
        <v>10.028790473937988</v>
      </c>
      <c r="F228" s="24">
        <v>10.703215626975828</v>
      </c>
      <c r="G228" s="24" t="s">
        <v>57</v>
      </c>
      <c r="H228" s="24">
        <v>36.28829090585132</v>
      </c>
      <c r="I228" s="24">
        <v>26.268290448087647</v>
      </c>
      <c r="J228" s="24" t="s">
        <v>60</v>
      </c>
      <c r="K228" s="24">
        <v>-2.3347658144909644</v>
      </c>
      <c r="L228" s="24">
        <v>0.0018203317331378396</v>
      </c>
      <c r="M228" s="24">
        <v>0.5511798987718679</v>
      </c>
      <c r="N228" s="24">
        <v>-0.0002738879530981694</v>
      </c>
      <c r="O228" s="24">
        <v>-0.09400569570463334</v>
      </c>
      <c r="P228" s="24">
        <v>0.00020866152529405122</v>
      </c>
      <c r="Q228" s="24">
        <v>0.011302577782838585</v>
      </c>
      <c r="R228" s="24">
        <v>-2.2039943728545025E-05</v>
      </c>
      <c r="S228" s="24">
        <v>-0.0012495469102230298</v>
      </c>
      <c r="T228" s="24">
        <v>1.4881061713671957E-05</v>
      </c>
      <c r="U228" s="24">
        <v>0.00024090690124287554</v>
      </c>
      <c r="V228" s="24">
        <v>-1.7600667697517423E-06</v>
      </c>
      <c r="W228" s="24">
        <v>-7.827422329162322E-05</v>
      </c>
      <c r="X228" s="24">
        <v>67.5</v>
      </c>
    </row>
    <row r="229" spans="1:24" ht="12.75" hidden="1">
      <c r="A229" s="24">
        <v>1301</v>
      </c>
      <c r="B229" s="24">
        <v>81.87999725341797</v>
      </c>
      <c r="C229" s="24">
        <v>71.27999877929688</v>
      </c>
      <c r="D229" s="24">
        <v>9.329277992248535</v>
      </c>
      <c r="E229" s="24">
        <v>10.012849807739258</v>
      </c>
      <c r="F229" s="24">
        <v>1.721628736835925</v>
      </c>
      <c r="G229" s="24" t="s">
        <v>58</v>
      </c>
      <c r="H229" s="24">
        <v>-9.995339381604936</v>
      </c>
      <c r="I229" s="24">
        <v>4.384657871813026</v>
      </c>
      <c r="J229" s="24" t="s">
        <v>61</v>
      </c>
      <c r="K229" s="24">
        <v>-0.5606763647280202</v>
      </c>
      <c r="L229" s="24">
        <v>0.33454576153376847</v>
      </c>
      <c r="M229" s="24">
        <v>-0.1390082858624633</v>
      </c>
      <c r="N229" s="24">
        <v>-0.026390012567292807</v>
      </c>
      <c r="O229" s="24">
        <v>-0.021504783138150785</v>
      </c>
      <c r="P229" s="24">
        <v>0.009594939536617641</v>
      </c>
      <c r="Q229" s="24">
        <v>-0.0031683152096349514</v>
      </c>
      <c r="R229" s="24">
        <v>-0.0004055914555128197</v>
      </c>
      <c r="S229" s="24">
        <v>-0.00019822584452316785</v>
      </c>
      <c r="T229" s="24">
        <v>0.00014035555808172132</v>
      </c>
      <c r="U229" s="24">
        <v>-8.867872839464495E-05</v>
      </c>
      <c r="V229" s="24">
        <v>-1.493984930840288E-05</v>
      </c>
      <c r="W229" s="24">
        <v>-9.762700262391382E-06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2004-07-30T08:48:58Z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