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<sst xmlns="http://schemas.openxmlformats.org/spreadsheetml/2006/main" count="625" uniqueCount="145">
  <si>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</si>
  <si>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</si>
  <si>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</si>
  <si>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</si>
  <si>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</si>
  <si>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</si>
  <si>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</si>
  <si>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</si>
  <si>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</si>
  <si>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</si>
  <si>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</si>
  <si>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</si>
  <si>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</si>
  <si>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</si>
  <si>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</si>
  <si>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</si>
  <si>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</si>
  <si>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</si>
  <si>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</si>
  <si>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</si>
  <si>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</si>
  <si>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</si>
  <si>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</si>
  <si>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</si>
  <si>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</si>
  <si>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</si>
  <si>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</si>
  <si>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</si>
  <si>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</si>
  <si>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</si>
  <si>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</si>
  <si>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</si>
  <si>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</si>
  <si>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</si>
  <si>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</si>
  <si>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</si>
  <si>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</si>
  <si>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</si>
  <si>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</si>
  <si>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</si>
  <si>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</si>
  <si>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</si>
  <si>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</si>
  <si>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</si>
  <si>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</si>
  <si>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</si>
  <si>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</si>
  <si>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</si>
  <si>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</si>
  <si>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</si>
  <si>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</si>
  <si>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</si>
  <si>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</si>
  <si>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</si>
  <si>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</si>
  <si>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</si>
  <si>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</si>
  <si>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</si>
  <si>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</si>
  <si>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</si>
  <si>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</si>
  <si>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</si>
  <si>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</si>
  <si>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</si>
  <si>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</si>
  <si>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</si>
  <si>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</si>
  <si>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</si>
  <si>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</si>
  <si>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</si>
  <si>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</si>
  <si>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</si>
  <si>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</si>
  <si>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</si>
  <si>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</si>
  <si>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</si>
  <si>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</si>
  <si>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</si>
  <si>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</si>
  <si>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</si>
  <si>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</si>
  <si>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</si>
  <si>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</si>
  <si>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</si>
  <si>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</si>
  <si>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</si>
  <si>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</si>
  <si>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</si>
  <si>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</si>
  <si>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</si>
  <si>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</si>
  <si>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</si>
  <si>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</si>
  <si>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</si>
  <si>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</si>
  <si>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</si>
  <si>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</si>
  <si>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</si>
  <si>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</si>
  <si>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</si>
  <si>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</si>
  <si>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</si>
  <si>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</si>
  <si>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</si>
  <si>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</si>
  <si>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</si>
  <si>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</si>
  <si>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</si>
  <si>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</si>
  <si>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</si>
  <si>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</si>
  <si>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</si>
  <si>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</si>
  <si>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</si>
  <si>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</si>
  <si>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</si>
  <si>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</si>
  <si>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</si>
  <si>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</si>
  <si>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</si>
  <si>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</si>
  <si>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</si>
  <si>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</si>
  <si>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</si>
  <si>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</si>
  <si>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</si>
  <si>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</si>
  <si>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</si>
  <si>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</si>
  <si>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</si>
  <si>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</si>
  <si>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</si>
  <si>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</si>
  <si>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</si>
  <si>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</si>
  <si>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</si>
  <si>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</si>
  <si>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</si>
  <si>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</si>
  <si>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</si>
  <si>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</si>
  <si>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</si>
  <si>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</si>
  <si>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301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</si>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</sst>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86.73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86.24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87.65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8" customWidth="1"/>
    <col min="2" max="2" width="16.28125" style="89" customWidth="1"/>
    <col min="3" max="3" width="12.421875" style="88" customWidth="1"/>
    <col min="4" max="4" width="13.57421875" style="88" customWidth="1"/>
    <col min="5" max="5" width="11.421875" style="88" customWidth="1"/>
    <col min="6" max="6" width="12.8515625" style="88" customWidth="1"/>
    <col min="7" max="7" width="10.8515625" style="88" customWidth="1"/>
    <col min="8" max="10" width="11.421875" style="88" customWidth="1"/>
    <col min="11" max="11" width="10.421875" style="88" customWidth="1"/>
    <col min="12" max="21" width="11.421875" style="88" customWidth="1"/>
    <col min="22" max="23" width="11.421875" style="6" customWidth="1"/>
    <col min="24" max="24" width="11.421875" style="88" customWidth="1"/>
    <col min="25" max="25" width="7.140625" style="88" customWidth="1"/>
    <col min="26" max="26" width="14.28125" style="88" customWidth="1"/>
    <col min="27" max="27" width="11.421875" style="88" customWidth="1"/>
    <col min="28" max="28" width="14.7109375" style="88" customWidth="1"/>
    <col min="29" max="16384" width="11.421875" style="88" customWidth="1"/>
  </cols>
  <sheetData>
    <row r="1" spans="2:23" s="77" customFormat="1" ht="12.75">
      <c r="B1" s="76"/>
      <c r="H1" s="77" t="s">
        <v>30</v>
      </c>
      <c r="J1" s="77" t="s">
        <v>31</v>
      </c>
      <c r="L1" s="77" t="s">
        <v>32</v>
      </c>
      <c r="N1" s="77" t="s">
        <v>33</v>
      </c>
      <c r="P1" s="77" t="s">
        <v>34</v>
      </c>
      <c r="R1" s="77" t="s">
        <v>35</v>
      </c>
      <c r="T1" s="77" t="s">
        <v>36</v>
      </c>
      <c r="V1" s="78"/>
      <c r="W1" s="78"/>
    </row>
    <row r="2" spans="2:23" s="77" customFormat="1" ht="12.75">
      <c r="B2" s="76"/>
      <c r="E2" s="77" t="s">
        <v>3</v>
      </c>
      <c r="V2" s="78"/>
      <c r="W2" s="78"/>
    </row>
    <row r="3" spans="2:23" s="77" customFormat="1" ht="12.75">
      <c r="B3" s="76"/>
      <c r="E3" s="77" t="s">
        <v>4</v>
      </c>
      <c r="H3" s="77" t="s">
        <v>5</v>
      </c>
      <c r="I3" s="77" t="s">
        <v>6</v>
      </c>
      <c r="J3" s="77" t="s">
        <v>5</v>
      </c>
      <c r="K3" s="77" t="s">
        <v>6</v>
      </c>
      <c r="L3" s="77" t="s">
        <v>5</v>
      </c>
      <c r="M3" s="77" t="s">
        <v>6</v>
      </c>
      <c r="N3" s="77" t="s">
        <v>5</v>
      </c>
      <c r="O3" s="77" t="s">
        <v>6</v>
      </c>
      <c r="P3" s="77" t="s">
        <v>5</v>
      </c>
      <c r="Q3" s="77" t="s">
        <v>6</v>
      </c>
      <c r="R3" s="77" t="s">
        <v>5</v>
      </c>
      <c r="S3" s="77" t="s">
        <v>6</v>
      </c>
      <c r="T3" s="77" t="s">
        <v>5</v>
      </c>
      <c r="U3" s="77" t="s">
        <v>6</v>
      </c>
      <c r="V3" s="78" t="s">
        <v>5</v>
      </c>
      <c r="W3" s="78" t="s">
        <v>6</v>
      </c>
    </row>
    <row r="4" spans="2:23" s="77" customFormat="1" ht="12.75">
      <c r="B4" s="76"/>
      <c r="E4" s="77">
        <v>1</v>
      </c>
      <c r="H4" s="77">
        <v>-8.96604E-11</v>
      </c>
      <c r="I4" s="77">
        <v>9.27348E-11</v>
      </c>
      <c r="J4" s="77">
        <v>-8.96604E-11</v>
      </c>
      <c r="K4" s="77" t="s">
        <v>23</v>
      </c>
      <c r="L4" s="77">
        <v>-8.96604E-11</v>
      </c>
      <c r="M4" s="77" t="s">
        <v>23</v>
      </c>
      <c r="N4" s="77">
        <v>-8.96604E-11</v>
      </c>
      <c r="O4" s="77">
        <v>9.27348E-11</v>
      </c>
      <c r="P4" s="77">
        <v>-8.96604E-11</v>
      </c>
      <c r="Q4" s="77">
        <v>9.27348E-11</v>
      </c>
      <c r="R4" s="77">
        <v>-8.96604E-11</v>
      </c>
      <c r="S4" s="77">
        <v>9.27348E-11</v>
      </c>
      <c r="T4" s="77">
        <v>-8.96604E-11</v>
      </c>
      <c r="U4" s="77">
        <v>9.27348E-11</v>
      </c>
      <c r="V4" s="77">
        <v>-8.96604E-11</v>
      </c>
      <c r="W4" s="77">
        <v>9.27348E-11</v>
      </c>
    </row>
    <row r="5" spans="2:23" s="77" customFormat="1" ht="12.75">
      <c r="B5" s="76"/>
      <c r="E5" s="77">
        <v>2</v>
      </c>
      <c r="H5" s="77">
        <v>0.000319438</v>
      </c>
      <c r="I5" s="77">
        <v>-2.7452E-10</v>
      </c>
      <c r="J5" s="77">
        <v>0.000319438</v>
      </c>
      <c r="K5" s="77" t="s">
        <v>24</v>
      </c>
      <c r="L5" s="77">
        <v>0.000319438</v>
      </c>
      <c r="M5" s="77" t="s">
        <v>24</v>
      </c>
      <c r="N5" s="77">
        <v>0.000319438</v>
      </c>
      <c r="O5" s="77">
        <v>-2.7452E-10</v>
      </c>
      <c r="P5" s="77">
        <v>0.000319438</v>
      </c>
      <c r="Q5" s="77">
        <v>-2.7452E-10</v>
      </c>
      <c r="R5" s="77">
        <v>0.000319438</v>
      </c>
      <c r="S5" s="77">
        <v>-2.7452E-10</v>
      </c>
      <c r="T5" s="77">
        <v>0.000319438</v>
      </c>
      <c r="U5" s="77">
        <v>-2.7452E-10</v>
      </c>
      <c r="V5" s="77">
        <v>0.000319438</v>
      </c>
      <c r="W5" s="77">
        <v>-2.7452E-10</v>
      </c>
    </row>
    <row r="6" spans="2:23" s="77" customFormat="1" ht="12.75">
      <c r="B6" s="76"/>
      <c r="E6" s="77">
        <v>3</v>
      </c>
      <c r="H6" s="77">
        <v>0.000879364</v>
      </c>
      <c r="I6" s="77">
        <v>0.000601288</v>
      </c>
      <c r="J6" s="77">
        <v>0.000879364</v>
      </c>
      <c r="K6" s="77">
        <v>0.000601288</v>
      </c>
      <c r="L6" s="77">
        <v>0.000879364</v>
      </c>
      <c r="M6" s="77">
        <v>0.000601288</v>
      </c>
      <c r="N6" s="77">
        <v>0.000879364</v>
      </c>
      <c r="O6" s="77">
        <v>0.000601288</v>
      </c>
      <c r="P6" s="77">
        <v>0.000879364</v>
      </c>
      <c r="Q6" s="77">
        <v>0.000601288</v>
      </c>
      <c r="R6" s="77">
        <v>0.000879364</v>
      </c>
      <c r="S6" s="77">
        <v>0.000601288</v>
      </c>
      <c r="T6" s="77">
        <v>0.000879364</v>
      </c>
      <c r="U6" s="77">
        <v>0.000601288</v>
      </c>
      <c r="V6" s="77">
        <v>0.000879364</v>
      </c>
      <c r="W6" s="77">
        <v>0.000601288</v>
      </c>
    </row>
    <row r="7" spans="2:23" s="77" customFormat="1" ht="12.75">
      <c r="B7" s="76"/>
      <c r="E7" s="77">
        <v>4</v>
      </c>
      <c r="H7" s="77">
        <v>9.24253E-05</v>
      </c>
      <c r="I7" s="77">
        <v>0.000325827</v>
      </c>
      <c r="J7" s="77">
        <v>9.24253E-05</v>
      </c>
      <c r="K7" s="77">
        <v>0.000325827</v>
      </c>
      <c r="L7" s="77">
        <v>9.24253E-05</v>
      </c>
      <c r="M7" s="77">
        <v>0.000325827</v>
      </c>
      <c r="N7" s="77">
        <v>9.24253E-05</v>
      </c>
      <c r="O7" s="77">
        <v>0.000325827</v>
      </c>
      <c r="P7" s="77">
        <v>9.24253E-05</v>
      </c>
      <c r="Q7" s="77">
        <v>0.000325827</v>
      </c>
      <c r="R7" s="77">
        <v>9.24253E-05</v>
      </c>
      <c r="S7" s="77">
        <v>0.000325827</v>
      </c>
      <c r="T7" s="77">
        <v>9.24253E-05</v>
      </c>
      <c r="U7" s="77">
        <v>0.000325827</v>
      </c>
      <c r="V7" s="77">
        <v>9.24253E-05</v>
      </c>
      <c r="W7" s="77">
        <v>0.000325827</v>
      </c>
    </row>
    <row r="8" spans="2:23" s="77" customFormat="1" ht="12.75">
      <c r="B8" s="76"/>
      <c r="E8" s="77">
        <v>5</v>
      </c>
      <c r="H8" s="77">
        <v>-3.91724E-05</v>
      </c>
      <c r="I8" s="77">
        <v>0.000161302</v>
      </c>
      <c r="J8" s="77">
        <v>-3.91724E-05</v>
      </c>
      <c r="K8" s="77">
        <v>0.000161302</v>
      </c>
      <c r="L8" s="77">
        <v>-3.91724E-05</v>
      </c>
      <c r="M8" s="77">
        <v>0.000161302</v>
      </c>
      <c r="N8" s="77">
        <v>-3.91724E-05</v>
      </c>
      <c r="O8" s="77">
        <v>0.000161302</v>
      </c>
      <c r="P8" s="77">
        <v>-3.91724E-05</v>
      </c>
      <c r="Q8" s="77">
        <v>0.000161302</v>
      </c>
      <c r="R8" s="77">
        <v>-3.91724E-05</v>
      </c>
      <c r="S8" s="77">
        <v>0.000161302</v>
      </c>
      <c r="T8" s="77">
        <v>-3.91724E-05</v>
      </c>
      <c r="U8" s="77">
        <v>0.000161302</v>
      </c>
      <c r="V8" s="77">
        <v>-3.91724E-05</v>
      </c>
      <c r="W8" s="77">
        <v>0.000161302</v>
      </c>
    </row>
    <row r="9" spans="2:23" s="77" customFormat="1" ht="12.75">
      <c r="B9" s="76"/>
      <c r="E9" s="77">
        <v>6</v>
      </c>
      <c r="H9" s="77">
        <v>3.92438</v>
      </c>
      <c r="I9" s="77">
        <v>-1.72103E-05</v>
      </c>
      <c r="J9" s="77">
        <v>3.92438</v>
      </c>
      <c r="K9" s="77">
        <v>-1.72103E-05</v>
      </c>
      <c r="L9" s="77">
        <v>3.92438</v>
      </c>
      <c r="M9" s="77">
        <v>-1.72103E-05</v>
      </c>
      <c r="N9" s="77">
        <v>3.92438</v>
      </c>
      <c r="O9" s="77">
        <v>-1.72103E-05</v>
      </c>
      <c r="P9" s="77">
        <v>3.92438</v>
      </c>
      <c r="Q9" s="77">
        <v>-1.72103E-05</v>
      </c>
      <c r="R9" s="77">
        <v>3.92438</v>
      </c>
      <c r="S9" s="77">
        <v>-1.72103E-05</v>
      </c>
      <c r="T9" s="77">
        <v>3.92438</v>
      </c>
      <c r="U9" s="77">
        <v>-1.72103E-05</v>
      </c>
      <c r="V9" s="77">
        <v>3.92438</v>
      </c>
      <c r="W9" s="77">
        <v>-1.72103E-05</v>
      </c>
    </row>
    <row r="10" spans="2:23" s="77" customFormat="1" ht="12.75">
      <c r="B10" s="76"/>
      <c r="E10" s="77">
        <v>7</v>
      </c>
      <c r="H10" s="77">
        <v>-2.33051E-05</v>
      </c>
      <c r="I10" s="77">
        <v>-3.89739E-05</v>
      </c>
      <c r="J10" s="77">
        <v>-2.33051E-05</v>
      </c>
      <c r="K10" s="77">
        <v>-3.89739E-05</v>
      </c>
      <c r="L10" s="77">
        <v>-2.33051E-05</v>
      </c>
      <c r="M10" s="77">
        <v>-3.89739E-05</v>
      </c>
      <c r="N10" s="77">
        <v>-2.33051E-05</v>
      </c>
      <c r="O10" s="77">
        <v>-3.89739E-05</v>
      </c>
      <c r="P10" s="77">
        <v>-2.33051E-05</v>
      </c>
      <c r="Q10" s="77">
        <v>-3.89739E-05</v>
      </c>
      <c r="R10" s="77">
        <v>-2.33051E-05</v>
      </c>
      <c r="S10" s="77">
        <v>-3.89739E-05</v>
      </c>
      <c r="T10" s="77">
        <v>-2.33051E-05</v>
      </c>
      <c r="U10" s="77">
        <v>-3.89739E-05</v>
      </c>
      <c r="V10" s="77">
        <v>-2.33051E-05</v>
      </c>
      <c r="W10" s="77">
        <v>-3.89739E-05</v>
      </c>
    </row>
    <row r="11" spans="2:23" s="77" customFormat="1" ht="12.75">
      <c r="B11" s="76"/>
      <c r="E11" s="77">
        <v>8</v>
      </c>
      <c r="H11" s="77">
        <v>4.70052E-06</v>
      </c>
      <c r="I11" s="77">
        <v>-2.96402E-06</v>
      </c>
      <c r="J11" s="77">
        <v>4.70052E-06</v>
      </c>
      <c r="K11" s="77">
        <v>-2.96402E-06</v>
      </c>
      <c r="L11" s="77">
        <v>4.70052E-06</v>
      </c>
      <c r="M11" s="77">
        <v>-2.96402E-06</v>
      </c>
      <c r="N11" s="77">
        <v>4.70052E-06</v>
      </c>
      <c r="O11" s="77">
        <v>-2.96402E-06</v>
      </c>
      <c r="P11" s="77">
        <v>4.70052E-06</v>
      </c>
      <c r="Q11" s="77">
        <v>-2.96402E-06</v>
      </c>
      <c r="R11" s="77">
        <v>4.70052E-06</v>
      </c>
      <c r="S11" s="77">
        <v>-2.96402E-06</v>
      </c>
      <c r="T11" s="77">
        <v>4.70052E-06</v>
      </c>
      <c r="U11" s="77">
        <v>-2.96402E-06</v>
      </c>
      <c r="V11" s="77">
        <v>4.70052E-06</v>
      </c>
      <c r="W11" s="77">
        <v>-2.96402E-06</v>
      </c>
    </row>
    <row r="12" spans="2:23" s="77" customFormat="1" ht="12.75">
      <c r="B12" s="76"/>
      <c r="E12" s="77">
        <v>9</v>
      </c>
      <c r="H12" s="77">
        <v>-3.68081E-06</v>
      </c>
      <c r="I12" s="77">
        <v>3.48646E-06</v>
      </c>
      <c r="J12" s="77">
        <v>-3.68081E-06</v>
      </c>
      <c r="K12" s="77">
        <v>3.48646E-06</v>
      </c>
      <c r="L12" s="77">
        <v>-3.68081E-06</v>
      </c>
      <c r="M12" s="77">
        <v>3.48646E-06</v>
      </c>
      <c r="N12" s="77">
        <v>-3.68081E-06</v>
      </c>
      <c r="O12" s="77">
        <v>3.48646E-06</v>
      </c>
      <c r="P12" s="77">
        <v>-3.68081E-06</v>
      </c>
      <c r="Q12" s="77">
        <v>3.48646E-06</v>
      </c>
      <c r="R12" s="77">
        <v>-3.68081E-06</v>
      </c>
      <c r="S12" s="77">
        <v>3.48646E-06</v>
      </c>
      <c r="T12" s="77">
        <v>-3.68081E-06</v>
      </c>
      <c r="U12" s="77">
        <v>3.48646E-06</v>
      </c>
      <c r="V12" s="77">
        <v>-3.68081E-06</v>
      </c>
      <c r="W12" s="77">
        <v>3.48646E-06</v>
      </c>
    </row>
    <row r="13" spans="2:23" s="77" customFormat="1" ht="12.75">
      <c r="B13" s="76"/>
      <c r="E13" s="77">
        <v>10</v>
      </c>
      <c r="H13" s="77">
        <v>-0.200959</v>
      </c>
      <c r="I13" s="77">
        <v>-5.06254E-06</v>
      </c>
      <c r="J13" s="77">
        <v>-0.200959</v>
      </c>
      <c r="K13" s="77">
        <v>-5.06254E-06</v>
      </c>
      <c r="L13" s="77">
        <v>-0.200959</v>
      </c>
      <c r="M13" s="77">
        <v>-5.06254E-06</v>
      </c>
      <c r="N13" s="77">
        <v>-0.200959</v>
      </c>
      <c r="O13" s="77">
        <v>-5.06254E-06</v>
      </c>
      <c r="P13" s="77">
        <v>-0.200959</v>
      </c>
      <c r="Q13" s="77">
        <v>-5.06254E-06</v>
      </c>
      <c r="R13" s="77">
        <v>-0.200959</v>
      </c>
      <c r="S13" s="77">
        <v>-5.06254E-06</v>
      </c>
      <c r="T13" s="77">
        <v>-0.200959</v>
      </c>
      <c r="U13" s="77">
        <v>-5.06254E-06</v>
      </c>
      <c r="V13" s="77">
        <v>-0.200959</v>
      </c>
      <c r="W13" s="77">
        <v>-5.06254E-06</v>
      </c>
    </row>
    <row r="14" spans="2:23" s="77" customFormat="1" ht="12.75">
      <c r="B14" s="76"/>
      <c r="E14" s="77">
        <v>11</v>
      </c>
      <c r="H14" s="77">
        <v>1.59338E-06</v>
      </c>
      <c r="I14" s="77">
        <v>1.18763E-06</v>
      </c>
      <c r="J14" s="77">
        <v>1.59338E-06</v>
      </c>
      <c r="K14" s="77">
        <v>1.18763E-06</v>
      </c>
      <c r="L14" s="77">
        <v>1.59338E-06</v>
      </c>
      <c r="M14" s="77">
        <v>1.18763E-06</v>
      </c>
      <c r="N14" s="77">
        <v>1.59338E-06</v>
      </c>
      <c r="O14" s="77">
        <v>1.18763E-06</v>
      </c>
      <c r="P14" s="77">
        <v>1.59338E-06</v>
      </c>
      <c r="Q14" s="77">
        <v>1.18763E-06</v>
      </c>
      <c r="R14" s="77">
        <v>1.59338E-06</v>
      </c>
      <c r="S14" s="77">
        <v>1.18763E-06</v>
      </c>
      <c r="T14" s="77">
        <v>1.59338E-06</v>
      </c>
      <c r="U14" s="77">
        <v>1.18763E-06</v>
      </c>
      <c r="V14" s="77">
        <v>1.59338E-06</v>
      </c>
      <c r="W14" s="77">
        <v>1.18763E-06</v>
      </c>
    </row>
    <row r="15" spans="2:23" s="77" customFormat="1" ht="12.75">
      <c r="B15" s="76"/>
      <c r="E15" s="77">
        <v>12</v>
      </c>
      <c r="H15" s="77">
        <v>2.14477E-08</v>
      </c>
      <c r="I15" s="77">
        <v>1.33651E-06</v>
      </c>
      <c r="J15" s="77">
        <v>2.14477E-08</v>
      </c>
      <c r="K15" s="77">
        <v>1.33651E-06</v>
      </c>
      <c r="L15" s="77">
        <v>2.14477E-08</v>
      </c>
      <c r="M15" s="77">
        <v>1.33651E-06</v>
      </c>
      <c r="N15" s="77">
        <v>2.14477E-08</v>
      </c>
      <c r="O15" s="77">
        <v>1.33651E-06</v>
      </c>
      <c r="P15" s="77">
        <v>2.14477E-08</v>
      </c>
      <c r="Q15" s="77">
        <v>1.33651E-06</v>
      </c>
      <c r="R15" s="77">
        <v>2.14477E-08</v>
      </c>
      <c r="S15" s="77">
        <v>1.33651E-06</v>
      </c>
      <c r="T15" s="77">
        <v>2.14477E-08</v>
      </c>
      <c r="U15" s="77">
        <v>1.33651E-06</v>
      </c>
      <c r="V15" s="77">
        <v>2.14477E-08</v>
      </c>
      <c r="W15" s="77">
        <v>1.33651E-06</v>
      </c>
    </row>
    <row r="16" spans="2:23" s="77" customFormat="1" ht="12.75">
      <c r="B16" s="76"/>
      <c r="E16" s="77">
        <v>13</v>
      </c>
      <c r="H16" s="77">
        <v>-6.04268E-07</v>
      </c>
      <c r="I16" s="77">
        <v>8.7592E-07</v>
      </c>
      <c r="J16" s="77">
        <v>-6.04268E-07</v>
      </c>
      <c r="K16" s="77">
        <v>8.7592E-07</v>
      </c>
      <c r="L16" s="77">
        <v>-6.04268E-07</v>
      </c>
      <c r="M16" s="77">
        <v>8.7592E-07</v>
      </c>
      <c r="N16" s="77">
        <v>-6.04268E-07</v>
      </c>
      <c r="O16" s="77">
        <v>8.7592E-07</v>
      </c>
      <c r="P16" s="77">
        <v>-6.04268E-07</v>
      </c>
      <c r="Q16" s="77">
        <v>8.7592E-07</v>
      </c>
      <c r="R16" s="77">
        <v>-6.04268E-07</v>
      </c>
      <c r="S16" s="77">
        <v>8.7592E-07</v>
      </c>
      <c r="T16" s="77">
        <v>-6.04268E-07</v>
      </c>
      <c r="U16" s="77">
        <v>8.7592E-07</v>
      </c>
      <c r="V16" s="77">
        <v>-6.04268E-07</v>
      </c>
      <c r="W16" s="77">
        <v>8.7592E-07</v>
      </c>
    </row>
    <row r="17" spans="2:23" s="77" customFormat="1" ht="12.75">
      <c r="B17" s="76"/>
      <c r="E17" s="77">
        <v>14</v>
      </c>
      <c r="H17" s="77">
        <v>-0.149992</v>
      </c>
      <c r="I17" s="77">
        <v>6.74043E-07</v>
      </c>
      <c r="J17" s="77">
        <v>-0.149992</v>
      </c>
      <c r="K17" s="77">
        <v>6.74043E-07</v>
      </c>
      <c r="L17" s="77">
        <v>-0.149992</v>
      </c>
      <c r="M17" s="77">
        <v>6.74043E-07</v>
      </c>
      <c r="N17" s="77">
        <v>-0.149992</v>
      </c>
      <c r="O17" s="77">
        <v>6.74043E-07</v>
      </c>
      <c r="P17" s="77">
        <v>-0.149992</v>
      </c>
      <c r="Q17" s="77">
        <v>6.74043E-07</v>
      </c>
      <c r="R17" s="77">
        <v>-0.149992</v>
      </c>
      <c r="S17" s="77">
        <v>6.74043E-07</v>
      </c>
      <c r="T17" s="77">
        <v>-0.149992</v>
      </c>
      <c r="U17" s="77">
        <v>6.74043E-07</v>
      </c>
      <c r="V17" s="77">
        <v>-0.149992</v>
      </c>
      <c r="W17" s="77">
        <v>6.74043E-07</v>
      </c>
    </row>
    <row r="18" spans="2:23" s="77" customFormat="1" ht="12.75">
      <c r="B18" s="76"/>
      <c r="E18" s="77">
        <v>15</v>
      </c>
      <c r="H18" s="77">
        <v>-2.04212E-08</v>
      </c>
      <c r="I18" s="77">
        <v>-4.6634E-07</v>
      </c>
      <c r="J18" s="77">
        <v>-2.04212E-08</v>
      </c>
      <c r="K18" s="77">
        <v>-4.6634E-07</v>
      </c>
      <c r="L18" s="77">
        <v>-2.04212E-08</v>
      </c>
      <c r="M18" s="77">
        <v>-4.6634E-07</v>
      </c>
      <c r="N18" s="77">
        <v>-2.04212E-08</v>
      </c>
      <c r="O18" s="77">
        <v>-4.6634E-07</v>
      </c>
      <c r="P18" s="77">
        <v>-2.04212E-08</v>
      </c>
      <c r="Q18" s="77">
        <v>-4.6634E-07</v>
      </c>
      <c r="R18" s="77">
        <v>-2.04212E-08</v>
      </c>
      <c r="S18" s="77">
        <v>-4.6634E-07</v>
      </c>
      <c r="T18" s="77">
        <v>-2.04212E-08</v>
      </c>
      <c r="U18" s="77">
        <v>-4.6634E-07</v>
      </c>
      <c r="V18" s="77">
        <v>-2.04212E-08</v>
      </c>
      <c r="W18" s="77">
        <v>-4.6634E-07</v>
      </c>
    </row>
    <row r="20" spans="2:23" s="77" customFormat="1" ht="12.75">
      <c r="B20" s="76"/>
      <c r="E20" s="77" t="s">
        <v>0</v>
      </c>
      <c r="H20" s="77" t="s">
        <v>1</v>
      </c>
      <c r="I20" s="77" t="s">
        <v>2</v>
      </c>
      <c r="J20" s="77" t="s">
        <v>1</v>
      </c>
      <c r="K20" s="77" t="s">
        <v>22</v>
      </c>
      <c r="L20" s="77" t="s">
        <v>1</v>
      </c>
      <c r="M20" s="77" t="s">
        <v>22</v>
      </c>
      <c r="N20" s="77" t="s">
        <v>1</v>
      </c>
      <c r="O20" s="77" t="s">
        <v>29</v>
      </c>
      <c r="P20" s="77" t="s">
        <v>1</v>
      </c>
      <c r="Q20" s="77" t="s">
        <v>1</v>
      </c>
      <c r="R20" s="77" t="s">
        <v>1</v>
      </c>
      <c r="S20" s="77" t="s">
        <v>1</v>
      </c>
      <c r="T20" s="77" t="s">
        <v>1</v>
      </c>
      <c r="U20" s="77" t="s">
        <v>1</v>
      </c>
      <c r="V20" s="78" t="s">
        <v>1</v>
      </c>
      <c r="W20" s="78" t="s">
        <v>1</v>
      </c>
    </row>
    <row r="21" spans="2:23" s="77" customFormat="1" ht="12.75">
      <c r="B21" s="76"/>
      <c r="E21" s="77" t="s">
        <v>7</v>
      </c>
      <c r="V21" s="78"/>
      <c r="W21" s="78"/>
    </row>
    <row r="22" spans="2:23" s="77" customFormat="1" ht="12.75">
      <c r="B22" s="76"/>
      <c r="E22" s="77" t="s">
        <v>4</v>
      </c>
      <c r="H22" s="77" t="s">
        <v>5</v>
      </c>
      <c r="I22" s="77" t="s">
        <v>6</v>
      </c>
      <c r="J22" s="77" t="s">
        <v>5</v>
      </c>
      <c r="K22" s="77" t="s">
        <v>6</v>
      </c>
      <c r="L22" s="77" t="s">
        <v>5</v>
      </c>
      <c r="M22" s="77" t="s">
        <v>6</v>
      </c>
      <c r="N22" s="77" t="s">
        <v>5</v>
      </c>
      <c r="O22" s="77" t="s">
        <v>6</v>
      </c>
      <c r="P22" s="77" t="s">
        <v>5</v>
      </c>
      <c r="Q22" s="77" t="s">
        <v>6</v>
      </c>
      <c r="R22" s="77" t="s">
        <v>5</v>
      </c>
      <c r="S22" s="77" t="s">
        <v>6</v>
      </c>
      <c r="T22" s="77" t="s">
        <v>5</v>
      </c>
      <c r="U22" s="77" t="s">
        <v>6</v>
      </c>
      <c r="V22" s="78" t="s">
        <v>5</v>
      </c>
      <c r="W22" s="78" t="s">
        <v>6</v>
      </c>
    </row>
    <row r="23" spans="2:23" s="77" customFormat="1" ht="12.75">
      <c r="B23" s="76"/>
      <c r="E23" s="77">
        <v>1</v>
      </c>
      <c r="H23" s="77">
        <v>-3.91218E-10</v>
      </c>
      <c r="I23" s="77">
        <v>-1.80545E-07</v>
      </c>
      <c r="J23" s="77">
        <v>1.80548E-07</v>
      </c>
      <c r="K23" s="77" t="s">
        <v>25</v>
      </c>
      <c r="L23" s="77">
        <v>2.114E-10</v>
      </c>
      <c r="M23" s="77" t="s">
        <v>27</v>
      </c>
      <c r="N23" s="77">
        <v>-1.80727E-07</v>
      </c>
      <c r="O23" s="77">
        <v>3.94193E-10</v>
      </c>
      <c r="P23" s="77">
        <v>-2.27757E-10</v>
      </c>
      <c r="Q23" s="77">
        <v>-1.38536E-07</v>
      </c>
      <c r="R23" s="77">
        <v>1.38539E-07</v>
      </c>
      <c r="S23" s="77">
        <v>-4.59163E-11</v>
      </c>
      <c r="T23" s="77">
        <v>4.89339E-11</v>
      </c>
      <c r="U23" s="77">
        <v>1.38721E-07</v>
      </c>
      <c r="V23" s="77">
        <v>-1.38718E-07</v>
      </c>
      <c r="W23" s="77">
        <v>2.31528E-10</v>
      </c>
    </row>
    <row r="24" spans="2:23" s="77" customFormat="1" ht="12.75">
      <c r="B24" s="76"/>
      <c r="E24" s="77">
        <v>2</v>
      </c>
      <c r="H24" s="77">
        <v>0.000319438</v>
      </c>
      <c r="I24" s="77">
        <v>-1.45093E-07</v>
      </c>
      <c r="J24" s="77">
        <v>0.000319438</v>
      </c>
      <c r="K24" s="77" t="s">
        <v>26</v>
      </c>
      <c r="L24" s="77">
        <v>0.000319438</v>
      </c>
      <c r="M24" s="77" t="s">
        <v>28</v>
      </c>
      <c r="N24" s="77">
        <v>0.000319438</v>
      </c>
      <c r="O24" s="77">
        <v>-1.45093E-07</v>
      </c>
      <c r="P24" s="77">
        <v>0.000319438</v>
      </c>
      <c r="Q24" s="77">
        <v>-7.24391E-08</v>
      </c>
      <c r="R24" s="77">
        <v>0.000319438</v>
      </c>
      <c r="S24" s="77">
        <v>-7.24392E-08</v>
      </c>
      <c r="T24" s="77">
        <v>0.000319438</v>
      </c>
      <c r="U24" s="77">
        <v>-7.24392E-08</v>
      </c>
      <c r="V24" s="77">
        <v>0.000319438</v>
      </c>
      <c r="W24" s="77">
        <v>-7.24392E-08</v>
      </c>
    </row>
    <row r="25" spans="2:23" s="77" customFormat="1" ht="12.75">
      <c r="B25" s="76"/>
      <c r="E25" s="77">
        <v>3</v>
      </c>
      <c r="H25" s="77">
        <v>-0.011403</v>
      </c>
      <c r="I25" s="77">
        <v>-2.89764</v>
      </c>
      <c r="J25" s="77">
        <v>-2.89736</v>
      </c>
      <c r="K25" s="77">
        <v>0.0128857</v>
      </c>
      <c r="L25" s="77">
        <v>0.0131617</v>
      </c>
      <c r="M25" s="77">
        <v>2.89884</v>
      </c>
      <c r="N25" s="77">
        <v>2.89911</v>
      </c>
      <c r="O25" s="77">
        <v>-0.0116923</v>
      </c>
      <c r="P25" s="77">
        <v>-0.00179958</v>
      </c>
      <c r="Q25" s="77">
        <v>-0.947348</v>
      </c>
      <c r="R25" s="77">
        <v>-0.947072</v>
      </c>
      <c r="S25" s="77">
        <v>0.00328323</v>
      </c>
      <c r="T25" s="77">
        <v>0.00356199</v>
      </c>
      <c r="U25" s="77">
        <v>0.948552</v>
      </c>
      <c r="V25" s="77">
        <v>0.948831</v>
      </c>
      <c r="W25" s="77">
        <v>-0.00207858</v>
      </c>
    </row>
    <row r="26" spans="2:23" s="77" customFormat="1" ht="12.75">
      <c r="B26" s="76"/>
      <c r="E26" s="77">
        <v>4</v>
      </c>
      <c r="H26" s="77">
        <v>-0.00917767</v>
      </c>
      <c r="I26" s="77">
        <v>-1.60206</v>
      </c>
      <c r="J26" s="77">
        <v>0.00937032</v>
      </c>
      <c r="K26" s="77">
        <v>1.60271</v>
      </c>
      <c r="L26" s="77">
        <v>-0.00917927</v>
      </c>
      <c r="M26" s="77">
        <v>-1.60206</v>
      </c>
      <c r="N26" s="77">
        <v>0.00937181</v>
      </c>
      <c r="O26" s="77">
        <v>1.60271</v>
      </c>
      <c r="P26" s="77">
        <v>-0.00127186</v>
      </c>
      <c r="Q26" s="77">
        <v>-0.352768</v>
      </c>
      <c r="R26" s="77">
        <v>0.00145785</v>
      </c>
      <c r="S26" s="77">
        <v>0.353421</v>
      </c>
      <c r="T26" s="77">
        <v>-0.00127293</v>
      </c>
      <c r="U26" s="77">
        <v>-0.352769</v>
      </c>
      <c r="V26" s="77">
        <v>0.00145766</v>
      </c>
      <c r="W26" s="77">
        <v>0.35342</v>
      </c>
    </row>
    <row r="27" spans="2:23" s="77" customFormat="1" ht="12.75">
      <c r="B27" s="76"/>
      <c r="E27" s="77">
        <v>5</v>
      </c>
      <c r="H27" s="77">
        <v>-0.00622924</v>
      </c>
      <c r="I27" s="77">
        <v>-0.791332</v>
      </c>
      <c r="J27" s="77">
        <v>0.791452</v>
      </c>
      <c r="K27" s="77">
        <v>-0.00603168</v>
      </c>
      <c r="L27" s="77">
        <v>0.00615134</v>
      </c>
      <c r="M27" s="77">
        <v>0.791655</v>
      </c>
      <c r="N27" s="77">
        <v>-0.791528</v>
      </c>
      <c r="O27" s="77">
        <v>0.00635333</v>
      </c>
      <c r="P27" s="77">
        <v>-0.000655436</v>
      </c>
      <c r="Q27" s="77">
        <v>-0.118861</v>
      </c>
      <c r="R27" s="77">
        <v>0.118984</v>
      </c>
      <c r="S27" s="77">
        <v>-0.000455118</v>
      </c>
      <c r="T27" s="77">
        <v>0.00057737</v>
      </c>
      <c r="U27" s="77">
        <v>0.119184</v>
      </c>
      <c r="V27" s="77">
        <v>-0.119061</v>
      </c>
      <c r="W27" s="77">
        <v>0.00077752</v>
      </c>
    </row>
    <row r="28" spans="2:23" s="77" customFormat="1" ht="12.75">
      <c r="B28" s="76"/>
      <c r="E28" s="77">
        <v>6</v>
      </c>
      <c r="H28" s="77">
        <v>3.9206</v>
      </c>
      <c r="I28" s="77">
        <v>-0.354214</v>
      </c>
      <c r="J28" s="77">
        <v>3.9206</v>
      </c>
      <c r="K28" s="77">
        <v>-0.354213</v>
      </c>
      <c r="L28" s="77">
        <v>3.9206</v>
      </c>
      <c r="M28" s="77">
        <v>-0.354213</v>
      </c>
      <c r="N28" s="77">
        <v>3.9206</v>
      </c>
      <c r="O28" s="77">
        <v>-0.354211</v>
      </c>
      <c r="P28" s="77">
        <v>3.92413</v>
      </c>
      <c r="Q28" s="77">
        <v>-0.0365762</v>
      </c>
      <c r="R28" s="77">
        <v>3.92413</v>
      </c>
      <c r="S28" s="77">
        <v>-0.0365764</v>
      </c>
      <c r="T28" s="77">
        <v>3.92413</v>
      </c>
      <c r="U28" s="77">
        <v>-0.0365764</v>
      </c>
      <c r="V28" s="77">
        <v>3.92413</v>
      </c>
      <c r="W28" s="77">
        <v>-0.0365761</v>
      </c>
    </row>
    <row r="29" spans="2:23" s="77" customFormat="1" ht="12.75">
      <c r="B29" s="76"/>
      <c r="E29" s="77">
        <v>7</v>
      </c>
      <c r="H29" s="77">
        <v>-0.00219096</v>
      </c>
      <c r="I29" s="77">
        <v>-0.14424</v>
      </c>
      <c r="J29" s="77">
        <v>-0.144224</v>
      </c>
      <c r="K29" s="77">
        <v>0.00213079</v>
      </c>
      <c r="L29" s="77">
        <v>0.00214534</v>
      </c>
      <c r="M29" s="77">
        <v>0.144162</v>
      </c>
      <c r="N29" s="77">
        <v>0.144176</v>
      </c>
      <c r="O29" s="77">
        <v>-0.00220722</v>
      </c>
      <c r="P29" s="77">
        <v>-0.00012212</v>
      </c>
      <c r="Q29" s="77">
        <v>-0.0102932</v>
      </c>
      <c r="R29" s="77">
        <v>-0.0102776</v>
      </c>
      <c r="S29" s="77">
        <v>5.98668E-05</v>
      </c>
      <c r="T29" s="77">
        <v>7.54898E-05</v>
      </c>
      <c r="U29" s="77">
        <v>0.0102154</v>
      </c>
      <c r="V29" s="77">
        <v>0.0102309</v>
      </c>
      <c r="W29" s="77">
        <v>-0.000137705</v>
      </c>
    </row>
    <row r="30" spans="2:23" s="77" customFormat="1" ht="12.75">
      <c r="B30" s="76"/>
      <c r="E30" s="77">
        <v>8</v>
      </c>
      <c r="H30" s="77">
        <v>-0.00117594</v>
      </c>
      <c r="I30" s="77">
        <v>-0.053453</v>
      </c>
      <c r="J30" s="77">
        <v>0.00118647</v>
      </c>
      <c r="K30" s="77">
        <v>0.0534462</v>
      </c>
      <c r="L30" s="77">
        <v>-0.00117641</v>
      </c>
      <c r="M30" s="77">
        <v>-0.0534521</v>
      </c>
      <c r="N30" s="77">
        <v>0.00118535</v>
      </c>
      <c r="O30" s="77">
        <v>0.0534457</v>
      </c>
      <c r="P30" s="77">
        <v>-3.16374E-05</v>
      </c>
      <c r="Q30" s="77">
        <v>-0.00263789</v>
      </c>
      <c r="R30" s="77">
        <v>4.10315E-05</v>
      </c>
      <c r="S30" s="77">
        <v>0.00263202</v>
      </c>
      <c r="T30" s="77">
        <v>-3.16177E-05</v>
      </c>
      <c r="U30" s="77">
        <v>-0.00263795</v>
      </c>
      <c r="V30" s="77">
        <v>4.09906E-05</v>
      </c>
      <c r="W30" s="77">
        <v>0.00263195</v>
      </c>
    </row>
    <row r="31" spans="2:23" s="77" customFormat="1" ht="12.75">
      <c r="B31" s="76"/>
      <c r="E31" s="77">
        <v>9</v>
      </c>
      <c r="H31" s="77">
        <v>-0.000624689</v>
      </c>
      <c r="I31" s="77">
        <v>-0.018155</v>
      </c>
      <c r="J31" s="77">
        <v>0.0181543</v>
      </c>
      <c r="K31" s="77">
        <v>-0.000618031</v>
      </c>
      <c r="L31" s="77">
        <v>0.000617433</v>
      </c>
      <c r="M31" s="77">
        <v>0.0181614</v>
      </c>
      <c r="N31" s="77">
        <v>-0.0181615</v>
      </c>
      <c r="O31" s="77">
        <v>0.000624315</v>
      </c>
      <c r="P31" s="77">
        <v>-1.65541E-05</v>
      </c>
      <c r="Q31" s="77">
        <v>-0.000630447</v>
      </c>
      <c r="R31" s="77">
        <v>0.000630277</v>
      </c>
      <c r="S31" s="77">
        <v>-9.38798E-06</v>
      </c>
      <c r="T31" s="77">
        <v>9.18397E-06</v>
      </c>
      <c r="U31" s="77">
        <v>0.000637445</v>
      </c>
      <c r="V31" s="77">
        <v>-0.000637612</v>
      </c>
      <c r="W31" s="77">
        <v>1.63418E-05</v>
      </c>
    </row>
    <row r="32" spans="2:23" s="77" customFormat="1" ht="12.75">
      <c r="B32" s="76"/>
      <c r="E32" s="77">
        <v>10</v>
      </c>
      <c r="H32" s="77">
        <v>-0.20128</v>
      </c>
      <c r="I32" s="77">
        <v>-0.00585594</v>
      </c>
      <c r="J32" s="77">
        <v>-0.20128</v>
      </c>
      <c r="K32" s="77">
        <v>-0.00585543</v>
      </c>
      <c r="L32" s="77">
        <v>-0.20128</v>
      </c>
      <c r="M32" s="77">
        <v>-0.00585557</v>
      </c>
      <c r="N32" s="77">
        <v>-0.201279</v>
      </c>
      <c r="O32" s="77">
        <v>-0.0058556</v>
      </c>
      <c r="P32" s="77">
        <v>-0.200964</v>
      </c>
      <c r="Q32" s="77">
        <v>-0.000160772</v>
      </c>
      <c r="R32" s="77">
        <v>-0.200964</v>
      </c>
      <c r="S32" s="77">
        <v>-0.000160782</v>
      </c>
      <c r="T32" s="77">
        <v>-0.200964</v>
      </c>
      <c r="U32" s="77">
        <v>-0.000160782</v>
      </c>
      <c r="V32" s="77">
        <v>-0.200964</v>
      </c>
      <c r="W32" s="77">
        <v>-0.000160772</v>
      </c>
    </row>
    <row r="33" spans="2:23" s="77" customFormat="1" ht="12.75">
      <c r="B33" s="76"/>
      <c r="E33" s="77">
        <v>11</v>
      </c>
      <c r="H33" s="77">
        <v>-0.000163346</v>
      </c>
      <c r="I33" s="77">
        <v>-0.00197166</v>
      </c>
      <c r="J33" s="77">
        <v>-0.00197094</v>
      </c>
      <c r="K33" s="77">
        <v>0.000166212</v>
      </c>
      <c r="L33" s="77">
        <v>0.000166592</v>
      </c>
      <c r="M33" s="77">
        <v>0.00197385</v>
      </c>
      <c r="N33" s="77">
        <v>0.00197435</v>
      </c>
      <c r="O33" s="77">
        <v>-0.000163698</v>
      </c>
      <c r="P33" s="77">
        <v>5.33693E-08</v>
      </c>
      <c r="Q33" s="77">
        <v>-4.59129E-05</v>
      </c>
      <c r="R33" s="77">
        <v>-4.55107E-05</v>
      </c>
      <c r="S33" s="77">
        <v>2.72804E-06</v>
      </c>
      <c r="T33" s="77">
        <v>3.13287E-06</v>
      </c>
      <c r="U33" s="77">
        <v>4.82915E-05</v>
      </c>
      <c r="V33" s="77">
        <v>4.8695E-05</v>
      </c>
      <c r="W33" s="77">
        <v>-3.50899E-07</v>
      </c>
    </row>
    <row r="34" spans="2:23" s="77" customFormat="1" ht="12.75">
      <c r="B34" s="76"/>
      <c r="E34" s="77">
        <v>12</v>
      </c>
      <c r="H34" s="77">
        <v>-8.61391E-05</v>
      </c>
      <c r="I34" s="77">
        <v>-0.000800223</v>
      </c>
      <c r="J34" s="77">
        <v>8.62453E-05</v>
      </c>
      <c r="K34" s="77">
        <v>0.000802649</v>
      </c>
      <c r="L34" s="77">
        <v>-8.61505E-05</v>
      </c>
      <c r="M34" s="77">
        <v>-0.000800125</v>
      </c>
      <c r="N34" s="77">
        <v>8.60821E-05</v>
      </c>
      <c r="O34" s="77">
        <v>0.000802883</v>
      </c>
      <c r="P34" s="77">
        <v>-5.16927E-07</v>
      </c>
      <c r="Q34" s="77">
        <v>-1.80765E-05</v>
      </c>
      <c r="R34" s="77">
        <v>5.60128E-07</v>
      </c>
      <c r="S34" s="77">
        <v>2.07509E-05</v>
      </c>
      <c r="T34" s="77">
        <v>-5.16829E-07</v>
      </c>
      <c r="U34" s="77">
        <v>-1.80778E-05</v>
      </c>
      <c r="V34" s="77">
        <v>5.59445E-07</v>
      </c>
      <c r="W34" s="77">
        <v>2.07501E-05</v>
      </c>
    </row>
    <row r="35" spans="2:23" s="77" customFormat="1" ht="12.75">
      <c r="B35" s="76"/>
      <c r="E35" s="77">
        <v>13</v>
      </c>
      <c r="H35" s="77">
        <v>-4.68159E-05</v>
      </c>
      <c r="I35" s="77">
        <v>-0.000398469</v>
      </c>
      <c r="J35" s="77">
        <v>0.000398591</v>
      </c>
      <c r="K35" s="77">
        <v>-4.53929E-05</v>
      </c>
      <c r="L35" s="77">
        <v>4.56192E-05</v>
      </c>
      <c r="M35" s="77">
        <v>0.000400188</v>
      </c>
      <c r="N35" s="77">
        <v>-0.000399962</v>
      </c>
      <c r="O35" s="77">
        <v>4.70152E-05</v>
      </c>
      <c r="P35" s="77">
        <v>-7.97397E-07</v>
      </c>
      <c r="Q35" s="77">
        <v>-8.43508E-06</v>
      </c>
      <c r="R35" s="77">
        <v>8.70718E-06</v>
      </c>
      <c r="S35" s="77">
        <v>6.82503E-07</v>
      </c>
      <c r="T35" s="77">
        <v>-4.10962E-07</v>
      </c>
      <c r="U35" s="77">
        <v>1.01874E-05</v>
      </c>
      <c r="V35" s="77">
        <v>-9.91567E-06</v>
      </c>
      <c r="W35" s="77">
        <v>1.06912E-06</v>
      </c>
    </row>
    <row r="36" spans="2:23" s="77" customFormat="1" ht="12.75">
      <c r="B36" s="76"/>
      <c r="E36" s="77">
        <v>14</v>
      </c>
      <c r="H36" s="77">
        <v>-0.150018</v>
      </c>
      <c r="I36" s="77">
        <v>-0.000216706</v>
      </c>
      <c r="J36" s="77">
        <v>-0.150018</v>
      </c>
      <c r="K36" s="77">
        <v>-0.000216617</v>
      </c>
      <c r="L36" s="77">
        <v>-0.150018</v>
      </c>
      <c r="M36" s="77">
        <v>-0.000216719</v>
      </c>
      <c r="N36" s="77">
        <v>-0.150018</v>
      </c>
      <c r="O36" s="77">
        <v>-0.00021672</v>
      </c>
      <c r="P36" s="77">
        <v>-0.149992</v>
      </c>
      <c r="Q36" s="77">
        <v>-3.70954E-06</v>
      </c>
      <c r="R36" s="77">
        <v>-0.149992</v>
      </c>
      <c r="S36" s="77">
        <v>-3.70964E-06</v>
      </c>
      <c r="T36" s="77">
        <v>-0.149992</v>
      </c>
      <c r="U36" s="77">
        <v>-3.70965E-06</v>
      </c>
      <c r="V36" s="77">
        <v>-0.149992</v>
      </c>
      <c r="W36" s="77">
        <v>-3.70972E-06</v>
      </c>
    </row>
    <row r="37" spans="2:23" s="77" customFormat="1" ht="12.75">
      <c r="B37" s="76"/>
      <c r="E37" s="77">
        <v>15</v>
      </c>
      <c r="H37" s="77">
        <v>-1.45617E-05</v>
      </c>
      <c r="I37" s="77">
        <v>-0.000124111</v>
      </c>
      <c r="J37" s="77">
        <v>-0.000123613</v>
      </c>
      <c r="K37" s="77">
        <v>1.40975E-05</v>
      </c>
      <c r="L37" s="77">
        <v>1.45155E-05</v>
      </c>
      <c r="M37" s="77">
        <v>0.000123186</v>
      </c>
      <c r="N37" s="77">
        <v>0.000123638</v>
      </c>
      <c r="O37" s="77">
        <v>-1.49716E-05</v>
      </c>
      <c r="P37" s="77">
        <v>-4.72185E-08</v>
      </c>
      <c r="Q37" s="77">
        <v>-2.35757E-06</v>
      </c>
      <c r="R37" s="77">
        <v>-1.91167E-06</v>
      </c>
      <c r="S37" s="77">
        <v>-4.39469E-07</v>
      </c>
      <c r="T37" s="77">
        <v>6.45537E-09</v>
      </c>
      <c r="U37" s="77">
        <v>1.42492E-06</v>
      </c>
      <c r="V37" s="77">
        <v>1.87087E-06</v>
      </c>
      <c r="W37" s="77">
        <v>-4.93203E-07</v>
      </c>
    </row>
    <row r="39" spans="2:23" s="77" customFormat="1" ht="12.75">
      <c r="B39" s="76"/>
      <c r="E39" s="77" t="s">
        <v>0</v>
      </c>
      <c r="H39" s="77" t="s">
        <v>1</v>
      </c>
      <c r="I39" s="77" t="s">
        <v>2</v>
      </c>
      <c r="J39" s="77" t="s">
        <v>1</v>
      </c>
      <c r="K39" s="77" t="s">
        <v>22</v>
      </c>
      <c r="L39" s="77" t="s">
        <v>1</v>
      </c>
      <c r="M39" s="77" t="s">
        <v>22</v>
      </c>
      <c r="N39" s="77" t="s">
        <v>1</v>
      </c>
      <c r="O39" s="77" t="s">
        <v>29</v>
      </c>
      <c r="P39" s="77" t="s">
        <v>1</v>
      </c>
      <c r="Q39" s="77" t="s">
        <v>1</v>
      </c>
      <c r="R39" s="77" t="s">
        <v>1</v>
      </c>
      <c r="S39" s="77" t="s">
        <v>1</v>
      </c>
      <c r="T39" s="77" t="s">
        <v>1</v>
      </c>
      <c r="U39" s="77" t="s">
        <v>1</v>
      </c>
      <c r="V39" s="78" t="s">
        <v>1</v>
      </c>
      <c r="W39" s="78" t="s">
        <v>1</v>
      </c>
    </row>
    <row r="40" spans="1:23" s="80" customFormat="1" ht="38.25">
      <c r="A40" s="79" t="s">
        <v>37</v>
      </c>
      <c r="B40" s="79" t="s">
        <v>50</v>
      </c>
      <c r="C40" s="79" t="s">
        <v>46</v>
      </c>
      <c r="D40" s="79" t="s">
        <v>47</v>
      </c>
      <c r="E40" s="79" t="s">
        <v>4</v>
      </c>
      <c r="F40" s="80" t="s">
        <v>48</v>
      </c>
      <c r="G40" s="80" t="s">
        <v>65</v>
      </c>
      <c r="H40" s="80" t="s">
        <v>5</v>
      </c>
      <c r="I40" s="80" t="s">
        <v>6</v>
      </c>
      <c r="J40" s="80" t="s">
        <v>5</v>
      </c>
      <c r="K40" s="80" t="s">
        <v>6</v>
      </c>
      <c r="L40" s="80" t="s">
        <v>5</v>
      </c>
      <c r="M40" s="80" t="s">
        <v>6</v>
      </c>
      <c r="N40" s="80" t="s">
        <v>5</v>
      </c>
      <c r="O40" s="80" t="s">
        <v>6</v>
      </c>
      <c r="P40" s="80" t="s">
        <v>5</v>
      </c>
      <c r="Q40" s="80" t="s">
        <v>6</v>
      </c>
      <c r="R40" s="80" t="s">
        <v>5</v>
      </c>
      <c r="S40" s="80" t="s">
        <v>6</v>
      </c>
      <c r="T40" s="80" t="s">
        <v>5</v>
      </c>
      <c r="U40" s="80" t="s">
        <v>6</v>
      </c>
      <c r="V40" s="81" t="s">
        <v>5</v>
      </c>
      <c r="W40" s="81" t="s">
        <v>6</v>
      </c>
    </row>
    <row r="41" spans="1:23" s="77" customFormat="1" ht="12.75">
      <c r="A41" s="76" t="s">
        <v>38</v>
      </c>
      <c r="B41" s="82">
        <f>'choix config'!H40</f>
        <v>16.13347490570748</v>
      </c>
      <c r="C41" s="76">
        <f aca="true" t="shared" si="0" ref="C41:C55">($B$41*H41+$B$42*J41+$B$43*L41+$B$44*N41+$B$45*P41+$B$46*R41+$B$47*T41+$B$48*V41)/100</f>
        <v>-2.1151715983582892E-08</v>
      </c>
      <c r="D41" s="76">
        <f aca="true" t="shared" si="1" ref="D41:D55">($B$41*I41+$B$42*K41+$B$43*M41+$B$44*O41+$B$45*Q41+$B$46*S41+$B$47*U41+$B$48*W41)/100</f>
        <v>-1.1150542117803069E-07</v>
      </c>
      <c r="E41" s="83">
        <v>1</v>
      </c>
      <c r="F41" s="84" t="s">
        <v>49</v>
      </c>
      <c r="G41" s="84"/>
      <c r="H41" s="77">
        <v>-3.01558E-10</v>
      </c>
      <c r="I41" s="77">
        <v>-1.80638E-07</v>
      </c>
      <c r="J41" s="77">
        <v>1.80637E-07</v>
      </c>
      <c r="K41" s="77">
        <v>-3.00989E-10</v>
      </c>
      <c r="L41" s="77">
        <v>3.0106E-10</v>
      </c>
      <c r="M41" s="77">
        <v>1.80638E-07</v>
      </c>
      <c r="N41" s="77">
        <v>-1.80638E-07</v>
      </c>
      <c r="O41" s="77">
        <v>3.01458E-10</v>
      </c>
      <c r="P41" s="77">
        <v>-1.38097E-10</v>
      </c>
      <c r="Q41" s="77">
        <v>-1.38628E-07</v>
      </c>
      <c r="R41" s="77">
        <v>1.38629E-07</v>
      </c>
      <c r="S41" s="77">
        <v>-1.38651E-10</v>
      </c>
      <c r="T41" s="77">
        <v>1.38594E-10</v>
      </c>
      <c r="U41" s="77">
        <v>1.38628E-07</v>
      </c>
      <c r="V41" s="77">
        <v>-1.38628E-07</v>
      </c>
      <c r="W41" s="77">
        <v>1.38793E-10</v>
      </c>
    </row>
    <row r="42" spans="1:23" s="77" customFormat="1" ht="12.75">
      <c r="A42" s="76" t="s">
        <v>39</v>
      </c>
      <c r="B42" s="82">
        <f>'choix config'!H41</f>
        <v>0.3841104409422087</v>
      </c>
      <c r="C42" s="76">
        <f t="shared" si="0"/>
        <v>-2.7230426802573566E-11</v>
      </c>
      <c r="D42" s="76">
        <f t="shared" si="1"/>
        <v>-1.014951475421169E-08</v>
      </c>
      <c r="E42" s="83">
        <v>2</v>
      </c>
      <c r="F42" s="84" t="s">
        <v>64</v>
      </c>
      <c r="G42" s="84"/>
      <c r="H42" s="77">
        <v>-4.36608E-10</v>
      </c>
      <c r="I42" s="77">
        <v>-1.44819E-07</v>
      </c>
      <c r="J42" s="77">
        <v>-4.36608E-10</v>
      </c>
      <c r="K42" s="77">
        <v>-1.44819E-07</v>
      </c>
      <c r="L42" s="77">
        <v>-4.36608E-10</v>
      </c>
      <c r="M42" s="77">
        <v>-1.44819E-07</v>
      </c>
      <c r="N42" s="77">
        <v>-4.36608E-10</v>
      </c>
      <c r="O42" s="77">
        <v>-1.44819E-07</v>
      </c>
      <c r="P42" s="77">
        <v>-1.45544E-10</v>
      </c>
      <c r="Q42" s="77">
        <v>-7.21646E-08</v>
      </c>
      <c r="R42" s="77">
        <v>-1.45544E-10</v>
      </c>
      <c r="S42" s="77">
        <v>-7.21647E-08</v>
      </c>
      <c r="T42" s="77">
        <v>-1.45544E-10</v>
      </c>
      <c r="U42" s="77">
        <v>-7.21646E-08</v>
      </c>
      <c r="V42" s="77">
        <v>-1.45544E-10</v>
      </c>
      <c r="W42" s="77">
        <v>-7.21647E-08</v>
      </c>
    </row>
    <row r="43" spans="1:23" s="77" customFormat="1" ht="12.75">
      <c r="A43" s="76" t="s">
        <v>40</v>
      </c>
      <c r="B43" s="82">
        <f>'choix config'!H42</f>
        <v>-18.80114977482971</v>
      </c>
      <c r="C43" s="76">
        <f t="shared" si="0"/>
        <v>0.2477359737534108</v>
      </c>
      <c r="D43" s="76">
        <f t="shared" si="1"/>
        <v>-1.344636866487644</v>
      </c>
      <c r="E43" s="83">
        <v>3</v>
      </c>
      <c r="F43" s="77" t="s">
        <v>48</v>
      </c>
      <c r="H43" s="77">
        <v>-0.0122823</v>
      </c>
      <c r="I43" s="77">
        <v>-2.89824</v>
      </c>
      <c r="J43" s="77">
        <v>-2.89823</v>
      </c>
      <c r="K43" s="77">
        <v>0.0122844</v>
      </c>
      <c r="L43" s="77">
        <v>0.0122823</v>
      </c>
      <c r="M43" s="77">
        <v>2.89824</v>
      </c>
      <c r="N43" s="77">
        <v>2.89823</v>
      </c>
      <c r="O43" s="77">
        <v>-0.0122935</v>
      </c>
      <c r="P43" s="77">
        <v>-0.00267894</v>
      </c>
      <c r="Q43" s="77">
        <v>-0.94795</v>
      </c>
      <c r="R43" s="77">
        <v>-0.947951</v>
      </c>
      <c r="S43" s="77">
        <v>0.00268195</v>
      </c>
      <c r="T43" s="77">
        <v>0.00268262</v>
      </c>
      <c r="U43" s="77">
        <v>0.94795</v>
      </c>
      <c r="V43" s="77">
        <v>0.947951</v>
      </c>
      <c r="W43" s="77">
        <v>-0.00267987</v>
      </c>
    </row>
    <row r="44" spans="1:23" s="77" customFormat="1" ht="12.75">
      <c r="A44" s="76" t="s">
        <v>41</v>
      </c>
      <c r="B44" s="82">
        <f>'choix config'!H39</f>
        <v>6.961110292932453</v>
      </c>
      <c r="C44" s="76">
        <f t="shared" si="0"/>
        <v>0.0010660556795299026</v>
      </c>
      <c r="D44" s="76">
        <f t="shared" si="1"/>
        <v>0.19580006719488063</v>
      </c>
      <c r="E44" s="83">
        <v>4</v>
      </c>
      <c r="F44" s="77" t="s">
        <v>48</v>
      </c>
      <c r="H44" s="77">
        <v>-0.0092701</v>
      </c>
      <c r="I44" s="77">
        <v>-1.60239</v>
      </c>
      <c r="J44" s="77">
        <v>0.00927789</v>
      </c>
      <c r="K44" s="77">
        <v>1.60239</v>
      </c>
      <c r="L44" s="77">
        <v>-0.00927169</v>
      </c>
      <c r="M44" s="77">
        <v>-1.60239</v>
      </c>
      <c r="N44" s="77">
        <v>0.00927939</v>
      </c>
      <c r="O44" s="77">
        <v>1.60238</v>
      </c>
      <c r="P44" s="77">
        <v>-0.00136429</v>
      </c>
      <c r="Q44" s="77">
        <v>-0.353094</v>
      </c>
      <c r="R44" s="77">
        <v>0.00136542</v>
      </c>
      <c r="S44" s="77">
        <v>0.353095</v>
      </c>
      <c r="T44" s="77">
        <v>-0.00136535</v>
      </c>
      <c r="U44" s="77">
        <v>-0.353095</v>
      </c>
      <c r="V44" s="77">
        <v>0.00136524</v>
      </c>
      <c r="W44" s="77">
        <v>0.353094</v>
      </c>
    </row>
    <row r="45" spans="1:23" s="77" customFormat="1" ht="12.75">
      <c r="A45" s="76" t="s">
        <v>42</v>
      </c>
      <c r="B45" s="82">
        <f>B41</f>
        <v>16.13347490570748</v>
      </c>
      <c r="C45" s="76">
        <f t="shared" si="0"/>
        <v>-0.06226219801671234</v>
      </c>
      <c r="D45" s="76">
        <f t="shared" si="1"/>
        <v>-0.3176372238779035</v>
      </c>
      <c r="E45" s="83">
        <v>5</v>
      </c>
      <c r="F45" s="77" t="s">
        <v>48</v>
      </c>
      <c r="H45" s="77">
        <v>-0.00619007</v>
      </c>
      <c r="I45" s="77">
        <v>-0.791493</v>
      </c>
      <c r="J45" s="77">
        <v>0.791491</v>
      </c>
      <c r="K45" s="77">
        <v>-0.00619298</v>
      </c>
      <c r="L45" s="77">
        <v>0.00619051</v>
      </c>
      <c r="M45" s="77">
        <v>0.791493</v>
      </c>
      <c r="N45" s="77">
        <v>-0.791489</v>
      </c>
      <c r="O45" s="77">
        <v>0.00619203</v>
      </c>
      <c r="P45" s="77">
        <v>-0.000616264</v>
      </c>
      <c r="Q45" s="77">
        <v>-0.119022</v>
      </c>
      <c r="R45" s="77">
        <v>0.119023</v>
      </c>
      <c r="S45" s="77">
        <v>-0.000616421</v>
      </c>
      <c r="T45" s="77">
        <v>0.000616543</v>
      </c>
      <c r="U45" s="77">
        <v>0.119022</v>
      </c>
      <c r="V45" s="77">
        <v>-0.119022</v>
      </c>
      <c r="W45" s="77">
        <v>0.000616218</v>
      </c>
    </row>
    <row r="46" spans="1:23" s="77" customFormat="1" ht="12.75">
      <c r="A46" s="76" t="s">
        <v>43</v>
      </c>
      <c r="B46" s="82">
        <f>B42</f>
        <v>0.3841104409422087</v>
      </c>
      <c r="C46" s="76">
        <f t="shared" si="0"/>
        <v>-0.00018876261041694917</v>
      </c>
      <c r="D46" s="76">
        <f t="shared" si="1"/>
        <v>-0.018277718820063193</v>
      </c>
      <c r="E46" s="83">
        <v>6</v>
      </c>
      <c r="F46" s="77" t="s">
        <v>48</v>
      </c>
      <c r="H46" s="77">
        <v>-0.00378499</v>
      </c>
      <c r="I46" s="77">
        <v>-0.354197</v>
      </c>
      <c r="J46" s="77">
        <v>-0.00378855</v>
      </c>
      <c r="K46" s="77">
        <v>-0.354195</v>
      </c>
      <c r="L46" s="77">
        <v>-0.00378632</v>
      </c>
      <c r="M46" s="77">
        <v>-0.354196</v>
      </c>
      <c r="N46" s="77">
        <v>-0.00378543</v>
      </c>
      <c r="O46" s="77">
        <v>-0.354194</v>
      </c>
      <c r="P46" s="77">
        <v>-0.000254914</v>
      </c>
      <c r="Q46" s="77">
        <v>-0.036559</v>
      </c>
      <c r="R46" s="77">
        <v>-0.000254914</v>
      </c>
      <c r="S46" s="77">
        <v>-0.0365592</v>
      </c>
      <c r="T46" s="77">
        <v>-0.000254914</v>
      </c>
      <c r="U46" s="77">
        <v>-0.0365592</v>
      </c>
      <c r="V46" s="77">
        <v>-0.000254914</v>
      </c>
      <c r="W46" s="77">
        <v>-0.0365589</v>
      </c>
    </row>
    <row r="47" spans="1:23" s="77" customFormat="1" ht="12.75">
      <c r="A47" s="76" t="s">
        <v>44</v>
      </c>
      <c r="B47" s="82">
        <f>B43</f>
        <v>-18.80114977482971</v>
      </c>
      <c r="C47" s="76">
        <f t="shared" si="0"/>
        <v>0.009366417171913064</v>
      </c>
      <c r="D47" s="76">
        <f t="shared" si="1"/>
        <v>-0.05410745567499522</v>
      </c>
      <c r="E47" s="83">
        <v>7</v>
      </c>
      <c r="F47" s="77" t="s">
        <v>48</v>
      </c>
      <c r="H47" s="77">
        <v>-0.00216765</v>
      </c>
      <c r="I47" s="77">
        <v>-0.144201</v>
      </c>
      <c r="J47" s="77">
        <v>-0.1442</v>
      </c>
      <c r="K47" s="77">
        <v>0.00216976</v>
      </c>
      <c r="L47" s="77">
        <v>0.00216865</v>
      </c>
      <c r="M47" s="77">
        <v>0.144201</v>
      </c>
      <c r="N47" s="77">
        <v>0.144199</v>
      </c>
      <c r="O47" s="77">
        <v>-0.00216824</v>
      </c>
      <c r="P47" s="77">
        <v>-9.88154E-05</v>
      </c>
      <c r="Q47" s="77">
        <v>-0.0102542</v>
      </c>
      <c r="R47" s="77">
        <v>-0.0102543</v>
      </c>
      <c r="S47" s="77">
        <v>9.88407E-05</v>
      </c>
      <c r="T47" s="77">
        <v>9.87949E-05</v>
      </c>
      <c r="U47" s="77">
        <v>0.0102543</v>
      </c>
      <c r="V47" s="77">
        <v>0.0102542</v>
      </c>
      <c r="W47" s="77">
        <v>-9.87315E-05</v>
      </c>
    </row>
    <row r="48" spans="1:23" s="77" customFormat="1" ht="12.75">
      <c r="A48" s="76" t="s">
        <v>45</v>
      </c>
      <c r="B48" s="82">
        <f>B44</f>
        <v>6.961110292932453</v>
      </c>
      <c r="C48" s="76">
        <f t="shared" si="0"/>
        <v>0.00012194108966180126</v>
      </c>
      <c r="D48" s="76">
        <f t="shared" si="1"/>
        <v>0.0056154761565575</v>
      </c>
      <c r="E48" s="83">
        <v>8</v>
      </c>
      <c r="F48" s="77" t="s">
        <v>48</v>
      </c>
      <c r="H48" s="77">
        <v>-0.00118064</v>
      </c>
      <c r="I48" s="77">
        <v>-0.0534501</v>
      </c>
      <c r="J48" s="77">
        <v>0.00118177</v>
      </c>
      <c r="K48" s="77">
        <v>0.0534492</v>
      </c>
      <c r="L48" s="77">
        <v>-0.00118111</v>
      </c>
      <c r="M48" s="77">
        <v>-0.0534492</v>
      </c>
      <c r="N48" s="77">
        <v>0.00118065</v>
      </c>
      <c r="O48" s="77">
        <v>0.0534487</v>
      </c>
      <c r="P48" s="77">
        <v>-3.63379E-05</v>
      </c>
      <c r="Q48" s="77">
        <v>-0.00263493</v>
      </c>
      <c r="R48" s="77">
        <v>3.6331E-05</v>
      </c>
      <c r="S48" s="77">
        <v>0.00263498</v>
      </c>
      <c r="T48" s="77">
        <v>-3.63183E-05</v>
      </c>
      <c r="U48" s="77">
        <v>-0.00263499</v>
      </c>
      <c r="V48" s="77">
        <v>3.62901E-05</v>
      </c>
      <c r="W48" s="77">
        <v>0.00263492</v>
      </c>
    </row>
    <row r="49" spans="2:23" s="77" customFormat="1" ht="12.75">
      <c r="B49" s="76"/>
      <c r="C49" s="76">
        <f t="shared" si="0"/>
        <v>-0.0014573936323218446</v>
      </c>
      <c r="D49" s="76">
        <f t="shared" si="1"/>
        <v>-0.006523283200463156</v>
      </c>
      <c r="E49" s="83">
        <v>9</v>
      </c>
      <c r="F49" s="77" t="s">
        <v>48</v>
      </c>
      <c r="H49" s="77">
        <v>-0.000621008</v>
      </c>
      <c r="I49" s="77">
        <v>-0.0181585</v>
      </c>
      <c r="J49" s="77">
        <v>0.018158</v>
      </c>
      <c r="K49" s="77">
        <v>-0.000621517</v>
      </c>
      <c r="L49" s="77">
        <v>0.000621114</v>
      </c>
      <c r="M49" s="77">
        <v>0.0181579</v>
      </c>
      <c r="N49" s="77">
        <v>-0.0181578</v>
      </c>
      <c r="O49" s="77">
        <v>0.000620828</v>
      </c>
      <c r="P49" s="77">
        <v>-1.28733E-05</v>
      </c>
      <c r="Q49" s="77">
        <v>-0.000633933</v>
      </c>
      <c r="R49" s="77">
        <v>0.000633958</v>
      </c>
      <c r="S49" s="77">
        <v>-1.28744E-05</v>
      </c>
      <c r="T49" s="77">
        <v>1.28648E-05</v>
      </c>
      <c r="U49" s="77">
        <v>0.000633958</v>
      </c>
      <c r="V49" s="77">
        <v>-0.000633931</v>
      </c>
      <c r="W49" s="77">
        <v>1.28553E-05</v>
      </c>
    </row>
    <row r="50" spans="2:23" s="77" customFormat="1" ht="12.75">
      <c r="B50" s="76"/>
      <c r="C50" s="76">
        <f t="shared" si="0"/>
        <v>-1.5161981660743405E-05</v>
      </c>
      <c r="D50" s="76">
        <f t="shared" si="1"/>
        <v>-0.0002810032567149618</v>
      </c>
      <c r="E50" s="83">
        <v>10</v>
      </c>
      <c r="F50" s="77" t="s">
        <v>48</v>
      </c>
      <c r="H50" s="77">
        <v>-0.00032035</v>
      </c>
      <c r="I50" s="77">
        <v>-0.00585087</v>
      </c>
      <c r="J50" s="77">
        <v>-0.000320586</v>
      </c>
      <c r="K50" s="77">
        <v>-0.00585036</v>
      </c>
      <c r="L50" s="77">
        <v>-0.000320475</v>
      </c>
      <c r="M50" s="77">
        <v>-0.0058505</v>
      </c>
      <c r="N50" s="77">
        <v>-0.000320225</v>
      </c>
      <c r="O50" s="77">
        <v>-0.00585054</v>
      </c>
      <c r="P50" s="77">
        <v>-4.46302E-06</v>
      </c>
      <c r="Q50" s="77">
        <v>-0.00015571</v>
      </c>
      <c r="R50" s="77">
        <v>-4.46302E-06</v>
      </c>
      <c r="S50" s="77">
        <v>-0.00015572</v>
      </c>
      <c r="T50" s="77">
        <v>-4.46302E-06</v>
      </c>
      <c r="U50" s="77">
        <v>-0.00015572</v>
      </c>
      <c r="V50" s="77">
        <v>-4.46302E-06</v>
      </c>
      <c r="W50" s="77">
        <v>-0.000155709</v>
      </c>
    </row>
    <row r="51" spans="2:23" s="77" customFormat="1" ht="12.75">
      <c r="B51" s="76"/>
      <c r="C51" s="76">
        <f t="shared" si="0"/>
        <v>7.467719473114957E-05</v>
      </c>
      <c r="D51" s="76">
        <f t="shared" si="1"/>
        <v>-0.0007165721894415127</v>
      </c>
      <c r="E51" s="83">
        <v>11</v>
      </c>
      <c r="F51" s="77" t="s">
        <v>48</v>
      </c>
      <c r="H51" s="77">
        <v>-0.00016494</v>
      </c>
      <c r="I51" s="77">
        <v>-0.00197285</v>
      </c>
      <c r="J51" s="77">
        <v>-0.00197253</v>
      </c>
      <c r="K51" s="77">
        <v>0.000165025</v>
      </c>
      <c r="L51" s="77">
        <v>0.000164998</v>
      </c>
      <c r="M51" s="77">
        <v>0.00197266</v>
      </c>
      <c r="N51" s="77">
        <v>0.00197276</v>
      </c>
      <c r="O51" s="77">
        <v>-0.000164885</v>
      </c>
      <c r="P51" s="77">
        <v>-1.54001E-06</v>
      </c>
      <c r="Q51" s="77">
        <v>-4.71006E-05</v>
      </c>
      <c r="R51" s="77">
        <v>-4.71041E-05</v>
      </c>
      <c r="S51" s="77">
        <v>1.54041E-06</v>
      </c>
      <c r="T51" s="77">
        <v>1.53949E-06</v>
      </c>
      <c r="U51" s="77">
        <v>4.71039E-05</v>
      </c>
      <c r="V51" s="77">
        <v>4.71016E-05</v>
      </c>
      <c r="W51" s="77">
        <v>-1.53853E-06</v>
      </c>
    </row>
    <row r="52" spans="2:23" s="77" customFormat="1" ht="12.75">
      <c r="B52" s="76"/>
      <c r="C52" s="76">
        <f t="shared" si="0"/>
        <v>8.676459651722049E-06</v>
      </c>
      <c r="D52" s="76">
        <f t="shared" si="1"/>
        <v>8.218308202508408E-05</v>
      </c>
      <c r="E52" s="83">
        <v>12</v>
      </c>
      <c r="F52" s="77" t="s">
        <v>48</v>
      </c>
      <c r="H52" s="77">
        <v>-8.61606E-05</v>
      </c>
      <c r="I52" s="77">
        <v>-0.000801559</v>
      </c>
      <c r="J52" s="77">
        <v>8.62239E-05</v>
      </c>
      <c r="K52" s="77">
        <v>0.000801312</v>
      </c>
      <c r="L52" s="77">
        <v>-8.6172E-05</v>
      </c>
      <c r="M52" s="77">
        <v>-0.000801461</v>
      </c>
      <c r="N52" s="77">
        <v>8.60606E-05</v>
      </c>
      <c r="O52" s="77">
        <v>0.000801546</v>
      </c>
      <c r="P52" s="77">
        <v>-5.38375E-07</v>
      </c>
      <c r="Q52" s="77">
        <v>-1.9413E-05</v>
      </c>
      <c r="R52" s="77">
        <v>5.3868E-07</v>
      </c>
      <c r="S52" s="77">
        <v>1.94144E-05</v>
      </c>
      <c r="T52" s="77">
        <v>-5.38277E-07</v>
      </c>
      <c r="U52" s="77">
        <v>-1.94143E-05</v>
      </c>
      <c r="V52" s="77">
        <v>5.37997E-07</v>
      </c>
      <c r="W52" s="77">
        <v>1.94136E-05</v>
      </c>
    </row>
    <row r="53" spans="2:23" s="77" customFormat="1" ht="12.75">
      <c r="B53" s="76"/>
      <c r="C53" s="76">
        <f t="shared" si="0"/>
        <v>-4.309239642501723E-05</v>
      </c>
      <c r="D53" s="76">
        <f t="shared" si="1"/>
        <v>-0.000139709529508465</v>
      </c>
      <c r="E53" s="83">
        <v>13</v>
      </c>
      <c r="F53" s="77" t="s">
        <v>48</v>
      </c>
      <c r="H53" s="77">
        <v>-4.62116E-05</v>
      </c>
      <c r="I53" s="77">
        <v>-0.000399345</v>
      </c>
      <c r="J53" s="77">
        <v>0.000399196</v>
      </c>
      <c r="K53" s="77">
        <v>-4.62688E-05</v>
      </c>
      <c r="L53" s="77">
        <v>4.62235E-05</v>
      </c>
      <c r="M53" s="77">
        <v>0.000399312</v>
      </c>
      <c r="N53" s="77">
        <v>-0.000399358</v>
      </c>
      <c r="O53" s="77">
        <v>4.61393E-05</v>
      </c>
      <c r="P53" s="77">
        <v>-1.93129E-07</v>
      </c>
      <c r="Q53" s="77">
        <v>-9.311E-06</v>
      </c>
      <c r="R53" s="77">
        <v>9.31145E-06</v>
      </c>
      <c r="S53" s="77">
        <v>-1.93416E-07</v>
      </c>
      <c r="T53" s="77">
        <v>1.93306E-07</v>
      </c>
      <c r="U53" s="77">
        <v>9.31145E-06</v>
      </c>
      <c r="V53" s="77">
        <v>-9.3114E-06</v>
      </c>
      <c r="W53" s="77">
        <v>1.93205E-07</v>
      </c>
    </row>
    <row r="54" spans="2:23" s="77" customFormat="1" ht="12.75">
      <c r="B54" s="76"/>
      <c r="C54" s="76">
        <f t="shared" si="0"/>
        <v>-1.1954644747065397E-06</v>
      </c>
      <c r="D54" s="76">
        <f t="shared" si="1"/>
        <v>-1.0371273946339017E-05</v>
      </c>
      <c r="E54" s="83">
        <v>14</v>
      </c>
      <c r="F54" s="77" t="s">
        <v>48</v>
      </c>
      <c r="H54" s="77">
        <v>-2.55673E-05</v>
      </c>
      <c r="I54" s="77">
        <v>-0.00021738</v>
      </c>
      <c r="J54" s="77">
        <v>-2.5609E-05</v>
      </c>
      <c r="K54" s="77">
        <v>-0.000217291</v>
      </c>
      <c r="L54" s="77">
        <v>-2.55673E-05</v>
      </c>
      <c r="M54" s="77">
        <v>-0.000217393</v>
      </c>
      <c r="N54" s="77">
        <v>-2.55117E-05</v>
      </c>
      <c r="O54" s="77">
        <v>-0.000217394</v>
      </c>
      <c r="P54" s="77">
        <v>-6.95342E-08</v>
      </c>
      <c r="Q54" s="77">
        <v>-4.38358E-06</v>
      </c>
      <c r="R54" s="77">
        <v>-6.95342E-08</v>
      </c>
      <c r="S54" s="77">
        <v>-4.38368E-06</v>
      </c>
      <c r="T54" s="77">
        <v>-6.95342E-08</v>
      </c>
      <c r="U54" s="77">
        <v>-4.38369E-06</v>
      </c>
      <c r="V54" s="77">
        <v>-6.95342E-08</v>
      </c>
      <c r="W54" s="77">
        <v>-4.38376E-06</v>
      </c>
    </row>
    <row r="55" spans="2:23" s="77" customFormat="1" ht="12.75">
      <c r="B55" s="76"/>
      <c r="C55" s="76">
        <f t="shared" si="0"/>
        <v>3.1693901330385296E-06</v>
      </c>
      <c r="D55" s="76">
        <f t="shared" si="1"/>
        <v>-4.481267618258059E-05</v>
      </c>
      <c r="E55" s="83">
        <v>15</v>
      </c>
      <c r="F55" s="77" t="s">
        <v>48</v>
      </c>
      <c r="H55" s="77">
        <v>-1.45413E-05</v>
      </c>
      <c r="I55" s="77">
        <v>-0.000123645</v>
      </c>
      <c r="J55" s="77">
        <v>-0.000123592</v>
      </c>
      <c r="K55" s="77">
        <v>1.45638E-05</v>
      </c>
      <c r="L55" s="77">
        <v>1.45359E-05</v>
      </c>
      <c r="M55" s="77">
        <v>0.000123653</v>
      </c>
      <c r="N55" s="77">
        <v>0.000123659</v>
      </c>
      <c r="O55" s="77">
        <v>-1.45053E-05</v>
      </c>
      <c r="P55" s="77">
        <v>-2.67973E-08</v>
      </c>
      <c r="Q55" s="77">
        <v>-1.89123E-06</v>
      </c>
      <c r="R55" s="77">
        <v>-1.89125E-06</v>
      </c>
      <c r="S55" s="77">
        <v>2.68704E-08</v>
      </c>
      <c r="T55" s="77">
        <v>2.68766E-08</v>
      </c>
      <c r="U55" s="77">
        <v>1.89126E-06</v>
      </c>
      <c r="V55" s="77">
        <v>1.89129E-06</v>
      </c>
      <c r="W55" s="77">
        <v>-2.68638E-08</v>
      </c>
    </row>
    <row r="56" spans="2:23" s="77" customFormat="1" ht="12.75">
      <c r="B56" s="76"/>
      <c r="V56" s="78"/>
      <c r="W56" s="78"/>
    </row>
    <row r="57" spans="2:23" s="77" customFormat="1" ht="12.75">
      <c r="B57" s="76"/>
      <c r="E57" s="77" t="s">
        <v>0</v>
      </c>
      <c r="H57" s="77" t="s">
        <v>1</v>
      </c>
      <c r="I57" s="77" t="s">
        <v>2</v>
      </c>
      <c r="J57" s="77" t="s">
        <v>1</v>
      </c>
      <c r="K57" s="77" t="s">
        <v>22</v>
      </c>
      <c r="L57" s="77" t="s">
        <v>1</v>
      </c>
      <c r="M57" s="77" t="s">
        <v>22</v>
      </c>
      <c r="N57" s="77" t="s">
        <v>1</v>
      </c>
      <c r="O57" s="77" t="s">
        <v>29</v>
      </c>
      <c r="P57" s="77" t="s">
        <v>1</v>
      </c>
      <c r="Q57" s="77" t="s">
        <v>1</v>
      </c>
      <c r="R57" s="77" t="s">
        <v>1</v>
      </c>
      <c r="S57" s="77" t="s">
        <v>1</v>
      </c>
      <c r="T57" s="77" t="s">
        <v>1</v>
      </c>
      <c r="U57" s="77" t="s">
        <v>1</v>
      </c>
      <c r="V57" s="78" t="s">
        <v>1</v>
      </c>
      <c r="W57" s="78" t="s">
        <v>1</v>
      </c>
    </row>
    <row r="58" spans="2:23" s="77" customFormat="1" ht="12.75">
      <c r="B58" s="76"/>
      <c r="E58" s="77" t="s">
        <v>8</v>
      </c>
      <c r="V58" s="78"/>
      <c r="W58" s="78"/>
    </row>
    <row r="59" spans="2:23" s="77" customFormat="1" ht="12.75">
      <c r="B59" s="76"/>
      <c r="E59" s="77" t="s">
        <v>4</v>
      </c>
      <c r="H59" s="77" t="s">
        <v>9</v>
      </c>
      <c r="I59" s="77" t="s">
        <v>6</v>
      </c>
      <c r="J59" s="77" t="s">
        <v>9</v>
      </c>
      <c r="K59" s="77" t="s">
        <v>6</v>
      </c>
      <c r="L59" s="77" t="s">
        <v>9</v>
      </c>
      <c r="M59" s="77" t="s">
        <v>6</v>
      </c>
      <c r="N59" s="77" t="s">
        <v>9</v>
      </c>
      <c r="O59" s="77" t="s">
        <v>6</v>
      </c>
      <c r="P59" s="77" t="s">
        <v>9</v>
      </c>
      <c r="Q59" s="77" t="s">
        <v>6</v>
      </c>
      <c r="R59" s="77" t="s">
        <v>9</v>
      </c>
      <c r="S59" s="77" t="s">
        <v>6</v>
      </c>
      <c r="T59" s="77" t="s">
        <v>9</v>
      </c>
      <c r="U59" s="77" t="s">
        <v>6</v>
      </c>
      <c r="V59" s="78" t="s">
        <v>9</v>
      </c>
      <c r="W59" s="78" t="s">
        <v>6</v>
      </c>
    </row>
    <row r="60" spans="2:23" s="77" customFormat="1" ht="12.75">
      <c r="B60" s="76"/>
      <c r="E60" s="77">
        <v>1</v>
      </c>
      <c r="H60" s="77">
        <v>-3.91218E-10</v>
      </c>
      <c r="I60" s="77">
        <v>-1.80545E-07</v>
      </c>
      <c r="J60" s="77">
        <v>1.80548E-07</v>
      </c>
      <c r="K60" s="77" t="s">
        <v>25</v>
      </c>
      <c r="L60" s="77">
        <v>2.114E-10</v>
      </c>
      <c r="M60" s="77" t="s">
        <v>27</v>
      </c>
      <c r="N60" s="77">
        <v>-1.80727E-07</v>
      </c>
      <c r="O60" s="77">
        <v>3.94193E-10</v>
      </c>
      <c r="P60" s="77">
        <v>-2.27757E-10</v>
      </c>
      <c r="Q60" s="77">
        <v>-1.38536E-07</v>
      </c>
      <c r="R60" s="77">
        <v>1.38539E-07</v>
      </c>
      <c r="S60" s="77">
        <v>-4.59163E-11</v>
      </c>
      <c r="T60" s="77">
        <v>4.89339E-11</v>
      </c>
      <c r="U60" s="77">
        <v>1.38721E-07</v>
      </c>
      <c r="V60" s="77">
        <v>-1.38718E-07</v>
      </c>
      <c r="W60" s="77">
        <v>2.31528E-10</v>
      </c>
    </row>
    <row r="61" spans="2:23" s="77" customFormat="1" ht="12.75">
      <c r="B61" s="76"/>
      <c r="E61" s="77">
        <v>2</v>
      </c>
      <c r="H61" s="77">
        <v>0.000319438</v>
      </c>
      <c r="I61" s="77">
        <v>-1.45093E-07</v>
      </c>
      <c r="J61" s="77">
        <v>0.000319438</v>
      </c>
      <c r="K61" s="77" t="s">
        <v>26</v>
      </c>
      <c r="L61" s="77">
        <v>0.000319438</v>
      </c>
      <c r="M61" s="77" t="s">
        <v>28</v>
      </c>
      <c r="N61" s="77">
        <v>0.000319438</v>
      </c>
      <c r="O61" s="77">
        <v>-1.45093E-07</v>
      </c>
      <c r="P61" s="77">
        <v>0.000319438</v>
      </c>
      <c r="Q61" s="77">
        <v>-7.24391E-08</v>
      </c>
      <c r="R61" s="77">
        <v>0.000319438</v>
      </c>
      <c r="S61" s="77">
        <v>-7.24392E-08</v>
      </c>
      <c r="T61" s="77">
        <v>0.000319438</v>
      </c>
      <c r="U61" s="77">
        <v>-7.24392E-08</v>
      </c>
      <c r="V61" s="77">
        <v>0.000319438</v>
      </c>
      <c r="W61" s="77">
        <v>-7.24392E-08</v>
      </c>
    </row>
    <row r="62" spans="2:23" s="77" customFormat="1" ht="12.75">
      <c r="B62" s="76"/>
      <c r="E62" s="77">
        <v>3</v>
      </c>
      <c r="H62" s="77">
        <v>-0.011403</v>
      </c>
      <c r="I62" s="77">
        <v>-2.89764</v>
      </c>
      <c r="J62" s="77">
        <v>-2.89736</v>
      </c>
      <c r="K62" s="77">
        <v>0.0128857</v>
      </c>
      <c r="L62" s="77">
        <v>0.0131617</v>
      </c>
      <c r="M62" s="77">
        <v>2.89884</v>
      </c>
      <c r="N62" s="77">
        <v>2.89911</v>
      </c>
      <c r="O62" s="77">
        <v>-0.0116923</v>
      </c>
      <c r="P62" s="77">
        <v>-0.00179958</v>
      </c>
      <c r="Q62" s="77">
        <v>-0.947348</v>
      </c>
      <c r="R62" s="77">
        <v>-0.947072</v>
      </c>
      <c r="S62" s="77">
        <v>0.00328323</v>
      </c>
      <c r="T62" s="77">
        <v>0.00356199</v>
      </c>
      <c r="U62" s="77">
        <v>0.948552</v>
      </c>
      <c r="V62" s="77">
        <v>0.948831</v>
      </c>
      <c r="W62" s="77">
        <v>-0.00207858</v>
      </c>
    </row>
    <row r="63" spans="2:23" s="77" customFormat="1" ht="12.75">
      <c r="B63" s="76"/>
      <c r="E63" s="77">
        <v>4</v>
      </c>
      <c r="H63" s="77">
        <v>-0.00917767</v>
      </c>
      <c r="I63" s="77">
        <v>-1.60206</v>
      </c>
      <c r="J63" s="77">
        <v>0.00937032</v>
      </c>
      <c r="K63" s="77">
        <v>1.60271</v>
      </c>
      <c r="L63" s="77">
        <v>-0.00917927</v>
      </c>
      <c r="M63" s="77">
        <v>-1.60206</v>
      </c>
      <c r="N63" s="77">
        <v>0.00937181</v>
      </c>
      <c r="O63" s="77">
        <v>1.60271</v>
      </c>
      <c r="P63" s="77">
        <v>-0.00127186</v>
      </c>
      <c r="Q63" s="77">
        <v>-0.352768</v>
      </c>
      <c r="R63" s="77">
        <v>0.00145785</v>
      </c>
      <c r="S63" s="77">
        <v>0.353421</v>
      </c>
      <c r="T63" s="77">
        <v>-0.00127293</v>
      </c>
      <c r="U63" s="77">
        <v>-0.352769</v>
      </c>
      <c r="V63" s="77">
        <v>0.00145766</v>
      </c>
      <c r="W63" s="77">
        <v>0.35342</v>
      </c>
    </row>
    <row r="64" spans="2:23" s="77" customFormat="1" ht="12.75">
      <c r="B64" s="76"/>
      <c r="E64" s="77">
        <v>5</v>
      </c>
      <c r="H64" s="77">
        <v>-0.00622924</v>
      </c>
      <c r="I64" s="77">
        <v>-0.791332</v>
      </c>
      <c r="J64" s="77">
        <v>0.791452</v>
      </c>
      <c r="K64" s="77">
        <v>-0.00603168</v>
      </c>
      <c r="L64" s="77">
        <v>0.00615134</v>
      </c>
      <c r="M64" s="77">
        <v>0.791655</v>
      </c>
      <c r="N64" s="77">
        <v>-0.791528</v>
      </c>
      <c r="O64" s="77">
        <v>0.00635333</v>
      </c>
      <c r="P64" s="77">
        <v>-0.000655436</v>
      </c>
      <c r="Q64" s="77">
        <v>-0.118861</v>
      </c>
      <c r="R64" s="77">
        <v>0.118984</v>
      </c>
      <c r="S64" s="77">
        <v>-0.000455118</v>
      </c>
      <c r="T64" s="77">
        <v>0.00057737</v>
      </c>
      <c r="U64" s="77">
        <v>0.119184</v>
      </c>
      <c r="V64" s="77">
        <v>-0.119061</v>
      </c>
      <c r="W64" s="77">
        <v>0.00077752</v>
      </c>
    </row>
    <row r="65" spans="2:23" s="77" customFormat="1" ht="12.75">
      <c r="B65" s="76"/>
      <c r="E65" s="77">
        <v>6</v>
      </c>
      <c r="H65" s="77">
        <v>3.9206</v>
      </c>
      <c r="I65" s="77">
        <v>-0.354214</v>
      </c>
      <c r="J65" s="77">
        <v>3.9206</v>
      </c>
      <c r="K65" s="77">
        <v>-0.354213</v>
      </c>
      <c r="L65" s="77">
        <v>3.9206</v>
      </c>
      <c r="M65" s="77">
        <v>-0.354213</v>
      </c>
      <c r="N65" s="77">
        <v>3.9206</v>
      </c>
      <c r="O65" s="77">
        <v>-0.354211</v>
      </c>
      <c r="P65" s="77">
        <v>3.92413</v>
      </c>
      <c r="Q65" s="77">
        <v>-0.0365762</v>
      </c>
      <c r="R65" s="77">
        <v>3.92413</v>
      </c>
      <c r="S65" s="77">
        <v>-0.0365764</v>
      </c>
      <c r="T65" s="77">
        <v>3.92413</v>
      </c>
      <c r="U65" s="77">
        <v>-0.0365764</v>
      </c>
      <c r="V65" s="77">
        <v>3.92413</v>
      </c>
      <c r="W65" s="77">
        <v>-0.0365761</v>
      </c>
    </row>
    <row r="66" spans="2:23" s="77" customFormat="1" ht="12.75">
      <c r="B66" s="76"/>
      <c r="E66" s="77">
        <v>7</v>
      </c>
      <c r="H66" s="77">
        <v>-0.00219096</v>
      </c>
      <c r="I66" s="77">
        <v>-0.14424</v>
      </c>
      <c r="J66" s="77">
        <v>-0.144224</v>
      </c>
      <c r="K66" s="77">
        <v>0.00213079</v>
      </c>
      <c r="L66" s="77">
        <v>0.00214534</v>
      </c>
      <c r="M66" s="77">
        <v>0.144162</v>
      </c>
      <c r="N66" s="77">
        <v>0.144176</v>
      </c>
      <c r="O66" s="77">
        <v>-0.00220722</v>
      </c>
      <c r="P66" s="77">
        <v>-0.00012212</v>
      </c>
      <c r="Q66" s="77">
        <v>-0.0102932</v>
      </c>
      <c r="R66" s="77">
        <v>-0.0102776</v>
      </c>
      <c r="S66" s="77">
        <v>5.98668E-05</v>
      </c>
      <c r="T66" s="77">
        <v>7.54898E-05</v>
      </c>
      <c r="U66" s="77">
        <v>0.0102154</v>
      </c>
      <c r="V66" s="77">
        <v>0.0102309</v>
      </c>
      <c r="W66" s="77">
        <v>-0.000137705</v>
      </c>
    </row>
    <row r="67" spans="2:23" s="77" customFormat="1" ht="12.75">
      <c r="B67" s="76"/>
      <c r="E67" s="77">
        <v>8</v>
      </c>
      <c r="H67" s="77">
        <v>-0.00117594</v>
      </c>
      <c r="I67" s="77">
        <v>-0.053453</v>
      </c>
      <c r="J67" s="77">
        <v>0.00118647</v>
      </c>
      <c r="K67" s="77">
        <v>0.0534462</v>
      </c>
      <c r="L67" s="77">
        <v>-0.00117641</v>
      </c>
      <c r="M67" s="77">
        <v>-0.0534521</v>
      </c>
      <c r="N67" s="77">
        <v>0.00118535</v>
      </c>
      <c r="O67" s="77">
        <v>0.0534457</v>
      </c>
      <c r="P67" s="77">
        <v>-3.16374E-05</v>
      </c>
      <c r="Q67" s="77">
        <v>-0.00263789</v>
      </c>
      <c r="R67" s="77">
        <v>4.10315E-05</v>
      </c>
      <c r="S67" s="77">
        <v>0.00263202</v>
      </c>
      <c r="T67" s="77">
        <v>-3.16177E-05</v>
      </c>
      <c r="U67" s="77">
        <v>-0.00263795</v>
      </c>
      <c r="V67" s="77">
        <v>4.09906E-05</v>
      </c>
      <c r="W67" s="77">
        <v>0.00263195</v>
      </c>
    </row>
    <row r="68" spans="2:23" s="77" customFormat="1" ht="12.75">
      <c r="B68" s="76"/>
      <c r="E68" s="77">
        <v>9</v>
      </c>
      <c r="H68" s="77">
        <v>-0.000624689</v>
      </c>
      <c r="I68" s="77">
        <v>-0.018155</v>
      </c>
      <c r="J68" s="77">
        <v>0.0181543</v>
      </c>
      <c r="K68" s="77">
        <v>-0.000618031</v>
      </c>
      <c r="L68" s="77">
        <v>0.000617433</v>
      </c>
      <c r="M68" s="77">
        <v>0.0181614</v>
      </c>
      <c r="N68" s="77">
        <v>-0.0181615</v>
      </c>
      <c r="O68" s="77">
        <v>0.000624315</v>
      </c>
      <c r="P68" s="77">
        <v>-1.65541E-05</v>
      </c>
      <c r="Q68" s="77">
        <v>-0.000630447</v>
      </c>
      <c r="R68" s="77">
        <v>0.000630277</v>
      </c>
      <c r="S68" s="77">
        <v>-9.38798E-06</v>
      </c>
      <c r="T68" s="77">
        <v>9.18397E-06</v>
      </c>
      <c r="U68" s="77">
        <v>0.000637445</v>
      </c>
      <c r="V68" s="77">
        <v>-0.000637612</v>
      </c>
      <c r="W68" s="77">
        <v>1.63418E-05</v>
      </c>
    </row>
    <row r="69" spans="2:23" s="77" customFormat="1" ht="12.75">
      <c r="B69" s="76"/>
      <c r="E69" s="77">
        <v>10</v>
      </c>
      <c r="H69" s="77">
        <v>-0.20128</v>
      </c>
      <c r="I69" s="77">
        <v>-0.00585594</v>
      </c>
      <c r="J69" s="77">
        <v>-0.20128</v>
      </c>
      <c r="K69" s="77">
        <v>-0.00585543</v>
      </c>
      <c r="L69" s="77">
        <v>-0.20128</v>
      </c>
      <c r="M69" s="77">
        <v>-0.00585557</v>
      </c>
      <c r="N69" s="77">
        <v>-0.201279</v>
      </c>
      <c r="O69" s="77">
        <v>-0.0058556</v>
      </c>
      <c r="P69" s="77">
        <v>-0.200964</v>
      </c>
      <c r="Q69" s="77">
        <v>-0.000160772</v>
      </c>
      <c r="R69" s="77">
        <v>-0.200964</v>
      </c>
      <c r="S69" s="77">
        <v>-0.000160782</v>
      </c>
      <c r="T69" s="77">
        <v>-0.200964</v>
      </c>
      <c r="U69" s="77">
        <v>-0.000160782</v>
      </c>
      <c r="V69" s="77">
        <v>-0.200964</v>
      </c>
      <c r="W69" s="77">
        <v>-0.000160772</v>
      </c>
    </row>
    <row r="70" spans="2:23" s="77" customFormat="1" ht="12.75">
      <c r="B70" s="76"/>
      <c r="E70" s="77">
        <v>11</v>
      </c>
      <c r="H70" s="77">
        <v>-0.000163346</v>
      </c>
      <c r="I70" s="77">
        <v>-0.00197166</v>
      </c>
      <c r="J70" s="77">
        <v>-0.00197094</v>
      </c>
      <c r="K70" s="77">
        <v>0.000166212</v>
      </c>
      <c r="L70" s="77">
        <v>0.000166592</v>
      </c>
      <c r="M70" s="77">
        <v>0.00197385</v>
      </c>
      <c r="N70" s="77">
        <v>0.00197435</v>
      </c>
      <c r="O70" s="77">
        <v>-0.000163698</v>
      </c>
      <c r="P70" s="77">
        <v>5.33693E-08</v>
      </c>
      <c r="Q70" s="77">
        <v>-4.59129E-05</v>
      </c>
      <c r="R70" s="77">
        <v>-4.55107E-05</v>
      </c>
      <c r="S70" s="77">
        <v>2.72804E-06</v>
      </c>
      <c r="T70" s="77">
        <v>3.13287E-06</v>
      </c>
      <c r="U70" s="77">
        <v>4.82915E-05</v>
      </c>
      <c r="V70" s="77">
        <v>4.8695E-05</v>
      </c>
      <c r="W70" s="77">
        <v>-3.50899E-07</v>
      </c>
    </row>
    <row r="71" spans="2:23" s="77" customFormat="1" ht="12.75">
      <c r="B71" s="76"/>
      <c r="E71" s="77">
        <v>12</v>
      </c>
      <c r="H71" s="77">
        <v>-8.61391E-05</v>
      </c>
      <c r="I71" s="77">
        <v>-0.000800223</v>
      </c>
      <c r="J71" s="77">
        <v>8.62453E-05</v>
      </c>
      <c r="K71" s="77">
        <v>0.000802649</v>
      </c>
      <c r="L71" s="77">
        <v>-8.61505E-05</v>
      </c>
      <c r="M71" s="77">
        <v>-0.000800125</v>
      </c>
      <c r="N71" s="77">
        <v>8.60821E-05</v>
      </c>
      <c r="O71" s="77">
        <v>0.000802883</v>
      </c>
      <c r="P71" s="77">
        <v>-5.16927E-07</v>
      </c>
      <c r="Q71" s="77">
        <v>-1.80765E-05</v>
      </c>
      <c r="R71" s="77">
        <v>5.60128E-07</v>
      </c>
      <c r="S71" s="77">
        <v>2.07509E-05</v>
      </c>
      <c r="T71" s="77">
        <v>-5.16829E-07</v>
      </c>
      <c r="U71" s="77">
        <v>-1.80778E-05</v>
      </c>
      <c r="V71" s="77">
        <v>5.59445E-07</v>
      </c>
      <c r="W71" s="77">
        <v>2.07501E-05</v>
      </c>
    </row>
    <row r="72" spans="2:23" s="77" customFormat="1" ht="12.75">
      <c r="B72" s="76"/>
      <c r="E72" s="77">
        <v>13</v>
      </c>
      <c r="H72" s="77">
        <v>-4.68159E-05</v>
      </c>
      <c r="I72" s="77">
        <v>-0.000398469</v>
      </c>
      <c r="J72" s="77">
        <v>0.000398591</v>
      </c>
      <c r="K72" s="77">
        <v>-4.53929E-05</v>
      </c>
      <c r="L72" s="77">
        <v>4.56192E-05</v>
      </c>
      <c r="M72" s="77">
        <v>0.000400188</v>
      </c>
      <c r="N72" s="77">
        <v>-0.000399962</v>
      </c>
      <c r="O72" s="77">
        <v>4.70152E-05</v>
      </c>
      <c r="P72" s="77">
        <v>-7.97397E-07</v>
      </c>
      <c r="Q72" s="77">
        <v>-8.43508E-06</v>
      </c>
      <c r="R72" s="77">
        <v>8.70718E-06</v>
      </c>
      <c r="S72" s="77">
        <v>6.82503E-07</v>
      </c>
      <c r="T72" s="77">
        <v>-4.10962E-07</v>
      </c>
      <c r="U72" s="77">
        <v>1.01874E-05</v>
      </c>
      <c r="V72" s="77">
        <v>-9.91567E-06</v>
      </c>
      <c r="W72" s="77">
        <v>1.06912E-06</v>
      </c>
    </row>
    <row r="73" spans="2:23" s="77" customFormat="1" ht="12.75">
      <c r="B73" s="76"/>
      <c r="E73" s="77">
        <v>14</v>
      </c>
      <c r="H73" s="77">
        <v>-0.150018</v>
      </c>
      <c r="I73" s="77">
        <v>-0.000216706</v>
      </c>
      <c r="J73" s="77">
        <v>-0.150018</v>
      </c>
      <c r="K73" s="77">
        <v>-0.000216617</v>
      </c>
      <c r="L73" s="77">
        <v>-0.150018</v>
      </c>
      <c r="M73" s="77">
        <v>-0.000216719</v>
      </c>
      <c r="N73" s="77">
        <v>-0.150018</v>
      </c>
      <c r="O73" s="77">
        <v>-0.00021672</v>
      </c>
      <c r="P73" s="77">
        <v>-0.149992</v>
      </c>
      <c r="Q73" s="77">
        <v>-3.70954E-06</v>
      </c>
      <c r="R73" s="77">
        <v>-0.149992</v>
      </c>
      <c r="S73" s="77">
        <v>-3.70964E-06</v>
      </c>
      <c r="T73" s="77">
        <v>-0.149992</v>
      </c>
      <c r="U73" s="77">
        <v>-3.70965E-06</v>
      </c>
      <c r="V73" s="77">
        <v>-0.149992</v>
      </c>
      <c r="W73" s="77">
        <v>-3.70972E-06</v>
      </c>
    </row>
    <row r="74" spans="2:23" s="77" customFormat="1" ht="12.75">
      <c r="B74" s="76"/>
      <c r="E74" s="77">
        <v>15</v>
      </c>
      <c r="H74" s="77">
        <v>-1.45617E-05</v>
      </c>
      <c r="I74" s="77">
        <v>-0.000124111</v>
      </c>
      <c r="J74" s="77">
        <v>-0.000123613</v>
      </c>
      <c r="K74" s="77">
        <v>1.40975E-05</v>
      </c>
      <c r="L74" s="77">
        <v>1.45155E-05</v>
      </c>
      <c r="M74" s="77">
        <v>0.000123186</v>
      </c>
      <c r="N74" s="77">
        <v>0.000123638</v>
      </c>
      <c r="O74" s="77">
        <v>-1.49716E-05</v>
      </c>
      <c r="P74" s="77">
        <v>-4.72185E-08</v>
      </c>
      <c r="Q74" s="77">
        <v>-2.35757E-06</v>
      </c>
      <c r="R74" s="77">
        <v>-1.91167E-06</v>
      </c>
      <c r="S74" s="77">
        <v>-4.39469E-07</v>
      </c>
      <c r="T74" s="77">
        <v>6.45537E-09</v>
      </c>
      <c r="U74" s="77">
        <v>1.42492E-06</v>
      </c>
      <c r="V74" s="77">
        <v>1.87087E-06</v>
      </c>
      <c r="W74" s="77">
        <v>-4.93203E-07</v>
      </c>
    </row>
    <row r="75" spans="2:23" s="77" customFormat="1" ht="12.75">
      <c r="B75" s="76"/>
      <c r="V75" s="78"/>
      <c r="W75" s="78"/>
    </row>
    <row r="76" spans="2:23" s="77" customFormat="1" ht="12.75">
      <c r="B76" s="76"/>
      <c r="E76" s="77" t="s">
        <v>10</v>
      </c>
      <c r="H76" s="77" t="s">
        <v>11</v>
      </c>
      <c r="I76" s="77">
        <v>4195300000</v>
      </c>
      <c r="V76" s="78"/>
      <c r="W76" s="78"/>
    </row>
    <row r="77" spans="2:23" s="77" customFormat="1" ht="12.75">
      <c r="B77" s="76"/>
      <c r="E77" s="77">
        <v>2</v>
      </c>
      <c r="H77" s="77">
        <v>543315</v>
      </c>
      <c r="I77" s="77" t="s">
        <v>12</v>
      </c>
      <c r="V77" s="78"/>
      <c r="W77" s="78"/>
    </row>
    <row r="78" spans="2:23" s="77" customFormat="1" ht="12.75">
      <c r="B78" s="76"/>
      <c r="E78" s="77">
        <v>3</v>
      </c>
      <c r="H78" s="77">
        <v>351526</v>
      </c>
      <c r="I78" s="77" t="s">
        <v>13</v>
      </c>
      <c r="V78" s="78"/>
      <c r="W78" s="78"/>
    </row>
    <row r="79" spans="2:23" s="77" customFormat="1" ht="12.75">
      <c r="B79" s="76"/>
      <c r="E79" s="77">
        <v>4</v>
      </c>
      <c r="H79" s="77">
        <v>389511</v>
      </c>
      <c r="I79" s="77" t="s">
        <v>14</v>
      </c>
      <c r="V79" s="78"/>
      <c r="W79" s="78"/>
    </row>
    <row r="80" spans="2:23" s="77" customFormat="1" ht="12.75">
      <c r="B80" s="76"/>
      <c r="E80" s="77">
        <v>5</v>
      </c>
      <c r="H80" s="77">
        <v>269083</v>
      </c>
      <c r="I80" s="77" t="s">
        <v>15</v>
      </c>
      <c r="V80" s="78"/>
      <c r="W80" s="78"/>
    </row>
    <row r="81" spans="2:23" s="77" customFormat="1" ht="12.75">
      <c r="B81" s="76"/>
      <c r="E81" s="77">
        <v>6</v>
      </c>
      <c r="H81" s="77">
        <v>184730</v>
      </c>
      <c r="I81" s="77" t="s">
        <v>16</v>
      </c>
      <c r="V81" s="78"/>
      <c r="W81" s="78"/>
    </row>
    <row r="82" spans="2:23" s="77" customFormat="1" ht="12.75">
      <c r="B82" s="76"/>
      <c r="E82" s="77">
        <v>7</v>
      </c>
      <c r="H82" s="77">
        <v>49612.3</v>
      </c>
      <c r="I82" s="77" t="s">
        <v>17</v>
      </c>
      <c r="V82" s="78"/>
      <c r="W82" s="78"/>
    </row>
    <row r="83" spans="2:23" s="77" customFormat="1" ht="12.75">
      <c r="B83" s="76"/>
      <c r="E83" s="77">
        <v>8</v>
      </c>
      <c r="H83" s="77">
        <v>543315</v>
      </c>
      <c r="I83" s="77" t="s">
        <v>12</v>
      </c>
      <c r="V83" s="78"/>
      <c r="W83" s="78"/>
    </row>
    <row r="84" spans="2:23" s="77" customFormat="1" ht="12.75">
      <c r="B84" s="76"/>
      <c r="E84" s="77">
        <v>9</v>
      </c>
      <c r="H84" s="77">
        <v>351526</v>
      </c>
      <c r="I84" s="77" t="s">
        <v>13</v>
      </c>
      <c r="V84" s="78"/>
      <c r="W84" s="78"/>
    </row>
    <row r="85" spans="2:23" s="77" customFormat="1" ht="12.75">
      <c r="B85" s="76"/>
      <c r="E85" s="77">
        <v>10</v>
      </c>
      <c r="H85" s="77">
        <v>389511</v>
      </c>
      <c r="I85" s="77" t="s">
        <v>14</v>
      </c>
      <c r="V85" s="78"/>
      <c r="W85" s="78"/>
    </row>
    <row r="86" spans="2:23" s="77" customFormat="1" ht="12.75">
      <c r="B86" s="76"/>
      <c r="E86" s="77">
        <v>11</v>
      </c>
      <c r="H86" s="77">
        <v>269083</v>
      </c>
      <c r="I86" s="77" t="s">
        <v>15</v>
      </c>
      <c r="V86" s="78"/>
      <c r="W86" s="78"/>
    </row>
    <row r="87" spans="2:23" s="77" customFormat="1" ht="12.75">
      <c r="B87" s="76"/>
      <c r="E87" s="77">
        <v>12</v>
      </c>
      <c r="H87" s="77">
        <v>184730</v>
      </c>
      <c r="I87" s="77" t="s">
        <v>18</v>
      </c>
      <c r="V87" s="78"/>
      <c r="W87" s="78"/>
    </row>
    <row r="88" spans="2:23" s="77" customFormat="1" ht="12.75">
      <c r="B88" s="76"/>
      <c r="E88" s="77">
        <v>13</v>
      </c>
      <c r="H88" s="77">
        <v>-49612.2</v>
      </c>
      <c r="I88" s="77" t="s">
        <v>17</v>
      </c>
      <c r="V88" s="78"/>
      <c r="W88" s="78"/>
    </row>
    <row r="89" spans="2:23" s="77" customFormat="1" ht="12.75">
      <c r="B89" s="76"/>
      <c r="E89" s="77">
        <v>14</v>
      </c>
      <c r="H89" s="77">
        <v>-543315</v>
      </c>
      <c r="I89" s="77" t="s">
        <v>19</v>
      </c>
      <c r="V89" s="78"/>
      <c r="W89" s="78"/>
    </row>
    <row r="90" spans="2:23" s="77" customFormat="1" ht="12.75">
      <c r="B90" s="76"/>
      <c r="E90" s="77">
        <v>15</v>
      </c>
      <c r="H90" s="77">
        <v>-351526</v>
      </c>
      <c r="I90" s="77" t="s">
        <v>13</v>
      </c>
      <c r="V90" s="78"/>
      <c r="W90" s="78"/>
    </row>
    <row r="91" spans="2:23" s="77" customFormat="1" ht="12.75">
      <c r="B91" s="76"/>
      <c r="E91" s="77">
        <v>16</v>
      </c>
      <c r="H91" s="77">
        <v>-389511</v>
      </c>
      <c r="I91" s="77" t="s">
        <v>14</v>
      </c>
      <c r="V91" s="78"/>
      <c r="W91" s="78"/>
    </row>
    <row r="92" spans="2:23" s="77" customFormat="1" ht="12.75">
      <c r="B92" s="76"/>
      <c r="E92" s="77">
        <v>17</v>
      </c>
      <c r="H92" s="77">
        <v>-269082</v>
      </c>
      <c r="I92" s="77" t="s">
        <v>15</v>
      </c>
      <c r="V92" s="78"/>
      <c r="W92" s="78"/>
    </row>
    <row r="93" spans="2:23" s="77" customFormat="1" ht="12.75">
      <c r="B93" s="76"/>
      <c r="E93" s="77">
        <v>18</v>
      </c>
      <c r="H93" s="77">
        <v>-184730</v>
      </c>
      <c r="I93" s="77" t="s">
        <v>16</v>
      </c>
      <c r="V93" s="78"/>
      <c r="W93" s="78"/>
    </row>
    <row r="94" spans="2:23" s="77" customFormat="1" ht="12.75">
      <c r="B94" s="76"/>
      <c r="E94" s="77">
        <v>19</v>
      </c>
      <c r="H94" s="77">
        <v>-49612.2</v>
      </c>
      <c r="I94" s="77" t="s">
        <v>17</v>
      </c>
      <c r="V94" s="78"/>
      <c r="W94" s="78"/>
    </row>
    <row r="95" spans="2:23" s="77" customFormat="1" ht="12.75">
      <c r="B95" s="76"/>
      <c r="E95" s="77">
        <v>20</v>
      </c>
      <c r="H95" s="77">
        <v>-543315</v>
      </c>
      <c r="I95" s="77" t="s">
        <v>19</v>
      </c>
      <c r="V95" s="78"/>
      <c r="W95" s="78"/>
    </row>
    <row r="96" spans="2:23" s="77" customFormat="1" ht="12.75">
      <c r="B96" s="76"/>
      <c r="E96" s="77">
        <v>21</v>
      </c>
      <c r="H96" s="77">
        <v>-351526</v>
      </c>
      <c r="I96" s="77" t="s">
        <v>13</v>
      </c>
      <c r="V96" s="78"/>
      <c r="W96" s="78"/>
    </row>
    <row r="97" spans="2:23" s="77" customFormat="1" ht="12.75">
      <c r="B97" s="76"/>
      <c r="E97" s="77">
        <v>22</v>
      </c>
      <c r="H97" s="77">
        <v>-389511</v>
      </c>
      <c r="I97" s="77" t="s">
        <v>20</v>
      </c>
      <c r="V97" s="78"/>
      <c r="W97" s="78"/>
    </row>
    <row r="98" spans="2:23" s="77" customFormat="1" ht="12.75">
      <c r="B98" s="76"/>
      <c r="E98" s="77">
        <v>23</v>
      </c>
      <c r="H98" s="77">
        <v>-269082</v>
      </c>
      <c r="I98" s="77" t="s">
        <v>21</v>
      </c>
      <c r="V98" s="78"/>
      <c r="W98" s="78"/>
    </row>
    <row r="99" spans="2:23" s="77" customFormat="1" ht="12.75">
      <c r="B99" s="76"/>
      <c r="E99" s="77">
        <v>24</v>
      </c>
      <c r="H99" s="77">
        <v>-184730</v>
      </c>
      <c r="I99" s="77" t="s">
        <v>16</v>
      </c>
      <c r="V99" s="78"/>
      <c r="W99" s="78"/>
    </row>
    <row r="100" spans="2:23" s="77" customFormat="1" ht="12.75">
      <c r="B100" s="76"/>
      <c r="V100" s="78"/>
      <c r="W100" s="78"/>
    </row>
    <row r="101" spans="2:23" s="77" customFormat="1" ht="12.75">
      <c r="B101" s="76"/>
      <c r="V101" s="78"/>
      <c r="W101" s="78"/>
    </row>
    <row r="102" spans="2:23" s="77" customFormat="1" ht="12.75">
      <c r="B102" s="76"/>
      <c r="V102" s="78"/>
      <c r="W102" s="78"/>
    </row>
    <row r="103" spans="2:23" s="77" customFormat="1" ht="12.75">
      <c r="B103" s="76"/>
      <c r="M103" s="80"/>
      <c r="O103" s="80"/>
      <c r="P103" s="80"/>
      <c r="Q103" s="79"/>
      <c r="V103" s="78"/>
      <c r="W103" s="78"/>
    </row>
    <row r="104" spans="2:17" ht="12.7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85"/>
      <c r="N104" s="77"/>
      <c r="O104" s="86"/>
      <c r="P104" s="86"/>
      <c r="Q104" s="87"/>
    </row>
    <row r="105" spans="13:17" ht="12.75">
      <c r="M105" s="90"/>
      <c r="O105" s="86"/>
      <c r="P105" s="91"/>
      <c r="Q105" s="87"/>
    </row>
    <row r="106" spans="13:17" ht="12.75">
      <c r="M106" s="90"/>
      <c r="O106" s="92"/>
      <c r="P106" s="92"/>
      <c r="Q106" s="93"/>
    </row>
    <row r="107" spans="13:17" ht="12.75">
      <c r="M107" s="90"/>
      <c r="O107" s="92"/>
      <c r="P107" s="92"/>
      <c r="Q107" s="93"/>
    </row>
    <row r="108" spans="13:17" ht="12.75">
      <c r="M108" s="90"/>
      <c r="O108" s="92"/>
      <c r="P108" s="92"/>
      <c r="Q108" s="93"/>
    </row>
    <row r="109" spans="13:17" ht="12.75">
      <c r="M109" s="90"/>
      <c r="O109" s="86"/>
      <c r="P109" s="86"/>
      <c r="Q109" s="87"/>
    </row>
    <row r="110" spans="13:17" ht="12.75">
      <c r="M110" s="90"/>
      <c r="O110" s="92"/>
      <c r="P110" s="92"/>
      <c r="Q110" s="93"/>
    </row>
    <row r="111" spans="13:17" ht="12.75">
      <c r="M111" s="90"/>
      <c r="O111" s="92"/>
      <c r="P111" s="92"/>
      <c r="Q111" s="93"/>
    </row>
    <row r="112" spans="15:17" ht="12.75">
      <c r="O112" s="92"/>
      <c r="P112" s="92"/>
      <c r="Q112" s="93"/>
    </row>
    <row r="113" spans="15:17" ht="12.75">
      <c r="O113" s="86"/>
      <c r="P113" s="86"/>
      <c r="Q113" s="87"/>
    </row>
    <row r="114" spans="15:17" ht="12.75">
      <c r="O114" s="92"/>
      <c r="P114" s="92"/>
      <c r="Q114" s="93"/>
    </row>
    <row r="115" spans="15:17" ht="12.75">
      <c r="O115" s="92"/>
      <c r="P115" s="92"/>
      <c r="Q115" s="93"/>
    </row>
    <row r="116" spans="15:17" ht="12.75">
      <c r="O116" s="92"/>
      <c r="P116" s="92"/>
      <c r="Q116" s="93"/>
    </row>
    <row r="117" spans="15:17" ht="12.75">
      <c r="O117" s="86"/>
      <c r="P117" s="86"/>
      <c r="Q117" s="87"/>
    </row>
    <row r="118" spans="15:17" ht="12.75">
      <c r="O118" s="92"/>
      <c r="P118" s="92"/>
      <c r="Q118" s="9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4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1320</v>
      </c>
      <c r="B3" s="11">
        <v>124.35666666666668</v>
      </c>
      <c r="C3" s="11">
        <v>133.30666666666664</v>
      </c>
      <c r="D3" s="11">
        <v>8.653381157943707</v>
      </c>
      <c r="E3" s="11">
        <v>8.974440872060908</v>
      </c>
      <c r="F3" s="12" t="s">
        <v>69</v>
      </c>
      <c r="H3" s="101">
        <v>0.0625</v>
      </c>
    </row>
    <row r="4" spans="1:9" ht="16.5" customHeight="1">
      <c r="A4" s="13">
        <v>1319</v>
      </c>
      <c r="B4" s="14">
        <v>101.01333333333334</v>
      </c>
      <c r="C4" s="14">
        <v>86.73</v>
      </c>
      <c r="D4" s="14">
        <v>8.967032337926291</v>
      </c>
      <c r="E4" s="14">
        <v>9.75150786533842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1317</v>
      </c>
      <c r="B5" s="26">
        <v>87.65666666666668</v>
      </c>
      <c r="C5" s="26">
        <v>86.24</v>
      </c>
      <c r="D5" s="26">
        <v>8.947227524017515</v>
      </c>
      <c r="E5" s="26">
        <v>9.731968121549189</v>
      </c>
      <c r="F5" s="15" t="s">
        <v>71</v>
      </c>
      <c r="I5" s="109">
        <v>2039</v>
      </c>
    </row>
    <row r="6" spans="1:6" s="2" customFormat="1" ht="13.5" thickBot="1">
      <c r="A6" s="16">
        <v>1318</v>
      </c>
      <c r="B6" s="17">
        <v>129.36</v>
      </c>
      <c r="C6" s="17">
        <v>135.19333333333333</v>
      </c>
      <c r="D6" s="17">
        <v>8.500277966422914</v>
      </c>
      <c r="E6" s="17">
        <v>9.097163631039026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10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143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2" t="s">
        <v>138</v>
      </c>
      <c r="B15" s="6"/>
      <c r="C15" s="6"/>
      <c r="D15" s="6"/>
      <c r="E15" s="6"/>
      <c r="F15" s="109">
        <v>2041</v>
      </c>
      <c r="K15" s="109">
        <v>2011</v>
      </c>
    </row>
    <row r="16" ht="12.75">
      <c r="A16" s="103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16.13347490570748</v>
      </c>
      <c r="C19" s="34">
        <v>49.646808239040816</v>
      </c>
      <c r="D19" s="35">
        <v>18.721741256196125</v>
      </c>
      <c r="K19" s="96" t="s">
        <v>131</v>
      </c>
    </row>
    <row r="20" spans="1:11" ht="12.75">
      <c r="A20" s="33" t="s">
        <v>57</v>
      </c>
      <c r="B20" s="34">
        <v>0.3841104409422087</v>
      </c>
      <c r="C20" s="34">
        <v>20.540777107608896</v>
      </c>
      <c r="D20" s="35">
        <v>7.733133945323647</v>
      </c>
      <c r="F20" s="95" t="s">
        <v>133</v>
      </c>
      <c r="K20" s="97" t="s">
        <v>130</v>
      </c>
    </row>
    <row r="21" spans="1:6" ht="13.5" thickBot="1">
      <c r="A21" s="33" t="s">
        <v>58</v>
      </c>
      <c r="B21" s="34">
        <v>-18.80114977482971</v>
      </c>
      <c r="C21" s="34">
        <v>43.0588502251703</v>
      </c>
      <c r="D21" s="35">
        <v>15.373909405684605</v>
      </c>
      <c r="F21" s="24" t="s">
        <v>134</v>
      </c>
    </row>
    <row r="22" spans="1:11" ht="16.5" thickBot="1">
      <c r="A22" s="36" t="s">
        <v>59</v>
      </c>
      <c r="B22" s="37">
        <v>6.961110292932453</v>
      </c>
      <c r="C22" s="37">
        <v>63.817776959599136</v>
      </c>
      <c r="D22" s="38">
        <v>23.201045023302985</v>
      </c>
      <c r="F22" s="24" t="s">
        <v>132</v>
      </c>
      <c r="I22" s="74" t="s">
        <v>127</v>
      </c>
      <c r="K22" s="100" t="s">
        <v>136</v>
      </c>
    </row>
    <row r="23" spans="1:11" ht="16.5" thickBot="1">
      <c r="A23" s="98" t="s">
        <v>135</v>
      </c>
      <c r="B23" s="39"/>
      <c r="C23" s="39"/>
      <c r="D23" s="52">
        <v>5.631200790405273</v>
      </c>
      <c r="I23" s="109">
        <v>2043</v>
      </c>
      <c r="K23" s="100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0.2477359737534108</v>
      </c>
      <c r="C27" s="44">
        <v>0.0010660556795299026</v>
      </c>
      <c r="D27" s="44">
        <v>-0.06226219801671234</v>
      </c>
      <c r="E27" s="44">
        <v>-0.00018876261041694917</v>
      </c>
      <c r="F27" s="44">
        <v>0.009366417171913064</v>
      </c>
      <c r="G27" s="44">
        <v>0.00012194108966180126</v>
      </c>
      <c r="H27" s="44">
        <v>-0.0014573936323218446</v>
      </c>
      <c r="I27" s="45">
        <v>-1.5161981660743405E-05</v>
      </c>
    </row>
    <row r="28" spans="1:9" ht="13.5" thickBot="1">
      <c r="A28" s="46" t="s">
        <v>61</v>
      </c>
      <c r="B28" s="47">
        <v>-1.344636866487644</v>
      </c>
      <c r="C28" s="47">
        <v>0.19580006719488063</v>
      </c>
      <c r="D28" s="47">
        <v>-0.3176372238779035</v>
      </c>
      <c r="E28" s="47">
        <v>-0.018277718820063193</v>
      </c>
      <c r="F28" s="47">
        <v>-0.05410745567499522</v>
      </c>
      <c r="G28" s="47">
        <v>0.0056154761565575</v>
      </c>
      <c r="H28" s="47">
        <v>-0.006523283200463156</v>
      </c>
      <c r="I28" s="48">
        <v>-0.0002810032567149618</v>
      </c>
    </row>
    <row r="29" ht="12.75">
      <c r="A29" s="75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1320</v>
      </c>
      <c r="B39" s="50">
        <v>124.35666666666668</v>
      </c>
      <c r="C39" s="50">
        <v>133.30666666666664</v>
      </c>
      <c r="D39" s="50">
        <v>8.653381157943707</v>
      </c>
      <c r="E39" s="50">
        <v>8.974440872060908</v>
      </c>
      <c r="F39" s="54">
        <f>I39*D39/(23678+B39)*1000</f>
        <v>23.201045023302985</v>
      </c>
      <c r="G39" s="59" t="s">
        <v>59</v>
      </c>
      <c r="H39" s="58">
        <f>I39-B39+X39</f>
        <v>6.961110292932453</v>
      </c>
      <c r="I39" s="58">
        <f>(B39+C42-2*X39)*(23678+B39)*E42/((23678+C42)*D39+E42*(23678+B39))</f>
        <v>63.817776959599136</v>
      </c>
      <c r="J39" s="24" t="s">
        <v>73</v>
      </c>
      <c r="K39" s="24">
        <f>(K40*K40+L40*L40+M40*M40+N40*N40+O40*O40+P40*P40+Q40*Q40+R40*R40+S40*S40+T40*T40+U40*U40+V40*V40+W40*W40)</f>
        <v>2.0159565168984446</v>
      </c>
      <c r="M39" s="24" t="s">
        <v>68</v>
      </c>
      <c r="N39" s="24">
        <f>(K44*K44+L44*L44+M44*M44+N44*N44+O44*O44+P44*P44+Q44*Q44+R44*R44+S44*S44+T44*T44+U44*U44+V44*V44+W44*W44)</f>
        <v>1.0586162917485349</v>
      </c>
      <c r="X39" s="55">
        <f>(1-$H$2)*1000</f>
        <v>67.5</v>
      </c>
    </row>
    <row r="40" spans="1:24" ht="12.75">
      <c r="A40" s="49">
        <v>1319</v>
      </c>
      <c r="B40" s="50">
        <v>101.01333333333334</v>
      </c>
      <c r="C40" s="50">
        <v>86.73</v>
      </c>
      <c r="D40" s="50">
        <v>8.967032337926291</v>
      </c>
      <c r="E40" s="50">
        <v>9.75150786533842</v>
      </c>
      <c r="F40" s="54">
        <f>I40*D40/(23678+B40)*1000</f>
        <v>18.721741256196125</v>
      </c>
      <c r="G40" s="59" t="s">
        <v>56</v>
      </c>
      <c r="H40" s="58">
        <f>I40-B40+X40</f>
        <v>16.13347490570748</v>
      </c>
      <c r="I40" s="58">
        <f>(B40+C39-2*X40)*(23678+B40)*E39/((23678+C39)*D40+E39*(23678+B40))</f>
        <v>49.646808239040816</v>
      </c>
      <c r="J40" s="24" t="s">
        <v>62</v>
      </c>
      <c r="K40" s="52">
        <f aca="true" t="shared" si="0" ref="K40:W40">SQRT(K41*K41+K42*K42)</f>
        <v>1.367267865273393</v>
      </c>
      <c r="L40" s="52">
        <f t="shared" si="0"/>
        <v>0.19580296930391947</v>
      </c>
      <c r="M40" s="52">
        <f t="shared" si="0"/>
        <v>0.32368192302742776</v>
      </c>
      <c r="N40" s="52">
        <f t="shared" si="0"/>
        <v>0.01827869351426364</v>
      </c>
      <c r="O40" s="52">
        <f t="shared" si="0"/>
        <v>0.054912171057606894</v>
      </c>
      <c r="P40" s="52">
        <f t="shared" si="0"/>
        <v>0.005616799987022299</v>
      </c>
      <c r="Q40" s="52">
        <f t="shared" si="0"/>
        <v>0.0066841020274212674</v>
      </c>
      <c r="R40" s="52">
        <f t="shared" si="0"/>
        <v>0.00028141200395913357</v>
      </c>
      <c r="S40" s="52">
        <f t="shared" si="0"/>
        <v>0.0007204529034530412</v>
      </c>
      <c r="T40" s="52">
        <f t="shared" si="0"/>
        <v>8.263982044528932E-05</v>
      </c>
      <c r="U40" s="52">
        <f t="shared" si="0"/>
        <v>0.00014620433394782622</v>
      </c>
      <c r="V40" s="52">
        <f t="shared" si="0"/>
        <v>1.0439945334162237E-05</v>
      </c>
      <c r="W40" s="52">
        <f t="shared" si="0"/>
        <v>4.492461441637788E-05</v>
      </c>
      <c r="X40" s="55">
        <f>(1-$H$2)*1000</f>
        <v>67.5</v>
      </c>
    </row>
    <row r="41" spans="1:24" ht="12.75">
      <c r="A41" s="49">
        <v>1317</v>
      </c>
      <c r="B41" s="50">
        <v>87.65666666666668</v>
      </c>
      <c r="C41" s="50">
        <v>86.24</v>
      </c>
      <c r="D41" s="50">
        <v>8.947227524017515</v>
      </c>
      <c r="E41" s="50">
        <v>9.731968121549189</v>
      </c>
      <c r="F41" s="54">
        <f>I41*D41/(23678+B41)*1000</f>
        <v>7.733133945323647</v>
      </c>
      <c r="G41" s="59" t="s">
        <v>57</v>
      </c>
      <c r="H41" s="58">
        <f>I41-B41+X41</f>
        <v>0.3841104409422087</v>
      </c>
      <c r="I41" s="58">
        <f>(B41+C40-2*X41)*(23678+B41)*E40/((23678+C40)*D41+E40*(23678+B41))</f>
        <v>20.540777107608896</v>
      </c>
      <c r="J41" s="24" t="s">
        <v>60</v>
      </c>
      <c r="K41" s="52">
        <f>'calcul config'!C43</f>
        <v>0.2477359737534108</v>
      </c>
      <c r="L41" s="52">
        <f>'calcul config'!C44</f>
        <v>0.0010660556795299026</v>
      </c>
      <c r="M41" s="52">
        <f>'calcul config'!C45</f>
        <v>-0.06226219801671234</v>
      </c>
      <c r="N41" s="52">
        <f>'calcul config'!C46</f>
        <v>-0.00018876261041694917</v>
      </c>
      <c r="O41" s="52">
        <f>'calcul config'!C47</f>
        <v>0.009366417171913064</v>
      </c>
      <c r="P41" s="52">
        <f>'calcul config'!C48</f>
        <v>0.00012194108966180126</v>
      </c>
      <c r="Q41" s="52">
        <f>'calcul config'!C49</f>
        <v>-0.0014573936323218446</v>
      </c>
      <c r="R41" s="52">
        <f>'calcul config'!C50</f>
        <v>-1.5161981660743405E-05</v>
      </c>
      <c r="S41" s="52">
        <f>'calcul config'!C51</f>
        <v>7.467719473114957E-05</v>
      </c>
      <c r="T41" s="52">
        <f>'calcul config'!C52</f>
        <v>8.676459651722049E-06</v>
      </c>
      <c r="U41" s="52">
        <f>'calcul config'!C53</f>
        <v>-4.309239642501723E-05</v>
      </c>
      <c r="V41" s="52">
        <f>'calcul config'!C54</f>
        <v>-1.1954644747065397E-06</v>
      </c>
      <c r="W41" s="52">
        <f>'calcul config'!C55</f>
        <v>3.1693901330385296E-06</v>
      </c>
      <c r="X41" s="55">
        <f>(1-$H$2)*1000</f>
        <v>67.5</v>
      </c>
    </row>
    <row r="42" spans="1:24" ht="12.75">
      <c r="A42" s="49">
        <v>1318</v>
      </c>
      <c r="B42" s="50">
        <v>129.36</v>
      </c>
      <c r="C42" s="50">
        <v>135.19333333333333</v>
      </c>
      <c r="D42" s="50">
        <v>8.500277966422914</v>
      </c>
      <c r="E42" s="50">
        <v>9.097163631039026</v>
      </c>
      <c r="F42" s="54">
        <f>I42*D42/(23678+B42)*1000</f>
        <v>15.373909405684605</v>
      </c>
      <c r="G42" s="59" t="s">
        <v>58</v>
      </c>
      <c r="H42" s="58">
        <f>I42-B42+X42</f>
        <v>-18.80114977482971</v>
      </c>
      <c r="I42" s="58">
        <f>(B42+C41-2*X42)*(23678+B42)*E41/((23678+C41)*D42+E41*(23678+B42))</f>
        <v>43.0588502251703</v>
      </c>
      <c r="J42" s="24" t="s">
        <v>61</v>
      </c>
      <c r="K42" s="52">
        <f>'calcul config'!D43</f>
        <v>-1.344636866487644</v>
      </c>
      <c r="L42" s="52">
        <f>'calcul config'!D44</f>
        <v>0.19580006719488063</v>
      </c>
      <c r="M42" s="52">
        <f>'calcul config'!D45</f>
        <v>-0.3176372238779035</v>
      </c>
      <c r="N42" s="52">
        <f>'calcul config'!D46</f>
        <v>-0.018277718820063193</v>
      </c>
      <c r="O42" s="52">
        <f>'calcul config'!D47</f>
        <v>-0.05410745567499522</v>
      </c>
      <c r="P42" s="52">
        <f>'calcul config'!D48</f>
        <v>0.0056154761565575</v>
      </c>
      <c r="Q42" s="52">
        <f>'calcul config'!D49</f>
        <v>-0.006523283200463156</v>
      </c>
      <c r="R42" s="52">
        <f>'calcul config'!D50</f>
        <v>-0.0002810032567149618</v>
      </c>
      <c r="S42" s="52">
        <f>'calcul config'!D51</f>
        <v>-0.0007165721894415127</v>
      </c>
      <c r="T42" s="52">
        <f>'calcul config'!D52</f>
        <v>8.218308202508408E-05</v>
      </c>
      <c r="U42" s="52">
        <f>'calcul config'!D53</f>
        <v>-0.000139709529508465</v>
      </c>
      <c r="V42" s="52">
        <f>'calcul config'!D54</f>
        <v>-1.0371273946339017E-05</v>
      </c>
      <c r="W42" s="52">
        <f>'calcul config'!D55</f>
        <v>-4.481267618258059E-05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0.911511910182262</v>
      </c>
      <c r="L44" s="52">
        <f>L40/(L43*1.5)</f>
        <v>0.18647901838468522</v>
      </c>
      <c r="M44" s="52">
        <f aca="true" t="shared" si="1" ref="M44:W44">M40/(M43*1.5)</f>
        <v>0.35964658114158643</v>
      </c>
      <c r="N44" s="52">
        <f t="shared" si="1"/>
        <v>0.02437159135235152</v>
      </c>
      <c r="O44" s="52">
        <f t="shared" si="1"/>
        <v>0.244054093589364</v>
      </c>
      <c r="P44" s="52">
        <f t="shared" si="1"/>
        <v>0.03744533324681532</v>
      </c>
      <c r="Q44" s="52">
        <f t="shared" si="1"/>
        <v>0.04456068018280844</v>
      </c>
      <c r="R44" s="52">
        <f t="shared" si="1"/>
        <v>0.0006253600087980746</v>
      </c>
      <c r="S44" s="52">
        <f t="shared" si="1"/>
        <v>0.009606038712707215</v>
      </c>
      <c r="T44" s="52">
        <f t="shared" si="1"/>
        <v>0.0011018642726038574</v>
      </c>
      <c r="U44" s="52">
        <f t="shared" si="1"/>
        <v>0.0019493911193043494</v>
      </c>
      <c r="V44" s="52">
        <f t="shared" si="1"/>
        <v>0.00013919927112216314</v>
      </c>
      <c r="W44" s="52">
        <f t="shared" si="1"/>
        <v>0.0005989948588850383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1320</v>
      </c>
      <c r="B51" s="24">
        <v>149.16</v>
      </c>
      <c r="C51" s="24">
        <v>147.06</v>
      </c>
      <c r="D51" s="24">
        <v>8.423331904230409</v>
      </c>
      <c r="E51" s="24">
        <v>8.726681457544208</v>
      </c>
      <c r="F51" s="24">
        <v>18.876197365838536</v>
      </c>
      <c r="G51" s="24" t="s">
        <v>59</v>
      </c>
      <c r="H51" s="24">
        <v>-28.264718899711227</v>
      </c>
      <c r="I51" s="24">
        <v>53.39528110028877</v>
      </c>
      <c r="J51" s="24" t="s">
        <v>73</v>
      </c>
      <c r="K51" s="24">
        <v>3.4464425822813576</v>
      </c>
      <c r="M51" s="24" t="s">
        <v>68</v>
      </c>
      <c r="N51" s="24">
        <v>3.0849616291365156</v>
      </c>
      <c r="X51" s="24">
        <v>67.5</v>
      </c>
    </row>
    <row r="52" spans="1:24" ht="12.75" hidden="1">
      <c r="A52" s="24">
        <v>1317</v>
      </c>
      <c r="B52" s="24">
        <v>94.91999816894531</v>
      </c>
      <c r="C52" s="24">
        <v>93.91999816894531</v>
      </c>
      <c r="D52" s="24">
        <v>8.581887245178223</v>
      </c>
      <c r="E52" s="24">
        <v>9.395796775817871</v>
      </c>
      <c r="F52" s="24">
        <v>19.449964406430862</v>
      </c>
      <c r="G52" s="24" t="s">
        <v>56</v>
      </c>
      <c r="H52" s="24">
        <v>26.45887888820856</v>
      </c>
      <c r="I52" s="24">
        <v>53.87887705715387</v>
      </c>
      <c r="J52" s="24" t="s">
        <v>62</v>
      </c>
      <c r="K52" s="24">
        <v>0.6051318143076511</v>
      </c>
      <c r="L52" s="24">
        <v>1.7481602860464747</v>
      </c>
      <c r="M52" s="24">
        <v>0.14325672243412196</v>
      </c>
      <c r="N52" s="24">
        <v>0.023581490294900972</v>
      </c>
      <c r="O52" s="24">
        <v>0.024302836248948093</v>
      </c>
      <c r="P52" s="24">
        <v>0.05014924568821496</v>
      </c>
      <c r="Q52" s="24">
        <v>0.0029582322539727555</v>
      </c>
      <c r="R52" s="24">
        <v>0.00036306865525670754</v>
      </c>
      <c r="S52" s="24">
        <v>0.00031890297722159323</v>
      </c>
      <c r="T52" s="24">
        <v>0.000737943986581902</v>
      </c>
      <c r="U52" s="24">
        <v>6.472246090314027E-05</v>
      </c>
      <c r="V52" s="24">
        <v>1.3482744313519775E-05</v>
      </c>
      <c r="W52" s="24">
        <v>1.989789573700495E-05</v>
      </c>
      <c r="X52" s="24">
        <v>67.5</v>
      </c>
    </row>
    <row r="53" spans="1:24" ht="12.75" hidden="1">
      <c r="A53" s="24">
        <v>1318</v>
      </c>
      <c r="B53" s="24">
        <v>125.58000183105469</v>
      </c>
      <c r="C53" s="24">
        <v>141.77999877929688</v>
      </c>
      <c r="D53" s="24">
        <v>8.39149284362793</v>
      </c>
      <c r="E53" s="24">
        <v>8.847617149353027</v>
      </c>
      <c r="F53" s="24">
        <v>15.745269279951835</v>
      </c>
      <c r="G53" s="24" t="s">
        <v>57</v>
      </c>
      <c r="H53" s="24">
        <v>-13.416461750661767</v>
      </c>
      <c r="I53" s="24">
        <v>44.66354008039292</v>
      </c>
      <c r="J53" s="24" t="s">
        <v>60</v>
      </c>
      <c r="K53" s="24">
        <v>-0.5718683921833585</v>
      </c>
      <c r="L53" s="24">
        <v>-0.009511441148976089</v>
      </c>
      <c r="M53" s="24">
        <v>0.13484067883244882</v>
      </c>
      <c r="N53" s="24">
        <v>-0.0002434595791123619</v>
      </c>
      <c r="O53" s="24">
        <v>-0.023051160932847273</v>
      </c>
      <c r="P53" s="24">
        <v>-0.0010881730249927796</v>
      </c>
      <c r="Q53" s="24">
        <v>0.002757258381727087</v>
      </c>
      <c r="R53" s="24">
        <v>-1.9630344836005477E-05</v>
      </c>
      <c r="S53" s="24">
        <v>-0.00030859334415101115</v>
      </c>
      <c r="T53" s="24">
        <v>-7.748853047654992E-05</v>
      </c>
      <c r="U53" s="24">
        <v>5.829046362954278E-05</v>
      </c>
      <c r="V53" s="24">
        <v>-1.557117217652178E-06</v>
      </c>
      <c r="W53" s="24">
        <v>-1.9410031955739553E-05</v>
      </c>
      <c r="X53" s="24">
        <v>67.5</v>
      </c>
    </row>
    <row r="54" spans="1:24" ht="12.75" hidden="1">
      <c r="A54" s="24">
        <v>1319</v>
      </c>
      <c r="B54" s="24">
        <v>99.08000183105469</v>
      </c>
      <c r="C54" s="24">
        <v>85.4800033569336</v>
      </c>
      <c r="D54" s="24">
        <v>8.862988471984863</v>
      </c>
      <c r="E54" s="24">
        <v>9.699790954589844</v>
      </c>
      <c r="F54" s="24">
        <v>19.695016118548086</v>
      </c>
      <c r="G54" s="24" t="s">
        <v>58</v>
      </c>
      <c r="H54" s="24">
        <v>21.256575286053604</v>
      </c>
      <c r="I54" s="24">
        <v>52.83657711710829</v>
      </c>
      <c r="J54" s="24" t="s">
        <v>61</v>
      </c>
      <c r="K54" s="24">
        <v>-0.19786625459863014</v>
      </c>
      <c r="L54" s="24">
        <v>-1.7481344107926489</v>
      </c>
      <c r="M54" s="24">
        <v>-0.04837850612174224</v>
      </c>
      <c r="N54" s="24">
        <v>-0.023580233501003488</v>
      </c>
      <c r="O54" s="24">
        <v>-0.007698819999919531</v>
      </c>
      <c r="P54" s="24">
        <v>-0.05013743833269331</v>
      </c>
      <c r="Q54" s="24">
        <v>-0.0010717575681283775</v>
      </c>
      <c r="R54" s="24">
        <v>-0.0003625375814885037</v>
      </c>
      <c r="S54" s="24">
        <v>-8.043169043661596E-05</v>
      </c>
      <c r="T54" s="24">
        <v>-0.000733864330088999</v>
      </c>
      <c r="U54" s="24">
        <v>-2.812861168297278E-05</v>
      </c>
      <c r="V54" s="24">
        <v>-1.3392527027945135E-05</v>
      </c>
      <c r="W54" s="24">
        <v>-4.379145377569597E-06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1320</v>
      </c>
      <c r="B56" s="24">
        <v>149.16</v>
      </c>
      <c r="C56" s="24">
        <v>147.06</v>
      </c>
      <c r="D56" s="24">
        <v>8.423331904230409</v>
      </c>
      <c r="E56" s="24">
        <v>8.726681457544208</v>
      </c>
      <c r="F56" s="24">
        <v>28.24521516159211</v>
      </c>
      <c r="G56" s="24" t="s">
        <v>59</v>
      </c>
      <c r="H56" s="24">
        <v>-1.762488119733007</v>
      </c>
      <c r="I56" s="24">
        <v>79.89751188026699</v>
      </c>
      <c r="J56" s="24" t="s">
        <v>73</v>
      </c>
      <c r="K56" s="24">
        <v>3.0537711082489314</v>
      </c>
      <c r="M56" s="24" t="s">
        <v>68</v>
      </c>
      <c r="N56" s="24">
        <v>1.6050497102520864</v>
      </c>
      <c r="X56" s="24">
        <v>67.5</v>
      </c>
    </row>
    <row r="57" spans="1:24" ht="12.75" hidden="1">
      <c r="A57" s="24">
        <v>1317</v>
      </c>
      <c r="B57" s="24">
        <v>94.91999816894531</v>
      </c>
      <c r="C57" s="24">
        <v>93.91999816894531</v>
      </c>
      <c r="D57" s="24">
        <v>8.581887245178223</v>
      </c>
      <c r="E57" s="24">
        <v>9.395796775817871</v>
      </c>
      <c r="F57" s="24">
        <v>19.449964406430862</v>
      </c>
      <c r="G57" s="24" t="s">
        <v>56</v>
      </c>
      <c r="H57" s="24">
        <v>26.45887888820856</v>
      </c>
      <c r="I57" s="24">
        <v>53.87887705715387</v>
      </c>
      <c r="J57" s="24" t="s">
        <v>62</v>
      </c>
      <c r="K57" s="24">
        <v>1.681828527878075</v>
      </c>
      <c r="L57" s="24">
        <v>0.24803819684082198</v>
      </c>
      <c r="M57" s="24">
        <v>0.398150206431039</v>
      </c>
      <c r="N57" s="24">
        <v>0.022266170608884545</v>
      </c>
      <c r="O57" s="24">
        <v>0.06754563964059607</v>
      </c>
      <c r="P57" s="24">
        <v>0.007115640379763661</v>
      </c>
      <c r="Q57" s="24">
        <v>0.008221892649256742</v>
      </c>
      <c r="R57" s="24">
        <v>0.0003428222949815662</v>
      </c>
      <c r="S57" s="24">
        <v>0.0008862260879733805</v>
      </c>
      <c r="T57" s="24">
        <v>0.00010472356664535249</v>
      </c>
      <c r="U57" s="24">
        <v>0.00017983267893265044</v>
      </c>
      <c r="V57" s="24">
        <v>1.2719010728084055E-05</v>
      </c>
      <c r="W57" s="24">
        <v>5.526378582357466E-05</v>
      </c>
      <c r="X57" s="24">
        <v>67.5</v>
      </c>
    </row>
    <row r="58" spans="1:24" ht="12.75" hidden="1">
      <c r="A58" s="24">
        <v>1319</v>
      </c>
      <c r="B58" s="24">
        <v>99.08000183105469</v>
      </c>
      <c r="C58" s="24">
        <v>85.4800033569336</v>
      </c>
      <c r="D58" s="24">
        <v>8.862988471984863</v>
      </c>
      <c r="E58" s="24">
        <v>9.699790954589844</v>
      </c>
      <c r="F58" s="24">
        <v>11.126463426077</v>
      </c>
      <c r="G58" s="24" t="s">
        <v>57</v>
      </c>
      <c r="H58" s="24">
        <v>-1.7306105274876273</v>
      </c>
      <c r="I58" s="24">
        <v>29.84939130356706</v>
      </c>
      <c r="J58" s="24" t="s">
        <v>60</v>
      </c>
      <c r="K58" s="24">
        <v>-0.0077687755662475995</v>
      </c>
      <c r="L58" s="24">
        <v>-0.0013487501883216863</v>
      </c>
      <c r="M58" s="24">
        <v>-0.0026861185632166616</v>
      </c>
      <c r="N58" s="24">
        <v>-0.0002298893569794309</v>
      </c>
      <c r="O58" s="24">
        <v>-0.0010404386621944619</v>
      </c>
      <c r="P58" s="24">
        <v>-0.00015430326332345817</v>
      </c>
      <c r="Q58" s="24">
        <v>-0.00027120636731208696</v>
      </c>
      <c r="R58" s="24">
        <v>-1.848395011224837E-05</v>
      </c>
      <c r="S58" s="24">
        <v>-7.345411273326022E-05</v>
      </c>
      <c r="T58" s="24">
        <v>-1.09943343186422E-05</v>
      </c>
      <c r="U58" s="24">
        <v>-2.016030782282047E-05</v>
      </c>
      <c r="V58" s="24">
        <v>-1.4610111725408193E-06</v>
      </c>
      <c r="W58" s="24">
        <v>-6.410425359380162E-06</v>
      </c>
      <c r="X58" s="24">
        <v>67.5</v>
      </c>
    </row>
    <row r="59" spans="1:24" ht="12.75" hidden="1">
      <c r="A59" s="24">
        <v>1318</v>
      </c>
      <c r="B59" s="24">
        <v>125.58000183105469</v>
      </c>
      <c r="C59" s="24">
        <v>141.77999877929688</v>
      </c>
      <c r="D59" s="24">
        <v>8.39149284362793</v>
      </c>
      <c r="E59" s="24">
        <v>8.847617149353027</v>
      </c>
      <c r="F59" s="24">
        <v>14.387514614917338</v>
      </c>
      <c r="G59" s="24" t="s">
        <v>58</v>
      </c>
      <c r="H59" s="24">
        <v>-17.26791254663661</v>
      </c>
      <c r="I59" s="24">
        <v>40.81208928441807</v>
      </c>
      <c r="J59" s="24" t="s">
        <v>61</v>
      </c>
      <c r="K59" s="24">
        <v>-1.681810584849178</v>
      </c>
      <c r="L59" s="24">
        <v>-0.24803452978360865</v>
      </c>
      <c r="M59" s="24">
        <v>-0.39814114538457757</v>
      </c>
      <c r="N59" s="24">
        <v>-0.02226498381916101</v>
      </c>
      <c r="O59" s="24">
        <v>-0.06753762597136113</v>
      </c>
      <c r="P59" s="24">
        <v>-0.007113967143377236</v>
      </c>
      <c r="Q59" s="24">
        <v>-0.008217418441471228</v>
      </c>
      <c r="R59" s="24">
        <v>-0.00034232363272884903</v>
      </c>
      <c r="S59" s="24">
        <v>-0.0008831767503321017</v>
      </c>
      <c r="T59" s="24">
        <v>-0.00010414485116324047</v>
      </c>
      <c r="U59" s="24">
        <v>-0.00017869906099524658</v>
      </c>
      <c r="V59" s="24">
        <v>-1.2634820151265635E-05</v>
      </c>
      <c r="W59" s="24">
        <v>-5.4890732098103295E-05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1320</v>
      </c>
      <c r="B61" s="24">
        <v>149.16</v>
      </c>
      <c r="C61" s="24">
        <v>147.06</v>
      </c>
      <c r="D61" s="24">
        <v>8.423331904230409</v>
      </c>
      <c r="E61" s="24">
        <v>8.726681457544208</v>
      </c>
      <c r="F61" s="24">
        <v>18.876197365838536</v>
      </c>
      <c r="G61" s="24" t="s">
        <v>59</v>
      </c>
      <c r="H61" s="24">
        <v>-28.264718899711227</v>
      </c>
      <c r="I61" s="24">
        <v>53.39528110028877</v>
      </c>
      <c r="J61" s="24" t="s">
        <v>73</v>
      </c>
      <c r="K61" s="24">
        <v>4.677212665289786</v>
      </c>
      <c r="M61" s="24" t="s">
        <v>68</v>
      </c>
      <c r="N61" s="24">
        <v>2.4519055842182595</v>
      </c>
      <c r="X61" s="24">
        <v>67.5</v>
      </c>
    </row>
    <row r="62" spans="1:24" ht="12.75" hidden="1">
      <c r="A62" s="24">
        <v>1318</v>
      </c>
      <c r="B62" s="24">
        <v>125.58000183105469</v>
      </c>
      <c r="C62" s="24">
        <v>141.77999877929688</v>
      </c>
      <c r="D62" s="24">
        <v>8.39149284362793</v>
      </c>
      <c r="E62" s="24">
        <v>8.847617149353027</v>
      </c>
      <c r="F62" s="24">
        <v>24.72528053141419</v>
      </c>
      <c r="G62" s="24" t="s">
        <v>56</v>
      </c>
      <c r="H62" s="24">
        <v>12.056528600970694</v>
      </c>
      <c r="I62" s="24">
        <v>70.13653043202538</v>
      </c>
      <c r="J62" s="24" t="s">
        <v>62</v>
      </c>
      <c r="K62" s="24">
        <v>2.0847491538983878</v>
      </c>
      <c r="L62" s="24">
        <v>0.28228371029285104</v>
      </c>
      <c r="M62" s="24">
        <v>0.493536555691598</v>
      </c>
      <c r="N62" s="24">
        <v>0.024292722071389616</v>
      </c>
      <c r="O62" s="24">
        <v>0.08372700961289387</v>
      </c>
      <c r="P62" s="24">
        <v>0.0080978387732078</v>
      </c>
      <c r="Q62" s="24">
        <v>0.010191514977952464</v>
      </c>
      <c r="R62" s="24">
        <v>0.0003739225880441602</v>
      </c>
      <c r="S62" s="24">
        <v>0.0010984796967978025</v>
      </c>
      <c r="T62" s="24">
        <v>0.00011922246274555734</v>
      </c>
      <c r="U62" s="24">
        <v>0.00022289345144619948</v>
      </c>
      <c r="V62" s="24">
        <v>1.3854979338436245E-05</v>
      </c>
      <c r="W62" s="24">
        <v>6.849253015150216E-05</v>
      </c>
      <c r="X62" s="24">
        <v>67.5</v>
      </c>
    </row>
    <row r="63" spans="1:24" ht="12.75" hidden="1">
      <c r="A63" s="24">
        <v>1317</v>
      </c>
      <c r="B63" s="24">
        <v>94.91999816894531</v>
      </c>
      <c r="C63" s="24">
        <v>93.91999816894531</v>
      </c>
      <c r="D63" s="24">
        <v>8.581887245178223</v>
      </c>
      <c r="E63" s="24">
        <v>9.395796775817871</v>
      </c>
      <c r="F63" s="24">
        <v>18.618350379322692</v>
      </c>
      <c r="G63" s="24" t="s">
        <v>57</v>
      </c>
      <c r="H63" s="24">
        <v>24.155202182725695</v>
      </c>
      <c r="I63" s="24">
        <v>51.57520035167101</v>
      </c>
      <c r="J63" s="24" t="s">
        <v>60</v>
      </c>
      <c r="K63" s="24">
        <v>-2.018227835548293</v>
      </c>
      <c r="L63" s="24">
        <v>-0.0015358142358157664</v>
      </c>
      <c r="M63" s="24">
        <v>0.47635146112175547</v>
      </c>
      <c r="N63" s="24">
        <v>-0.00025184919037172875</v>
      </c>
      <c r="O63" s="24">
        <v>-0.08127700894584895</v>
      </c>
      <c r="P63" s="24">
        <v>-0.00017538628535964014</v>
      </c>
      <c r="Q63" s="24">
        <v>0.009763269608447244</v>
      </c>
      <c r="R63" s="24">
        <v>-2.0281854893977116E-05</v>
      </c>
      <c r="S63" s="24">
        <v>-0.0010817087289641846</v>
      </c>
      <c r="T63" s="24">
        <v>-1.2471442930642382E-05</v>
      </c>
      <c r="U63" s="24">
        <v>0.0002077869640628861</v>
      </c>
      <c r="V63" s="24">
        <v>-1.619476411990261E-06</v>
      </c>
      <c r="W63" s="24">
        <v>-6.780560105175324E-05</v>
      </c>
      <c r="X63" s="24">
        <v>67.5</v>
      </c>
    </row>
    <row r="64" spans="1:24" ht="12.75" hidden="1">
      <c r="A64" s="24">
        <v>1319</v>
      </c>
      <c r="B64" s="24">
        <v>99.08000183105469</v>
      </c>
      <c r="C64" s="24">
        <v>85.4800033569336</v>
      </c>
      <c r="D64" s="24">
        <v>8.862988471984863</v>
      </c>
      <c r="E64" s="24">
        <v>9.699790954589844</v>
      </c>
      <c r="F64" s="24">
        <v>11.126463426077</v>
      </c>
      <c r="G64" s="24" t="s">
        <v>58</v>
      </c>
      <c r="H64" s="24">
        <v>-1.7306105274876273</v>
      </c>
      <c r="I64" s="24">
        <v>29.84939130356706</v>
      </c>
      <c r="J64" s="24" t="s">
        <v>61</v>
      </c>
      <c r="K64" s="24">
        <v>-0.5224322334026629</v>
      </c>
      <c r="L64" s="24">
        <v>-0.28227953232802994</v>
      </c>
      <c r="M64" s="24">
        <v>-0.12910312657366002</v>
      </c>
      <c r="N64" s="24">
        <v>-0.02429141654212634</v>
      </c>
      <c r="O64" s="24">
        <v>-0.020106216837933788</v>
      </c>
      <c r="P64" s="24">
        <v>-0.008095939256675247</v>
      </c>
      <c r="Q64" s="24">
        <v>-0.00292327626108102</v>
      </c>
      <c r="R64" s="24">
        <v>-0.00037337213100565285</v>
      </c>
      <c r="S64" s="24">
        <v>-0.00019121681400881125</v>
      </c>
      <c r="T64" s="24">
        <v>-0.00011856837155980316</v>
      </c>
      <c r="U64" s="24">
        <v>-8.06602024738853E-05</v>
      </c>
      <c r="V64" s="24">
        <v>-1.3760005400416905E-05</v>
      </c>
      <c r="W64" s="24">
        <v>-9.676112471696087E-06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1320</v>
      </c>
      <c r="B66" s="24">
        <v>149.16</v>
      </c>
      <c r="C66" s="24">
        <v>147.06</v>
      </c>
      <c r="D66" s="24">
        <v>8.423331904230409</v>
      </c>
      <c r="E66" s="24">
        <v>8.726681457544208</v>
      </c>
      <c r="F66" s="24">
        <v>20.16881232073545</v>
      </c>
      <c r="G66" s="24" t="s">
        <v>59</v>
      </c>
      <c r="H66" s="24">
        <v>-24.60828654029615</v>
      </c>
      <c r="I66" s="24">
        <v>57.051713459703855</v>
      </c>
      <c r="J66" s="24" t="s">
        <v>73</v>
      </c>
      <c r="K66" s="24">
        <v>3.717999471700006</v>
      </c>
      <c r="M66" s="24" t="s">
        <v>68</v>
      </c>
      <c r="N66" s="24">
        <v>1.945816393848503</v>
      </c>
      <c r="X66" s="24">
        <v>67.5</v>
      </c>
    </row>
    <row r="67" spans="1:24" ht="12.75" hidden="1">
      <c r="A67" s="24">
        <v>1318</v>
      </c>
      <c r="B67" s="24">
        <v>125.58000183105469</v>
      </c>
      <c r="C67" s="24">
        <v>141.77999877929688</v>
      </c>
      <c r="D67" s="24">
        <v>8.39149284362793</v>
      </c>
      <c r="E67" s="24">
        <v>8.847617149353027</v>
      </c>
      <c r="F67" s="24">
        <v>24.72528053141419</v>
      </c>
      <c r="G67" s="24" t="s">
        <v>56</v>
      </c>
      <c r="H67" s="24">
        <v>12.056528600970694</v>
      </c>
      <c r="I67" s="24">
        <v>70.13653043202538</v>
      </c>
      <c r="J67" s="24" t="s">
        <v>62</v>
      </c>
      <c r="K67" s="24">
        <v>1.8606475441425145</v>
      </c>
      <c r="L67" s="24">
        <v>0.23623914485035924</v>
      </c>
      <c r="M67" s="24">
        <v>0.44048359688881966</v>
      </c>
      <c r="N67" s="24">
        <v>0.021014010046669016</v>
      </c>
      <c r="O67" s="24">
        <v>0.07472672454275221</v>
      </c>
      <c r="P67" s="24">
        <v>0.006776978194500515</v>
      </c>
      <c r="Q67" s="24">
        <v>0.009095980081305329</v>
      </c>
      <c r="R67" s="24">
        <v>0.0003234604687553703</v>
      </c>
      <c r="S67" s="24">
        <v>0.0009804002559076117</v>
      </c>
      <c r="T67" s="24">
        <v>9.977964496697717E-05</v>
      </c>
      <c r="U67" s="24">
        <v>0.00019893373315408655</v>
      </c>
      <c r="V67" s="24">
        <v>1.1984457230133127E-05</v>
      </c>
      <c r="W67" s="24">
        <v>6.11302281917862E-05</v>
      </c>
      <c r="X67" s="24">
        <v>67.5</v>
      </c>
    </row>
    <row r="68" spans="1:24" ht="12.75" hidden="1">
      <c r="A68" s="24">
        <v>1319</v>
      </c>
      <c r="B68" s="24">
        <v>99.08000183105469</v>
      </c>
      <c r="C68" s="24">
        <v>85.4800033569336</v>
      </c>
      <c r="D68" s="24">
        <v>8.862988471984863</v>
      </c>
      <c r="E68" s="24">
        <v>9.699790954589844</v>
      </c>
      <c r="F68" s="24">
        <v>19.695016118548086</v>
      </c>
      <c r="G68" s="24" t="s">
        <v>57</v>
      </c>
      <c r="H68" s="24">
        <v>21.256575286053604</v>
      </c>
      <c r="I68" s="24">
        <v>52.83657711710829</v>
      </c>
      <c r="J68" s="24" t="s">
        <v>60</v>
      </c>
      <c r="K68" s="24">
        <v>-1.7663473542644679</v>
      </c>
      <c r="L68" s="24">
        <v>-0.001285256340393565</v>
      </c>
      <c r="M68" s="24">
        <v>0.4165581424111957</v>
      </c>
      <c r="N68" s="24">
        <v>-0.00021784559573242602</v>
      </c>
      <c r="O68" s="24">
        <v>-0.07118868522001433</v>
      </c>
      <c r="P68" s="24">
        <v>-0.00014675779686290668</v>
      </c>
      <c r="Q68" s="24">
        <v>0.008521330446033974</v>
      </c>
      <c r="R68" s="24">
        <v>-1.7543229382807448E-05</v>
      </c>
      <c r="S68" s="24">
        <v>-0.0009519714972534183</v>
      </c>
      <c r="T68" s="24">
        <v>-1.0435342982760126E-05</v>
      </c>
      <c r="U68" s="24">
        <v>0.00018026194568319666</v>
      </c>
      <c r="V68" s="24">
        <v>-1.4011387526667572E-06</v>
      </c>
      <c r="W68" s="24">
        <v>-5.9810189254547504E-05</v>
      </c>
      <c r="X68" s="24">
        <v>67.5</v>
      </c>
    </row>
    <row r="69" spans="1:24" ht="12.75" hidden="1">
      <c r="A69" s="24">
        <v>1317</v>
      </c>
      <c r="B69" s="24">
        <v>94.91999816894531</v>
      </c>
      <c r="C69" s="24">
        <v>93.91999816894531</v>
      </c>
      <c r="D69" s="24">
        <v>8.581887245178223</v>
      </c>
      <c r="E69" s="24">
        <v>9.395796775817871</v>
      </c>
      <c r="F69" s="24">
        <v>8.697279345023407</v>
      </c>
      <c r="G69" s="24" t="s">
        <v>58</v>
      </c>
      <c r="H69" s="24">
        <v>-3.3274273667435352</v>
      </c>
      <c r="I69" s="24">
        <v>24.092570802201777</v>
      </c>
      <c r="J69" s="24" t="s">
        <v>61</v>
      </c>
      <c r="K69" s="24">
        <v>-0.5848301527849649</v>
      </c>
      <c r="L69" s="24">
        <v>-0.23623564861334642</v>
      </c>
      <c r="M69" s="24">
        <v>-0.14319606530574144</v>
      </c>
      <c r="N69" s="24">
        <v>-0.02101288084813518</v>
      </c>
      <c r="O69" s="24">
        <v>-0.022721233627030026</v>
      </c>
      <c r="P69" s="24">
        <v>-0.006775388962841573</v>
      </c>
      <c r="Q69" s="24">
        <v>-0.0031817889730460934</v>
      </c>
      <c r="R69" s="24">
        <v>-0.0003229843803502982</v>
      </c>
      <c r="S69" s="24">
        <v>-0.00023438201765663605</v>
      </c>
      <c r="T69" s="24">
        <v>-9.923246024647465E-05</v>
      </c>
      <c r="U69" s="24">
        <v>-8.414428753712025E-05</v>
      </c>
      <c r="V69" s="24">
        <v>-1.1902269753986659E-05</v>
      </c>
      <c r="W69" s="24">
        <v>-1.2635112192420881E-05</v>
      </c>
      <c r="X69" s="24">
        <v>67.5</v>
      </c>
    </row>
    <row r="70" s="99" customFormat="1" ht="12.75">
      <c r="A70" s="99" t="s">
        <v>105</v>
      </c>
    </row>
    <row r="71" spans="1:24" s="99" customFormat="1" ht="12.75">
      <c r="A71" s="99">
        <v>1320</v>
      </c>
      <c r="B71" s="99">
        <v>149.16</v>
      </c>
      <c r="C71" s="99">
        <v>147.06</v>
      </c>
      <c r="D71" s="99">
        <v>8.423331904230409</v>
      </c>
      <c r="E71" s="99">
        <v>8.726681457544208</v>
      </c>
      <c r="F71" s="99">
        <v>28.24521516159211</v>
      </c>
      <c r="G71" s="99" t="s">
        <v>59</v>
      </c>
      <c r="H71" s="99">
        <v>-1.762488119733007</v>
      </c>
      <c r="I71" s="99">
        <v>79.89751188026699</v>
      </c>
      <c r="J71" s="99" t="s">
        <v>73</v>
      </c>
      <c r="K71" s="99">
        <v>2.225127606527134</v>
      </c>
      <c r="M71" s="99" t="s">
        <v>68</v>
      </c>
      <c r="N71" s="99">
        <v>1.1879866866943771</v>
      </c>
      <c r="X71" s="99">
        <v>67.5</v>
      </c>
    </row>
    <row r="72" spans="1:24" s="99" customFormat="1" ht="12.75">
      <c r="A72" s="99">
        <v>1319</v>
      </c>
      <c r="B72" s="99">
        <v>99.08000183105469</v>
      </c>
      <c r="C72" s="99">
        <v>85.4800033569336</v>
      </c>
      <c r="D72" s="99">
        <v>8.862988471984863</v>
      </c>
      <c r="E72" s="99">
        <v>9.699790954589844</v>
      </c>
      <c r="F72" s="99">
        <v>20.53251476564614</v>
      </c>
      <c r="G72" s="99" t="s">
        <v>56</v>
      </c>
      <c r="H72" s="99">
        <v>23.50336511280559</v>
      </c>
      <c r="I72" s="99">
        <v>55.08336694386028</v>
      </c>
      <c r="J72" s="99" t="s">
        <v>62</v>
      </c>
      <c r="K72" s="99">
        <v>1.4212924643018616</v>
      </c>
      <c r="L72" s="99">
        <v>0.2967843763444689</v>
      </c>
      <c r="M72" s="99">
        <v>0.3364717549077761</v>
      </c>
      <c r="N72" s="99">
        <v>0.019527292172654705</v>
      </c>
      <c r="O72" s="99">
        <v>0.05708201408472392</v>
      </c>
      <c r="P72" s="99">
        <v>0.008513986072234867</v>
      </c>
      <c r="Q72" s="99">
        <v>0.006948216591019866</v>
      </c>
      <c r="R72" s="99">
        <v>0.00030065606329224563</v>
      </c>
      <c r="S72" s="99">
        <v>0.0007489422444643381</v>
      </c>
      <c r="T72" s="99">
        <v>0.00012529472656337088</v>
      </c>
      <c r="U72" s="99">
        <v>0.0001519730466163504</v>
      </c>
      <c r="V72" s="99">
        <v>1.1156198231586026E-05</v>
      </c>
      <c r="W72" s="99">
        <v>4.670324243932475E-05</v>
      </c>
      <c r="X72" s="99">
        <v>67.5</v>
      </c>
    </row>
    <row r="73" spans="1:24" s="99" customFormat="1" ht="12.75">
      <c r="A73" s="99">
        <v>1317</v>
      </c>
      <c r="B73" s="99">
        <v>94.91999816894531</v>
      </c>
      <c r="C73" s="99">
        <v>93.91999816894531</v>
      </c>
      <c r="D73" s="99">
        <v>8.581887245178223</v>
      </c>
      <c r="E73" s="99">
        <v>9.395796775817871</v>
      </c>
      <c r="F73" s="99">
        <v>8.697279345023407</v>
      </c>
      <c r="G73" s="99" t="s">
        <v>57</v>
      </c>
      <c r="H73" s="99">
        <v>-3.3274273667435352</v>
      </c>
      <c r="I73" s="99">
        <v>24.092570802201777</v>
      </c>
      <c r="J73" s="99" t="s">
        <v>60</v>
      </c>
      <c r="K73" s="99">
        <v>0.054666238349641745</v>
      </c>
      <c r="L73" s="99">
        <v>-0.0016140838550239803</v>
      </c>
      <c r="M73" s="99">
        <v>-0.01676202700307833</v>
      </c>
      <c r="N73" s="99">
        <v>-0.00020156886276533086</v>
      </c>
      <c r="O73" s="99">
        <v>0.0015802288309214585</v>
      </c>
      <c r="P73" s="99">
        <v>-0.00018467480768326596</v>
      </c>
      <c r="Q73" s="99">
        <v>-0.0005281276864018695</v>
      </c>
      <c r="R73" s="99">
        <v>-1.6208447032364564E-05</v>
      </c>
      <c r="S73" s="99">
        <v>-2.9869806220061944E-05</v>
      </c>
      <c r="T73" s="99">
        <v>-1.315697731070539E-05</v>
      </c>
      <c r="U73" s="99">
        <v>-2.3524204971848854E-05</v>
      </c>
      <c r="V73" s="99">
        <v>-1.2806619028615623E-06</v>
      </c>
      <c r="W73" s="99">
        <v>-3.4152473951422253E-06</v>
      </c>
      <c r="X73" s="99">
        <v>67.5</v>
      </c>
    </row>
    <row r="74" spans="1:24" s="99" customFormat="1" ht="12.75">
      <c r="A74" s="99">
        <v>1318</v>
      </c>
      <c r="B74" s="99">
        <v>125.58000183105469</v>
      </c>
      <c r="C74" s="99">
        <v>141.77999877929688</v>
      </c>
      <c r="D74" s="99">
        <v>8.39149284362793</v>
      </c>
      <c r="E74" s="99">
        <v>8.847617149353027</v>
      </c>
      <c r="F74" s="99">
        <v>15.745269279951835</v>
      </c>
      <c r="G74" s="99" t="s">
        <v>58</v>
      </c>
      <c r="H74" s="99">
        <v>-13.416461750661767</v>
      </c>
      <c r="I74" s="99">
        <v>44.66354008039292</v>
      </c>
      <c r="J74" s="99" t="s">
        <v>61</v>
      </c>
      <c r="K74" s="99">
        <v>-1.4202407793983238</v>
      </c>
      <c r="L74" s="99">
        <v>-0.29677998715459963</v>
      </c>
      <c r="M74" s="99">
        <v>-0.3360539782556764</v>
      </c>
      <c r="N74" s="99">
        <v>-0.019526251805960744</v>
      </c>
      <c r="O74" s="99">
        <v>-0.05706013677525269</v>
      </c>
      <c r="P74" s="99">
        <v>-0.008511982968357987</v>
      </c>
      <c r="Q74" s="99">
        <v>-0.006928116262201403</v>
      </c>
      <c r="R74" s="99">
        <v>-0.0003002188445770682</v>
      </c>
      <c r="S74" s="99">
        <v>-0.0007483463638046599</v>
      </c>
      <c r="T74" s="99">
        <v>-0.0001246020162462689</v>
      </c>
      <c r="U74" s="99">
        <v>-0.00015014132901469153</v>
      </c>
      <c r="V74" s="99">
        <v>-1.1082448469223854E-05</v>
      </c>
      <c r="W74" s="99">
        <v>-4.6578202408168555E-05</v>
      </c>
      <c r="X74" s="99">
        <v>67.5</v>
      </c>
    </row>
    <row r="75" ht="12.75" hidden="1">
      <c r="A75" s="24" t="s">
        <v>104</v>
      </c>
    </row>
    <row r="76" spans="1:24" ht="12.75" hidden="1">
      <c r="A76" s="24">
        <v>1320</v>
      </c>
      <c r="B76" s="24">
        <v>149.16</v>
      </c>
      <c r="C76" s="24">
        <v>147.06</v>
      </c>
      <c r="D76" s="24">
        <v>8.423331904230409</v>
      </c>
      <c r="E76" s="24">
        <v>8.726681457544208</v>
      </c>
      <c r="F76" s="24">
        <v>20.16881232073545</v>
      </c>
      <c r="G76" s="24" t="s">
        <v>59</v>
      </c>
      <c r="H76" s="24">
        <v>-24.60828654029615</v>
      </c>
      <c r="I76" s="24">
        <v>57.051713459703855</v>
      </c>
      <c r="J76" s="24" t="s">
        <v>73</v>
      </c>
      <c r="K76" s="24">
        <v>3.1535215133580565</v>
      </c>
      <c r="M76" s="24" t="s">
        <v>68</v>
      </c>
      <c r="N76" s="24">
        <v>2.9375535452060926</v>
      </c>
      <c r="X76" s="24">
        <v>67.5</v>
      </c>
    </row>
    <row r="77" spans="1:24" ht="12.75" hidden="1">
      <c r="A77" s="24">
        <v>1319</v>
      </c>
      <c r="B77" s="24">
        <v>99.08000183105469</v>
      </c>
      <c r="C77" s="24">
        <v>85.4800033569336</v>
      </c>
      <c r="D77" s="24">
        <v>8.862988471984863</v>
      </c>
      <c r="E77" s="24">
        <v>9.699790954589844</v>
      </c>
      <c r="F77" s="24">
        <v>20.53251476564614</v>
      </c>
      <c r="G77" s="24" t="s">
        <v>56</v>
      </c>
      <c r="H77" s="24">
        <v>23.50336511280559</v>
      </c>
      <c r="I77" s="24">
        <v>55.08336694386028</v>
      </c>
      <c r="J77" s="24" t="s">
        <v>62</v>
      </c>
      <c r="K77" s="24">
        <v>0.28343650801321474</v>
      </c>
      <c r="L77" s="24">
        <v>1.7508618998884105</v>
      </c>
      <c r="M77" s="24">
        <v>0.06709945443178209</v>
      </c>
      <c r="N77" s="24">
        <v>0.022597034495585137</v>
      </c>
      <c r="O77" s="24">
        <v>0.01138283650793151</v>
      </c>
      <c r="P77" s="24">
        <v>0.05022673077298907</v>
      </c>
      <c r="Q77" s="24">
        <v>0.0013855835136492491</v>
      </c>
      <c r="R77" s="24">
        <v>0.00034791183566233735</v>
      </c>
      <c r="S77" s="24">
        <v>0.00014936618376658537</v>
      </c>
      <c r="T77" s="24">
        <v>0.0007390732476530259</v>
      </c>
      <c r="U77" s="24">
        <v>3.033983616324103E-05</v>
      </c>
      <c r="V77" s="24">
        <v>1.2924263463285744E-05</v>
      </c>
      <c r="W77" s="24">
        <v>9.32459941393812E-06</v>
      </c>
      <c r="X77" s="24">
        <v>67.5</v>
      </c>
    </row>
    <row r="78" spans="1:24" ht="12.75" hidden="1">
      <c r="A78" s="24">
        <v>1318</v>
      </c>
      <c r="B78" s="24">
        <v>125.58000183105469</v>
      </c>
      <c r="C78" s="24">
        <v>141.77999877929688</v>
      </c>
      <c r="D78" s="24">
        <v>8.39149284362793</v>
      </c>
      <c r="E78" s="24">
        <v>8.847617149353027</v>
      </c>
      <c r="F78" s="24">
        <v>14.387514614917338</v>
      </c>
      <c r="G78" s="24" t="s">
        <v>57</v>
      </c>
      <c r="H78" s="24">
        <v>-17.26791254663661</v>
      </c>
      <c r="I78" s="24">
        <v>40.81208928441807</v>
      </c>
      <c r="J78" s="24" t="s">
        <v>60</v>
      </c>
      <c r="K78" s="24">
        <v>-0.28222565805319444</v>
      </c>
      <c r="L78" s="24">
        <v>-0.009526176541898846</v>
      </c>
      <c r="M78" s="24">
        <v>0.0668789345000513</v>
      </c>
      <c r="N78" s="24">
        <v>-0.0002332003745954931</v>
      </c>
      <c r="O78" s="24">
        <v>-0.011322242316277454</v>
      </c>
      <c r="P78" s="24">
        <v>-0.001089911748715347</v>
      </c>
      <c r="Q78" s="24">
        <v>0.001383499561735797</v>
      </c>
      <c r="R78" s="24">
        <v>-1.8802086893162513E-05</v>
      </c>
      <c r="S78" s="24">
        <v>-0.0001472056172659577</v>
      </c>
      <c r="T78" s="24">
        <v>-7.761473669310347E-05</v>
      </c>
      <c r="U78" s="24">
        <v>3.0331228191599325E-05</v>
      </c>
      <c r="V78" s="24">
        <v>-1.488897638256372E-06</v>
      </c>
      <c r="W78" s="24">
        <v>-9.133762211954506E-06</v>
      </c>
      <c r="X78" s="24">
        <v>67.5</v>
      </c>
    </row>
    <row r="79" spans="1:24" ht="12.75" hidden="1">
      <c r="A79" s="24">
        <v>1317</v>
      </c>
      <c r="B79" s="24">
        <v>94.91999816894531</v>
      </c>
      <c r="C79" s="24">
        <v>93.91999816894531</v>
      </c>
      <c r="D79" s="24">
        <v>8.581887245178223</v>
      </c>
      <c r="E79" s="24">
        <v>9.395796775817871</v>
      </c>
      <c r="F79" s="24">
        <v>18.618350379322692</v>
      </c>
      <c r="G79" s="24" t="s">
        <v>58</v>
      </c>
      <c r="H79" s="24">
        <v>24.155202182725695</v>
      </c>
      <c r="I79" s="24">
        <v>51.57520035167101</v>
      </c>
      <c r="J79" s="24" t="s">
        <v>61</v>
      </c>
      <c r="K79" s="24">
        <v>0.026171205764475274</v>
      </c>
      <c r="L79" s="24">
        <v>-1.7508359844489565</v>
      </c>
      <c r="M79" s="24">
        <v>0.005435522530598854</v>
      </c>
      <c r="N79" s="24">
        <v>-0.02259583115488238</v>
      </c>
      <c r="O79" s="24">
        <v>0.0011729432628198868</v>
      </c>
      <c r="P79" s="24">
        <v>-0.05021490392823967</v>
      </c>
      <c r="Q79" s="24">
        <v>7.596470215472733E-05</v>
      </c>
      <c r="R79" s="24">
        <v>-0.0003474034066073607</v>
      </c>
      <c r="S79" s="24">
        <v>2.5313298843527503E-05</v>
      </c>
      <c r="T79" s="24">
        <v>-0.0007349865427641864</v>
      </c>
      <c r="U79" s="24">
        <v>-7.226719874454156E-07</v>
      </c>
      <c r="V79" s="24">
        <v>-1.2838215214398667E-05</v>
      </c>
      <c r="W79" s="24">
        <v>1.8768436498246344E-06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1320</v>
      </c>
      <c r="B81" s="24">
        <v>129.56</v>
      </c>
      <c r="C81" s="24">
        <v>150.36</v>
      </c>
      <c r="D81" s="24">
        <v>8.610767383479848</v>
      </c>
      <c r="E81" s="24">
        <v>8.863199939236427</v>
      </c>
      <c r="F81" s="24">
        <v>16.5410051448576</v>
      </c>
      <c r="G81" s="24" t="s">
        <v>59</v>
      </c>
      <c r="H81" s="24">
        <v>-16.32644863243766</v>
      </c>
      <c r="I81" s="24">
        <v>45.733551367562335</v>
      </c>
      <c r="J81" s="24" t="s">
        <v>73</v>
      </c>
      <c r="K81" s="24">
        <v>2.369774606765671</v>
      </c>
      <c r="M81" s="24" t="s">
        <v>68</v>
      </c>
      <c r="N81" s="24">
        <v>2.234742836072975</v>
      </c>
      <c r="X81" s="24">
        <v>67.5</v>
      </c>
    </row>
    <row r="82" spans="1:24" ht="12.75" hidden="1">
      <c r="A82" s="24">
        <v>1317</v>
      </c>
      <c r="B82" s="24">
        <v>101.18000030517578</v>
      </c>
      <c r="C82" s="24">
        <v>89.4800033569336</v>
      </c>
      <c r="D82" s="24">
        <v>8.913649559020996</v>
      </c>
      <c r="E82" s="24">
        <v>9.741050720214844</v>
      </c>
      <c r="F82" s="24">
        <v>21.758016556155713</v>
      </c>
      <c r="G82" s="24" t="s">
        <v>56</v>
      </c>
      <c r="H82" s="24">
        <v>24.364439148339436</v>
      </c>
      <c r="I82" s="24">
        <v>58.04443945351522</v>
      </c>
      <c r="J82" s="24" t="s">
        <v>62</v>
      </c>
      <c r="K82" s="24">
        <v>0.07849202599809779</v>
      </c>
      <c r="L82" s="24">
        <v>1.535429755699541</v>
      </c>
      <c r="M82" s="24">
        <v>0.018581966712196685</v>
      </c>
      <c r="N82" s="24">
        <v>0.0614188122140405</v>
      </c>
      <c r="O82" s="24">
        <v>0.00315236841513782</v>
      </c>
      <c r="P82" s="24">
        <v>0.04404670516395435</v>
      </c>
      <c r="Q82" s="24">
        <v>0.0003837390025973387</v>
      </c>
      <c r="R82" s="24">
        <v>0.000945478823929673</v>
      </c>
      <c r="S82" s="24">
        <v>4.1424049840233444E-05</v>
      </c>
      <c r="T82" s="24">
        <v>0.0006481347497588998</v>
      </c>
      <c r="U82" s="24">
        <v>8.396580701329766E-06</v>
      </c>
      <c r="V82" s="24">
        <v>3.510090540830831E-05</v>
      </c>
      <c r="W82" s="24">
        <v>2.5924976116081477E-06</v>
      </c>
      <c r="X82" s="24">
        <v>67.5</v>
      </c>
    </row>
    <row r="83" spans="1:24" ht="12.75" hidden="1">
      <c r="A83" s="24">
        <v>1318</v>
      </c>
      <c r="B83" s="24">
        <v>124.31999969482422</v>
      </c>
      <c r="C83" s="24">
        <v>139.22000122070312</v>
      </c>
      <c r="D83" s="24">
        <v>8.65893840789795</v>
      </c>
      <c r="E83" s="24">
        <v>9.002145767211914</v>
      </c>
      <c r="F83" s="24">
        <v>15.186548706581092</v>
      </c>
      <c r="G83" s="24" t="s">
        <v>57</v>
      </c>
      <c r="H83" s="24">
        <v>-15.074109497096543</v>
      </c>
      <c r="I83" s="24">
        <v>41.74589019772768</v>
      </c>
      <c r="J83" s="24" t="s">
        <v>60</v>
      </c>
      <c r="K83" s="24">
        <v>-0.04840747303965976</v>
      </c>
      <c r="L83" s="24">
        <v>-0.008353537126029782</v>
      </c>
      <c r="M83" s="24">
        <v>0.01129272194067551</v>
      </c>
      <c r="N83" s="24">
        <v>-0.0006346439636979729</v>
      </c>
      <c r="O83" s="24">
        <v>-0.0019704102617730786</v>
      </c>
      <c r="P83" s="24">
        <v>-0.0009558131590402132</v>
      </c>
      <c r="Q83" s="24">
        <v>0.00022511001389485878</v>
      </c>
      <c r="R83" s="24">
        <v>-5.1063984964530255E-05</v>
      </c>
      <c r="S83" s="24">
        <v>-2.799933625575745E-05</v>
      </c>
      <c r="T83" s="24">
        <v>-6.807013272004996E-05</v>
      </c>
      <c r="U83" s="24">
        <v>4.397336782210044E-06</v>
      </c>
      <c r="V83" s="24">
        <v>-4.032120844503108E-06</v>
      </c>
      <c r="W83" s="24">
        <v>-1.8183772241326058E-06</v>
      </c>
      <c r="X83" s="24">
        <v>67.5</v>
      </c>
    </row>
    <row r="84" spans="1:24" ht="12.75" hidden="1">
      <c r="A84" s="24">
        <v>1319</v>
      </c>
      <c r="B84" s="24">
        <v>93.80000305175781</v>
      </c>
      <c r="C84" s="24">
        <v>91.69999694824219</v>
      </c>
      <c r="D84" s="24">
        <v>8.969199180603027</v>
      </c>
      <c r="E84" s="24">
        <v>9.701683044433594</v>
      </c>
      <c r="F84" s="24">
        <v>18.507929667211716</v>
      </c>
      <c r="G84" s="24" t="s">
        <v>58</v>
      </c>
      <c r="H84" s="24">
        <v>22.753072218438703</v>
      </c>
      <c r="I84" s="24">
        <v>49.053075270196516</v>
      </c>
      <c r="J84" s="24" t="s">
        <v>61</v>
      </c>
      <c r="K84" s="24">
        <v>-0.061787658146272816</v>
      </c>
      <c r="L84" s="24">
        <v>-1.5354070317362223</v>
      </c>
      <c r="M84" s="24">
        <v>-0.014756826151438243</v>
      </c>
      <c r="N84" s="24">
        <v>-0.061415533221025706</v>
      </c>
      <c r="O84" s="24">
        <v>-0.0024606726773502155</v>
      </c>
      <c r="P84" s="24">
        <v>-0.04403633337376454</v>
      </c>
      <c r="Q84" s="24">
        <v>-0.0003107750050416809</v>
      </c>
      <c r="R84" s="24">
        <v>-0.0009440988697901189</v>
      </c>
      <c r="S84" s="24">
        <v>-3.0528496104511445E-05</v>
      </c>
      <c r="T84" s="24">
        <v>-0.000644550316791875</v>
      </c>
      <c r="U84" s="24">
        <v>-7.153041080391337E-06</v>
      </c>
      <c r="V84" s="24">
        <v>-3.486854688653273E-05</v>
      </c>
      <c r="W84" s="24">
        <v>-1.8478495980327374E-06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1320</v>
      </c>
      <c r="B86" s="24">
        <v>129.56</v>
      </c>
      <c r="C86" s="24">
        <v>150.36</v>
      </c>
      <c r="D86" s="24">
        <v>8.610767383479848</v>
      </c>
      <c r="E86" s="24">
        <v>8.863199939236427</v>
      </c>
      <c r="F86" s="24">
        <v>24.72560179590318</v>
      </c>
      <c r="G86" s="24" t="s">
        <v>59</v>
      </c>
      <c r="H86" s="24">
        <v>6.302809268478995</v>
      </c>
      <c r="I86" s="24">
        <v>68.362809268479</v>
      </c>
      <c r="J86" s="24" t="s">
        <v>73</v>
      </c>
      <c r="K86" s="24">
        <v>2.40211383321534</v>
      </c>
      <c r="M86" s="24" t="s">
        <v>68</v>
      </c>
      <c r="N86" s="24">
        <v>1.2505379782624035</v>
      </c>
      <c r="X86" s="24">
        <v>67.5</v>
      </c>
    </row>
    <row r="87" spans="1:24" ht="12.75" hidden="1">
      <c r="A87" s="24">
        <v>1317</v>
      </c>
      <c r="B87" s="24">
        <v>101.18000030517578</v>
      </c>
      <c r="C87" s="24">
        <v>89.4800033569336</v>
      </c>
      <c r="D87" s="24">
        <v>8.913649559020996</v>
      </c>
      <c r="E87" s="24">
        <v>9.741050720214844</v>
      </c>
      <c r="F87" s="24">
        <v>21.758016556155713</v>
      </c>
      <c r="G87" s="24" t="s">
        <v>56</v>
      </c>
      <c r="H87" s="24">
        <v>24.364439148339436</v>
      </c>
      <c r="I87" s="24">
        <v>58.04443945351522</v>
      </c>
      <c r="J87" s="24" t="s">
        <v>62</v>
      </c>
      <c r="K87" s="24">
        <v>1.5025612171281435</v>
      </c>
      <c r="L87" s="24">
        <v>0.1025073670578342</v>
      </c>
      <c r="M87" s="24">
        <v>0.35571075572277433</v>
      </c>
      <c r="N87" s="24">
        <v>0.06066269456299721</v>
      </c>
      <c r="O87" s="24">
        <v>0.06034585216764242</v>
      </c>
      <c r="P87" s="24">
        <v>0.0029408326323026855</v>
      </c>
      <c r="Q87" s="24">
        <v>0.0073455307793988305</v>
      </c>
      <c r="R87" s="24">
        <v>0.0009338353363039662</v>
      </c>
      <c r="S87" s="24">
        <v>0.0007917573228524983</v>
      </c>
      <c r="T87" s="24">
        <v>4.328615161088987E-05</v>
      </c>
      <c r="U87" s="24">
        <v>0.00016067079214448026</v>
      </c>
      <c r="V87" s="24">
        <v>3.465466962189235E-05</v>
      </c>
      <c r="W87" s="24">
        <v>4.93701922911183E-05</v>
      </c>
      <c r="X87" s="24">
        <v>67.5</v>
      </c>
    </row>
    <row r="88" spans="1:24" ht="12.75" hidden="1">
      <c r="A88" s="24">
        <v>1319</v>
      </c>
      <c r="B88" s="24">
        <v>93.80000305175781</v>
      </c>
      <c r="C88" s="24">
        <v>91.69999694824219</v>
      </c>
      <c r="D88" s="24">
        <v>8.969199180603027</v>
      </c>
      <c r="E88" s="24">
        <v>9.701683044433594</v>
      </c>
      <c r="F88" s="24">
        <v>9.484686308535172</v>
      </c>
      <c r="G88" s="24" t="s">
        <v>57</v>
      </c>
      <c r="H88" s="24">
        <v>-1.161965476922461</v>
      </c>
      <c r="I88" s="24">
        <v>25.13803757483535</v>
      </c>
      <c r="J88" s="24" t="s">
        <v>60</v>
      </c>
      <c r="K88" s="24">
        <v>0.2813711826259862</v>
      </c>
      <c r="L88" s="24">
        <v>-0.0005565363746025783</v>
      </c>
      <c r="M88" s="24">
        <v>-0.07057769364154427</v>
      </c>
      <c r="N88" s="24">
        <v>-0.0006269401781724659</v>
      </c>
      <c r="O88" s="24">
        <v>0.010660358399314862</v>
      </c>
      <c r="P88" s="24">
        <v>-6.374574543413688E-05</v>
      </c>
      <c r="Q88" s="24">
        <v>-0.001645845363818494</v>
      </c>
      <c r="R88" s="24">
        <v>-5.0394675083949875E-05</v>
      </c>
      <c r="S88" s="24">
        <v>8.692886130056934E-05</v>
      </c>
      <c r="T88" s="24">
        <v>-4.550196237048918E-06</v>
      </c>
      <c r="U88" s="24">
        <v>-4.830045682822444E-05</v>
      </c>
      <c r="V88" s="24">
        <v>-3.975778500417587E-06</v>
      </c>
      <c r="W88" s="24">
        <v>3.7857153411798764E-06</v>
      </c>
      <c r="X88" s="24">
        <v>67.5</v>
      </c>
    </row>
    <row r="89" spans="1:24" ht="12.75" hidden="1">
      <c r="A89" s="24">
        <v>1318</v>
      </c>
      <c r="B89" s="24">
        <v>124.31999969482422</v>
      </c>
      <c r="C89" s="24">
        <v>139.22000122070312</v>
      </c>
      <c r="D89" s="24">
        <v>8.65893840789795</v>
      </c>
      <c r="E89" s="24">
        <v>9.002145767211914</v>
      </c>
      <c r="F89" s="24">
        <v>15.583968705797314</v>
      </c>
      <c r="G89" s="24" t="s">
        <v>58</v>
      </c>
      <c r="H89" s="24">
        <v>-13.981652483313553</v>
      </c>
      <c r="I89" s="24">
        <v>42.83834721151066</v>
      </c>
      <c r="J89" s="24" t="s">
        <v>61</v>
      </c>
      <c r="K89" s="24">
        <v>-1.475981188499793</v>
      </c>
      <c r="L89" s="24">
        <v>-0.1025058562638901</v>
      </c>
      <c r="M89" s="24">
        <v>-0.348638682445175</v>
      </c>
      <c r="N89" s="24">
        <v>-0.06065945480843431</v>
      </c>
      <c r="O89" s="24">
        <v>-0.05939678975026437</v>
      </c>
      <c r="P89" s="24">
        <v>-0.002940141671953137</v>
      </c>
      <c r="Q89" s="24">
        <v>-0.007158771924673446</v>
      </c>
      <c r="R89" s="24">
        <v>-0.0009324745637566339</v>
      </c>
      <c r="S89" s="24">
        <v>-0.0007869707944794023</v>
      </c>
      <c r="T89" s="24">
        <v>-4.3046331266268086E-05</v>
      </c>
      <c r="U89" s="24">
        <v>-0.00015323892886117289</v>
      </c>
      <c r="V89" s="24">
        <v>-3.442585237751021E-05</v>
      </c>
      <c r="W89" s="24">
        <v>-4.9224833633213554E-05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1320</v>
      </c>
      <c r="B91" s="24">
        <v>129.56</v>
      </c>
      <c r="C91" s="24">
        <v>150.36</v>
      </c>
      <c r="D91" s="24">
        <v>8.610767383479848</v>
      </c>
      <c r="E91" s="24">
        <v>8.863199939236427</v>
      </c>
      <c r="F91" s="24">
        <v>16.5410051448576</v>
      </c>
      <c r="G91" s="24" t="s">
        <v>59</v>
      </c>
      <c r="H91" s="24">
        <v>-16.32644863243766</v>
      </c>
      <c r="I91" s="24">
        <v>45.733551367562335</v>
      </c>
      <c r="J91" s="24" t="s">
        <v>73</v>
      </c>
      <c r="K91" s="24">
        <v>2.3689969382962976</v>
      </c>
      <c r="M91" s="24" t="s">
        <v>68</v>
      </c>
      <c r="N91" s="24">
        <v>1.2443676664775016</v>
      </c>
      <c r="X91" s="24">
        <v>67.5</v>
      </c>
    </row>
    <row r="92" spans="1:24" ht="12.75" hidden="1">
      <c r="A92" s="24">
        <v>1318</v>
      </c>
      <c r="B92" s="24">
        <v>124.31999969482422</v>
      </c>
      <c r="C92" s="24">
        <v>139.22000122070312</v>
      </c>
      <c r="D92" s="24">
        <v>8.65893840789795</v>
      </c>
      <c r="E92" s="24">
        <v>9.002145767211914</v>
      </c>
      <c r="F92" s="24">
        <v>25.68906508046795</v>
      </c>
      <c r="G92" s="24" t="s">
        <v>56</v>
      </c>
      <c r="H92" s="24">
        <v>13.795971771211725</v>
      </c>
      <c r="I92" s="24">
        <v>70.61597146603594</v>
      </c>
      <c r="J92" s="24" t="s">
        <v>62</v>
      </c>
      <c r="K92" s="24">
        <v>1.4839507836905423</v>
      </c>
      <c r="L92" s="24">
        <v>0.19011816430650963</v>
      </c>
      <c r="M92" s="24">
        <v>0.35130584277838406</v>
      </c>
      <c r="N92" s="24">
        <v>0.06074939244888912</v>
      </c>
      <c r="O92" s="24">
        <v>0.05959794818800751</v>
      </c>
      <c r="P92" s="24">
        <v>0.00545395273224637</v>
      </c>
      <c r="Q92" s="24">
        <v>0.007254488812608007</v>
      </c>
      <c r="R92" s="24">
        <v>0.000935098063297322</v>
      </c>
      <c r="S92" s="24">
        <v>0.0007819092688502912</v>
      </c>
      <c r="T92" s="24">
        <v>8.030393529162179E-05</v>
      </c>
      <c r="U92" s="24">
        <v>0.00015865795676871532</v>
      </c>
      <c r="V92" s="24">
        <v>3.468695385208963E-05</v>
      </c>
      <c r="W92" s="24">
        <v>4.8752452493475974E-05</v>
      </c>
      <c r="X92" s="24">
        <v>67.5</v>
      </c>
    </row>
    <row r="93" spans="1:24" ht="12.75" hidden="1">
      <c r="A93" s="24">
        <v>1317</v>
      </c>
      <c r="B93" s="24">
        <v>101.18000030517578</v>
      </c>
      <c r="C93" s="24">
        <v>89.4800033569336</v>
      </c>
      <c r="D93" s="24">
        <v>8.913649559020996</v>
      </c>
      <c r="E93" s="24">
        <v>9.741050720214844</v>
      </c>
      <c r="F93" s="24">
        <v>19.836439682988146</v>
      </c>
      <c r="G93" s="24" t="s">
        <v>57</v>
      </c>
      <c r="H93" s="24">
        <v>19.238197416608877</v>
      </c>
      <c r="I93" s="24">
        <v>52.91819772178466</v>
      </c>
      <c r="J93" s="24" t="s">
        <v>60</v>
      </c>
      <c r="K93" s="24">
        <v>-1.370118594706751</v>
      </c>
      <c r="L93" s="24">
        <v>-0.0010338277694755045</v>
      </c>
      <c r="M93" s="24">
        <v>0.3228024960104064</v>
      </c>
      <c r="N93" s="24">
        <v>-0.0006286311705581335</v>
      </c>
      <c r="O93" s="24">
        <v>-0.055269973365332056</v>
      </c>
      <c r="P93" s="24">
        <v>-0.00011809025619394986</v>
      </c>
      <c r="Q93" s="24">
        <v>0.006588439587349092</v>
      </c>
      <c r="R93" s="24">
        <v>-5.055899430199846E-05</v>
      </c>
      <c r="S93" s="24">
        <v>-0.0007432155051457289</v>
      </c>
      <c r="T93" s="24">
        <v>-8.400341664719567E-06</v>
      </c>
      <c r="U93" s="24">
        <v>0.00013836933878548863</v>
      </c>
      <c r="V93" s="24">
        <v>-4.002539288365355E-06</v>
      </c>
      <c r="W93" s="24">
        <v>-4.6817643992187386E-05</v>
      </c>
      <c r="X93" s="24">
        <v>67.5</v>
      </c>
    </row>
    <row r="94" spans="1:24" ht="12.75" hidden="1">
      <c r="A94" s="24">
        <v>1319</v>
      </c>
      <c r="B94" s="24">
        <v>93.80000305175781</v>
      </c>
      <c r="C94" s="24">
        <v>91.69999694824219</v>
      </c>
      <c r="D94" s="24">
        <v>8.969199180603027</v>
      </c>
      <c r="E94" s="24">
        <v>9.701683044433594</v>
      </c>
      <c r="F94" s="24">
        <v>9.484686308535172</v>
      </c>
      <c r="G94" s="24" t="s">
        <v>58</v>
      </c>
      <c r="H94" s="24">
        <v>-1.161965476922461</v>
      </c>
      <c r="I94" s="24">
        <v>25.13803757483535</v>
      </c>
      <c r="J94" s="24" t="s">
        <v>61</v>
      </c>
      <c r="K94" s="24">
        <v>-0.5699868111233567</v>
      </c>
      <c r="L94" s="24">
        <v>-0.1901153534026646</v>
      </c>
      <c r="M94" s="24">
        <v>-0.13861581345460647</v>
      </c>
      <c r="N94" s="24">
        <v>-0.06074613984246694</v>
      </c>
      <c r="O94" s="24">
        <v>-0.022296759235725556</v>
      </c>
      <c r="P94" s="24">
        <v>-0.005452674123489289</v>
      </c>
      <c r="Q94" s="24">
        <v>-0.003036457102628993</v>
      </c>
      <c r="R94" s="24">
        <v>-0.0009337302480253989</v>
      </c>
      <c r="S94" s="24">
        <v>-0.00024292553926044108</v>
      </c>
      <c r="T94" s="24">
        <v>-7.986336007980728E-05</v>
      </c>
      <c r="U94" s="24">
        <v>-7.762907528813036E-05</v>
      </c>
      <c r="V94" s="24">
        <v>-3.445525281843231E-05</v>
      </c>
      <c r="W94" s="24">
        <v>-1.3598155578953784E-05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1320</v>
      </c>
      <c r="B96" s="24">
        <v>129.56</v>
      </c>
      <c r="C96" s="24">
        <v>150.36</v>
      </c>
      <c r="D96" s="24">
        <v>8.610767383479848</v>
      </c>
      <c r="E96" s="24">
        <v>8.863199939236427</v>
      </c>
      <c r="F96" s="24">
        <v>16.14666841549186</v>
      </c>
      <c r="G96" s="24" t="s">
        <v>59</v>
      </c>
      <c r="H96" s="24">
        <v>-17.41673419311722</v>
      </c>
      <c r="I96" s="24">
        <v>44.64326580688278</v>
      </c>
      <c r="J96" s="24" t="s">
        <v>73</v>
      </c>
      <c r="K96" s="24">
        <v>3.006431814556265</v>
      </c>
      <c r="M96" s="24" t="s">
        <v>68</v>
      </c>
      <c r="N96" s="24">
        <v>1.5624239294294802</v>
      </c>
      <c r="X96" s="24">
        <v>67.5</v>
      </c>
    </row>
    <row r="97" spans="1:24" ht="12.75" hidden="1">
      <c r="A97" s="24">
        <v>1318</v>
      </c>
      <c r="B97" s="24">
        <v>124.31999969482422</v>
      </c>
      <c r="C97" s="24">
        <v>139.22000122070312</v>
      </c>
      <c r="D97" s="24">
        <v>8.65893840789795</v>
      </c>
      <c r="E97" s="24">
        <v>9.002145767211914</v>
      </c>
      <c r="F97" s="24">
        <v>25.68906508046795</v>
      </c>
      <c r="G97" s="24" t="s">
        <v>56</v>
      </c>
      <c r="H97" s="24">
        <v>13.795971771211725</v>
      </c>
      <c r="I97" s="24">
        <v>70.61597146603594</v>
      </c>
      <c r="J97" s="24" t="s">
        <v>62</v>
      </c>
      <c r="K97" s="24">
        <v>1.682284536657001</v>
      </c>
      <c r="L97" s="24">
        <v>0.09680554194539666</v>
      </c>
      <c r="M97" s="24">
        <v>0.39825875867465715</v>
      </c>
      <c r="N97" s="24">
        <v>0.06105190219189982</v>
      </c>
      <c r="O97" s="24">
        <v>0.06756338435194068</v>
      </c>
      <c r="P97" s="24">
        <v>0.0027771108538911927</v>
      </c>
      <c r="Q97" s="24">
        <v>0.00822406889719951</v>
      </c>
      <c r="R97" s="24">
        <v>0.0009397497006654141</v>
      </c>
      <c r="S97" s="24">
        <v>0.0008864110224124191</v>
      </c>
      <c r="T97" s="24">
        <v>4.092159055654981E-05</v>
      </c>
      <c r="U97" s="24">
        <v>0.00017986183269472767</v>
      </c>
      <c r="V97" s="24">
        <v>3.4856451321870345E-05</v>
      </c>
      <c r="W97" s="24">
        <v>5.52675132560253E-05</v>
      </c>
      <c r="X97" s="24">
        <v>67.5</v>
      </c>
    </row>
    <row r="98" spans="1:24" ht="12.75" hidden="1">
      <c r="A98" s="24">
        <v>1319</v>
      </c>
      <c r="B98" s="24">
        <v>93.80000305175781</v>
      </c>
      <c r="C98" s="24">
        <v>91.69999694824219</v>
      </c>
      <c r="D98" s="24">
        <v>8.969199180603027</v>
      </c>
      <c r="E98" s="24">
        <v>9.701683044433594</v>
      </c>
      <c r="F98" s="24">
        <v>18.507929667211716</v>
      </c>
      <c r="G98" s="24" t="s">
        <v>57</v>
      </c>
      <c r="H98" s="24">
        <v>22.753072218438703</v>
      </c>
      <c r="I98" s="24">
        <v>49.053075270196516</v>
      </c>
      <c r="J98" s="24" t="s">
        <v>60</v>
      </c>
      <c r="K98" s="24">
        <v>-1.5475926503523565</v>
      </c>
      <c r="L98" s="24">
        <v>-0.0005261157379585759</v>
      </c>
      <c r="M98" s="24">
        <v>0.3645733197231587</v>
      </c>
      <c r="N98" s="24">
        <v>-0.0006318477728448727</v>
      </c>
      <c r="O98" s="24">
        <v>-0.06243605045899968</v>
      </c>
      <c r="P98" s="24">
        <v>-5.996848852994216E-05</v>
      </c>
      <c r="Q98" s="24">
        <v>0.007438956325799413</v>
      </c>
      <c r="R98" s="24">
        <v>-5.0817171952268984E-05</v>
      </c>
      <c r="S98" s="24">
        <v>-0.0008401342998291555</v>
      </c>
      <c r="T98" s="24">
        <v>-4.259676224061595E-06</v>
      </c>
      <c r="U98" s="24">
        <v>0.00015609404430528062</v>
      </c>
      <c r="V98" s="24">
        <v>-4.024457918075798E-06</v>
      </c>
      <c r="W98" s="24">
        <v>-5.293889356673256E-05</v>
      </c>
      <c r="X98" s="24">
        <v>67.5</v>
      </c>
    </row>
    <row r="99" spans="1:24" ht="12.75" hidden="1">
      <c r="A99" s="24">
        <v>1317</v>
      </c>
      <c r="B99" s="24">
        <v>101.18000030517578</v>
      </c>
      <c r="C99" s="24">
        <v>89.4800033569336</v>
      </c>
      <c r="D99" s="24">
        <v>8.913649559020996</v>
      </c>
      <c r="E99" s="24">
        <v>9.741050720214844</v>
      </c>
      <c r="F99" s="24">
        <v>11.309577421239034</v>
      </c>
      <c r="G99" s="24" t="s">
        <v>58</v>
      </c>
      <c r="H99" s="24">
        <v>-3.509139823583368</v>
      </c>
      <c r="I99" s="24">
        <v>30.170860481592417</v>
      </c>
      <c r="J99" s="24" t="s">
        <v>61</v>
      </c>
      <c r="K99" s="24">
        <v>-0.6595742951712331</v>
      </c>
      <c r="L99" s="24">
        <v>-0.09680411227614365</v>
      </c>
      <c r="M99" s="24">
        <v>-0.16030075922188985</v>
      </c>
      <c r="N99" s="24">
        <v>-0.06104863249607851</v>
      </c>
      <c r="O99" s="24">
        <v>-0.025817639477096043</v>
      </c>
      <c r="P99" s="24">
        <v>-0.00277646330341024</v>
      </c>
      <c r="Q99" s="24">
        <v>-0.003506741793849852</v>
      </c>
      <c r="R99" s="24">
        <v>-0.0009383747198936621</v>
      </c>
      <c r="S99" s="24">
        <v>-0.0002826638620425412</v>
      </c>
      <c r="T99" s="24">
        <v>-4.069928417237914E-05</v>
      </c>
      <c r="U99" s="24">
        <v>-8.9358425415443E-05</v>
      </c>
      <c r="V99" s="24">
        <v>-3.462334381915695E-05</v>
      </c>
      <c r="W99" s="24">
        <v>-1.5873612362505706E-05</v>
      </c>
      <c r="X99" s="24">
        <v>67.5</v>
      </c>
    </row>
    <row r="100" s="99" customFormat="1" ht="12.75">
      <c r="A100" s="99" t="s">
        <v>100</v>
      </c>
    </row>
    <row r="101" spans="1:24" s="99" customFormat="1" ht="12.75">
      <c r="A101" s="99">
        <v>1320</v>
      </c>
      <c r="B101" s="99">
        <v>129.56</v>
      </c>
      <c r="C101" s="99">
        <v>150.36</v>
      </c>
      <c r="D101" s="99">
        <v>8.610767383479848</v>
      </c>
      <c r="E101" s="99">
        <v>8.863199939236427</v>
      </c>
      <c r="F101" s="99">
        <v>24.72560179590318</v>
      </c>
      <c r="G101" s="99" t="s">
        <v>59</v>
      </c>
      <c r="H101" s="99">
        <v>6.302809268478995</v>
      </c>
      <c r="I101" s="99">
        <v>68.362809268479</v>
      </c>
      <c r="J101" s="99" t="s">
        <v>73</v>
      </c>
      <c r="K101" s="99">
        <v>3.0811533961558206</v>
      </c>
      <c r="M101" s="99" t="s">
        <v>68</v>
      </c>
      <c r="N101" s="99">
        <v>1.6134182862985202</v>
      </c>
      <c r="X101" s="99">
        <v>67.5</v>
      </c>
    </row>
    <row r="102" spans="1:24" s="99" customFormat="1" ht="12.75">
      <c r="A102" s="99">
        <v>1319</v>
      </c>
      <c r="B102" s="99">
        <v>93.80000305175781</v>
      </c>
      <c r="C102" s="99">
        <v>91.69999694824219</v>
      </c>
      <c r="D102" s="99">
        <v>8.969199180603027</v>
      </c>
      <c r="E102" s="99">
        <v>9.701683044433594</v>
      </c>
      <c r="F102" s="99">
        <v>20.44638310438664</v>
      </c>
      <c r="G102" s="99" t="s">
        <v>56</v>
      </c>
      <c r="H102" s="99">
        <v>27.890713438783678</v>
      </c>
      <c r="I102" s="99">
        <v>54.19071649054149</v>
      </c>
      <c r="J102" s="99" t="s">
        <v>62</v>
      </c>
      <c r="K102" s="99">
        <v>1.6950666531519887</v>
      </c>
      <c r="L102" s="99">
        <v>0.19600028928853463</v>
      </c>
      <c r="M102" s="99">
        <v>0.4012837362119014</v>
      </c>
      <c r="N102" s="99">
        <v>0.06100132507668434</v>
      </c>
      <c r="O102" s="99">
        <v>0.06807728791568098</v>
      </c>
      <c r="P102" s="99">
        <v>0.005622874094498469</v>
      </c>
      <c r="Q102" s="99">
        <v>0.00828661669515649</v>
      </c>
      <c r="R102" s="99">
        <v>0.000939062490207066</v>
      </c>
      <c r="S102" s="99">
        <v>0.000893198153765436</v>
      </c>
      <c r="T102" s="99">
        <v>8.275047959341991E-05</v>
      </c>
      <c r="U102" s="99">
        <v>0.00018125301261878252</v>
      </c>
      <c r="V102" s="99">
        <v>3.484991006822176E-05</v>
      </c>
      <c r="W102" s="99">
        <v>5.56960367926942E-05</v>
      </c>
      <c r="X102" s="99">
        <v>67.5</v>
      </c>
    </row>
    <row r="103" spans="1:24" s="99" customFormat="1" ht="12.75">
      <c r="A103" s="99">
        <v>1317</v>
      </c>
      <c r="B103" s="99">
        <v>101.18000030517578</v>
      </c>
      <c r="C103" s="99">
        <v>89.4800033569336</v>
      </c>
      <c r="D103" s="99">
        <v>8.913649559020996</v>
      </c>
      <c r="E103" s="99">
        <v>9.741050720214844</v>
      </c>
      <c r="F103" s="99">
        <v>11.309577421239034</v>
      </c>
      <c r="G103" s="99" t="s">
        <v>57</v>
      </c>
      <c r="H103" s="99">
        <v>-3.509139823583368</v>
      </c>
      <c r="I103" s="99">
        <v>30.170860481592417</v>
      </c>
      <c r="J103" s="99" t="s">
        <v>60</v>
      </c>
      <c r="K103" s="99">
        <v>0.3709566967063336</v>
      </c>
      <c r="L103" s="99">
        <v>-0.0010651460875348445</v>
      </c>
      <c r="M103" s="99">
        <v>-0.09226341880619454</v>
      </c>
      <c r="N103" s="99">
        <v>-0.0006303423802822426</v>
      </c>
      <c r="O103" s="99">
        <v>0.014180977458683812</v>
      </c>
      <c r="P103" s="99">
        <v>-0.00012195079757951603</v>
      </c>
      <c r="Q103" s="99">
        <v>-0.0021162037204101166</v>
      </c>
      <c r="R103" s="99">
        <v>-5.0669197698775115E-05</v>
      </c>
      <c r="S103" s="99">
        <v>0.00012664330251074306</v>
      </c>
      <c r="T103" s="99">
        <v>-8.696636420056589E-06</v>
      </c>
      <c r="U103" s="99">
        <v>-6.003228057982144E-05</v>
      </c>
      <c r="V103" s="99">
        <v>-3.9970122330252406E-06</v>
      </c>
      <c r="W103" s="99">
        <v>6.0582228504712006E-06</v>
      </c>
      <c r="X103" s="99">
        <v>67.5</v>
      </c>
    </row>
    <row r="104" spans="1:24" s="99" customFormat="1" ht="12.75">
      <c r="A104" s="99">
        <v>1318</v>
      </c>
      <c r="B104" s="99">
        <v>124.31999969482422</v>
      </c>
      <c r="C104" s="99">
        <v>139.22000122070312</v>
      </c>
      <c r="D104" s="99">
        <v>8.65893840789795</v>
      </c>
      <c r="E104" s="99">
        <v>9.002145767211914</v>
      </c>
      <c r="F104" s="99">
        <v>15.186548706581092</v>
      </c>
      <c r="G104" s="99" t="s">
        <v>58</v>
      </c>
      <c r="H104" s="99">
        <v>-15.074109497096543</v>
      </c>
      <c r="I104" s="99">
        <v>41.74589019772768</v>
      </c>
      <c r="J104" s="99" t="s">
        <v>61</v>
      </c>
      <c r="K104" s="99">
        <v>-1.653977656377682</v>
      </c>
      <c r="L104" s="99">
        <v>-0.1959973950464686</v>
      </c>
      <c r="M104" s="99">
        <v>-0.39053309526642627</v>
      </c>
      <c r="N104" s="99">
        <v>-0.060998068244780816</v>
      </c>
      <c r="O104" s="99">
        <v>-0.06658390952978673</v>
      </c>
      <c r="P104" s="99">
        <v>-0.005621551483847826</v>
      </c>
      <c r="Q104" s="99">
        <v>-0.008011847356644324</v>
      </c>
      <c r="R104" s="99">
        <v>-0.000937694509378432</v>
      </c>
      <c r="S104" s="99">
        <v>-0.0008841744261282136</v>
      </c>
      <c r="T104" s="99">
        <v>-8.229222556182541E-05</v>
      </c>
      <c r="U104" s="99">
        <v>-0.00017102274665017556</v>
      </c>
      <c r="V104" s="99">
        <v>-3.4619938257775546E-05</v>
      </c>
      <c r="W104" s="99">
        <v>-5.53655709833031E-05</v>
      </c>
      <c r="X104" s="99">
        <v>67.5</v>
      </c>
    </row>
    <row r="105" ht="12.75" hidden="1">
      <c r="A105" s="24" t="s">
        <v>99</v>
      </c>
    </row>
    <row r="106" spans="1:24" ht="12.75" hidden="1">
      <c r="A106" s="24">
        <v>1320</v>
      </c>
      <c r="B106" s="24">
        <v>129.56</v>
      </c>
      <c r="C106" s="24">
        <v>150.36</v>
      </c>
      <c r="D106" s="24">
        <v>8.610767383479848</v>
      </c>
      <c r="E106" s="24">
        <v>8.863199939236427</v>
      </c>
      <c r="F106" s="24">
        <v>16.14666841549186</v>
      </c>
      <c r="G106" s="24" t="s">
        <v>59</v>
      </c>
      <c r="H106" s="24">
        <v>-17.41673419311722</v>
      </c>
      <c r="I106" s="24">
        <v>44.64326580688278</v>
      </c>
      <c r="J106" s="24" t="s">
        <v>73</v>
      </c>
      <c r="K106" s="24">
        <v>2.4994211307111343</v>
      </c>
      <c r="M106" s="24" t="s">
        <v>68</v>
      </c>
      <c r="N106" s="24">
        <v>2.3019887147195526</v>
      </c>
      <c r="X106" s="24">
        <v>67.5</v>
      </c>
    </row>
    <row r="107" spans="1:24" ht="12.75" hidden="1">
      <c r="A107" s="24">
        <v>1319</v>
      </c>
      <c r="B107" s="24">
        <v>93.80000305175781</v>
      </c>
      <c r="C107" s="24">
        <v>91.69999694824219</v>
      </c>
      <c r="D107" s="24">
        <v>8.969199180603027</v>
      </c>
      <c r="E107" s="24">
        <v>9.701683044433594</v>
      </c>
      <c r="F107" s="24">
        <v>20.44638310438664</v>
      </c>
      <c r="G107" s="24" t="s">
        <v>56</v>
      </c>
      <c r="H107" s="24">
        <v>27.890713438783678</v>
      </c>
      <c r="I107" s="24">
        <v>54.19071649054149</v>
      </c>
      <c r="J107" s="24" t="s">
        <v>62</v>
      </c>
      <c r="K107" s="24">
        <v>0.3580600859275842</v>
      </c>
      <c r="L107" s="24">
        <v>1.535610055596763</v>
      </c>
      <c r="M107" s="24">
        <v>0.0847660471253583</v>
      </c>
      <c r="N107" s="24">
        <v>0.06147188643771075</v>
      </c>
      <c r="O107" s="24">
        <v>0.014380493738065086</v>
      </c>
      <c r="P107" s="24">
        <v>0.044051904742293424</v>
      </c>
      <c r="Q107" s="24">
        <v>0.0017504587250149063</v>
      </c>
      <c r="R107" s="24">
        <v>0.0009463059242810626</v>
      </c>
      <c r="S107" s="24">
        <v>0.00018874338995530864</v>
      </c>
      <c r="T107" s="24">
        <v>0.0006482166148717927</v>
      </c>
      <c r="U107" s="24">
        <v>3.828092300940951E-05</v>
      </c>
      <c r="V107" s="24">
        <v>3.512974714378065E-05</v>
      </c>
      <c r="W107" s="24">
        <v>1.1777244511301018E-05</v>
      </c>
      <c r="X107" s="24">
        <v>67.5</v>
      </c>
    </row>
    <row r="108" spans="1:24" ht="12.75" hidden="1">
      <c r="A108" s="24">
        <v>1318</v>
      </c>
      <c r="B108" s="24">
        <v>124.31999969482422</v>
      </c>
      <c r="C108" s="24">
        <v>139.22000122070312</v>
      </c>
      <c r="D108" s="24">
        <v>8.65893840789795</v>
      </c>
      <c r="E108" s="24">
        <v>9.002145767211914</v>
      </c>
      <c r="F108" s="24">
        <v>15.583968705797314</v>
      </c>
      <c r="G108" s="24" t="s">
        <v>57</v>
      </c>
      <c r="H108" s="24">
        <v>-13.981652483313553</v>
      </c>
      <c r="I108" s="24">
        <v>42.83834721151066</v>
      </c>
      <c r="J108" s="24" t="s">
        <v>60</v>
      </c>
      <c r="K108" s="24">
        <v>-0.133413275779395</v>
      </c>
      <c r="L108" s="24">
        <v>-0.008354439525208895</v>
      </c>
      <c r="M108" s="24">
        <v>0.03068759655994269</v>
      </c>
      <c r="N108" s="24">
        <v>-0.0006351795630936293</v>
      </c>
      <c r="O108" s="24">
        <v>-0.005501357668957516</v>
      </c>
      <c r="P108" s="24">
        <v>-0.0009558969496842149</v>
      </c>
      <c r="Q108" s="24">
        <v>0.0005906516523837807</v>
      </c>
      <c r="R108" s="24">
        <v>-5.1107612612167514E-05</v>
      </c>
      <c r="S108" s="24">
        <v>-8.380935606744038E-05</v>
      </c>
      <c r="T108" s="24">
        <v>-6.807594681697679E-05</v>
      </c>
      <c r="U108" s="24">
        <v>1.0047917884491318E-05</v>
      </c>
      <c r="V108" s="24">
        <v>-4.036661757677175E-06</v>
      </c>
      <c r="W108" s="24">
        <v>-5.583658907998738E-06</v>
      </c>
      <c r="X108" s="24">
        <v>67.5</v>
      </c>
    </row>
    <row r="109" spans="1:24" ht="12.75" hidden="1">
      <c r="A109" s="24">
        <v>1317</v>
      </c>
      <c r="B109" s="24">
        <v>101.18000030517578</v>
      </c>
      <c r="C109" s="24">
        <v>89.4800033569336</v>
      </c>
      <c r="D109" s="24">
        <v>8.913649559020996</v>
      </c>
      <c r="E109" s="24">
        <v>9.741050720214844</v>
      </c>
      <c r="F109" s="24">
        <v>19.836439682988146</v>
      </c>
      <c r="G109" s="24" t="s">
        <v>58</v>
      </c>
      <c r="H109" s="24">
        <v>19.238197416608877</v>
      </c>
      <c r="I109" s="24">
        <v>52.91819772178466</v>
      </c>
      <c r="J109" s="24" t="s">
        <v>61</v>
      </c>
      <c r="K109" s="24">
        <v>-0.3322768769870694</v>
      </c>
      <c r="L109" s="24">
        <v>-1.5355873293922795</v>
      </c>
      <c r="M109" s="24">
        <v>-0.07901616393265784</v>
      </c>
      <c r="N109" s="24">
        <v>-0.061468604743669226</v>
      </c>
      <c r="O109" s="24">
        <v>-0.013286597154604013</v>
      </c>
      <c r="P109" s="24">
        <v>-0.04404153235805583</v>
      </c>
      <c r="Q109" s="24">
        <v>-0.0016477974309717564</v>
      </c>
      <c r="R109" s="24">
        <v>-0.0009449248193705787</v>
      </c>
      <c r="S109" s="24">
        <v>-0.00016911551994829656</v>
      </c>
      <c r="T109" s="24">
        <v>-0.0006446320231425197</v>
      </c>
      <c r="U109" s="24">
        <v>-3.693871157253401E-05</v>
      </c>
      <c r="V109" s="24">
        <v>-3.489705569586167E-05</v>
      </c>
      <c r="W109" s="24">
        <v>-1.036948607589095E-05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1320</v>
      </c>
      <c r="B111" s="24">
        <v>116.82</v>
      </c>
      <c r="C111" s="24">
        <v>119.92</v>
      </c>
      <c r="D111" s="24">
        <v>8.703233178277276</v>
      </c>
      <c r="E111" s="24">
        <v>9.222520681866003</v>
      </c>
      <c r="F111" s="24">
        <v>13.47082268202149</v>
      </c>
      <c r="G111" s="24" t="s">
        <v>59</v>
      </c>
      <c r="H111" s="24">
        <v>-12.490491424881526</v>
      </c>
      <c r="I111" s="24">
        <v>36.829508575118474</v>
      </c>
      <c r="J111" s="24" t="s">
        <v>73</v>
      </c>
      <c r="K111" s="24">
        <v>2.0694379824645366</v>
      </c>
      <c r="M111" s="24" t="s">
        <v>68</v>
      </c>
      <c r="N111" s="24">
        <v>1.899306907000829</v>
      </c>
      <c r="X111" s="24">
        <v>67.5</v>
      </c>
    </row>
    <row r="112" spans="1:24" ht="12.75" hidden="1">
      <c r="A112" s="24">
        <v>1317</v>
      </c>
      <c r="B112" s="24">
        <v>83.58000183105469</v>
      </c>
      <c r="C112" s="24">
        <v>85.77999877929688</v>
      </c>
      <c r="D112" s="24">
        <v>9.03023910522461</v>
      </c>
      <c r="E112" s="24">
        <v>9.835108757019043</v>
      </c>
      <c r="F112" s="24">
        <v>13.143382399613342</v>
      </c>
      <c r="G112" s="24" t="s">
        <v>56</v>
      </c>
      <c r="H112" s="24">
        <v>18.50463416184825</v>
      </c>
      <c r="I112" s="24">
        <v>34.58463599290294</v>
      </c>
      <c r="J112" s="24" t="s">
        <v>62</v>
      </c>
      <c r="K112" s="24">
        <v>0.3398915563336629</v>
      </c>
      <c r="L112" s="24">
        <v>1.3947886124052125</v>
      </c>
      <c r="M112" s="24">
        <v>0.08046493007856441</v>
      </c>
      <c r="N112" s="24">
        <v>0.014536998679836438</v>
      </c>
      <c r="O112" s="24">
        <v>0.013650953313896009</v>
      </c>
      <c r="P112" s="24">
        <v>0.04001212343037556</v>
      </c>
      <c r="Q112" s="24">
        <v>0.0016616081059504263</v>
      </c>
      <c r="R112" s="24">
        <v>0.00022384206018943476</v>
      </c>
      <c r="S112" s="24">
        <v>0.00017906500421118002</v>
      </c>
      <c r="T112" s="24">
        <v>0.0005887512669283874</v>
      </c>
      <c r="U112" s="24">
        <v>3.631261617609754E-05</v>
      </c>
      <c r="V112" s="24">
        <v>8.323570683727108E-06</v>
      </c>
      <c r="W112" s="24">
        <v>1.1154538762553488E-05</v>
      </c>
      <c r="X112" s="24">
        <v>67.5</v>
      </c>
    </row>
    <row r="113" spans="1:24" ht="12.75" hidden="1">
      <c r="A113" s="24">
        <v>1318</v>
      </c>
      <c r="B113" s="24">
        <v>135.25999450683594</v>
      </c>
      <c r="C113" s="24">
        <v>130.66000366210938</v>
      </c>
      <c r="D113" s="24">
        <v>8.401073455810547</v>
      </c>
      <c r="E113" s="24">
        <v>9.34560489654541</v>
      </c>
      <c r="F113" s="24">
        <v>16.38616993090198</v>
      </c>
      <c r="G113" s="24" t="s">
        <v>57</v>
      </c>
      <c r="H113" s="24">
        <v>-21.312581931380578</v>
      </c>
      <c r="I113" s="24">
        <v>46.44741257545535</v>
      </c>
      <c r="J113" s="24" t="s">
        <v>60</v>
      </c>
      <c r="K113" s="24">
        <v>0.33939112065350635</v>
      </c>
      <c r="L113" s="24">
        <v>-0.007588770712984488</v>
      </c>
      <c r="M113" s="24">
        <v>-0.08029164479753213</v>
      </c>
      <c r="N113" s="24">
        <v>-0.00014971836995601045</v>
      </c>
      <c r="O113" s="24">
        <v>0.013638064047670803</v>
      </c>
      <c r="P113" s="24">
        <v>-0.0008683421396070289</v>
      </c>
      <c r="Q113" s="24">
        <v>-0.0016545972733963909</v>
      </c>
      <c r="R113" s="24">
        <v>-1.207170521620191E-05</v>
      </c>
      <c r="S113" s="24">
        <v>0.00017901162764985337</v>
      </c>
      <c r="T113" s="24">
        <v>-6.18420916278121E-05</v>
      </c>
      <c r="U113" s="24">
        <v>-3.5778003005633674E-05</v>
      </c>
      <c r="V113" s="24">
        <v>-9.517138623678122E-07</v>
      </c>
      <c r="W113" s="24">
        <v>1.1135692799342079E-05</v>
      </c>
      <c r="X113" s="24">
        <v>67.5</v>
      </c>
    </row>
    <row r="114" spans="1:24" ht="12.75" hidden="1">
      <c r="A114" s="24">
        <v>1319</v>
      </c>
      <c r="B114" s="24">
        <v>94.16000366210938</v>
      </c>
      <c r="C114" s="24">
        <v>87.76000213623047</v>
      </c>
      <c r="D114" s="24">
        <v>9.017374038696289</v>
      </c>
      <c r="E114" s="24">
        <v>9.775252342224121</v>
      </c>
      <c r="F114" s="24">
        <v>17.326924353954734</v>
      </c>
      <c r="G114" s="24" t="s">
        <v>58</v>
      </c>
      <c r="H114" s="24">
        <v>19.0183076007905</v>
      </c>
      <c r="I114" s="24">
        <v>45.678311262899875</v>
      </c>
      <c r="J114" s="24" t="s">
        <v>61</v>
      </c>
      <c r="K114" s="24">
        <v>0.018437388331231416</v>
      </c>
      <c r="L114" s="24">
        <v>-1.39476796774744</v>
      </c>
      <c r="M114" s="24">
        <v>0.00527794924712159</v>
      </c>
      <c r="N114" s="24">
        <v>-0.014536227675269263</v>
      </c>
      <c r="O114" s="24">
        <v>0.0005930728537013677</v>
      </c>
      <c r="P114" s="24">
        <v>-0.04000269995058073</v>
      </c>
      <c r="Q114" s="24">
        <v>0.00015247741022653946</v>
      </c>
      <c r="R114" s="24">
        <v>-0.00022351631225264894</v>
      </c>
      <c r="S114" s="24">
        <v>-4.371830200290946E-06</v>
      </c>
      <c r="T114" s="24">
        <v>-0.0005854943296163325</v>
      </c>
      <c r="U114" s="24">
        <v>6.208107157696989E-06</v>
      </c>
      <c r="V114" s="24">
        <v>-8.268982383049218E-06</v>
      </c>
      <c r="W114" s="24">
        <v>-6.481364701891642E-07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1320</v>
      </c>
      <c r="B116" s="24">
        <v>116.82</v>
      </c>
      <c r="C116" s="24">
        <v>119.92</v>
      </c>
      <c r="D116" s="24">
        <v>8.703233178277276</v>
      </c>
      <c r="E116" s="24">
        <v>9.222520681866003</v>
      </c>
      <c r="F116" s="24">
        <v>21.29658146564823</v>
      </c>
      <c r="G116" s="24" t="s">
        <v>59</v>
      </c>
      <c r="H116" s="24">
        <v>8.905295382783478</v>
      </c>
      <c r="I116" s="24">
        <v>58.22529538278347</v>
      </c>
      <c r="J116" s="24" t="s">
        <v>73</v>
      </c>
      <c r="K116" s="24">
        <v>2.6175503070513195</v>
      </c>
      <c r="M116" s="24" t="s">
        <v>68</v>
      </c>
      <c r="N116" s="24">
        <v>1.3623713304781424</v>
      </c>
      <c r="X116" s="24">
        <v>67.5</v>
      </c>
    </row>
    <row r="117" spans="1:24" ht="12.75" hidden="1">
      <c r="A117" s="24">
        <v>1317</v>
      </c>
      <c r="B117" s="24">
        <v>83.58000183105469</v>
      </c>
      <c r="C117" s="24">
        <v>85.77999877929688</v>
      </c>
      <c r="D117" s="24">
        <v>9.03023910522461</v>
      </c>
      <c r="E117" s="24">
        <v>9.835108757019043</v>
      </c>
      <c r="F117" s="24">
        <v>13.143382399613342</v>
      </c>
      <c r="G117" s="24" t="s">
        <v>56</v>
      </c>
      <c r="H117" s="24">
        <v>18.50463416184825</v>
      </c>
      <c r="I117" s="24">
        <v>34.58463599290294</v>
      </c>
      <c r="J117" s="24" t="s">
        <v>62</v>
      </c>
      <c r="K117" s="24">
        <v>1.5664814463149914</v>
      </c>
      <c r="L117" s="24">
        <v>0.14799834579753296</v>
      </c>
      <c r="M117" s="24">
        <v>0.37084284808271084</v>
      </c>
      <c r="N117" s="24">
        <v>0.014925613222007963</v>
      </c>
      <c r="O117" s="24">
        <v>0.06291300554596853</v>
      </c>
      <c r="P117" s="24">
        <v>0.004245413496907795</v>
      </c>
      <c r="Q117" s="24">
        <v>0.0076579706470164205</v>
      </c>
      <c r="R117" s="24">
        <v>0.00022981321031538147</v>
      </c>
      <c r="S117" s="24">
        <v>0.0008254251619387707</v>
      </c>
      <c r="T117" s="24">
        <v>6.246536108550456E-05</v>
      </c>
      <c r="U117" s="24">
        <v>0.00016750394627610782</v>
      </c>
      <c r="V117" s="24">
        <v>8.527359222791209E-06</v>
      </c>
      <c r="W117" s="24">
        <v>5.147056809577438E-05</v>
      </c>
      <c r="X117" s="24">
        <v>67.5</v>
      </c>
    </row>
    <row r="118" spans="1:24" ht="12.75" hidden="1">
      <c r="A118" s="24">
        <v>1319</v>
      </c>
      <c r="B118" s="24">
        <v>94.16000366210938</v>
      </c>
      <c r="C118" s="24">
        <v>87.76000213623047</v>
      </c>
      <c r="D118" s="24">
        <v>9.017374038696289</v>
      </c>
      <c r="E118" s="24">
        <v>9.775252342224121</v>
      </c>
      <c r="F118" s="24">
        <v>8.894640062252176</v>
      </c>
      <c r="G118" s="24" t="s">
        <v>57</v>
      </c>
      <c r="H118" s="24">
        <v>-3.211402569655192</v>
      </c>
      <c r="I118" s="24">
        <v>23.448601092454187</v>
      </c>
      <c r="J118" s="24" t="s">
        <v>60</v>
      </c>
      <c r="K118" s="24">
        <v>0.4602119047082459</v>
      </c>
      <c r="L118" s="24">
        <v>0.0008060078881903699</v>
      </c>
      <c r="M118" s="24">
        <v>-0.11297066329830276</v>
      </c>
      <c r="N118" s="24">
        <v>-0.00015395742186884121</v>
      </c>
      <c r="O118" s="24">
        <v>0.01783317841272359</v>
      </c>
      <c r="P118" s="24">
        <v>9.215687613068584E-05</v>
      </c>
      <c r="Q118" s="24">
        <v>-0.002523440784229119</v>
      </c>
      <c r="R118" s="24">
        <v>-1.236200655417433E-05</v>
      </c>
      <c r="S118" s="24">
        <v>0.00017998796462765626</v>
      </c>
      <c r="T118" s="24">
        <v>6.552959053638592E-06</v>
      </c>
      <c r="U118" s="24">
        <v>-6.755836076778477E-05</v>
      </c>
      <c r="V118" s="24">
        <v>-9.729050354036624E-07</v>
      </c>
      <c r="W118" s="24">
        <v>9.54686931043549E-06</v>
      </c>
      <c r="X118" s="24">
        <v>67.5</v>
      </c>
    </row>
    <row r="119" spans="1:24" ht="12.75" hidden="1">
      <c r="A119" s="24">
        <v>1318</v>
      </c>
      <c r="B119" s="24">
        <v>135.25999450683594</v>
      </c>
      <c r="C119" s="24">
        <v>130.66000366210938</v>
      </c>
      <c r="D119" s="24">
        <v>8.401073455810547</v>
      </c>
      <c r="E119" s="24">
        <v>9.34560489654541</v>
      </c>
      <c r="F119" s="24">
        <v>16.715513920805</v>
      </c>
      <c r="G119" s="24" t="s">
        <v>58</v>
      </c>
      <c r="H119" s="24">
        <v>-20.3790400333789</v>
      </c>
      <c r="I119" s="24">
        <v>47.38095447345704</v>
      </c>
      <c r="J119" s="24" t="s">
        <v>61</v>
      </c>
      <c r="K119" s="24">
        <v>-1.4973540411051476</v>
      </c>
      <c r="L119" s="24">
        <v>0.14799615099755234</v>
      </c>
      <c r="M119" s="24">
        <v>-0.3532167142251879</v>
      </c>
      <c r="N119" s="24">
        <v>-0.014924819166918922</v>
      </c>
      <c r="O119" s="24">
        <v>-0.060332611534120055</v>
      </c>
      <c r="P119" s="24">
        <v>0.004244413136101233</v>
      </c>
      <c r="Q119" s="24">
        <v>-0.007230267010218517</v>
      </c>
      <c r="R119" s="24">
        <v>-0.00022948048376586692</v>
      </c>
      <c r="S119" s="24">
        <v>-0.0008055625553306456</v>
      </c>
      <c r="T119" s="24">
        <v>6.212068949378945E-05</v>
      </c>
      <c r="U119" s="24">
        <v>-0.0001532756990146809</v>
      </c>
      <c r="V119" s="24">
        <v>-8.47167699494076E-06</v>
      </c>
      <c r="W119" s="24">
        <v>-5.0577432383141126E-05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1320</v>
      </c>
      <c r="B121" s="24">
        <v>116.82</v>
      </c>
      <c r="C121" s="24">
        <v>119.92</v>
      </c>
      <c r="D121" s="24">
        <v>8.703233178277276</v>
      </c>
      <c r="E121" s="24">
        <v>9.222520681866003</v>
      </c>
      <c r="F121" s="24">
        <v>13.47082268202149</v>
      </c>
      <c r="G121" s="24" t="s">
        <v>59</v>
      </c>
      <c r="H121" s="24">
        <v>-12.490491424881526</v>
      </c>
      <c r="I121" s="24">
        <v>36.829508575118474</v>
      </c>
      <c r="J121" s="24" t="s">
        <v>73</v>
      </c>
      <c r="K121" s="24">
        <v>2.2578386102679433</v>
      </c>
      <c r="M121" s="24" t="s">
        <v>68</v>
      </c>
      <c r="N121" s="24">
        <v>1.2307188161768357</v>
      </c>
      <c r="X121" s="24">
        <v>67.5</v>
      </c>
    </row>
    <row r="122" spans="1:24" ht="12.75" hidden="1">
      <c r="A122" s="24">
        <v>1318</v>
      </c>
      <c r="B122" s="24">
        <v>135.25999450683594</v>
      </c>
      <c r="C122" s="24">
        <v>130.66000366210938</v>
      </c>
      <c r="D122" s="24">
        <v>8.401073455810547</v>
      </c>
      <c r="E122" s="24">
        <v>9.34560489654541</v>
      </c>
      <c r="F122" s="24">
        <v>22.194054363439893</v>
      </c>
      <c r="G122" s="24" t="s">
        <v>56</v>
      </c>
      <c r="H122" s="24">
        <v>-4.84984502787016</v>
      </c>
      <c r="I122" s="24">
        <v>62.91014947896578</v>
      </c>
      <c r="J122" s="24" t="s">
        <v>62</v>
      </c>
      <c r="K122" s="24">
        <v>1.4118606372967697</v>
      </c>
      <c r="L122" s="24">
        <v>0.3862449317669179</v>
      </c>
      <c r="M122" s="24">
        <v>0.334238863088837</v>
      </c>
      <c r="N122" s="24">
        <v>0.014181351370132073</v>
      </c>
      <c r="O122" s="24">
        <v>0.05670285959521975</v>
      </c>
      <c r="P122" s="24">
        <v>0.011080199952574915</v>
      </c>
      <c r="Q122" s="24">
        <v>0.006902011559036956</v>
      </c>
      <c r="R122" s="24">
        <v>0.00021823420541611376</v>
      </c>
      <c r="S122" s="24">
        <v>0.0007439115243353944</v>
      </c>
      <c r="T122" s="24">
        <v>0.00016299846844843548</v>
      </c>
      <c r="U122" s="24">
        <v>0.00015093852611966832</v>
      </c>
      <c r="V122" s="24">
        <v>8.079887476596062E-06</v>
      </c>
      <c r="W122" s="24">
        <v>4.6379911889782087E-05</v>
      </c>
      <c r="X122" s="24">
        <v>67.5</v>
      </c>
    </row>
    <row r="123" spans="1:24" ht="12.75" hidden="1">
      <c r="A123" s="24">
        <v>1317</v>
      </c>
      <c r="B123" s="24">
        <v>83.58000183105469</v>
      </c>
      <c r="C123" s="24">
        <v>85.77999877929688</v>
      </c>
      <c r="D123" s="24">
        <v>9.03023910522461</v>
      </c>
      <c r="E123" s="24">
        <v>9.835108757019043</v>
      </c>
      <c r="F123" s="24">
        <v>15.300509667123613</v>
      </c>
      <c r="G123" s="24" t="s">
        <v>57</v>
      </c>
      <c r="H123" s="24">
        <v>24.180757633642152</v>
      </c>
      <c r="I123" s="24">
        <v>40.26075946469684</v>
      </c>
      <c r="J123" s="24" t="s">
        <v>60</v>
      </c>
      <c r="K123" s="24">
        <v>-1.4101976006227956</v>
      </c>
      <c r="L123" s="24">
        <v>0.0021014160084914042</v>
      </c>
      <c r="M123" s="24">
        <v>0.33400797671410304</v>
      </c>
      <c r="N123" s="24">
        <v>-0.0001473720331913502</v>
      </c>
      <c r="O123" s="24">
        <v>-0.056603080363467485</v>
      </c>
      <c r="P123" s="24">
        <v>0.00024066231758986496</v>
      </c>
      <c r="Q123" s="24">
        <v>0.00690160001697401</v>
      </c>
      <c r="R123" s="24">
        <v>-1.1856190396599775E-05</v>
      </c>
      <c r="S123" s="24">
        <v>-0.0007379276334957811</v>
      </c>
      <c r="T123" s="24">
        <v>1.71526408461272E-05</v>
      </c>
      <c r="U123" s="24">
        <v>0.00015058493970445395</v>
      </c>
      <c r="V123" s="24">
        <v>-9.473935736149928E-07</v>
      </c>
      <c r="W123" s="24">
        <v>-4.578578799906736E-05</v>
      </c>
      <c r="X123" s="24">
        <v>67.5</v>
      </c>
    </row>
    <row r="124" spans="1:24" ht="12.75" hidden="1">
      <c r="A124" s="24">
        <v>1319</v>
      </c>
      <c r="B124" s="24">
        <v>94.16000366210938</v>
      </c>
      <c r="C124" s="24">
        <v>87.76000213623047</v>
      </c>
      <c r="D124" s="24">
        <v>9.017374038696289</v>
      </c>
      <c r="E124" s="24">
        <v>9.775252342224121</v>
      </c>
      <c r="F124" s="24">
        <v>8.894640062252176</v>
      </c>
      <c r="G124" s="24" t="s">
        <v>58</v>
      </c>
      <c r="H124" s="24">
        <v>-3.211402569655192</v>
      </c>
      <c r="I124" s="24">
        <v>23.448601092454187</v>
      </c>
      <c r="J124" s="24" t="s">
        <v>61</v>
      </c>
      <c r="K124" s="24">
        <v>0.06850683429958664</v>
      </c>
      <c r="L124" s="24">
        <v>0.3862392152104578</v>
      </c>
      <c r="M124" s="24">
        <v>0.01242131596367854</v>
      </c>
      <c r="N124" s="24">
        <v>-0.014180585607335821</v>
      </c>
      <c r="O124" s="24">
        <v>0.0033623770820723916</v>
      </c>
      <c r="P124" s="24">
        <v>0.011077586047417255</v>
      </c>
      <c r="Q124" s="24">
        <v>7.53708616383006E-05</v>
      </c>
      <c r="R124" s="24">
        <v>-0.00021791190688643454</v>
      </c>
      <c r="S124" s="24">
        <v>9.4165618791183E-05</v>
      </c>
      <c r="T124" s="24">
        <v>0.00016209345337964574</v>
      </c>
      <c r="U124" s="24">
        <v>-1.0325434682557729E-05</v>
      </c>
      <c r="V124" s="24">
        <v>-8.024152731044376E-06</v>
      </c>
      <c r="W124" s="24">
        <v>7.399854336972356E-06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1320</v>
      </c>
      <c r="B126" s="24">
        <v>116.82</v>
      </c>
      <c r="C126" s="24">
        <v>119.92</v>
      </c>
      <c r="D126" s="24">
        <v>8.703233178277276</v>
      </c>
      <c r="E126" s="24">
        <v>9.222520681866003</v>
      </c>
      <c r="F126" s="24">
        <v>13.125601474681911</v>
      </c>
      <c r="G126" s="24" t="s">
        <v>59</v>
      </c>
      <c r="H126" s="24">
        <v>-13.434333365061946</v>
      </c>
      <c r="I126" s="24">
        <v>35.88566663493804</v>
      </c>
      <c r="J126" s="24" t="s">
        <v>73</v>
      </c>
      <c r="K126" s="24">
        <v>1.7620726179379589</v>
      </c>
      <c r="M126" s="24" t="s">
        <v>68</v>
      </c>
      <c r="N126" s="24">
        <v>0.9203628373903581</v>
      </c>
      <c r="X126" s="24">
        <v>67.5</v>
      </c>
    </row>
    <row r="127" spans="1:24" ht="12.75" hidden="1">
      <c r="A127" s="24">
        <v>1318</v>
      </c>
      <c r="B127" s="24">
        <v>135.25999450683594</v>
      </c>
      <c r="C127" s="24">
        <v>130.66000366210938</v>
      </c>
      <c r="D127" s="24">
        <v>8.401073455810547</v>
      </c>
      <c r="E127" s="24">
        <v>9.34560489654541</v>
      </c>
      <c r="F127" s="24">
        <v>22.194054363439893</v>
      </c>
      <c r="G127" s="24" t="s">
        <v>56</v>
      </c>
      <c r="H127" s="24">
        <v>-4.84984502787016</v>
      </c>
      <c r="I127" s="24">
        <v>62.91014947896578</v>
      </c>
      <c r="J127" s="24" t="s">
        <v>62</v>
      </c>
      <c r="K127" s="24">
        <v>1.2824797308192648</v>
      </c>
      <c r="L127" s="24">
        <v>0.14912065910932812</v>
      </c>
      <c r="M127" s="24">
        <v>0.3036094357803591</v>
      </c>
      <c r="N127" s="24">
        <v>0.01384282546015607</v>
      </c>
      <c r="O127" s="24">
        <v>0.05150669995752889</v>
      </c>
      <c r="P127" s="24">
        <v>0.004277869952405554</v>
      </c>
      <c r="Q127" s="24">
        <v>0.006269511120618518</v>
      </c>
      <c r="R127" s="24">
        <v>0.00021302910976237068</v>
      </c>
      <c r="S127" s="24">
        <v>0.0006757462562508423</v>
      </c>
      <c r="T127" s="24">
        <v>6.291254863248301E-05</v>
      </c>
      <c r="U127" s="24">
        <v>0.00013711165372298878</v>
      </c>
      <c r="V127" s="24">
        <v>7.891473368027235E-06</v>
      </c>
      <c r="W127" s="24">
        <v>4.21320086341775E-05</v>
      </c>
      <c r="X127" s="24">
        <v>67.5</v>
      </c>
    </row>
    <row r="128" spans="1:24" ht="12.75" hidden="1">
      <c r="A128" s="24">
        <v>1319</v>
      </c>
      <c r="B128" s="24">
        <v>94.16000366210938</v>
      </c>
      <c r="C128" s="24">
        <v>87.76000213623047</v>
      </c>
      <c r="D128" s="24">
        <v>9.017374038696289</v>
      </c>
      <c r="E128" s="24">
        <v>9.775252342224121</v>
      </c>
      <c r="F128" s="24">
        <v>17.326924353954734</v>
      </c>
      <c r="G128" s="24" t="s">
        <v>57</v>
      </c>
      <c r="H128" s="24">
        <v>19.0183076007905</v>
      </c>
      <c r="I128" s="24">
        <v>45.678311262899875</v>
      </c>
      <c r="J128" s="24" t="s">
        <v>60</v>
      </c>
      <c r="K128" s="24">
        <v>-1.2470414627341162</v>
      </c>
      <c r="L128" s="24">
        <v>0.0008111799863434207</v>
      </c>
      <c r="M128" s="24">
        <v>0.29600669149245434</v>
      </c>
      <c r="N128" s="24">
        <v>-0.00014376367825801427</v>
      </c>
      <c r="O128" s="24">
        <v>-0.049950756262716126</v>
      </c>
      <c r="P128" s="24">
        <v>9.30076169739958E-05</v>
      </c>
      <c r="Q128" s="24">
        <v>0.006147002082619409</v>
      </c>
      <c r="R128" s="24">
        <v>-1.157126866844827E-05</v>
      </c>
      <c r="S128" s="24">
        <v>-0.0006427043685145185</v>
      </c>
      <c r="T128" s="24">
        <v>6.636561822758806E-06</v>
      </c>
      <c r="U128" s="24">
        <v>0.0001361472665596104</v>
      </c>
      <c r="V128" s="24">
        <v>-9.235519051273717E-07</v>
      </c>
      <c r="W128" s="24">
        <v>-3.9616146849888974E-05</v>
      </c>
      <c r="X128" s="24">
        <v>67.5</v>
      </c>
    </row>
    <row r="129" spans="1:24" ht="12.75" hidden="1">
      <c r="A129" s="24">
        <v>1317</v>
      </c>
      <c r="B129" s="24">
        <v>83.58000183105469</v>
      </c>
      <c r="C129" s="24">
        <v>85.77999877929688</v>
      </c>
      <c r="D129" s="24">
        <v>9.03023910522461</v>
      </c>
      <c r="E129" s="24">
        <v>9.835108757019043</v>
      </c>
      <c r="F129" s="24">
        <v>7.178199271027648</v>
      </c>
      <c r="G129" s="24" t="s">
        <v>58</v>
      </c>
      <c r="H129" s="24">
        <v>2.8082417979456977</v>
      </c>
      <c r="I129" s="24">
        <v>18.888243629000378</v>
      </c>
      <c r="J129" s="24" t="s">
        <v>61</v>
      </c>
      <c r="K129" s="24">
        <v>0.29940248860724195</v>
      </c>
      <c r="L129" s="24">
        <v>0.14911845278244473</v>
      </c>
      <c r="M129" s="24">
        <v>0.0675183537014858</v>
      </c>
      <c r="N129" s="24">
        <v>-0.013842078916302956</v>
      </c>
      <c r="O129" s="24">
        <v>0.012564318099189963</v>
      </c>
      <c r="P129" s="24">
        <v>0.004276858767001678</v>
      </c>
      <c r="Q129" s="24">
        <v>0.0012333430535872464</v>
      </c>
      <c r="R129" s="24">
        <v>-0.0002127146147953891</v>
      </c>
      <c r="S129" s="24">
        <v>0.00020872014164757338</v>
      </c>
      <c r="T129" s="24">
        <v>6.256152829500923E-05</v>
      </c>
      <c r="U129" s="24">
        <v>1.6233526881093122E-05</v>
      </c>
      <c r="V129" s="24">
        <v>-7.8372446559246E-06</v>
      </c>
      <c r="W129" s="24">
        <v>1.434109690081061E-05</v>
      </c>
      <c r="X129" s="24">
        <v>67.5</v>
      </c>
    </row>
    <row r="130" s="99" customFormat="1" ht="12.75">
      <c r="A130" s="99" t="s">
        <v>95</v>
      </c>
    </row>
    <row r="131" spans="1:24" s="99" customFormat="1" ht="12.75">
      <c r="A131" s="99">
        <v>1320</v>
      </c>
      <c r="B131" s="99">
        <v>116.82</v>
      </c>
      <c r="C131" s="99">
        <v>119.92</v>
      </c>
      <c r="D131" s="99">
        <v>8.703233178277276</v>
      </c>
      <c r="E131" s="99">
        <v>9.222520681866003</v>
      </c>
      <c r="F131" s="99">
        <v>21.29658146564823</v>
      </c>
      <c r="G131" s="99" t="s">
        <v>59</v>
      </c>
      <c r="H131" s="99">
        <v>8.905295382783478</v>
      </c>
      <c r="I131" s="99">
        <v>58.22529538278347</v>
      </c>
      <c r="J131" s="99" t="s">
        <v>73</v>
      </c>
      <c r="K131" s="99">
        <v>2.082130311074965</v>
      </c>
      <c r="M131" s="99" t="s">
        <v>68</v>
      </c>
      <c r="N131" s="99">
        <v>1.1397381421228296</v>
      </c>
      <c r="X131" s="99">
        <v>67.5</v>
      </c>
    </row>
    <row r="132" spans="1:24" s="99" customFormat="1" ht="12.75">
      <c r="A132" s="99">
        <v>1319</v>
      </c>
      <c r="B132" s="99">
        <v>94.16000366210938</v>
      </c>
      <c r="C132" s="99">
        <v>87.76000213623047</v>
      </c>
      <c r="D132" s="99">
        <v>9.017374038696289</v>
      </c>
      <c r="E132" s="99">
        <v>9.775252342224121</v>
      </c>
      <c r="F132" s="99">
        <v>15.159079644587342</v>
      </c>
      <c r="G132" s="99" t="s">
        <v>56</v>
      </c>
      <c r="H132" s="99">
        <v>13.303301095235284</v>
      </c>
      <c r="I132" s="99">
        <v>39.96330475734466</v>
      </c>
      <c r="J132" s="99" t="s">
        <v>62</v>
      </c>
      <c r="K132" s="99">
        <v>1.3518979723646818</v>
      </c>
      <c r="L132" s="99">
        <v>0.3856816137971568</v>
      </c>
      <c r="M132" s="99">
        <v>0.32004331180293033</v>
      </c>
      <c r="N132" s="99">
        <v>0.014475219890553533</v>
      </c>
      <c r="O132" s="99">
        <v>0.05429483901081498</v>
      </c>
      <c r="P132" s="99">
        <v>0.011063826504868568</v>
      </c>
      <c r="Q132" s="99">
        <v>0.006608964116119331</v>
      </c>
      <c r="R132" s="99">
        <v>0.0002228556829602152</v>
      </c>
      <c r="S132" s="99">
        <v>0.000712346268034727</v>
      </c>
      <c r="T132" s="99">
        <v>0.0001627902572333414</v>
      </c>
      <c r="U132" s="99">
        <v>0.00014456382872849612</v>
      </c>
      <c r="V132" s="99">
        <v>8.264966707005928E-06</v>
      </c>
      <c r="W132" s="99">
        <v>4.4418618875597105E-05</v>
      </c>
      <c r="X132" s="99">
        <v>67.5</v>
      </c>
    </row>
    <row r="133" spans="1:24" s="99" customFormat="1" ht="12.75">
      <c r="A133" s="99">
        <v>1317</v>
      </c>
      <c r="B133" s="99">
        <v>83.58000183105469</v>
      </c>
      <c r="C133" s="99">
        <v>85.77999877929688</v>
      </c>
      <c r="D133" s="99">
        <v>9.03023910522461</v>
      </c>
      <c r="E133" s="99">
        <v>9.835108757019043</v>
      </c>
      <c r="F133" s="99">
        <v>7.178199271027648</v>
      </c>
      <c r="G133" s="99" t="s">
        <v>57</v>
      </c>
      <c r="H133" s="99">
        <v>2.8082417979456977</v>
      </c>
      <c r="I133" s="99">
        <v>18.888243629000378</v>
      </c>
      <c r="J133" s="99" t="s">
        <v>60</v>
      </c>
      <c r="K133" s="99">
        <v>0.22932396689910328</v>
      </c>
      <c r="L133" s="99">
        <v>0.0020991285677414524</v>
      </c>
      <c r="M133" s="99">
        <v>-0.05787048517189326</v>
      </c>
      <c r="N133" s="99">
        <v>-0.0001495040996031017</v>
      </c>
      <c r="O133" s="99">
        <v>0.008632297708394151</v>
      </c>
      <c r="P133" s="99">
        <v>0.00024014650155357753</v>
      </c>
      <c r="Q133" s="99">
        <v>-0.0013651799229826662</v>
      </c>
      <c r="R133" s="99">
        <v>-1.200076200538496E-05</v>
      </c>
      <c r="S133" s="99">
        <v>6.551765684525953E-05</v>
      </c>
      <c r="T133" s="99">
        <v>1.709473703455163E-05</v>
      </c>
      <c r="U133" s="99">
        <v>-4.0987320880404766E-05</v>
      </c>
      <c r="V133" s="99">
        <v>-9.458737500008664E-07</v>
      </c>
      <c r="W133" s="99">
        <v>2.6150095604958128E-06</v>
      </c>
      <c r="X133" s="99">
        <v>67.5</v>
      </c>
    </row>
    <row r="134" spans="1:24" s="99" customFormat="1" ht="12.75">
      <c r="A134" s="99">
        <v>1318</v>
      </c>
      <c r="B134" s="99">
        <v>135.25999450683594</v>
      </c>
      <c r="C134" s="99">
        <v>130.66000366210938</v>
      </c>
      <c r="D134" s="99">
        <v>8.401073455810547</v>
      </c>
      <c r="E134" s="99">
        <v>9.34560489654541</v>
      </c>
      <c r="F134" s="99">
        <v>16.38616993090198</v>
      </c>
      <c r="G134" s="99" t="s">
        <v>58</v>
      </c>
      <c r="H134" s="99">
        <v>-21.312581931380578</v>
      </c>
      <c r="I134" s="99">
        <v>46.44741257545535</v>
      </c>
      <c r="J134" s="99" t="s">
        <v>61</v>
      </c>
      <c r="K134" s="99">
        <v>-1.3323057629123267</v>
      </c>
      <c r="L134" s="99">
        <v>0.38567590134779656</v>
      </c>
      <c r="M134" s="99">
        <v>-0.3147677371900706</v>
      </c>
      <c r="N134" s="99">
        <v>-0.014474447809988418</v>
      </c>
      <c r="O134" s="99">
        <v>-0.053604225388340136</v>
      </c>
      <c r="P134" s="99">
        <v>0.011061219941201052</v>
      </c>
      <c r="Q134" s="99">
        <v>-0.006466427952590056</v>
      </c>
      <c r="R134" s="99">
        <v>-0.00022253232830075288</v>
      </c>
      <c r="S134" s="99">
        <v>-0.0007093268937693748</v>
      </c>
      <c r="T134" s="99">
        <v>0.00016189020296428376</v>
      </c>
      <c r="U134" s="99">
        <v>-0.00013863167063729953</v>
      </c>
      <c r="V134" s="99">
        <v>-8.210663646562054E-06</v>
      </c>
      <c r="W134" s="99">
        <v>-4.434157674027917E-05</v>
      </c>
      <c r="X134" s="99">
        <v>67.5</v>
      </c>
    </row>
    <row r="135" ht="12.75" hidden="1">
      <c r="A135" s="24" t="s">
        <v>94</v>
      </c>
    </row>
    <row r="136" spans="1:24" ht="12.75" hidden="1">
      <c r="A136" s="24">
        <v>1320</v>
      </c>
      <c r="B136" s="24">
        <v>116.82</v>
      </c>
      <c r="C136" s="24">
        <v>119.92</v>
      </c>
      <c r="D136" s="24">
        <v>8.703233178277276</v>
      </c>
      <c r="E136" s="24">
        <v>9.222520681866003</v>
      </c>
      <c r="F136" s="24">
        <v>13.125601474681911</v>
      </c>
      <c r="G136" s="24" t="s">
        <v>59</v>
      </c>
      <c r="H136" s="24">
        <v>-13.434333365061946</v>
      </c>
      <c r="I136" s="24">
        <v>35.88566663493804</v>
      </c>
      <c r="J136" s="24" t="s">
        <v>73</v>
      </c>
      <c r="K136" s="24">
        <v>2.2062755524146245</v>
      </c>
      <c r="M136" s="24" t="s">
        <v>68</v>
      </c>
      <c r="N136" s="24">
        <v>1.969352424323241</v>
      </c>
      <c r="X136" s="24">
        <v>67.5</v>
      </c>
    </row>
    <row r="137" spans="1:24" ht="12.75" hidden="1">
      <c r="A137" s="24">
        <v>1319</v>
      </c>
      <c r="B137" s="24">
        <v>94.16000366210938</v>
      </c>
      <c r="C137" s="24">
        <v>87.76000213623047</v>
      </c>
      <c r="D137" s="24">
        <v>9.017374038696289</v>
      </c>
      <c r="E137" s="24">
        <v>9.775252342224121</v>
      </c>
      <c r="F137" s="24">
        <v>15.159079644587342</v>
      </c>
      <c r="G137" s="24" t="s">
        <v>56</v>
      </c>
      <c r="H137" s="24">
        <v>13.303301095235284</v>
      </c>
      <c r="I137" s="24">
        <v>39.96330475734466</v>
      </c>
      <c r="J137" s="24" t="s">
        <v>62</v>
      </c>
      <c r="K137" s="24">
        <v>0.49636860408754735</v>
      </c>
      <c r="L137" s="24">
        <v>1.3942296170358275</v>
      </c>
      <c r="M137" s="24">
        <v>0.11750881042634452</v>
      </c>
      <c r="N137" s="24">
        <v>0.014344774753030596</v>
      </c>
      <c r="O137" s="24">
        <v>0.0199350182097962</v>
      </c>
      <c r="P137" s="24">
        <v>0.039996040420629694</v>
      </c>
      <c r="Q137" s="24">
        <v>0.0024265875969099737</v>
      </c>
      <c r="R137" s="24">
        <v>0.00022086395471933364</v>
      </c>
      <c r="S137" s="24">
        <v>0.00026148630988539345</v>
      </c>
      <c r="T137" s="24">
        <v>0.0005885124023224449</v>
      </c>
      <c r="U137" s="24">
        <v>5.307421046918416E-05</v>
      </c>
      <c r="V137" s="24">
        <v>8.213593624925382E-06</v>
      </c>
      <c r="W137" s="24">
        <v>1.6294982290608435E-05</v>
      </c>
      <c r="X137" s="24">
        <v>67.5</v>
      </c>
    </row>
    <row r="138" spans="1:24" ht="12.75" hidden="1">
      <c r="A138" s="24">
        <v>1318</v>
      </c>
      <c r="B138" s="24">
        <v>135.25999450683594</v>
      </c>
      <c r="C138" s="24">
        <v>130.66000366210938</v>
      </c>
      <c r="D138" s="24">
        <v>8.401073455810547</v>
      </c>
      <c r="E138" s="24">
        <v>9.34560489654541</v>
      </c>
      <c r="F138" s="24">
        <v>16.715513920805</v>
      </c>
      <c r="G138" s="24" t="s">
        <v>57</v>
      </c>
      <c r="H138" s="24">
        <v>-20.3790400333789</v>
      </c>
      <c r="I138" s="24">
        <v>47.38095447345704</v>
      </c>
      <c r="J138" s="24" t="s">
        <v>60</v>
      </c>
      <c r="K138" s="24">
        <v>0.26873428061302734</v>
      </c>
      <c r="L138" s="24">
        <v>-0.007585881268589174</v>
      </c>
      <c r="M138" s="24">
        <v>-0.06249239962160415</v>
      </c>
      <c r="N138" s="24">
        <v>-0.000147829162676254</v>
      </c>
      <c r="O138" s="24">
        <v>0.010973316488633336</v>
      </c>
      <c r="P138" s="24">
        <v>-0.0008680067012099483</v>
      </c>
      <c r="Q138" s="24">
        <v>-0.0012361031171187785</v>
      </c>
      <c r="R138" s="24">
        <v>-1.192178820575768E-05</v>
      </c>
      <c r="S138" s="24">
        <v>0.00015834979074227083</v>
      </c>
      <c r="T138" s="24">
        <v>-6.181635273820145E-05</v>
      </c>
      <c r="U138" s="24">
        <v>-2.3297312678996926E-05</v>
      </c>
      <c r="V138" s="24">
        <v>-9.400189418248069E-07</v>
      </c>
      <c r="W138" s="24">
        <v>1.0288789119991807E-05</v>
      </c>
      <c r="X138" s="24">
        <v>67.5</v>
      </c>
    </row>
    <row r="139" spans="1:24" ht="12.75" hidden="1">
      <c r="A139" s="24">
        <v>1317</v>
      </c>
      <c r="B139" s="24">
        <v>83.58000183105469</v>
      </c>
      <c r="C139" s="24">
        <v>85.77999877929688</v>
      </c>
      <c r="D139" s="24">
        <v>9.03023910522461</v>
      </c>
      <c r="E139" s="24">
        <v>9.835108757019043</v>
      </c>
      <c r="F139" s="24">
        <v>15.300509667123613</v>
      </c>
      <c r="G139" s="24" t="s">
        <v>58</v>
      </c>
      <c r="H139" s="24">
        <v>24.180757633642152</v>
      </c>
      <c r="I139" s="24">
        <v>40.26075946469684</v>
      </c>
      <c r="J139" s="24" t="s">
        <v>61</v>
      </c>
      <c r="K139" s="24">
        <v>0.41732921961829966</v>
      </c>
      <c r="L139" s="24">
        <v>-1.3942089798252086</v>
      </c>
      <c r="M139" s="24">
        <v>0.09951392122385844</v>
      </c>
      <c r="N139" s="24">
        <v>-0.014344013010794658</v>
      </c>
      <c r="O139" s="24">
        <v>0.01664305489581747</v>
      </c>
      <c r="P139" s="24">
        <v>-0.039986620433531246</v>
      </c>
      <c r="Q139" s="24">
        <v>0.0020881514431014244</v>
      </c>
      <c r="R139" s="24">
        <v>-0.00022054196303706222</v>
      </c>
      <c r="S139" s="24">
        <v>0.00020808756337022897</v>
      </c>
      <c r="T139" s="24">
        <v>-0.0005852568549119964</v>
      </c>
      <c r="U139" s="24">
        <v>4.76875983759332E-05</v>
      </c>
      <c r="V139" s="24">
        <v>-8.159625274755296E-06</v>
      </c>
      <c r="W139" s="24">
        <v>1.2635951341136951E-05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1320</v>
      </c>
      <c r="B141" s="24">
        <v>109.38</v>
      </c>
      <c r="C141" s="24">
        <v>120.68</v>
      </c>
      <c r="D141" s="24">
        <v>8.869220776848486</v>
      </c>
      <c r="E141" s="24">
        <v>9.312324967772824</v>
      </c>
      <c r="F141" s="24">
        <v>11.534643172947566</v>
      </c>
      <c r="G141" s="24" t="s">
        <v>59</v>
      </c>
      <c r="H141" s="24">
        <v>-10.943918102531995</v>
      </c>
      <c r="I141" s="24">
        <v>30.936081897467997</v>
      </c>
      <c r="J141" s="24" t="s">
        <v>73</v>
      </c>
      <c r="K141" s="24">
        <v>1.2572010785690368</v>
      </c>
      <c r="M141" s="24" t="s">
        <v>68</v>
      </c>
      <c r="N141" s="24">
        <v>1.1442257627335484</v>
      </c>
      <c r="X141" s="24">
        <v>67.5</v>
      </c>
    </row>
    <row r="142" spans="1:24" ht="12.75" hidden="1">
      <c r="A142" s="24">
        <v>1317</v>
      </c>
      <c r="B142" s="24">
        <v>86.0999984741211</v>
      </c>
      <c r="C142" s="24">
        <v>89.5</v>
      </c>
      <c r="D142" s="24">
        <v>9.038350105285645</v>
      </c>
      <c r="E142" s="24">
        <v>9.877026557922363</v>
      </c>
      <c r="F142" s="24">
        <v>13.844145698556668</v>
      </c>
      <c r="G142" s="24" t="s">
        <v>56</v>
      </c>
      <c r="H142" s="24">
        <v>17.79974915034301</v>
      </c>
      <c r="I142" s="24">
        <v>36.399747624464105</v>
      </c>
      <c r="J142" s="24" t="s">
        <v>62</v>
      </c>
      <c r="K142" s="24">
        <v>0.30252671773876333</v>
      </c>
      <c r="L142" s="24">
        <v>1.0767175417654675</v>
      </c>
      <c r="M142" s="24">
        <v>0.07161911948310923</v>
      </c>
      <c r="N142" s="24">
        <v>0.011161045423914278</v>
      </c>
      <c r="O142" s="24">
        <v>0.012150413786296521</v>
      </c>
      <c r="P142" s="24">
        <v>0.03088768579014674</v>
      </c>
      <c r="Q142" s="24">
        <v>0.0014789409884256829</v>
      </c>
      <c r="R142" s="24">
        <v>0.00017186893286199334</v>
      </c>
      <c r="S142" s="24">
        <v>0.00015943999382798807</v>
      </c>
      <c r="T142" s="24">
        <v>0.0004544971585199542</v>
      </c>
      <c r="U142" s="24">
        <v>3.2323701519712826E-05</v>
      </c>
      <c r="V142" s="24">
        <v>6.388986221715551E-06</v>
      </c>
      <c r="W142" s="24">
        <v>9.941810875392513E-06</v>
      </c>
      <c r="X142" s="24">
        <v>67.5</v>
      </c>
    </row>
    <row r="143" spans="1:24" ht="12.75" hidden="1">
      <c r="A143" s="24">
        <v>1318</v>
      </c>
      <c r="B143" s="24">
        <v>125.83999633789062</v>
      </c>
      <c r="C143" s="24">
        <v>129.83999633789062</v>
      </c>
      <c r="D143" s="24">
        <v>8.512331008911133</v>
      </c>
      <c r="E143" s="24">
        <v>9.363920211791992</v>
      </c>
      <c r="F143" s="24">
        <v>15.44187263693874</v>
      </c>
      <c r="G143" s="24" t="s">
        <v>57</v>
      </c>
      <c r="H143" s="24">
        <v>-15.158420679152584</v>
      </c>
      <c r="I143" s="24">
        <v>43.18157565873805</v>
      </c>
      <c r="J143" s="24" t="s">
        <v>60</v>
      </c>
      <c r="K143" s="24">
        <v>0.1611042058459347</v>
      </c>
      <c r="L143" s="24">
        <v>-0.005858134029054267</v>
      </c>
      <c r="M143" s="24">
        <v>-0.03882590463241946</v>
      </c>
      <c r="N143" s="24">
        <v>-0.00011493964735344544</v>
      </c>
      <c r="O143" s="24">
        <v>0.006359190200170077</v>
      </c>
      <c r="P143" s="24">
        <v>-0.0006702924543270103</v>
      </c>
      <c r="Q143" s="24">
        <v>-0.0008340986838506903</v>
      </c>
      <c r="R143" s="24">
        <v>-9.268463689654568E-06</v>
      </c>
      <c r="S143" s="24">
        <v>7.404281885204951E-05</v>
      </c>
      <c r="T143" s="24">
        <v>-4.7736946991081355E-05</v>
      </c>
      <c r="U143" s="24">
        <v>-2.0279304987843093E-05</v>
      </c>
      <c r="V143" s="24">
        <v>-7.319477635071065E-07</v>
      </c>
      <c r="W143" s="24">
        <v>4.313071446295941E-06</v>
      </c>
      <c r="X143" s="24">
        <v>67.5</v>
      </c>
    </row>
    <row r="144" spans="1:24" ht="12.75" hidden="1">
      <c r="A144" s="24">
        <v>1319</v>
      </c>
      <c r="B144" s="24">
        <v>110.36000061035156</v>
      </c>
      <c r="C144" s="24">
        <v>84.66000366210938</v>
      </c>
      <c r="D144" s="24">
        <v>8.864850997924805</v>
      </c>
      <c r="E144" s="24">
        <v>9.752866744995117</v>
      </c>
      <c r="F144" s="24">
        <v>20.13029128678092</v>
      </c>
      <c r="G144" s="24" t="s">
        <v>58</v>
      </c>
      <c r="H144" s="24">
        <v>11.158574113486814</v>
      </c>
      <c r="I144" s="24">
        <v>54.01857472383838</v>
      </c>
      <c r="J144" s="24" t="s">
        <v>61</v>
      </c>
      <c r="K144" s="24">
        <v>-0.2560621990933845</v>
      </c>
      <c r="L144" s="24">
        <v>-1.0767016053722447</v>
      </c>
      <c r="M144" s="24">
        <v>-0.06018178632285806</v>
      </c>
      <c r="N144" s="24">
        <v>-0.011160453567491966</v>
      </c>
      <c r="O144" s="24">
        <v>-0.010353417560220655</v>
      </c>
      <c r="P144" s="24">
        <v>-0.0308804119385818</v>
      </c>
      <c r="Q144" s="24">
        <v>-0.0012212885952321351</v>
      </c>
      <c r="R144" s="24">
        <v>-0.00017161883831314653</v>
      </c>
      <c r="S144" s="24">
        <v>-0.00014120471878910937</v>
      </c>
      <c r="T144" s="24">
        <v>-0.0004519832419401001</v>
      </c>
      <c r="U144" s="24">
        <v>-2.5170845618404E-05</v>
      </c>
      <c r="V144" s="24">
        <v>-6.3469203093128635E-06</v>
      </c>
      <c r="W144" s="24">
        <v>-8.957511829811863E-06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1320</v>
      </c>
      <c r="B146" s="24">
        <v>109.38</v>
      </c>
      <c r="C146" s="24">
        <v>120.68</v>
      </c>
      <c r="D146" s="24">
        <v>8.869220776848486</v>
      </c>
      <c r="E146" s="24">
        <v>9.312324967772824</v>
      </c>
      <c r="F146" s="24">
        <v>19.948234092174093</v>
      </c>
      <c r="G146" s="24" t="s">
        <v>59</v>
      </c>
      <c r="H146" s="24">
        <v>11.621455947307105</v>
      </c>
      <c r="I146" s="24">
        <v>53.5014559473071</v>
      </c>
      <c r="J146" s="24" t="s">
        <v>73</v>
      </c>
      <c r="K146" s="24">
        <v>2.6523987781537186</v>
      </c>
      <c r="M146" s="24" t="s">
        <v>68</v>
      </c>
      <c r="N146" s="24">
        <v>1.3725258174919237</v>
      </c>
      <c r="X146" s="24">
        <v>67.5</v>
      </c>
    </row>
    <row r="147" spans="1:24" ht="12.75" hidden="1">
      <c r="A147" s="24">
        <v>1317</v>
      </c>
      <c r="B147" s="24">
        <v>86.0999984741211</v>
      </c>
      <c r="C147" s="24">
        <v>89.5</v>
      </c>
      <c r="D147" s="24">
        <v>9.038350105285645</v>
      </c>
      <c r="E147" s="24">
        <v>9.877026557922363</v>
      </c>
      <c r="F147" s="24">
        <v>13.844145698556668</v>
      </c>
      <c r="G147" s="24" t="s">
        <v>56</v>
      </c>
      <c r="H147" s="24">
        <v>17.79974915034301</v>
      </c>
      <c r="I147" s="24">
        <v>36.399747624464105</v>
      </c>
      <c r="J147" s="24" t="s">
        <v>62</v>
      </c>
      <c r="K147" s="24">
        <v>1.5824179129114717</v>
      </c>
      <c r="L147" s="24">
        <v>0.0616146123380824</v>
      </c>
      <c r="M147" s="24">
        <v>0.3746153470360952</v>
      </c>
      <c r="N147" s="24">
        <v>0.010798048502805352</v>
      </c>
      <c r="O147" s="24">
        <v>0.06355303860858147</v>
      </c>
      <c r="P147" s="24">
        <v>0.0017673407941865078</v>
      </c>
      <c r="Q147" s="24">
        <v>0.0077358482335508835</v>
      </c>
      <c r="R147" s="24">
        <v>0.00016628532601157156</v>
      </c>
      <c r="S147" s="24">
        <v>0.0008338190890026473</v>
      </c>
      <c r="T147" s="24">
        <v>2.601244766105815E-05</v>
      </c>
      <c r="U147" s="24">
        <v>0.00016920305645914648</v>
      </c>
      <c r="V147" s="24">
        <v>6.1744755803543315E-06</v>
      </c>
      <c r="W147" s="24">
        <v>5.19934289013112E-05</v>
      </c>
      <c r="X147" s="24">
        <v>67.5</v>
      </c>
    </row>
    <row r="148" spans="1:24" ht="12.75" hidden="1">
      <c r="A148" s="24">
        <v>1319</v>
      </c>
      <c r="B148" s="24">
        <v>110.36000061035156</v>
      </c>
      <c r="C148" s="24">
        <v>84.66000366210938</v>
      </c>
      <c r="D148" s="24">
        <v>8.864850997924805</v>
      </c>
      <c r="E148" s="24">
        <v>9.752866744995117</v>
      </c>
      <c r="F148" s="24">
        <v>12.743161342425859</v>
      </c>
      <c r="G148" s="24" t="s">
        <v>57</v>
      </c>
      <c r="H148" s="24">
        <v>-8.66439939489402</v>
      </c>
      <c r="I148" s="24">
        <v>34.19560121545754</v>
      </c>
      <c r="J148" s="24" t="s">
        <v>60</v>
      </c>
      <c r="K148" s="24">
        <v>0.7748749283718271</v>
      </c>
      <c r="L148" s="24">
        <v>0.000335969841581788</v>
      </c>
      <c r="M148" s="24">
        <v>-0.18714154601037522</v>
      </c>
      <c r="N148" s="24">
        <v>-0.00011113572270910083</v>
      </c>
      <c r="O148" s="24">
        <v>0.030520828751031202</v>
      </c>
      <c r="P148" s="24">
        <v>3.832473582580874E-05</v>
      </c>
      <c r="Q148" s="24">
        <v>-0.0040389876907936575</v>
      </c>
      <c r="R148" s="24">
        <v>-8.917905544119125E-06</v>
      </c>
      <c r="S148" s="24">
        <v>0.0003501274385494729</v>
      </c>
      <c r="T148" s="24">
        <v>2.7166295376357506E-06</v>
      </c>
      <c r="U148" s="24">
        <v>-9.95000138705999E-05</v>
      </c>
      <c r="V148" s="24">
        <v>-6.983333841537568E-07</v>
      </c>
      <c r="W148" s="24">
        <v>2.024969445051294E-05</v>
      </c>
      <c r="X148" s="24">
        <v>67.5</v>
      </c>
    </row>
    <row r="149" spans="1:24" ht="12.75" hidden="1">
      <c r="A149" s="24">
        <v>1318</v>
      </c>
      <c r="B149" s="24">
        <v>125.83999633789062</v>
      </c>
      <c r="C149" s="24">
        <v>129.83999633789062</v>
      </c>
      <c r="D149" s="24">
        <v>8.512331008911133</v>
      </c>
      <c r="E149" s="24">
        <v>9.363920211791992</v>
      </c>
      <c r="F149" s="24">
        <v>14.428016498608192</v>
      </c>
      <c r="G149" s="24" t="s">
        <v>58</v>
      </c>
      <c r="H149" s="24">
        <v>-17.993562929948638</v>
      </c>
      <c r="I149" s="24">
        <v>40.34643340794199</v>
      </c>
      <c r="J149" s="24" t="s">
        <v>61</v>
      </c>
      <c r="K149" s="24">
        <v>-1.3797156578381844</v>
      </c>
      <c r="L149" s="24">
        <v>0.061613696349413445</v>
      </c>
      <c r="M149" s="24">
        <v>-0.3245222642467242</v>
      </c>
      <c r="N149" s="24">
        <v>-0.01079747657186969</v>
      </c>
      <c r="O149" s="24">
        <v>-0.055744665473335425</v>
      </c>
      <c r="P149" s="24">
        <v>0.001766925209911183</v>
      </c>
      <c r="Q149" s="24">
        <v>-0.006597721298005066</v>
      </c>
      <c r="R149" s="24">
        <v>-0.00016604601954723518</v>
      </c>
      <c r="S149" s="24">
        <v>-0.0007567463577447795</v>
      </c>
      <c r="T149" s="24">
        <v>2.587020211120382E-05</v>
      </c>
      <c r="U149" s="24">
        <v>-0.00013685547689028574</v>
      </c>
      <c r="V149" s="24">
        <v>-6.134857714484364E-06</v>
      </c>
      <c r="W149" s="24">
        <v>-4.788806243289206E-05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1320</v>
      </c>
      <c r="B151" s="24">
        <v>109.38</v>
      </c>
      <c r="C151" s="24">
        <v>120.68</v>
      </c>
      <c r="D151" s="24">
        <v>8.869220776848486</v>
      </c>
      <c r="E151" s="24">
        <v>9.312324967772824</v>
      </c>
      <c r="F151" s="24">
        <v>11.534643172947566</v>
      </c>
      <c r="G151" s="24" t="s">
        <v>59</v>
      </c>
      <c r="H151" s="24">
        <v>-10.943918102531995</v>
      </c>
      <c r="I151" s="24">
        <v>30.936081897467997</v>
      </c>
      <c r="J151" s="24" t="s">
        <v>73</v>
      </c>
      <c r="K151" s="24">
        <v>2.029186547593514</v>
      </c>
      <c r="M151" s="24" t="s">
        <v>68</v>
      </c>
      <c r="N151" s="24">
        <v>1.1163077493523483</v>
      </c>
      <c r="X151" s="24">
        <v>67.5</v>
      </c>
    </row>
    <row r="152" spans="1:24" ht="12.75" hidden="1">
      <c r="A152" s="24">
        <v>1318</v>
      </c>
      <c r="B152" s="24">
        <v>125.83999633789062</v>
      </c>
      <c r="C152" s="24">
        <v>129.83999633789062</v>
      </c>
      <c r="D152" s="24">
        <v>8.512331008911133</v>
      </c>
      <c r="E152" s="24">
        <v>9.363920211791992</v>
      </c>
      <c r="F152" s="24">
        <v>20.837046204434106</v>
      </c>
      <c r="G152" s="24" t="s">
        <v>56</v>
      </c>
      <c r="H152" s="24">
        <v>-0.07138421185723587</v>
      </c>
      <c r="I152" s="24">
        <v>58.26861212603338</v>
      </c>
      <c r="J152" s="24" t="s">
        <v>62</v>
      </c>
      <c r="K152" s="24">
        <v>1.3299219740289414</v>
      </c>
      <c r="L152" s="24">
        <v>0.3977655338876744</v>
      </c>
      <c r="M152" s="24">
        <v>0.3148413619011387</v>
      </c>
      <c r="N152" s="24">
        <v>0.011211738268678783</v>
      </c>
      <c r="O152" s="24">
        <v>0.05341199626762598</v>
      </c>
      <c r="P152" s="24">
        <v>0.01141064372705244</v>
      </c>
      <c r="Q152" s="24">
        <v>0.006501470688485864</v>
      </c>
      <c r="R152" s="24">
        <v>0.00017254357314003263</v>
      </c>
      <c r="S152" s="24">
        <v>0.0007007359800171184</v>
      </c>
      <c r="T152" s="24">
        <v>0.00016786038587074986</v>
      </c>
      <c r="U152" s="24">
        <v>0.00014218089681658594</v>
      </c>
      <c r="V152" s="24">
        <v>6.384185774420908E-06</v>
      </c>
      <c r="W152" s="24">
        <v>4.368772204178542E-05</v>
      </c>
      <c r="X152" s="24">
        <v>67.5</v>
      </c>
    </row>
    <row r="153" spans="1:24" ht="12.75" hidden="1">
      <c r="A153" s="24">
        <v>1317</v>
      </c>
      <c r="B153" s="24">
        <v>86.0999984741211</v>
      </c>
      <c r="C153" s="24">
        <v>89.5</v>
      </c>
      <c r="D153" s="24">
        <v>9.038350105285645</v>
      </c>
      <c r="E153" s="24">
        <v>9.877026557922363</v>
      </c>
      <c r="F153" s="24">
        <v>15.650377899281358</v>
      </c>
      <c r="G153" s="24" t="s">
        <v>57</v>
      </c>
      <c r="H153" s="24">
        <v>22.54878875806785</v>
      </c>
      <c r="I153" s="24">
        <v>41.148787232188944</v>
      </c>
      <c r="J153" s="24" t="s">
        <v>60</v>
      </c>
      <c r="K153" s="24">
        <v>-1.2894760681327557</v>
      </c>
      <c r="L153" s="24">
        <v>0.0021642248041307192</v>
      </c>
      <c r="M153" s="24">
        <v>0.3043705250161191</v>
      </c>
      <c r="N153" s="24">
        <v>-0.00011654770957551501</v>
      </c>
      <c r="O153" s="24">
        <v>-0.051925648133224686</v>
      </c>
      <c r="P153" s="24">
        <v>0.00024783767378990136</v>
      </c>
      <c r="Q153" s="24">
        <v>0.006239432599472108</v>
      </c>
      <c r="R153" s="24">
        <v>-9.37523282943971E-06</v>
      </c>
      <c r="S153" s="24">
        <v>-0.0006907656590161907</v>
      </c>
      <c r="T153" s="24">
        <v>1.766144544731888E-05</v>
      </c>
      <c r="U153" s="24">
        <v>0.00013284931459944653</v>
      </c>
      <c r="V153" s="24">
        <v>-7.510307531277038E-07</v>
      </c>
      <c r="W153" s="24">
        <v>-4.328645169051956E-05</v>
      </c>
      <c r="X153" s="24">
        <v>67.5</v>
      </c>
    </row>
    <row r="154" spans="1:24" ht="12.75" hidden="1">
      <c r="A154" s="24">
        <v>1319</v>
      </c>
      <c r="B154" s="24">
        <v>110.36000061035156</v>
      </c>
      <c r="C154" s="24">
        <v>84.66000366210938</v>
      </c>
      <c r="D154" s="24">
        <v>8.864850997924805</v>
      </c>
      <c r="E154" s="24">
        <v>9.752866744995117</v>
      </c>
      <c r="F154" s="24">
        <v>12.743161342425859</v>
      </c>
      <c r="G154" s="24" t="s">
        <v>58</v>
      </c>
      <c r="H154" s="24">
        <v>-8.66439939489402</v>
      </c>
      <c r="I154" s="24">
        <v>34.19560121545754</v>
      </c>
      <c r="J154" s="24" t="s">
        <v>61</v>
      </c>
      <c r="K154" s="24">
        <v>-0.32549028667216023</v>
      </c>
      <c r="L154" s="24">
        <v>0.3977596461180342</v>
      </c>
      <c r="M154" s="24">
        <v>-0.08052121872634439</v>
      </c>
      <c r="N154" s="24">
        <v>-0.011211132486807433</v>
      </c>
      <c r="O154" s="24">
        <v>-0.012512729967414435</v>
      </c>
      <c r="P154" s="24">
        <v>0.01140795190878589</v>
      </c>
      <c r="Q154" s="24">
        <v>-0.0018271841587222657</v>
      </c>
      <c r="R154" s="24">
        <v>-0.0001722886811178366</v>
      </c>
      <c r="S154" s="24">
        <v>-0.00011778674804271997</v>
      </c>
      <c r="T154" s="24">
        <v>0.0001669286748566238</v>
      </c>
      <c r="U154" s="24">
        <v>-5.066031020459649E-05</v>
      </c>
      <c r="V154" s="24">
        <v>-6.3398565291475415E-06</v>
      </c>
      <c r="W154" s="24">
        <v>-5.90763550370365E-06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1320</v>
      </c>
      <c r="B156" s="24">
        <v>109.38</v>
      </c>
      <c r="C156" s="24">
        <v>120.68</v>
      </c>
      <c r="D156" s="24">
        <v>8.869220776848486</v>
      </c>
      <c r="E156" s="24">
        <v>9.312324967772824</v>
      </c>
      <c r="F156" s="24">
        <v>12.554152422505807</v>
      </c>
      <c r="G156" s="24" t="s">
        <v>59</v>
      </c>
      <c r="H156" s="24">
        <v>-8.209579366026446</v>
      </c>
      <c r="I156" s="24">
        <v>33.67042063397355</v>
      </c>
      <c r="J156" s="24" t="s">
        <v>73</v>
      </c>
      <c r="K156" s="24">
        <v>0.5906530918421389</v>
      </c>
      <c r="M156" s="24" t="s">
        <v>68</v>
      </c>
      <c r="N156" s="24">
        <v>0.30693150722124435</v>
      </c>
      <c r="X156" s="24">
        <v>67.5</v>
      </c>
    </row>
    <row r="157" spans="1:24" ht="12.75" hidden="1">
      <c r="A157" s="24">
        <v>1318</v>
      </c>
      <c r="B157" s="24">
        <v>125.83999633789062</v>
      </c>
      <c r="C157" s="24">
        <v>129.83999633789062</v>
      </c>
      <c r="D157" s="24">
        <v>8.512331008911133</v>
      </c>
      <c r="E157" s="24">
        <v>9.363920211791992</v>
      </c>
      <c r="F157" s="24">
        <v>20.837046204434106</v>
      </c>
      <c r="G157" s="24" t="s">
        <v>56</v>
      </c>
      <c r="H157" s="24">
        <v>-0.07138421185723587</v>
      </c>
      <c r="I157" s="24">
        <v>58.26861212603338</v>
      </c>
      <c r="J157" s="24" t="s">
        <v>62</v>
      </c>
      <c r="K157" s="24">
        <v>0.7449408890517749</v>
      </c>
      <c r="L157" s="24">
        <v>0.05983897997837634</v>
      </c>
      <c r="M157" s="24">
        <v>0.17635467007253194</v>
      </c>
      <c r="N157" s="24">
        <v>0.011090394277463281</v>
      </c>
      <c r="O157" s="24">
        <v>0.029918121432977802</v>
      </c>
      <c r="P157" s="24">
        <v>0.0017166106427677292</v>
      </c>
      <c r="Q157" s="24">
        <v>0.00364171284149693</v>
      </c>
      <c r="R157" s="24">
        <v>0.00017069070799449138</v>
      </c>
      <c r="S157" s="24">
        <v>0.00039251212291466057</v>
      </c>
      <c r="T157" s="24">
        <v>2.5236503712862094E-05</v>
      </c>
      <c r="U157" s="24">
        <v>7.964256107054749E-05</v>
      </c>
      <c r="V157" s="24">
        <v>6.325668018253706E-06</v>
      </c>
      <c r="W157" s="24">
        <v>2.4472474769473988E-05</v>
      </c>
      <c r="X157" s="24">
        <v>67.5</v>
      </c>
    </row>
    <row r="158" spans="1:24" ht="12.75" hidden="1">
      <c r="A158" s="24">
        <v>1319</v>
      </c>
      <c r="B158" s="24">
        <v>110.36000061035156</v>
      </c>
      <c r="C158" s="24">
        <v>84.66000366210938</v>
      </c>
      <c r="D158" s="24">
        <v>8.864850997924805</v>
      </c>
      <c r="E158" s="24">
        <v>9.752866744995117</v>
      </c>
      <c r="F158" s="24">
        <v>20.13029128678092</v>
      </c>
      <c r="G158" s="24" t="s">
        <v>57</v>
      </c>
      <c r="H158" s="24">
        <v>11.158574113486814</v>
      </c>
      <c r="I158" s="24">
        <v>54.01857472383838</v>
      </c>
      <c r="J158" s="24" t="s">
        <v>60</v>
      </c>
      <c r="K158" s="24">
        <v>-0.7449294835068939</v>
      </c>
      <c r="L158" s="24">
        <v>0.000325564537471634</v>
      </c>
      <c r="M158" s="24">
        <v>0.17635166656693835</v>
      </c>
      <c r="N158" s="24">
        <v>-0.00011501398851560054</v>
      </c>
      <c r="O158" s="24">
        <v>-0.02991413530858693</v>
      </c>
      <c r="P158" s="24">
        <v>3.736772330288424E-05</v>
      </c>
      <c r="Q158" s="24">
        <v>0.0036398381440861218</v>
      </c>
      <c r="R158" s="24">
        <v>-9.254813913529495E-06</v>
      </c>
      <c r="S158" s="24">
        <v>-0.0003911315971764758</v>
      </c>
      <c r="T158" s="24">
        <v>2.668302356989994E-06</v>
      </c>
      <c r="U158" s="24">
        <v>7.914839553896112E-05</v>
      </c>
      <c r="V158" s="24">
        <v>-7.36796821670609E-07</v>
      </c>
      <c r="W158" s="24">
        <v>-2.4304657921991067E-05</v>
      </c>
      <c r="X158" s="24">
        <v>67.5</v>
      </c>
    </row>
    <row r="159" spans="1:24" ht="12.75" hidden="1">
      <c r="A159" s="24">
        <v>1317</v>
      </c>
      <c r="B159" s="24">
        <v>86.0999984741211</v>
      </c>
      <c r="C159" s="24">
        <v>89.5</v>
      </c>
      <c r="D159" s="24">
        <v>9.038350105285645</v>
      </c>
      <c r="E159" s="24">
        <v>9.877026557922363</v>
      </c>
      <c r="F159" s="24">
        <v>7.059198089464915</v>
      </c>
      <c r="G159" s="24" t="s">
        <v>58</v>
      </c>
      <c r="H159" s="24">
        <v>-0.039587851282092856</v>
      </c>
      <c r="I159" s="24">
        <v>18.560410622839</v>
      </c>
      <c r="J159" s="24" t="s">
        <v>61</v>
      </c>
      <c r="K159" s="24">
        <v>0.0041222303915577204</v>
      </c>
      <c r="L159" s="24">
        <v>0.05983809432614365</v>
      </c>
      <c r="M159" s="24">
        <v>-0.001029249947774657</v>
      </c>
      <c r="N159" s="24">
        <v>-0.011089797879674634</v>
      </c>
      <c r="O159" s="24">
        <v>0.0004883634076774879</v>
      </c>
      <c r="P159" s="24">
        <v>0.0017162038783660278</v>
      </c>
      <c r="Q159" s="24">
        <v>-0.00011683623059367503</v>
      </c>
      <c r="R159" s="24">
        <v>-0.0001704396263052893</v>
      </c>
      <c r="S159" s="24">
        <v>3.289134118811012E-05</v>
      </c>
      <c r="T159" s="24">
        <v>2.509504497268303E-05</v>
      </c>
      <c r="U159" s="24">
        <v>-8.858273956253952E-06</v>
      </c>
      <c r="V159" s="24">
        <v>-6.28261142525414E-06</v>
      </c>
      <c r="W159" s="24">
        <v>2.861053064439331E-06</v>
      </c>
      <c r="X159" s="24">
        <v>67.5</v>
      </c>
    </row>
    <row r="160" s="99" customFormat="1" ht="12.75">
      <c r="A160" s="99" t="s">
        <v>90</v>
      </c>
    </row>
    <row r="161" spans="1:24" s="99" customFormat="1" ht="12.75">
      <c r="A161" s="99">
        <v>1320</v>
      </c>
      <c r="B161" s="99">
        <v>109.38</v>
      </c>
      <c r="C161" s="99">
        <v>120.68</v>
      </c>
      <c r="D161" s="99">
        <v>8.869220776848486</v>
      </c>
      <c r="E161" s="99">
        <v>9.312324967772824</v>
      </c>
      <c r="F161" s="99">
        <v>19.948234092174093</v>
      </c>
      <c r="G161" s="99" t="s">
        <v>59</v>
      </c>
      <c r="H161" s="99">
        <v>11.621455947307105</v>
      </c>
      <c r="I161" s="99">
        <v>53.5014559473071</v>
      </c>
      <c r="J161" s="99" t="s">
        <v>73</v>
      </c>
      <c r="K161" s="99">
        <v>1.0948909513536516</v>
      </c>
      <c r="M161" s="99" t="s">
        <v>68</v>
      </c>
      <c r="N161" s="99">
        <v>0.6339017629657713</v>
      </c>
      <c r="X161" s="99">
        <v>67.5</v>
      </c>
    </row>
    <row r="162" spans="1:24" s="99" customFormat="1" ht="12.75">
      <c r="A162" s="99">
        <v>1319</v>
      </c>
      <c r="B162" s="99">
        <v>110.36000061035156</v>
      </c>
      <c r="C162" s="99">
        <v>84.66000366210938</v>
      </c>
      <c r="D162" s="99">
        <v>8.864850997924805</v>
      </c>
      <c r="E162" s="99">
        <v>9.752866744995117</v>
      </c>
      <c r="F162" s="99">
        <v>18.331539054351673</v>
      </c>
      <c r="G162" s="99" t="s">
        <v>56</v>
      </c>
      <c r="H162" s="99">
        <v>6.3317173883207545</v>
      </c>
      <c r="I162" s="99">
        <v>49.19171799867232</v>
      </c>
      <c r="J162" s="99" t="s">
        <v>62</v>
      </c>
      <c r="K162" s="99">
        <v>0.9404037864841188</v>
      </c>
      <c r="L162" s="99">
        <v>0.3990912471317314</v>
      </c>
      <c r="M162" s="99">
        <v>0.22262741672534006</v>
      </c>
      <c r="N162" s="99">
        <v>0.010766307308232444</v>
      </c>
      <c r="O162" s="99">
        <v>0.03776836117194973</v>
      </c>
      <c r="P162" s="99">
        <v>0.011448558297596816</v>
      </c>
      <c r="Q162" s="99">
        <v>0.004597286938208331</v>
      </c>
      <c r="R162" s="99">
        <v>0.00016574743752628766</v>
      </c>
      <c r="S162" s="99">
        <v>0.0004955142993858332</v>
      </c>
      <c r="T162" s="99">
        <v>0.00016846339608254078</v>
      </c>
      <c r="U162" s="99">
        <v>0.00010056353743627755</v>
      </c>
      <c r="V162" s="99">
        <v>6.14960167289275E-06</v>
      </c>
      <c r="W162" s="99">
        <v>3.0897844411941925E-05</v>
      </c>
      <c r="X162" s="99">
        <v>67.5</v>
      </c>
    </row>
    <row r="163" spans="1:24" s="99" customFormat="1" ht="12.75">
      <c r="A163" s="99">
        <v>1317</v>
      </c>
      <c r="B163" s="99">
        <v>86.0999984741211</v>
      </c>
      <c r="C163" s="99">
        <v>89.5</v>
      </c>
      <c r="D163" s="99">
        <v>9.038350105285645</v>
      </c>
      <c r="E163" s="99">
        <v>9.877026557922363</v>
      </c>
      <c r="F163" s="99">
        <v>7.059198089464915</v>
      </c>
      <c r="G163" s="99" t="s">
        <v>57</v>
      </c>
      <c r="H163" s="99">
        <v>-0.039587851282092856</v>
      </c>
      <c r="I163" s="99">
        <v>18.560410622839</v>
      </c>
      <c r="J163" s="99" t="s">
        <v>60</v>
      </c>
      <c r="K163" s="99">
        <v>0.44528910202052885</v>
      </c>
      <c r="L163" s="99">
        <v>0.0021719152787074325</v>
      </c>
      <c r="M163" s="99">
        <v>-0.1076378872515861</v>
      </c>
      <c r="N163" s="99">
        <v>-0.0001111541312552213</v>
      </c>
      <c r="O163" s="99">
        <v>0.01752364071534687</v>
      </c>
      <c r="P163" s="99">
        <v>0.00024843123948900433</v>
      </c>
      <c r="Q163" s="99">
        <v>-0.0023275488183015437</v>
      </c>
      <c r="R163" s="99">
        <v>-8.915565736612986E-06</v>
      </c>
      <c r="S163" s="99">
        <v>0.00019975135872057307</v>
      </c>
      <c r="T163" s="99">
        <v>1.768404484434973E-05</v>
      </c>
      <c r="U163" s="99">
        <v>-5.762932462730879E-05</v>
      </c>
      <c r="V163" s="99">
        <v>-6.998589954034413E-07</v>
      </c>
      <c r="W163" s="99">
        <v>1.1510550076975475E-05</v>
      </c>
      <c r="X163" s="99">
        <v>67.5</v>
      </c>
    </row>
    <row r="164" spans="1:24" s="99" customFormat="1" ht="12.75">
      <c r="A164" s="99">
        <v>1318</v>
      </c>
      <c r="B164" s="99">
        <v>125.83999633789062</v>
      </c>
      <c r="C164" s="99">
        <v>129.83999633789062</v>
      </c>
      <c r="D164" s="99">
        <v>8.512331008911133</v>
      </c>
      <c r="E164" s="99">
        <v>9.363920211791992</v>
      </c>
      <c r="F164" s="99">
        <v>15.44187263693874</v>
      </c>
      <c r="G164" s="99" t="s">
        <v>58</v>
      </c>
      <c r="H164" s="99">
        <v>-15.158420679152584</v>
      </c>
      <c r="I164" s="99">
        <v>43.18157565873805</v>
      </c>
      <c r="J164" s="99" t="s">
        <v>61</v>
      </c>
      <c r="K164" s="99">
        <v>-0.8282975897921103</v>
      </c>
      <c r="L164" s="99">
        <v>0.3990853371412972</v>
      </c>
      <c r="M164" s="99">
        <v>-0.19487701738741042</v>
      </c>
      <c r="N164" s="99">
        <v>-0.010765733500993057</v>
      </c>
      <c r="O164" s="99">
        <v>-0.03345700407529457</v>
      </c>
      <c r="P164" s="99">
        <v>0.01144586252812425</v>
      </c>
      <c r="Q164" s="99">
        <v>-0.0039645382695395965</v>
      </c>
      <c r="R164" s="99">
        <v>-0.00016550747939028847</v>
      </c>
      <c r="S164" s="99">
        <v>-0.00045346864895504975</v>
      </c>
      <c r="T164" s="99">
        <v>0.0001675326546605349</v>
      </c>
      <c r="U164" s="99">
        <v>-8.241289950425149E-05</v>
      </c>
      <c r="V164" s="99">
        <v>-6.109647953998512E-06</v>
      </c>
      <c r="W164" s="99">
        <v>-2.8673751519987942E-05</v>
      </c>
      <c r="X164" s="99">
        <v>67.5</v>
      </c>
    </row>
    <row r="165" ht="12.75" hidden="1">
      <c r="A165" s="24" t="s">
        <v>89</v>
      </c>
    </row>
    <row r="166" spans="1:24" ht="12.75" hidden="1">
      <c r="A166" s="24">
        <v>1320</v>
      </c>
      <c r="B166" s="24">
        <v>109.38</v>
      </c>
      <c r="C166" s="24">
        <v>120.68</v>
      </c>
      <c r="D166" s="24">
        <v>8.869220776848486</v>
      </c>
      <c r="E166" s="24">
        <v>9.312324967772824</v>
      </c>
      <c r="F166" s="24">
        <v>12.554152422505807</v>
      </c>
      <c r="G166" s="24" t="s">
        <v>59</v>
      </c>
      <c r="H166" s="24">
        <v>-8.209579366026446</v>
      </c>
      <c r="I166" s="24">
        <v>33.67042063397355</v>
      </c>
      <c r="J166" s="24" t="s">
        <v>73</v>
      </c>
      <c r="K166" s="24">
        <v>1.7226326262613718</v>
      </c>
      <c r="M166" s="24" t="s">
        <v>68</v>
      </c>
      <c r="N166" s="24">
        <v>1.3851545668311314</v>
      </c>
      <c r="X166" s="24">
        <v>67.5</v>
      </c>
    </row>
    <row r="167" spans="1:24" ht="12.75" hidden="1">
      <c r="A167" s="24">
        <v>1319</v>
      </c>
      <c r="B167" s="24">
        <v>110.36000061035156</v>
      </c>
      <c r="C167" s="24">
        <v>84.66000366210938</v>
      </c>
      <c r="D167" s="24">
        <v>8.864850997924805</v>
      </c>
      <c r="E167" s="24">
        <v>9.752866744995117</v>
      </c>
      <c r="F167" s="24">
        <v>18.331539054351673</v>
      </c>
      <c r="G167" s="24" t="s">
        <v>56</v>
      </c>
      <c r="H167" s="24">
        <v>6.3317173883207545</v>
      </c>
      <c r="I167" s="24">
        <v>49.19171799867232</v>
      </c>
      <c r="J167" s="24" t="s">
        <v>62</v>
      </c>
      <c r="K167" s="24">
        <v>0.7284700149389702</v>
      </c>
      <c r="L167" s="24">
        <v>1.0771674609008752</v>
      </c>
      <c r="M167" s="24">
        <v>0.1724557634193181</v>
      </c>
      <c r="N167" s="24">
        <v>0.010462913084819263</v>
      </c>
      <c r="O167" s="24">
        <v>0.029256653164625647</v>
      </c>
      <c r="P167" s="24">
        <v>0.030900501375985948</v>
      </c>
      <c r="Q167" s="24">
        <v>0.0035612487097441145</v>
      </c>
      <c r="R167" s="24">
        <v>0.00016108866138722451</v>
      </c>
      <c r="S167" s="24">
        <v>0.000383801925706472</v>
      </c>
      <c r="T167" s="24">
        <v>0.00045466999191806694</v>
      </c>
      <c r="U167" s="24">
        <v>7.78918441788483E-05</v>
      </c>
      <c r="V167" s="24">
        <v>5.994296340167583E-06</v>
      </c>
      <c r="W167" s="24">
        <v>2.392460991188735E-05</v>
      </c>
      <c r="X167" s="24">
        <v>67.5</v>
      </c>
    </row>
    <row r="168" spans="1:24" ht="12.75" hidden="1">
      <c r="A168" s="24">
        <v>1318</v>
      </c>
      <c r="B168" s="24">
        <v>125.83999633789062</v>
      </c>
      <c r="C168" s="24">
        <v>129.83999633789062</v>
      </c>
      <c r="D168" s="24">
        <v>8.512331008911133</v>
      </c>
      <c r="E168" s="24">
        <v>9.363920211791992</v>
      </c>
      <c r="F168" s="24">
        <v>14.428016498608192</v>
      </c>
      <c r="G168" s="24" t="s">
        <v>57</v>
      </c>
      <c r="H168" s="24">
        <v>-17.993562929948638</v>
      </c>
      <c r="I168" s="24">
        <v>40.34643340794199</v>
      </c>
      <c r="J168" s="24" t="s">
        <v>60</v>
      </c>
      <c r="K168" s="24">
        <v>0.3787368216427236</v>
      </c>
      <c r="L168" s="24">
        <v>-0.005860853231232401</v>
      </c>
      <c r="M168" s="24">
        <v>-0.08798083622635694</v>
      </c>
      <c r="N168" s="24">
        <v>-0.00010778613518837558</v>
      </c>
      <c r="O168" s="24">
        <v>0.01547964880801861</v>
      </c>
      <c r="P168" s="24">
        <v>-0.0006706563702860926</v>
      </c>
      <c r="Q168" s="24">
        <v>-0.001735801749914802</v>
      </c>
      <c r="R168" s="24">
        <v>-8.6924095305569E-06</v>
      </c>
      <c r="S168" s="24">
        <v>0.00022459313468415048</v>
      </c>
      <c r="T168" s="24">
        <v>-4.7762711250363775E-05</v>
      </c>
      <c r="U168" s="24">
        <v>-3.242679511352834E-05</v>
      </c>
      <c r="V168" s="24">
        <v>-6.834525416469727E-07</v>
      </c>
      <c r="W168" s="24">
        <v>1.4633075836420157E-05</v>
      </c>
      <c r="X168" s="24">
        <v>67.5</v>
      </c>
    </row>
    <row r="169" spans="1:24" ht="12.75" hidden="1">
      <c r="A169" s="24">
        <v>1317</v>
      </c>
      <c r="B169" s="24">
        <v>86.0999984741211</v>
      </c>
      <c r="C169" s="24">
        <v>89.5</v>
      </c>
      <c r="D169" s="24">
        <v>9.038350105285645</v>
      </c>
      <c r="E169" s="24">
        <v>9.877026557922363</v>
      </c>
      <c r="F169" s="24">
        <v>15.650377899281358</v>
      </c>
      <c r="G169" s="24" t="s">
        <v>58</v>
      </c>
      <c r="H169" s="24">
        <v>22.54878875806785</v>
      </c>
      <c r="I169" s="24">
        <v>41.148787232188944</v>
      </c>
      <c r="J169" s="24" t="s">
        <v>61</v>
      </c>
      <c r="K169" s="24">
        <v>0.6222756484044281</v>
      </c>
      <c r="L169" s="24">
        <v>-1.0771515163722514</v>
      </c>
      <c r="M169" s="24">
        <v>0.14832519271334443</v>
      </c>
      <c r="N169" s="24">
        <v>-0.010462357878104882</v>
      </c>
      <c r="O169" s="24">
        <v>0.024826039296988314</v>
      </c>
      <c r="P169" s="24">
        <v>-0.03089322264381468</v>
      </c>
      <c r="Q169" s="24">
        <v>0.0031095794985249742</v>
      </c>
      <c r="R169" s="24">
        <v>-0.0001608539674489907</v>
      </c>
      <c r="S169" s="24">
        <v>0.0003112263517582393</v>
      </c>
      <c r="T169" s="24">
        <v>-0.00045215431543311563</v>
      </c>
      <c r="U169" s="24">
        <v>7.082119985037841E-05</v>
      </c>
      <c r="V169" s="24">
        <v>-5.955206229599675E-06</v>
      </c>
      <c r="W169" s="24">
        <v>1.8927758742163713E-05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1320</v>
      </c>
      <c r="B171" s="24">
        <v>124.26</v>
      </c>
      <c r="C171" s="24">
        <v>134.26</v>
      </c>
      <c r="D171" s="24">
        <v>8.534978462353237</v>
      </c>
      <c r="E171" s="24">
        <v>8.659015105221247</v>
      </c>
      <c r="F171" s="24">
        <v>13.609824974415707</v>
      </c>
      <c r="G171" s="24" t="s">
        <v>59</v>
      </c>
      <c r="H171" s="24">
        <v>-18.80506033326077</v>
      </c>
      <c r="I171" s="24">
        <v>37.95493966673924</v>
      </c>
      <c r="J171" s="24" t="s">
        <v>73</v>
      </c>
      <c r="K171" s="24">
        <v>3.2293857713735132</v>
      </c>
      <c r="M171" s="24" t="s">
        <v>68</v>
      </c>
      <c r="N171" s="24">
        <v>2.9230531696295703</v>
      </c>
      <c r="X171" s="24">
        <v>67.5</v>
      </c>
    </row>
    <row r="172" spans="1:24" ht="12.75" hidden="1">
      <c r="A172" s="24">
        <v>1317</v>
      </c>
      <c r="B172" s="24">
        <v>81.58000183105469</v>
      </c>
      <c r="C172" s="24">
        <v>80.9800033569336</v>
      </c>
      <c r="D172" s="24">
        <v>9.09079647064209</v>
      </c>
      <c r="E172" s="24">
        <v>9.764313697814941</v>
      </c>
      <c r="F172" s="24">
        <v>15.072016007115778</v>
      </c>
      <c r="G172" s="24" t="s">
        <v>56</v>
      </c>
      <c r="H172" s="24">
        <v>25.312010878328117</v>
      </c>
      <c r="I172" s="24">
        <v>39.392012709382804</v>
      </c>
      <c r="J172" s="24" t="s">
        <v>62</v>
      </c>
      <c r="K172" s="24">
        <v>0.52092564858027</v>
      </c>
      <c r="L172" s="24">
        <v>1.714460815764205</v>
      </c>
      <c r="M172" s="24">
        <v>0.12332218953867802</v>
      </c>
      <c r="N172" s="24">
        <v>0.023960673574195773</v>
      </c>
      <c r="O172" s="24">
        <v>0.02092199122463536</v>
      </c>
      <c r="P172" s="24">
        <v>0.04918253217957876</v>
      </c>
      <c r="Q172" s="24">
        <v>0.0025465916597477672</v>
      </c>
      <c r="R172" s="24">
        <v>0.0003687035747441052</v>
      </c>
      <c r="S172" s="24">
        <v>0.00027451694919895965</v>
      </c>
      <c r="T172" s="24">
        <v>0.0007236898108774727</v>
      </c>
      <c r="U172" s="24">
        <v>5.565231545490269E-05</v>
      </c>
      <c r="V172" s="24">
        <v>1.3664614632378296E-05</v>
      </c>
      <c r="W172" s="24">
        <v>1.7115103576693542E-05</v>
      </c>
      <c r="X172" s="24">
        <v>67.5</v>
      </c>
    </row>
    <row r="173" spans="1:24" ht="12.75" hidden="1">
      <c r="A173" s="24">
        <v>1318</v>
      </c>
      <c r="B173" s="24">
        <v>144.27999877929688</v>
      </c>
      <c r="C173" s="24">
        <v>131.5800018310547</v>
      </c>
      <c r="D173" s="24">
        <v>8.36146354675293</v>
      </c>
      <c r="E173" s="24">
        <v>8.971602439880371</v>
      </c>
      <c r="F173" s="24">
        <v>17.087245863278753</v>
      </c>
      <c r="G173" s="24" t="s">
        <v>57</v>
      </c>
      <c r="H173" s="24">
        <v>-28.097474112776595</v>
      </c>
      <c r="I173" s="24">
        <v>48.68252466652028</v>
      </c>
      <c r="J173" s="24" t="s">
        <v>60</v>
      </c>
      <c r="K173" s="24">
        <v>0.3559294491985608</v>
      </c>
      <c r="L173" s="24">
        <v>-0.009328359675714408</v>
      </c>
      <c r="M173" s="24">
        <v>-0.08527982857035347</v>
      </c>
      <c r="N173" s="24">
        <v>0.00024859596101469073</v>
      </c>
      <c r="O173" s="24">
        <v>0.014129569741679218</v>
      </c>
      <c r="P173" s="24">
        <v>-0.0010673424726225325</v>
      </c>
      <c r="Q173" s="24">
        <v>-0.0018087122110432411</v>
      </c>
      <c r="R173" s="24">
        <v>1.9940342252058144E-05</v>
      </c>
      <c r="S173" s="24">
        <v>0.00017123511956055885</v>
      </c>
      <c r="T173" s="24">
        <v>-7.601257396715313E-05</v>
      </c>
      <c r="U173" s="24">
        <v>-4.2500268843563415E-05</v>
      </c>
      <c r="V173" s="24">
        <v>1.5732586324023179E-06</v>
      </c>
      <c r="W173" s="24">
        <v>1.0211557929178917E-05</v>
      </c>
      <c r="X173" s="24">
        <v>67.5</v>
      </c>
    </row>
    <row r="174" spans="1:24" ht="12.75" hidden="1">
      <c r="A174" s="24">
        <v>1319</v>
      </c>
      <c r="B174" s="24">
        <v>100.16000366210938</v>
      </c>
      <c r="C174" s="24">
        <v>81.86000061035156</v>
      </c>
      <c r="D174" s="24">
        <v>9.053336143493652</v>
      </c>
      <c r="E174" s="24">
        <v>9.75024700164795</v>
      </c>
      <c r="F174" s="24">
        <v>18.320806820821097</v>
      </c>
      <c r="G174" s="24" t="s">
        <v>58</v>
      </c>
      <c r="H174" s="24">
        <v>15.458730589765878</v>
      </c>
      <c r="I174" s="24">
        <v>48.11873425187525</v>
      </c>
      <c r="J174" s="24" t="s">
        <v>61</v>
      </c>
      <c r="K174" s="24">
        <v>-0.380365296185107</v>
      </c>
      <c r="L174" s="24">
        <v>-1.7144354378327062</v>
      </c>
      <c r="M174" s="24">
        <v>-0.08908262048023032</v>
      </c>
      <c r="N174" s="24">
        <v>0.023959383927332746</v>
      </c>
      <c r="O174" s="24">
        <v>-0.01543000245362074</v>
      </c>
      <c r="P174" s="24">
        <v>-0.04917094926520574</v>
      </c>
      <c r="Q174" s="24">
        <v>-0.0017926765517292736</v>
      </c>
      <c r="R174" s="24">
        <v>0.00036816396996440694</v>
      </c>
      <c r="S174" s="24">
        <v>-0.00021456488348885354</v>
      </c>
      <c r="T174" s="24">
        <v>-0.0007196867589213798</v>
      </c>
      <c r="U174" s="24">
        <v>-3.59291993191726E-05</v>
      </c>
      <c r="V174" s="24">
        <v>1.3573744889564508E-05</v>
      </c>
      <c r="W174" s="24">
        <v>-1.3735022937730074E-05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1320</v>
      </c>
      <c r="B176" s="24">
        <v>124.26</v>
      </c>
      <c r="C176" s="24">
        <v>134.26</v>
      </c>
      <c r="D176" s="24">
        <v>8.534978462353237</v>
      </c>
      <c r="E176" s="24">
        <v>8.659015105221247</v>
      </c>
      <c r="F176" s="24">
        <v>22.202328978377622</v>
      </c>
      <c r="G176" s="24" t="s">
        <v>59</v>
      </c>
      <c r="H176" s="24">
        <v>5.157626304492354</v>
      </c>
      <c r="I176" s="24">
        <v>61.91762630449236</v>
      </c>
      <c r="J176" s="24" t="s">
        <v>73</v>
      </c>
      <c r="K176" s="24">
        <v>4.691862312485714</v>
      </c>
      <c r="M176" s="24" t="s">
        <v>68</v>
      </c>
      <c r="N176" s="24">
        <v>2.4256631094368504</v>
      </c>
      <c r="X176" s="24">
        <v>67.5</v>
      </c>
    </row>
    <row r="177" spans="1:24" ht="12.75" hidden="1">
      <c r="A177" s="24">
        <v>1317</v>
      </c>
      <c r="B177" s="24">
        <v>81.58000183105469</v>
      </c>
      <c r="C177" s="24">
        <v>80.9800033569336</v>
      </c>
      <c r="D177" s="24">
        <v>9.09079647064209</v>
      </c>
      <c r="E177" s="24">
        <v>9.764313697814941</v>
      </c>
      <c r="F177" s="24">
        <v>15.072016007115778</v>
      </c>
      <c r="G177" s="24" t="s">
        <v>56</v>
      </c>
      <c r="H177" s="24">
        <v>25.312010878328117</v>
      </c>
      <c r="I177" s="24">
        <v>39.392012709382804</v>
      </c>
      <c r="J177" s="24" t="s">
        <v>62</v>
      </c>
      <c r="K177" s="24">
        <v>2.105934408052387</v>
      </c>
      <c r="L177" s="24">
        <v>0.02360576515159682</v>
      </c>
      <c r="M177" s="24">
        <v>0.49855104691734575</v>
      </c>
      <c r="N177" s="24">
        <v>0.02303902231266037</v>
      </c>
      <c r="O177" s="24">
        <v>0.08457863060199342</v>
      </c>
      <c r="P177" s="24">
        <v>0.0006774049427108654</v>
      </c>
      <c r="Q177" s="24">
        <v>0.010295139424716809</v>
      </c>
      <c r="R177" s="24">
        <v>0.0003545279107730673</v>
      </c>
      <c r="S177" s="24">
        <v>0.001109685958038791</v>
      </c>
      <c r="T177" s="24">
        <v>9.972008142091702E-06</v>
      </c>
      <c r="U177" s="24">
        <v>0.00022517804366722015</v>
      </c>
      <c r="V177" s="24">
        <v>1.3157638876161678E-05</v>
      </c>
      <c r="W177" s="24">
        <v>6.919854530493208E-05</v>
      </c>
      <c r="X177" s="24">
        <v>67.5</v>
      </c>
    </row>
    <row r="178" spans="1:24" ht="12.75" hidden="1">
      <c r="A178" s="24">
        <v>1319</v>
      </c>
      <c r="B178" s="24">
        <v>100.16000366210938</v>
      </c>
      <c r="C178" s="24">
        <v>81.86000061035156</v>
      </c>
      <c r="D178" s="24">
        <v>9.053336143493652</v>
      </c>
      <c r="E178" s="24">
        <v>9.75024700164795</v>
      </c>
      <c r="F178" s="24">
        <v>9.119120787565347</v>
      </c>
      <c r="G178" s="24" t="s">
        <v>57</v>
      </c>
      <c r="H178" s="24">
        <v>-8.70906339626238</v>
      </c>
      <c r="I178" s="24">
        <v>23.95094026584699</v>
      </c>
      <c r="J178" s="24" t="s">
        <v>60</v>
      </c>
      <c r="K178" s="24">
        <v>0.5254122469605067</v>
      </c>
      <c r="L178" s="24">
        <v>-0.00012788595704099073</v>
      </c>
      <c r="M178" s="24">
        <v>-0.12986339705050115</v>
      </c>
      <c r="N178" s="24">
        <v>0.00023883787579311738</v>
      </c>
      <c r="O178" s="24">
        <v>0.020216861872491044</v>
      </c>
      <c r="P178" s="24">
        <v>-1.4665614206997778E-05</v>
      </c>
      <c r="Q178" s="24">
        <v>-0.0029415941390436022</v>
      </c>
      <c r="R178" s="24">
        <v>1.921173907765286E-05</v>
      </c>
      <c r="S178" s="24">
        <v>0.0001918705392658445</v>
      </c>
      <c r="T178" s="24">
        <v>-1.0541538644349857E-06</v>
      </c>
      <c r="U178" s="24">
        <v>-8.123796614354084E-05</v>
      </c>
      <c r="V178" s="24">
        <v>1.5179833368127624E-06</v>
      </c>
      <c r="W178" s="24">
        <v>9.688823347222216E-06</v>
      </c>
      <c r="X178" s="24">
        <v>67.5</v>
      </c>
    </row>
    <row r="179" spans="1:24" ht="12.75" hidden="1">
      <c r="A179" s="24">
        <v>1318</v>
      </c>
      <c r="B179" s="24">
        <v>144.27999877929688</v>
      </c>
      <c r="C179" s="24">
        <v>131.5800018310547</v>
      </c>
      <c r="D179" s="24">
        <v>8.36146354675293</v>
      </c>
      <c r="E179" s="24">
        <v>8.971602439880371</v>
      </c>
      <c r="F179" s="24">
        <v>17.24208622588816</v>
      </c>
      <c r="G179" s="24" t="s">
        <v>58</v>
      </c>
      <c r="H179" s="24">
        <v>-27.656325209529115</v>
      </c>
      <c r="I179" s="24">
        <v>49.12367356976777</v>
      </c>
      <c r="J179" s="24" t="s">
        <v>61</v>
      </c>
      <c r="K179" s="24">
        <v>-2.039338545156951</v>
      </c>
      <c r="L179" s="24">
        <v>-0.023605418733297964</v>
      </c>
      <c r="M179" s="24">
        <v>-0.48134046629063443</v>
      </c>
      <c r="N179" s="24">
        <v>0.02303778430301727</v>
      </c>
      <c r="O179" s="24">
        <v>-0.08212687288906766</v>
      </c>
      <c r="P179" s="24">
        <v>-0.0006772461710257521</v>
      </c>
      <c r="Q179" s="24">
        <v>-0.009865947480881026</v>
      </c>
      <c r="R179" s="24">
        <v>0.0003540069894772251</v>
      </c>
      <c r="S179" s="24">
        <v>-0.0010929723791708113</v>
      </c>
      <c r="T179" s="24">
        <v>-9.916133622336882E-06</v>
      </c>
      <c r="U179" s="24">
        <v>-0.00021001320007717948</v>
      </c>
      <c r="V179" s="24">
        <v>1.3069781458947197E-05</v>
      </c>
      <c r="W179" s="24">
        <v>-6.851689845917618E-05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1320</v>
      </c>
      <c r="B181" s="24">
        <v>124.26</v>
      </c>
      <c r="C181" s="24">
        <v>134.26</v>
      </c>
      <c r="D181" s="24">
        <v>8.534978462353237</v>
      </c>
      <c r="E181" s="24">
        <v>8.659015105221247</v>
      </c>
      <c r="F181" s="24">
        <v>13.609824974415707</v>
      </c>
      <c r="G181" s="24" t="s">
        <v>59</v>
      </c>
      <c r="H181" s="24">
        <v>-18.80506033326077</v>
      </c>
      <c r="I181" s="24">
        <v>37.95493966673924</v>
      </c>
      <c r="J181" s="24" t="s">
        <v>73</v>
      </c>
      <c r="K181" s="24">
        <v>3.1296548372246225</v>
      </c>
      <c r="M181" s="24" t="s">
        <v>68</v>
      </c>
      <c r="N181" s="24">
        <v>1.673111516812862</v>
      </c>
      <c r="X181" s="24">
        <v>67.5</v>
      </c>
    </row>
    <row r="182" spans="1:24" ht="12.75" hidden="1">
      <c r="A182" s="24">
        <v>1318</v>
      </c>
      <c r="B182" s="24">
        <v>144.27999877929688</v>
      </c>
      <c r="C182" s="24">
        <v>131.5800018310547</v>
      </c>
      <c r="D182" s="24">
        <v>8.36146354675293</v>
      </c>
      <c r="E182" s="24">
        <v>8.971602439880371</v>
      </c>
      <c r="F182" s="24">
        <v>25.636479735348594</v>
      </c>
      <c r="G182" s="24" t="s">
        <v>56</v>
      </c>
      <c r="H182" s="24">
        <v>-3.7402258946000586</v>
      </c>
      <c r="I182" s="24">
        <v>73.03977288469682</v>
      </c>
      <c r="J182" s="24" t="s">
        <v>62</v>
      </c>
      <c r="K182" s="24">
        <v>1.6842139344662082</v>
      </c>
      <c r="L182" s="24">
        <v>0.3587462341061236</v>
      </c>
      <c r="M182" s="24">
        <v>0.3987149273502138</v>
      </c>
      <c r="N182" s="24">
        <v>0.02560862147906721</v>
      </c>
      <c r="O182" s="24">
        <v>0.06764097762933528</v>
      </c>
      <c r="P182" s="24">
        <v>0.010291358095919903</v>
      </c>
      <c r="Q182" s="24">
        <v>0.008233434526925631</v>
      </c>
      <c r="R182" s="24">
        <v>0.0003942312079276149</v>
      </c>
      <c r="S182" s="24">
        <v>0.0008874229332913563</v>
      </c>
      <c r="T182" s="24">
        <v>0.00015138434577525396</v>
      </c>
      <c r="U182" s="24">
        <v>0.0001800612628217937</v>
      </c>
      <c r="V182" s="24">
        <v>1.465288528706686E-05</v>
      </c>
      <c r="W182" s="24">
        <v>5.532895923219589E-05</v>
      </c>
      <c r="X182" s="24">
        <v>67.5</v>
      </c>
    </row>
    <row r="183" spans="1:24" ht="12.75" hidden="1">
      <c r="A183" s="24">
        <v>1317</v>
      </c>
      <c r="B183" s="24">
        <v>81.58000183105469</v>
      </c>
      <c r="C183" s="24">
        <v>80.9800033569336</v>
      </c>
      <c r="D183" s="24">
        <v>9.09079647064209</v>
      </c>
      <c r="E183" s="24">
        <v>9.764313697814941</v>
      </c>
      <c r="F183" s="24">
        <v>14.838247042061866</v>
      </c>
      <c r="G183" s="24" t="s">
        <v>57</v>
      </c>
      <c r="H183" s="24">
        <v>24.70103554243972</v>
      </c>
      <c r="I183" s="24">
        <v>38.78103737349441</v>
      </c>
      <c r="J183" s="24" t="s">
        <v>60</v>
      </c>
      <c r="K183" s="24">
        <v>-1.6740669136103425</v>
      </c>
      <c r="L183" s="24">
        <v>0.0019514154578382124</v>
      </c>
      <c r="M183" s="24">
        <v>0.39579027135541933</v>
      </c>
      <c r="N183" s="24">
        <v>0.0002640668136618203</v>
      </c>
      <c r="O183" s="24">
        <v>-0.06730953127451175</v>
      </c>
      <c r="P183" s="24">
        <v>0.000223581565926569</v>
      </c>
      <c r="Q183" s="24">
        <v>0.008144099553827175</v>
      </c>
      <c r="R183" s="24">
        <v>2.121510293875001E-05</v>
      </c>
      <c r="S183" s="24">
        <v>-0.0008869838565358902</v>
      </c>
      <c r="T183" s="24">
        <v>1.5940727818037893E-05</v>
      </c>
      <c r="U183" s="24">
        <v>0.00017544927028090583</v>
      </c>
      <c r="V183" s="24">
        <v>1.659306320359957E-06</v>
      </c>
      <c r="W183" s="24">
        <v>-5.5328871664177276E-05</v>
      </c>
      <c r="X183" s="24">
        <v>67.5</v>
      </c>
    </row>
    <row r="184" spans="1:24" ht="12.75" hidden="1">
      <c r="A184" s="24">
        <v>1319</v>
      </c>
      <c r="B184" s="24">
        <v>100.16000366210938</v>
      </c>
      <c r="C184" s="24">
        <v>81.86000061035156</v>
      </c>
      <c r="D184" s="24">
        <v>9.053336143493652</v>
      </c>
      <c r="E184" s="24">
        <v>9.75024700164795</v>
      </c>
      <c r="F184" s="24">
        <v>9.119120787565347</v>
      </c>
      <c r="G184" s="24" t="s">
        <v>58</v>
      </c>
      <c r="H184" s="24">
        <v>-8.70906339626238</v>
      </c>
      <c r="I184" s="24">
        <v>23.95094026584699</v>
      </c>
      <c r="J184" s="24" t="s">
        <v>61</v>
      </c>
      <c r="K184" s="24">
        <v>-0.1845983364098577</v>
      </c>
      <c r="L184" s="24">
        <v>0.358740926663012</v>
      </c>
      <c r="M184" s="24">
        <v>-0.048204298483535954</v>
      </c>
      <c r="N184" s="24">
        <v>0.0256072599622854</v>
      </c>
      <c r="O184" s="24">
        <v>-0.006687963386395074</v>
      </c>
      <c r="P184" s="24">
        <v>0.010288929134843623</v>
      </c>
      <c r="Q184" s="24">
        <v>-0.0012095811533432157</v>
      </c>
      <c r="R184" s="24">
        <v>0.0003936599607673666</v>
      </c>
      <c r="S184" s="24">
        <v>-2.791237675573948E-05</v>
      </c>
      <c r="T184" s="24">
        <v>0.00015054272929116466</v>
      </c>
      <c r="U184" s="24">
        <v>-4.049212178778387E-05</v>
      </c>
      <c r="V184" s="24">
        <v>1.455863145254917E-05</v>
      </c>
      <c r="W184" s="24">
        <v>9.843823949872727E-08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1320</v>
      </c>
      <c r="B186" s="24">
        <v>124.26</v>
      </c>
      <c r="C186" s="24">
        <v>134.26</v>
      </c>
      <c r="D186" s="24">
        <v>8.534978462353237</v>
      </c>
      <c r="E186" s="24">
        <v>8.659015105221247</v>
      </c>
      <c r="F186" s="24">
        <v>13.450693108341678</v>
      </c>
      <c r="G186" s="24" t="s">
        <v>59</v>
      </c>
      <c r="H186" s="24">
        <v>-19.248845641833753</v>
      </c>
      <c r="I186" s="24">
        <v>37.51115435816625</v>
      </c>
      <c r="J186" s="24" t="s">
        <v>73</v>
      </c>
      <c r="K186" s="24">
        <v>1.915713161615894</v>
      </c>
      <c r="M186" s="24" t="s">
        <v>68</v>
      </c>
      <c r="N186" s="24">
        <v>0.991032740864529</v>
      </c>
      <c r="X186" s="24">
        <v>67.5</v>
      </c>
    </row>
    <row r="187" spans="1:24" ht="12.75" hidden="1">
      <c r="A187" s="24">
        <v>1318</v>
      </c>
      <c r="B187" s="24">
        <v>144.27999877929688</v>
      </c>
      <c r="C187" s="24">
        <v>131.5800018310547</v>
      </c>
      <c r="D187" s="24">
        <v>8.36146354675293</v>
      </c>
      <c r="E187" s="24">
        <v>8.971602439880371</v>
      </c>
      <c r="F187" s="24">
        <v>25.636479735348594</v>
      </c>
      <c r="G187" s="24" t="s">
        <v>56</v>
      </c>
      <c r="H187" s="24">
        <v>-3.7402258946000586</v>
      </c>
      <c r="I187" s="24">
        <v>73.03977288469682</v>
      </c>
      <c r="J187" s="24" t="s">
        <v>62</v>
      </c>
      <c r="K187" s="24">
        <v>1.3455042492164435</v>
      </c>
      <c r="L187" s="24">
        <v>0.013442384221482188</v>
      </c>
      <c r="M187" s="24">
        <v>0.3185295943787937</v>
      </c>
      <c r="N187" s="24">
        <v>0.026934817142194353</v>
      </c>
      <c r="O187" s="24">
        <v>0.054037777294802046</v>
      </c>
      <c r="P187" s="24">
        <v>0.0003855348733844525</v>
      </c>
      <c r="Q187" s="24">
        <v>0.006577607007374119</v>
      </c>
      <c r="R187" s="24">
        <v>0.0004146338617486526</v>
      </c>
      <c r="S187" s="24">
        <v>0.0007089621326534977</v>
      </c>
      <c r="T187" s="24">
        <v>5.707504987917408E-06</v>
      </c>
      <c r="U187" s="24">
        <v>0.00014385694256474437</v>
      </c>
      <c r="V187" s="24">
        <v>1.5401654977828197E-05</v>
      </c>
      <c r="W187" s="24">
        <v>4.420443970376018E-05</v>
      </c>
      <c r="X187" s="24">
        <v>67.5</v>
      </c>
    </row>
    <row r="188" spans="1:24" ht="12.75" hidden="1">
      <c r="A188" s="24">
        <v>1319</v>
      </c>
      <c r="B188" s="24">
        <v>100.16000366210938</v>
      </c>
      <c r="C188" s="24">
        <v>81.86000061035156</v>
      </c>
      <c r="D188" s="24">
        <v>9.053336143493652</v>
      </c>
      <c r="E188" s="24">
        <v>9.75024700164795</v>
      </c>
      <c r="F188" s="24">
        <v>18.320806820821097</v>
      </c>
      <c r="G188" s="24" t="s">
        <v>57</v>
      </c>
      <c r="H188" s="24">
        <v>15.458730589765878</v>
      </c>
      <c r="I188" s="24">
        <v>48.11873425187525</v>
      </c>
      <c r="J188" s="24" t="s">
        <v>60</v>
      </c>
      <c r="K188" s="24">
        <v>-1.33426119813899</v>
      </c>
      <c r="L188" s="24">
        <v>-7.372213730042827E-05</v>
      </c>
      <c r="M188" s="24">
        <v>0.31631473901229895</v>
      </c>
      <c r="N188" s="24">
        <v>0.00027798493759556884</v>
      </c>
      <c r="O188" s="24">
        <v>-0.05350790342692606</v>
      </c>
      <c r="P188" s="24">
        <v>-8.188890221162686E-06</v>
      </c>
      <c r="Q188" s="24">
        <v>0.006549940461595841</v>
      </c>
      <c r="R188" s="24">
        <v>2.2327093844914985E-05</v>
      </c>
      <c r="S188" s="24">
        <v>-0.0006937212206685572</v>
      </c>
      <c r="T188" s="24">
        <v>-5.669868045350154E-07</v>
      </c>
      <c r="U188" s="24">
        <v>0.0001438458155883388</v>
      </c>
      <c r="V188" s="24">
        <v>1.7499251719007798E-06</v>
      </c>
      <c r="W188" s="24">
        <v>-4.292736323367634E-05</v>
      </c>
      <c r="X188" s="24">
        <v>67.5</v>
      </c>
    </row>
    <row r="189" spans="1:24" ht="12.75" hidden="1">
      <c r="A189" s="24">
        <v>1317</v>
      </c>
      <c r="B189" s="24">
        <v>81.58000183105469</v>
      </c>
      <c r="C189" s="24">
        <v>80.9800033569336</v>
      </c>
      <c r="D189" s="24">
        <v>9.09079647064209</v>
      </c>
      <c r="E189" s="24">
        <v>9.764313697814941</v>
      </c>
      <c r="F189" s="24">
        <v>5.631200637425733</v>
      </c>
      <c r="G189" s="24" t="s">
        <v>58</v>
      </c>
      <c r="H189" s="24">
        <v>0.6376263199392866</v>
      </c>
      <c r="I189" s="24">
        <v>14.717628150993978</v>
      </c>
      <c r="J189" s="24" t="s">
        <v>61</v>
      </c>
      <c r="K189" s="24">
        <v>0.17357632269469295</v>
      </c>
      <c r="L189" s="24">
        <v>-0.013442182062612646</v>
      </c>
      <c r="M189" s="24">
        <v>0.03749784498741286</v>
      </c>
      <c r="N189" s="24">
        <v>0.026933382610766082</v>
      </c>
      <c r="O189" s="24">
        <v>0.0075488837464474</v>
      </c>
      <c r="P189" s="24">
        <v>-0.00038544789618379235</v>
      </c>
      <c r="Q189" s="24">
        <v>0.0006026557002192607</v>
      </c>
      <c r="R189" s="24">
        <v>0.0004140322936547838</v>
      </c>
      <c r="S189" s="24">
        <v>0.0001462127680153913</v>
      </c>
      <c r="T189" s="24">
        <v>-5.6792727659961245E-06</v>
      </c>
      <c r="U189" s="24">
        <v>1.7892070315607656E-06</v>
      </c>
      <c r="V189" s="24">
        <v>1.5301919420412855E-05</v>
      </c>
      <c r="W189" s="24">
        <v>1.0548648033154856E-05</v>
      </c>
      <c r="X189" s="24">
        <v>67.5</v>
      </c>
    </row>
    <row r="190" s="99" customFormat="1" ht="12.75">
      <c r="A190" s="99" t="s">
        <v>85</v>
      </c>
    </row>
    <row r="191" spans="1:24" s="99" customFormat="1" ht="12.75">
      <c r="A191" s="99">
        <v>1320</v>
      </c>
      <c r="B191" s="99">
        <v>124.26</v>
      </c>
      <c r="C191" s="99">
        <v>134.26</v>
      </c>
      <c r="D191" s="99">
        <v>8.534978462353237</v>
      </c>
      <c r="E191" s="99">
        <v>8.659015105221247</v>
      </c>
      <c r="F191" s="99">
        <v>22.202328978377622</v>
      </c>
      <c r="G191" s="99" t="s">
        <v>59</v>
      </c>
      <c r="H191" s="99">
        <v>5.157626304492354</v>
      </c>
      <c r="I191" s="99">
        <v>61.91762630449236</v>
      </c>
      <c r="J191" s="99" t="s">
        <v>73</v>
      </c>
      <c r="K191" s="99">
        <v>3.1863051807928557</v>
      </c>
      <c r="M191" s="99" t="s">
        <v>68</v>
      </c>
      <c r="N191" s="99">
        <v>1.7002146204493758</v>
      </c>
      <c r="X191" s="99">
        <v>67.5</v>
      </c>
    </row>
    <row r="192" spans="1:24" s="99" customFormat="1" ht="12.75">
      <c r="A192" s="99">
        <v>1319</v>
      </c>
      <c r="B192" s="99">
        <v>100.16000366210938</v>
      </c>
      <c r="C192" s="99">
        <v>81.86000061035156</v>
      </c>
      <c r="D192" s="99">
        <v>9.053336143493652</v>
      </c>
      <c r="E192" s="99">
        <v>9.75024700164795</v>
      </c>
      <c r="F192" s="99">
        <v>18.491759313509203</v>
      </c>
      <c r="G192" s="99" t="s">
        <v>56</v>
      </c>
      <c r="H192" s="99">
        <v>15.907729241725129</v>
      </c>
      <c r="I192" s="99">
        <v>48.567732903834504</v>
      </c>
      <c r="J192" s="99" t="s">
        <v>62</v>
      </c>
      <c r="K192" s="99">
        <v>1.7014420242435278</v>
      </c>
      <c r="L192" s="99">
        <v>0.3516987277850345</v>
      </c>
      <c r="M192" s="99">
        <v>0.4027932413959143</v>
      </c>
      <c r="N192" s="99">
        <v>0.024988147473960054</v>
      </c>
      <c r="O192" s="99">
        <v>0.06833329403194494</v>
      </c>
      <c r="P192" s="99">
        <v>0.010088954379205971</v>
      </c>
      <c r="Q192" s="99">
        <v>0.008317738258631925</v>
      </c>
      <c r="R192" s="99">
        <v>0.00038457286053925966</v>
      </c>
      <c r="S192" s="99">
        <v>0.0008965335299908802</v>
      </c>
      <c r="T192" s="99">
        <v>0.0001484434712331934</v>
      </c>
      <c r="U192" s="99">
        <v>0.00018193397813904348</v>
      </c>
      <c r="V192" s="99">
        <v>1.4278892905244842E-05</v>
      </c>
      <c r="W192" s="99">
        <v>5.5906027904307205E-05</v>
      </c>
      <c r="X192" s="99">
        <v>67.5</v>
      </c>
    </row>
    <row r="193" spans="1:24" s="99" customFormat="1" ht="12.75">
      <c r="A193" s="99">
        <v>1317</v>
      </c>
      <c r="B193" s="99">
        <v>81.58000183105469</v>
      </c>
      <c r="C193" s="99">
        <v>80.9800033569336</v>
      </c>
      <c r="D193" s="99">
        <v>9.09079647064209</v>
      </c>
      <c r="E193" s="99">
        <v>9.764313697814941</v>
      </c>
      <c r="F193" s="99">
        <v>5.631200637425733</v>
      </c>
      <c r="G193" s="99" t="s">
        <v>57</v>
      </c>
      <c r="H193" s="99">
        <v>0.6376263199392866</v>
      </c>
      <c r="I193" s="99">
        <v>14.717628150993978</v>
      </c>
      <c r="J193" s="99" t="s">
        <v>60</v>
      </c>
      <c r="K193" s="99">
        <v>0.1672626225324806</v>
      </c>
      <c r="L193" s="99">
        <v>0.001913924375425213</v>
      </c>
      <c r="M193" s="99">
        <v>-0.04415042106908983</v>
      </c>
      <c r="N193" s="99">
        <v>0.00025865965140385474</v>
      </c>
      <c r="O193" s="99">
        <v>0.005983639679263842</v>
      </c>
      <c r="P193" s="99">
        <v>0.00021900520745744297</v>
      </c>
      <c r="Q193" s="99">
        <v>-0.0011283529410139267</v>
      </c>
      <c r="R193" s="99">
        <v>2.0810207457318233E-05</v>
      </c>
      <c r="S193" s="99">
        <v>1.8023177234656357E-05</v>
      </c>
      <c r="T193" s="99">
        <v>1.5591212498972625E-05</v>
      </c>
      <c r="U193" s="99">
        <v>-3.889677814720229E-05</v>
      </c>
      <c r="V193" s="99">
        <v>1.6419471252476623E-06</v>
      </c>
      <c r="W193" s="99">
        <v>-7.339253061503383E-07</v>
      </c>
      <c r="X193" s="99">
        <v>67.5</v>
      </c>
    </row>
    <row r="194" spans="1:24" s="99" customFormat="1" ht="12.75">
      <c r="A194" s="99">
        <v>1318</v>
      </c>
      <c r="B194" s="99">
        <v>144.27999877929688</v>
      </c>
      <c r="C194" s="99">
        <v>131.5800018310547</v>
      </c>
      <c r="D194" s="99">
        <v>8.36146354675293</v>
      </c>
      <c r="E194" s="99">
        <v>8.971602439880371</v>
      </c>
      <c r="F194" s="99">
        <v>17.087245863278753</v>
      </c>
      <c r="G194" s="99" t="s">
        <v>58</v>
      </c>
      <c r="H194" s="99">
        <v>-28.097474112776595</v>
      </c>
      <c r="I194" s="99">
        <v>48.68252466652028</v>
      </c>
      <c r="J194" s="99" t="s">
        <v>61</v>
      </c>
      <c r="K194" s="99">
        <v>-1.6932005719835646</v>
      </c>
      <c r="L194" s="99">
        <v>0.35169352001294674</v>
      </c>
      <c r="M194" s="99">
        <v>-0.4003662518665245</v>
      </c>
      <c r="N194" s="99">
        <v>0.02498680870709807</v>
      </c>
      <c r="O194" s="99">
        <v>-0.06807080967231828</v>
      </c>
      <c r="P194" s="99">
        <v>0.010086577079703792</v>
      </c>
      <c r="Q194" s="99">
        <v>-0.008240848826402197</v>
      </c>
      <c r="R194" s="99">
        <v>0.00038400940135487863</v>
      </c>
      <c r="S194" s="99">
        <v>-0.000896352350072379</v>
      </c>
      <c r="T194" s="99">
        <v>0.00014762241782524698</v>
      </c>
      <c r="U194" s="99">
        <v>-0.00017772735594518161</v>
      </c>
      <c r="V194" s="99">
        <v>1.4184174006171188E-05</v>
      </c>
      <c r="W194" s="99">
        <v>-5.590121027028098E-05</v>
      </c>
      <c r="X194" s="99">
        <v>67.5</v>
      </c>
    </row>
    <row r="195" ht="12.75" hidden="1">
      <c r="A195" s="24" t="s">
        <v>84</v>
      </c>
    </row>
    <row r="196" spans="1:24" ht="12.75" hidden="1">
      <c r="A196" s="24">
        <v>1320</v>
      </c>
      <c r="B196" s="24">
        <v>124.26</v>
      </c>
      <c r="C196" s="24">
        <v>134.26</v>
      </c>
      <c r="D196" s="24">
        <v>8.534978462353237</v>
      </c>
      <c r="E196" s="24">
        <v>8.659015105221247</v>
      </c>
      <c r="F196" s="24">
        <v>13.450693108341678</v>
      </c>
      <c r="G196" s="24" t="s">
        <v>59</v>
      </c>
      <c r="H196" s="24">
        <v>-19.248845641833753</v>
      </c>
      <c r="I196" s="24">
        <v>37.51115435816625</v>
      </c>
      <c r="J196" s="24" t="s">
        <v>73</v>
      </c>
      <c r="K196" s="24">
        <v>3.16330216710386</v>
      </c>
      <c r="M196" s="24" t="s">
        <v>68</v>
      </c>
      <c r="N196" s="24">
        <v>2.8843880731320057</v>
      </c>
      <c r="X196" s="24">
        <v>67.5</v>
      </c>
    </row>
    <row r="197" spans="1:24" ht="12.75" hidden="1">
      <c r="A197" s="24">
        <v>1319</v>
      </c>
      <c r="B197" s="24">
        <v>100.16000366210938</v>
      </c>
      <c r="C197" s="24">
        <v>81.86000061035156</v>
      </c>
      <c r="D197" s="24">
        <v>9.053336143493652</v>
      </c>
      <c r="E197" s="24">
        <v>9.75024700164795</v>
      </c>
      <c r="F197" s="24">
        <v>18.491759313509203</v>
      </c>
      <c r="G197" s="24" t="s">
        <v>56</v>
      </c>
      <c r="H197" s="24">
        <v>15.907729241725129</v>
      </c>
      <c r="I197" s="24">
        <v>48.567732903834504</v>
      </c>
      <c r="J197" s="24" t="s">
        <v>62</v>
      </c>
      <c r="K197" s="24">
        <v>0.4679260822180907</v>
      </c>
      <c r="L197" s="24">
        <v>1.7113449410339565</v>
      </c>
      <c r="M197" s="24">
        <v>0.11077556557817975</v>
      </c>
      <c r="N197" s="24">
        <v>0.024604010173720086</v>
      </c>
      <c r="O197" s="24">
        <v>0.018792745014970164</v>
      </c>
      <c r="P197" s="24">
        <v>0.049093065768678834</v>
      </c>
      <c r="Q197" s="24">
        <v>0.002287573935710153</v>
      </c>
      <c r="R197" s="24">
        <v>0.00037863888646767204</v>
      </c>
      <c r="S197" s="24">
        <v>0.00024648188264500396</v>
      </c>
      <c r="T197" s="24">
        <v>0.0007223665658635613</v>
      </c>
      <c r="U197" s="24">
        <v>5.00251183329869E-05</v>
      </c>
      <c r="V197" s="24">
        <v>1.403129663714478E-05</v>
      </c>
      <c r="W197" s="24">
        <v>1.535353702961084E-05</v>
      </c>
      <c r="X197" s="24">
        <v>67.5</v>
      </c>
    </row>
    <row r="198" spans="1:24" ht="12.75" hidden="1">
      <c r="A198" s="24">
        <v>1318</v>
      </c>
      <c r="B198" s="24">
        <v>144.27999877929688</v>
      </c>
      <c r="C198" s="24">
        <v>131.5800018310547</v>
      </c>
      <c r="D198" s="24">
        <v>8.36146354675293</v>
      </c>
      <c r="E198" s="24">
        <v>8.971602439880371</v>
      </c>
      <c r="F198" s="24">
        <v>17.24208622588816</v>
      </c>
      <c r="G198" s="24" t="s">
        <v>57</v>
      </c>
      <c r="H198" s="24">
        <v>-27.656325209529115</v>
      </c>
      <c r="I198" s="24">
        <v>49.12367356976777</v>
      </c>
      <c r="J198" s="24" t="s">
        <v>60</v>
      </c>
      <c r="K198" s="24">
        <v>0.3246833783692742</v>
      </c>
      <c r="L198" s="24">
        <v>-0.009311665823275285</v>
      </c>
      <c r="M198" s="24">
        <v>-0.07595317657945977</v>
      </c>
      <c r="N198" s="24">
        <v>0.00025510949689054444</v>
      </c>
      <c r="O198" s="24">
        <v>0.013185464642693809</v>
      </c>
      <c r="P198" s="24">
        <v>-0.0010654398416934554</v>
      </c>
      <c r="Q198" s="24">
        <v>-0.0015242105162978953</v>
      </c>
      <c r="R198" s="24">
        <v>2.0461878274343246E-05</v>
      </c>
      <c r="S198" s="24">
        <v>0.00018440982853986295</v>
      </c>
      <c r="T198" s="24">
        <v>-7.587474608857041E-05</v>
      </c>
      <c r="U198" s="24">
        <v>-3.0230513782697407E-05</v>
      </c>
      <c r="V198" s="24">
        <v>1.6150295134418103E-06</v>
      </c>
      <c r="W198" s="24">
        <v>1.1816777328288827E-05</v>
      </c>
      <c r="X198" s="24">
        <v>67.5</v>
      </c>
    </row>
    <row r="199" spans="1:24" ht="12.75" hidden="1">
      <c r="A199" s="24">
        <v>1317</v>
      </c>
      <c r="B199" s="24">
        <v>81.58000183105469</v>
      </c>
      <c r="C199" s="24">
        <v>80.9800033569336</v>
      </c>
      <c r="D199" s="24">
        <v>9.09079647064209</v>
      </c>
      <c r="E199" s="24">
        <v>9.764313697814941</v>
      </c>
      <c r="F199" s="24">
        <v>14.838247042061866</v>
      </c>
      <c r="G199" s="24" t="s">
        <v>58</v>
      </c>
      <c r="H199" s="24">
        <v>24.70103554243972</v>
      </c>
      <c r="I199" s="24">
        <v>38.78103737349441</v>
      </c>
      <c r="J199" s="24" t="s">
        <v>61</v>
      </c>
      <c r="K199" s="24">
        <v>0.3369503260581388</v>
      </c>
      <c r="L199" s="24">
        <v>-1.7113196078120858</v>
      </c>
      <c r="M199" s="24">
        <v>0.08063709380089913</v>
      </c>
      <c r="N199" s="24">
        <v>0.024602687572155967</v>
      </c>
      <c r="O199" s="24">
        <v>0.013390697791898575</v>
      </c>
      <c r="P199" s="24">
        <v>-0.049081503079180015</v>
      </c>
      <c r="Q199" s="24">
        <v>0.0017058067925024049</v>
      </c>
      <c r="R199" s="24">
        <v>0.0003780855959739337</v>
      </c>
      <c r="S199" s="24">
        <v>0.00016354306347296984</v>
      </c>
      <c r="T199" s="24">
        <v>-0.0007183707109727608</v>
      </c>
      <c r="U199" s="24">
        <v>3.98576027962481E-05</v>
      </c>
      <c r="V199" s="24">
        <v>1.3938040213396657E-05</v>
      </c>
      <c r="W199" s="24">
        <v>9.802799237629551E-06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1320</v>
      </c>
      <c r="B201" s="24">
        <v>116.96</v>
      </c>
      <c r="C201" s="24">
        <v>127.56</v>
      </c>
      <c r="D201" s="24">
        <v>8.778755242472986</v>
      </c>
      <c r="E201" s="24">
        <v>9.062903080724745</v>
      </c>
      <c r="F201" s="24">
        <v>13.820789788825046</v>
      </c>
      <c r="G201" s="24" t="s">
        <v>59</v>
      </c>
      <c r="H201" s="24">
        <v>-11.99852270508697</v>
      </c>
      <c r="I201" s="24">
        <v>37.46147729491302</v>
      </c>
      <c r="J201" s="24" t="s">
        <v>73</v>
      </c>
      <c r="K201" s="24">
        <v>2.1656753313655663</v>
      </c>
      <c r="M201" s="24" t="s">
        <v>68</v>
      </c>
      <c r="N201" s="24">
        <v>1.940959328998461</v>
      </c>
      <c r="X201" s="24">
        <v>67.5</v>
      </c>
    </row>
    <row r="202" spans="1:24" ht="12.75" hidden="1">
      <c r="A202" s="24">
        <v>1317</v>
      </c>
      <c r="B202" s="24">
        <v>78.58000183105469</v>
      </c>
      <c r="C202" s="24">
        <v>77.77999877929688</v>
      </c>
      <c r="D202" s="24">
        <v>9.028441429138184</v>
      </c>
      <c r="E202" s="24">
        <v>9.778512001037598</v>
      </c>
      <c r="F202" s="24">
        <v>13.529838398860656</v>
      </c>
      <c r="G202" s="24" t="s">
        <v>56</v>
      </c>
      <c r="H202" s="24">
        <v>24.52112499212288</v>
      </c>
      <c r="I202" s="24">
        <v>35.601126823177566</v>
      </c>
      <c r="J202" s="24" t="s">
        <v>62</v>
      </c>
      <c r="K202" s="24">
        <v>0.4751226596275108</v>
      </c>
      <c r="L202" s="24">
        <v>1.3872355812761639</v>
      </c>
      <c r="M202" s="24">
        <v>0.11247879897078773</v>
      </c>
      <c r="N202" s="24">
        <v>0.030098457411396443</v>
      </c>
      <c r="O202" s="24">
        <v>0.019082290690162634</v>
      </c>
      <c r="P202" s="24">
        <v>0.03979550420978152</v>
      </c>
      <c r="Q202" s="24">
        <v>0.0023227031028261527</v>
      </c>
      <c r="R202" s="24">
        <v>0.0004633898362607097</v>
      </c>
      <c r="S202" s="24">
        <v>0.00025038947160396666</v>
      </c>
      <c r="T202" s="24">
        <v>0.0005855708315947734</v>
      </c>
      <c r="U202" s="24">
        <v>5.077205192316143E-05</v>
      </c>
      <c r="V202" s="24">
        <v>1.721150281269633E-05</v>
      </c>
      <c r="W202" s="24">
        <v>1.561127671804579E-05</v>
      </c>
      <c r="X202" s="24">
        <v>67.5</v>
      </c>
    </row>
    <row r="203" spans="1:24" ht="12.75" hidden="1">
      <c r="A203" s="24">
        <v>1318</v>
      </c>
      <c r="B203" s="24">
        <v>120.87999725341797</v>
      </c>
      <c r="C203" s="24">
        <v>138.0800018310547</v>
      </c>
      <c r="D203" s="24">
        <v>8.67636775970459</v>
      </c>
      <c r="E203" s="24">
        <v>9.052090644836426</v>
      </c>
      <c r="F203" s="24">
        <v>12.307774218997789</v>
      </c>
      <c r="G203" s="24" t="s">
        <v>57</v>
      </c>
      <c r="H203" s="24">
        <v>-19.62033540141843</v>
      </c>
      <c r="I203" s="24">
        <v>33.759661851999546</v>
      </c>
      <c r="J203" s="24" t="s">
        <v>60</v>
      </c>
      <c r="K203" s="24">
        <v>0.29169482410181624</v>
      </c>
      <c r="L203" s="24">
        <v>-0.007547383075851111</v>
      </c>
      <c r="M203" s="24">
        <v>-0.07005959175198286</v>
      </c>
      <c r="N203" s="24">
        <v>-0.00031060124966715384</v>
      </c>
      <c r="O203" s="24">
        <v>0.01155216369308249</v>
      </c>
      <c r="P203" s="24">
        <v>-0.0008636038354108222</v>
      </c>
      <c r="Q203" s="24">
        <v>-0.0014939223744539635</v>
      </c>
      <c r="R203" s="24">
        <v>-2.500447632150464E-05</v>
      </c>
      <c r="S203" s="24">
        <v>0.00013772985847689673</v>
      </c>
      <c r="T203" s="24">
        <v>-6.15061641464015E-05</v>
      </c>
      <c r="U203" s="24">
        <v>-3.5625613033970265E-05</v>
      </c>
      <c r="V203" s="24">
        <v>-1.973052961775236E-06</v>
      </c>
      <c r="W203" s="24">
        <v>8.139053426164825E-06</v>
      </c>
      <c r="X203" s="24">
        <v>67.5</v>
      </c>
    </row>
    <row r="204" spans="1:24" ht="12.75" hidden="1">
      <c r="A204" s="24">
        <v>1319</v>
      </c>
      <c r="B204" s="24">
        <v>108.5199966430664</v>
      </c>
      <c r="C204" s="24">
        <v>88.91999816894531</v>
      </c>
      <c r="D204" s="24">
        <v>9.034445762634277</v>
      </c>
      <c r="E204" s="24">
        <v>9.829208374023438</v>
      </c>
      <c r="F204" s="24">
        <v>21.20111860759876</v>
      </c>
      <c r="G204" s="24" t="s">
        <v>58</v>
      </c>
      <c r="H204" s="24">
        <v>14.799789646048971</v>
      </c>
      <c r="I204" s="24">
        <v>55.81978628911538</v>
      </c>
      <c r="J204" s="24" t="s">
        <v>61</v>
      </c>
      <c r="K204" s="24">
        <v>-0.37504089281534353</v>
      </c>
      <c r="L204" s="24">
        <v>-1.3872150500075042</v>
      </c>
      <c r="M204" s="24">
        <v>-0.08799507839337593</v>
      </c>
      <c r="N204" s="24">
        <v>-0.030096854742802458</v>
      </c>
      <c r="O204" s="24">
        <v>-0.015188197127773074</v>
      </c>
      <c r="P204" s="24">
        <v>-0.03978613255552998</v>
      </c>
      <c r="Q204" s="24">
        <v>-0.001778523444597813</v>
      </c>
      <c r="R204" s="24">
        <v>-0.0004627147247642057</v>
      </c>
      <c r="S204" s="24">
        <v>-0.00020910612992939163</v>
      </c>
      <c r="T204" s="24">
        <v>-0.0005823316843402825</v>
      </c>
      <c r="U204" s="24">
        <v>-3.617481102151065E-05</v>
      </c>
      <c r="V204" s="24">
        <v>-1.7098037638322232E-05</v>
      </c>
      <c r="W204" s="24">
        <v>-1.3321702972722112E-05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1320</v>
      </c>
      <c r="B206" s="24">
        <v>116.96</v>
      </c>
      <c r="C206" s="24">
        <v>127.56</v>
      </c>
      <c r="D206" s="24">
        <v>8.778755242472986</v>
      </c>
      <c r="E206" s="24">
        <v>9.062903080724745</v>
      </c>
      <c r="F206" s="24">
        <v>22.47300573666132</v>
      </c>
      <c r="G206" s="24" t="s">
        <v>59</v>
      </c>
      <c r="H206" s="24">
        <v>11.453450462367435</v>
      </c>
      <c r="I206" s="24">
        <v>60.91345046236743</v>
      </c>
      <c r="J206" s="24" t="s">
        <v>73</v>
      </c>
      <c r="K206" s="24">
        <v>3.3913675554586686</v>
      </c>
      <c r="M206" s="24" t="s">
        <v>68</v>
      </c>
      <c r="N206" s="24">
        <v>1.784866686662231</v>
      </c>
      <c r="X206" s="24">
        <v>67.5</v>
      </c>
    </row>
    <row r="207" spans="1:24" ht="12.75" hidden="1">
      <c r="A207" s="24">
        <v>1317</v>
      </c>
      <c r="B207" s="24">
        <v>78.58000183105469</v>
      </c>
      <c r="C207" s="24">
        <v>77.77999877929688</v>
      </c>
      <c r="D207" s="24">
        <v>9.028441429138184</v>
      </c>
      <c r="E207" s="24">
        <v>9.778512001037598</v>
      </c>
      <c r="F207" s="24">
        <v>13.529838398860656</v>
      </c>
      <c r="G207" s="24" t="s">
        <v>56</v>
      </c>
      <c r="H207" s="24">
        <v>24.52112499212288</v>
      </c>
      <c r="I207" s="24">
        <v>35.601126823177566</v>
      </c>
      <c r="J207" s="24" t="s">
        <v>62</v>
      </c>
      <c r="K207" s="24">
        <v>1.7710913135289659</v>
      </c>
      <c r="L207" s="24">
        <v>0.269501636182578</v>
      </c>
      <c r="M207" s="24">
        <v>0.4192810814320515</v>
      </c>
      <c r="N207" s="24">
        <v>0.03130337375268843</v>
      </c>
      <c r="O207" s="24">
        <v>0.07113059760951478</v>
      </c>
      <c r="P207" s="24">
        <v>0.00773137636103373</v>
      </c>
      <c r="Q207" s="24">
        <v>0.008658199798173945</v>
      </c>
      <c r="R207" s="24">
        <v>0.00048194214883167134</v>
      </c>
      <c r="S207" s="24">
        <v>0.0009332440428473884</v>
      </c>
      <c r="T207" s="24">
        <v>0.00011375353526980196</v>
      </c>
      <c r="U207" s="24">
        <v>0.00018937044978170096</v>
      </c>
      <c r="V207" s="24">
        <v>1.7893877903318753E-05</v>
      </c>
      <c r="W207" s="24">
        <v>5.8192106852091534E-05</v>
      </c>
      <c r="X207" s="24">
        <v>67.5</v>
      </c>
    </row>
    <row r="208" spans="1:24" ht="12.75" hidden="1">
      <c r="A208" s="24">
        <v>1319</v>
      </c>
      <c r="B208" s="24">
        <v>108.5199966430664</v>
      </c>
      <c r="C208" s="24">
        <v>88.91999816894531</v>
      </c>
      <c r="D208" s="24">
        <v>9.034445762634277</v>
      </c>
      <c r="E208" s="24">
        <v>9.829208374023438</v>
      </c>
      <c r="F208" s="24">
        <v>10.133821156445915</v>
      </c>
      <c r="G208" s="24" t="s">
        <v>57</v>
      </c>
      <c r="H208" s="24">
        <v>-14.338964301584937</v>
      </c>
      <c r="I208" s="24">
        <v>26.681032341481465</v>
      </c>
      <c r="J208" s="24" t="s">
        <v>60</v>
      </c>
      <c r="K208" s="24">
        <v>0.9863153118748067</v>
      </c>
      <c r="L208" s="24">
        <v>-0.001465331604120693</v>
      </c>
      <c r="M208" s="24">
        <v>-0.2374396587234219</v>
      </c>
      <c r="N208" s="24">
        <v>-0.0003229771486720976</v>
      </c>
      <c r="O208" s="24">
        <v>0.03897266406710409</v>
      </c>
      <c r="P208" s="24">
        <v>-0.0001678227287528802</v>
      </c>
      <c r="Q208" s="24">
        <v>-0.0050886885904170755</v>
      </c>
      <c r="R208" s="24">
        <v>-2.5954113564264623E-05</v>
      </c>
      <c r="S208" s="24">
        <v>0.00045742485023838263</v>
      </c>
      <c r="T208" s="24">
        <v>-1.1967561665855345E-05</v>
      </c>
      <c r="U208" s="24">
        <v>-0.00012308576561368204</v>
      </c>
      <c r="V208" s="24">
        <v>-2.041303346815193E-06</v>
      </c>
      <c r="W208" s="24">
        <v>2.6816389781536788E-05</v>
      </c>
      <c r="X208" s="24">
        <v>67.5</v>
      </c>
    </row>
    <row r="209" spans="1:24" ht="12.75" hidden="1">
      <c r="A209" s="24">
        <v>1318</v>
      </c>
      <c r="B209" s="24">
        <v>120.87999725341797</v>
      </c>
      <c r="C209" s="24">
        <v>138.0800018310547</v>
      </c>
      <c r="D209" s="24">
        <v>8.67636775970459</v>
      </c>
      <c r="E209" s="24">
        <v>9.052090644836426</v>
      </c>
      <c r="F209" s="24">
        <v>14.493473025352088</v>
      </c>
      <c r="G209" s="24" t="s">
        <v>58</v>
      </c>
      <c r="H209" s="24">
        <v>-13.625063526919519</v>
      </c>
      <c r="I209" s="24">
        <v>39.75493372649845</v>
      </c>
      <c r="J209" s="24" t="s">
        <v>61</v>
      </c>
      <c r="K209" s="24">
        <v>-1.471035875299804</v>
      </c>
      <c r="L209" s="24">
        <v>-0.2694976525099553</v>
      </c>
      <c r="M209" s="24">
        <v>-0.345570591503582</v>
      </c>
      <c r="N209" s="24">
        <v>-0.0313017075262986</v>
      </c>
      <c r="O209" s="24">
        <v>-0.0595037256967945</v>
      </c>
      <c r="P209" s="24">
        <v>-0.007729554706945614</v>
      </c>
      <c r="Q209" s="24">
        <v>-0.007004974816147337</v>
      </c>
      <c r="R209" s="24">
        <v>-0.0004812427857221156</v>
      </c>
      <c r="S209" s="24">
        <v>-0.0008134537171188851</v>
      </c>
      <c r="T209" s="24">
        <v>-0.0001131222535761732</v>
      </c>
      <c r="U209" s="24">
        <v>-0.00014391338212208567</v>
      </c>
      <c r="V209" s="24">
        <v>-1.7777062385702543E-05</v>
      </c>
      <c r="W209" s="24">
        <v>-5.164496625006088E-05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1320</v>
      </c>
      <c r="B211" s="24">
        <v>116.96</v>
      </c>
      <c r="C211" s="24">
        <v>127.56</v>
      </c>
      <c r="D211" s="24">
        <v>8.778755242472986</v>
      </c>
      <c r="E211" s="24">
        <v>9.062903080724745</v>
      </c>
      <c r="F211" s="24">
        <v>13.820789788825046</v>
      </c>
      <c r="G211" s="24" t="s">
        <v>59</v>
      </c>
      <c r="H211" s="24">
        <v>-11.99852270508697</v>
      </c>
      <c r="I211" s="24">
        <v>37.46147729491302</v>
      </c>
      <c r="J211" s="24" t="s">
        <v>73</v>
      </c>
      <c r="K211" s="24">
        <v>3.5776697750472675</v>
      </c>
      <c r="M211" s="24" t="s">
        <v>68</v>
      </c>
      <c r="N211" s="24">
        <v>1.973705925038278</v>
      </c>
      <c r="X211" s="24">
        <v>67.5</v>
      </c>
    </row>
    <row r="212" spans="1:24" ht="12.75" hidden="1">
      <c r="A212" s="24">
        <v>1318</v>
      </c>
      <c r="B212" s="24">
        <v>120.87999725341797</v>
      </c>
      <c r="C212" s="24">
        <v>138.0800018310547</v>
      </c>
      <c r="D212" s="24">
        <v>8.67636775970459</v>
      </c>
      <c r="E212" s="24">
        <v>9.052090644836426</v>
      </c>
      <c r="F212" s="24">
        <v>21.126112750506046</v>
      </c>
      <c r="G212" s="24" t="s">
        <v>56</v>
      </c>
      <c r="H212" s="24">
        <v>4.567963930612933</v>
      </c>
      <c r="I212" s="24">
        <v>57.9479611840309</v>
      </c>
      <c r="J212" s="24" t="s">
        <v>62</v>
      </c>
      <c r="K212" s="24">
        <v>1.7628092920355944</v>
      </c>
      <c r="L212" s="24">
        <v>0.5382529865850713</v>
      </c>
      <c r="M212" s="24">
        <v>0.4173219634927456</v>
      </c>
      <c r="N212" s="24">
        <v>0.031194957027251148</v>
      </c>
      <c r="O212" s="24">
        <v>0.07079749449720694</v>
      </c>
      <c r="P212" s="24">
        <v>0.015440739871991408</v>
      </c>
      <c r="Q212" s="24">
        <v>0.008617721664216501</v>
      </c>
      <c r="R212" s="24">
        <v>0.0004801410584212389</v>
      </c>
      <c r="S212" s="24">
        <v>0.0009288240255973572</v>
      </c>
      <c r="T212" s="24">
        <v>0.00022714605751764693</v>
      </c>
      <c r="U212" s="24">
        <v>0.00018846431356357005</v>
      </c>
      <c r="V212" s="24">
        <v>1.7793251899163753E-05</v>
      </c>
      <c r="W212" s="24">
        <v>5.7907839279167126E-05</v>
      </c>
      <c r="X212" s="24">
        <v>67.5</v>
      </c>
    </row>
    <row r="213" spans="1:24" ht="12.75" hidden="1">
      <c r="A213" s="24">
        <v>1317</v>
      </c>
      <c r="B213" s="24">
        <v>78.58000183105469</v>
      </c>
      <c r="C213" s="24">
        <v>77.77999877929688</v>
      </c>
      <c r="D213" s="24">
        <v>9.028441429138184</v>
      </c>
      <c r="E213" s="24">
        <v>9.778512001037598</v>
      </c>
      <c r="F213" s="24">
        <v>15.51790676252567</v>
      </c>
      <c r="G213" s="24" t="s">
        <v>57</v>
      </c>
      <c r="H213" s="24">
        <v>29.75233854112915</v>
      </c>
      <c r="I213" s="24">
        <v>40.832340372183836</v>
      </c>
      <c r="J213" s="24" t="s">
        <v>60</v>
      </c>
      <c r="K213" s="24">
        <v>-1.6086429311716608</v>
      </c>
      <c r="L213" s="24">
        <v>0.0029289015446639557</v>
      </c>
      <c r="M213" s="24">
        <v>0.37886010502991396</v>
      </c>
      <c r="N213" s="24">
        <v>-0.00032331376281293943</v>
      </c>
      <c r="O213" s="24">
        <v>-0.06491452793480555</v>
      </c>
      <c r="P213" s="24">
        <v>0.0003353741969059331</v>
      </c>
      <c r="Q213" s="24">
        <v>0.007725915610422153</v>
      </c>
      <c r="R213" s="24">
        <v>-2.5996513960082914E-05</v>
      </c>
      <c r="S213" s="24">
        <v>-0.0008747264254597564</v>
      </c>
      <c r="T213" s="24">
        <v>2.3896321963910542E-05</v>
      </c>
      <c r="U213" s="24">
        <v>0.00016179936971238195</v>
      </c>
      <c r="V213" s="24">
        <v>-2.0656190690676794E-06</v>
      </c>
      <c r="W213" s="24">
        <v>-5.515199817239813E-05</v>
      </c>
      <c r="X213" s="24">
        <v>67.5</v>
      </c>
    </row>
    <row r="214" spans="1:24" ht="12.75" hidden="1">
      <c r="A214" s="24">
        <v>1319</v>
      </c>
      <c r="B214" s="24">
        <v>108.5199966430664</v>
      </c>
      <c r="C214" s="24">
        <v>88.91999816894531</v>
      </c>
      <c r="D214" s="24">
        <v>9.034445762634277</v>
      </c>
      <c r="E214" s="24">
        <v>9.829208374023438</v>
      </c>
      <c r="F214" s="24">
        <v>10.133821156445915</v>
      </c>
      <c r="G214" s="24" t="s">
        <v>58</v>
      </c>
      <c r="H214" s="24">
        <v>-14.338964301584937</v>
      </c>
      <c r="I214" s="24">
        <v>26.681032341481465</v>
      </c>
      <c r="J214" s="24" t="s">
        <v>61</v>
      </c>
      <c r="K214" s="24">
        <v>-0.7209469606555541</v>
      </c>
      <c r="L214" s="24">
        <v>0.538245017722868</v>
      </c>
      <c r="M214" s="24">
        <v>-0.17499326281363814</v>
      </c>
      <c r="N214" s="24">
        <v>-0.031193281522514132</v>
      </c>
      <c r="O214" s="24">
        <v>-0.028255783303306213</v>
      </c>
      <c r="P214" s="24">
        <v>0.015437097264141175</v>
      </c>
      <c r="Q214" s="24">
        <v>-0.003817768282981788</v>
      </c>
      <c r="R214" s="24">
        <v>-0.000479436770850746</v>
      </c>
      <c r="S214" s="24">
        <v>-0.00031235836971222226</v>
      </c>
      <c r="T214" s="24">
        <v>0.00022588558440592727</v>
      </c>
      <c r="U214" s="24">
        <v>-9.664244123398159E-05</v>
      </c>
      <c r="V214" s="24">
        <v>-1.767294630243069E-05</v>
      </c>
      <c r="W214" s="24">
        <v>-1.7651485704428517E-05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1320</v>
      </c>
      <c r="B216" s="24">
        <v>116.96</v>
      </c>
      <c r="C216" s="24">
        <v>127.56</v>
      </c>
      <c r="D216" s="24">
        <v>8.778755242472986</v>
      </c>
      <c r="E216" s="24">
        <v>9.062903080724745</v>
      </c>
      <c r="F216" s="24">
        <v>11.622788604099373</v>
      </c>
      <c r="G216" s="24" t="s">
        <v>59</v>
      </c>
      <c r="H216" s="24">
        <v>-17.956240949406848</v>
      </c>
      <c r="I216" s="24">
        <v>31.50375905059315</v>
      </c>
      <c r="J216" s="24" t="s">
        <v>73</v>
      </c>
      <c r="K216" s="24">
        <v>1.7528095194891442</v>
      </c>
      <c r="M216" s="24" t="s">
        <v>68</v>
      </c>
      <c r="N216" s="24">
        <v>0.9369442843314382</v>
      </c>
      <c r="X216" s="24">
        <v>67.5</v>
      </c>
    </row>
    <row r="217" spans="1:24" ht="12.75" hidden="1">
      <c r="A217" s="24">
        <v>1318</v>
      </c>
      <c r="B217" s="24">
        <v>120.87999725341797</v>
      </c>
      <c r="C217" s="24">
        <v>138.0800018310547</v>
      </c>
      <c r="D217" s="24">
        <v>8.67636775970459</v>
      </c>
      <c r="E217" s="24">
        <v>9.052090644836426</v>
      </c>
      <c r="F217" s="24">
        <v>21.126112750506046</v>
      </c>
      <c r="G217" s="24" t="s">
        <v>56</v>
      </c>
      <c r="H217" s="24">
        <v>4.567963930612933</v>
      </c>
      <c r="I217" s="24">
        <v>57.9479611840309</v>
      </c>
      <c r="J217" s="24" t="s">
        <v>62</v>
      </c>
      <c r="K217" s="24">
        <v>1.2608400803446056</v>
      </c>
      <c r="L217" s="24">
        <v>0.2655747716618614</v>
      </c>
      <c r="M217" s="24">
        <v>0.29848673402164566</v>
      </c>
      <c r="N217" s="24">
        <v>0.02840198231696805</v>
      </c>
      <c r="O217" s="24">
        <v>0.05063744688644941</v>
      </c>
      <c r="P217" s="24">
        <v>0.007618476520640034</v>
      </c>
      <c r="Q217" s="24">
        <v>0.006163728503047564</v>
      </c>
      <c r="R217" s="24">
        <v>0.0004371650429520843</v>
      </c>
      <c r="S217" s="24">
        <v>0.0006643457991720149</v>
      </c>
      <c r="T217" s="24">
        <v>0.00011214104883989011</v>
      </c>
      <c r="U217" s="24">
        <v>0.0001348049405630914</v>
      </c>
      <c r="V217" s="24">
        <v>1.621218962292096E-05</v>
      </c>
      <c r="W217" s="24">
        <v>4.1423308878050686E-05</v>
      </c>
      <c r="X217" s="24">
        <v>67.5</v>
      </c>
    </row>
    <row r="218" spans="1:24" ht="12.75" hidden="1">
      <c r="A218" s="24">
        <v>1319</v>
      </c>
      <c r="B218" s="24">
        <v>108.5199966430664</v>
      </c>
      <c r="C218" s="24">
        <v>88.91999816894531</v>
      </c>
      <c r="D218" s="24">
        <v>9.034445762634277</v>
      </c>
      <c r="E218" s="24">
        <v>9.829208374023438</v>
      </c>
      <c r="F218" s="24">
        <v>21.20111860759876</v>
      </c>
      <c r="G218" s="24" t="s">
        <v>57</v>
      </c>
      <c r="H218" s="24">
        <v>14.799789646048971</v>
      </c>
      <c r="I218" s="24">
        <v>55.81978628911538</v>
      </c>
      <c r="J218" s="24" t="s">
        <v>60</v>
      </c>
      <c r="K218" s="24">
        <v>-1.2596632278466857</v>
      </c>
      <c r="L218" s="24">
        <v>-0.0014449218188526793</v>
      </c>
      <c r="M218" s="24">
        <v>0.2983354502588924</v>
      </c>
      <c r="N218" s="24">
        <v>-0.00029414669914862106</v>
      </c>
      <c r="O218" s="24">
        <v>-0.05056363853903685</v>
      </c>
      <c r="P218" s="24">
        <v>-0.000165130173996678</v>
      </c>
      <c r="Q218" s="24">
        <v>0.00616363228348601</v>
      </c>
      <c r="R218" s="24">
        <v>-2.3672161607296633E-05</v>
      </c>
      <c r="S218" s="24">
        <v>-0.0006594442842213483</v>
      </c>
      <c r="T218" s="24">
        <v>-1.1747743184872818E-05</v>
      </c>
      <c r="U218" s="24">
        <v>0.00013443855680920794</v>
      </c>
      <c r="V218" s="24">
        <v>-1.879444860056715E-06</v>
      </c>
      <c r="W218" s="24">
        <v>-4.092796528854794E-05</v>
      </c>
      <c r="X218" s="24">
        <v>67.5</v>
      </c>
    </row>
    <row r="219" spans="1:24" ht="12.75" hidden="1">
      <c r="A219" s="24">
        <v>1317</v>
      </c>
      <c r="B219" s="24">
        <v>78.58000183105469</v>
      </c>
      <c r="C219" s="24">
        <v>77.77999877929688</v>
      </c>
      <c r="D219" s="24">
        <v>9.028441429138184</v>
      </c>
      <c r="E219" s="24">
        <v>9.778512001037598</v>
      </c>
      <c r="F219" s="24">
        <v>6.436543545200322</v>
      </c>
      <c r="G219" s="24" t="s">
        <v>58</v>
      </c>
      <c r="H219" s="24">
        <v>5.85650519144442</v>
      </c>
      <c r="I219" s="24">
        <v>16.936507022499107</v>
      </c>
      <c r="J219" s="24" t="s">
        <v>61</v>
      </c>
      <c r="K219" s="24">
        <v>0.0544633878331122</v>
      </c>
      <c r="L219" s="24">
        <v>-0.2655708409147872</v>
      </c>
      <c r="M219" s="24">
        <v>0.00950207902159068</v>
      </c>
      <c r="N219" s="24">
        <v>-0.02840045910285159</v>
      </c>
      <c r="O219" s="24">
        <v>0.0027330358343081616</v>
      </c>
      <c r="P219" s="24">
        <v>-0.007616686715441256</v>
      </c>
      <c r="Q219" s="24">
        <v>3.444028527748386E-05</v>
      </c>
      <c r="R219" s="24">
        <v>-0.000436523657485062</v>
      </c>
      <c r="S219" s="24">
        <v>8.055170318060818E-05</v>
      </c>
      <c r="T219" s="24">
        <v>-0.00011152401250391277</v>
      </c>
      <c r="U219" s="24">
        <v>-9.93209158616518E-06</v>
      </c>
      <c r="V219" s="24">
        <v>-1.61028810896545E-05</v>
      </c>
      <c r="W219" s="24">
        <v>6.3868752724479964E-06</v>
      </c>
      <c r="X219" s="24">
        <v>67.5</v>
      </c>
    </row>
    <row r="220" s="99" customFormat="1" ht="12.75">
      <c r="A220" s="99" t="s">
        <v>80</v>
      </c>
    </row>
    <row r="221" spans="1:24" s="99" customFormat="1" ht="12.75">
      <c r="A221" s="99">
        <v>1320</v>
      </c>
      <c r="B221" s="99">
        <v>116.96</v>
      </c>
      <c r="C221" s="99">
        <v>127.56</v>
      </c>
      <c r="D221" s="99">
        <v>8.778755242472986</v>
      </c>
      <c r="E221" s="99">
        <v>9.062903080724745</v>
      </c>
      <c r="F221" s="99">
        <v>22.47300573666132</v>
      </c>
      <c r="G221" s="99" t="s">
        <v>59</v>
      </c>
      <c r="H221" s="99">
        <v>11.453450462367435</v>
      </c>
      <c r="I221" s="99">
        <v>60.91345046236743</v>
      </c>
      <c r="J221" s="99" t="s">
        <v>73</v>
      </c>
      <c r="K221" s="99">
        <v>1.6701888958633693</v>
      </c>
      <c r="M221" s="99" t="s">
        <v>68</v>
      </c>
      <c r="N221" s="99">
        <v>0.9861536510398041</v>
      </c>
      <c r="X221" s="99">
        <v>67.5</v>
      </c>
    </row>
    <row r="222" spans="1:24" s="99" customFormat="1" ht="12.75">
      <c r="A222" s="99">
        <v>1319</v>
      </c>
      <c r="B222" s="99">
        <v>108.5199966430664</v>
      </c>
      <c r="C222" s="99">
        <v>88.91999816894531</v>
      </c>
      <c r="D222" s="99">
        <v>9.034445762634277</v>
      </c>
      <c r="E222" s="99">
        <v>9.829208374023438</v>
      </c>
      <c r="F222" s="99">
        <v>19.21828787603997</v>
      </c>
      <c r="G222" s="99" t="s">
        <v>56</v>
      </c>
      <c r="H222" s="99">
        <v>9.579254365262777</v>
      </c>
      <c r="I222" s="99">
        <v>50.59925100832918</v>
      </c>
      <c r="J222" s="99" t="s">
        <v>62</v>
      </c>
      <c r="K222" s="99">
        <v>1.143526376131598</v>
      </c>
      <c r="L222" s="99">
        <v>0.5348521766102877</v>
      </c>
      <c r="M222" s="99">
        <v>0.2707141399279664</v>
      </c>
      <c r="N222" s="99">
        <v>0.02840477815036722</v>
      </c>
      <c r="O222" s="99">
        <v>0.04592615462297696</v>
      </c>
      <c r="P222" s="99">
        <v>0.015343075251311546</v>
      </c>
      <c r="Q222" s="99">
        <v>0.005590319577324141</v>
      </c>
      <c r="R222" s="99">
        <v>0.00043725076373539744</v>
      </c>
      <c r="S222" s="99">
        <v>0.0006025428361844943</v>
      </c>
      <c r="T222" s="99">
        <v>0.00022575782614612353</v>
      </c>
      <c r="U222" s="99">
        <v>0.0001222877631132697</v>
      </c>
      <c r="V222" s="99">
        <v>1.6220509586590577E-05</v>
      </c>
      <c r="W222" s="99">
        <v>3.757042487956826E-05</v>
      </c>
      <c r="X222" s="99">
        <v>67.5</v>
      </c>
    </row>
    <row r="223" spans="1:24" s="99" customFormat="1" ht="12.75">
      <c r="A223" s="99">
        <v>1317</v>
      </c>
      <c r="B223" s="99">
        <v>78.58000183105469</v>
      </c>
      <c r="C223" s="99">
        <v>77.77999877929688</v>
      </c>
      <c r="D223" s="99">
        <v>9.028441429138184</v>
      </c>
      <c r="E223" s="99">
        <v>9.778512001037598</v>
      </c>
      <c r="F223" s="99">
        <v>6.436543545200322</v>
      </c>
      <c r="G223" s="99" t="s">
        <v>57</v>
      </c>
      <c r="H223" s="99">
        <v>5.85650519144442</v>
      </c>
      <c r="I223" s="99">
        <v>16.936507022499107</v>
      </c>
      <c r="J223" s="99" t="s">
        <v>60</v>
      </c>
      <c r="K223" s="99">
        <v>0.2108993028582881</v>
      </c>
      <c r="L223" s="99">
        <v>0.0029108310831327962</v>
      </c>
      <c r="M223" s="99">
        <v>-0.05294818933693978</v>
      </c>
      <c r="N223" s="99">
        <v>-0.00029365349273968857</v>
      </c>
      <c r="O223" s="99">
        <v>0.007982605871443133</v>
      </c>
      <c r="P223" s="99">
        <v>0.00033300588693397433</v>
      </c>
      <c r="Q223" s="99">
        <v>-0.0012368594742970121</v>
      </c>
      <c r="R223" s="99">
        <v>-2.358523028554464E-05</v>
      </c>
      <c r="S223" s="99">
        <v>6.444111411738189E-05</v>
      </c>
      <c r="T223" s="99">
        <v>2.370751423800473E-05</v>
      </c>
      <c r="U223" s="99">
        <v>-3.643484731541359E-05</v>
      </c>
      <c r="V223" s="99">
        <v>-1.8595833781421599E-06</v>
      </c>
      <c r="W223" s="99">
        <v>2.778126510640219E-06</v>
      </c>
      <c r="X223" s="99">
        <v>67.5</v>
      </c>
    </row>
    <row r="224" spans="1:24" s="99" customFormat="1" ht="12.75">
      <c r="A224" s="99">
        <v>1318</v>
      </c>
      <c r="B224" s="99">
        <v>120.87999725341797</v>
      </c>
      <c r="C224" s="99">
        <v>138.0800018310547</v>
      </c>
      <c r="D224" s="99">
        <v>8.67636775970459</v>
      </c>
      <c r="E224" s="99">
        <v>9.052090644836426</v>
      </c>
      <c r="F224" s="99">
        <v>12.307774218997789</v>
      </c>
      <c r="G224" s="99" t="s">
        <v>58</v>
      </c>
      <c r="H224" s="99">
        <v>-19.62033540141843</v>
      </c>
      <c r="I224" s="99">
        <v>33.759661851999546</v>
      </c>
      <c r="J224" s="99" t="s">
        <v>61</v>
      </c>
      <c r="K224" s="99">
        <v>-1.123910164097893</v>
      </c>
      <c r="L224" s="99">
        <v>0.5348442557298039</v>
      </c>
      <c r="M224" s="99">
        <v>-0.2654856583751336</v>
      </c>
      <c r="N224" s="99">
        <v>-0.028403260189594097</v>
      </c>
      <c r="O224" s="99">
        <v>-0.04522709013362223</v>
      </c>
      <c r="P224" s="99">
        <v>0.015339461048116267</v>
      </c>
      <c r="Q224" s="99">
        <v>-0.005451775088671146</v>
      </c>
      <c r="R224" s="99">
        <v>-0.00043661420876967135</v>
      </c>
      <c r="S224" s="99">
        <v>-0.0005990869822058937</v>
      </c>
      <c r="T224" s="99">
        <v>0.00022450957626541932</v>
      </c>
      <c r="U224" s="99">
        <v>-0.0001167338807217068</v>
      </c>
      <c r="V224" s="99">
        <v>-1.6113562018014955E-05</v>
      </c>
      <c r="W224" s="99">
        <v>-3.746757049399066E-05</v>
      </c>
      <c r="X224" s="99">
        <v>67.5</v>
      </c>
    </row>
    <row r="225" ht="12.75" hidden="1">
      <c r="A225" s="24" t="s">
        <v>79</v>
      </c>
    </row>
    <row r="226" spans="1:24" ht="12.75" hidden="1">
      <c r="A226" s="24">
        <v>1320</v>
      </c>
      <c r="B226" s="24">
        <v>116.96</v>
      </c>
      <c r="C226" s="24">
        <v>127.56</v>
      </c>
      <c r="D226" s="24">
        <v>8.778755242472986</v>
      </c>
      <c r="E226" s="24">
        <v>9.062903080724745</v>
      </c>
      <c r="F226" s="24">
        <v>11.622788604099373</v>
      </c>
      <c r="G226" s="24" t="s">
        <v>59</v>
      </c>
      <c r="H226" s="24">
        <v>-17.956240949406848</v>
      </c>
      <c r="I226" s="24">
        <v>31.50375905059315</v>
      </c>
      <c r="J226" s="24" t="s">
        <v>73</v>
      </c>
      <c r="K226" s="24">
        <v>2.5915650867406606</v>
      </c>
      <c r="M226" s="24" t="s">
        <v>68</v>
      </c>
      <c r="N226" s="24">
        <v>2.160450108014027</v>
      </c>
      <c r="X226" s="24">
        <v>67.5</v>
      </c>
    </row>
    <row r="227" spans="1:24" ht="12.75" hidden="1">
      <c r="A227" s="24">
        <v>1319</v>
      </c>
      <c r="B227" s="24">
        <v>108.5199966430664</v>
      </c>
      <c r="C227" s="24">
        <v>88.91999816894531</v>
      </c>
      <c r="D227" s="24">
        <v>9.034445762634277</v>
      </c>
      <c r="E227" s="24">
        <v>9.829208374023438</v>
      </c>
      <c r="F227" s="24">
        <v>19.21828787603997</v>
      </c>
      <c r="G227" s="24" t="s">
        <v>56</v>
      </c>
      <c r="H227" s="24">
        <v>9.579254365262777</v>
      </c>
      <c r="I227" s="24">
        <v>50.59925100832918</v>
      </c>
      <c r="J227" s="24" t="s">
        <v>62</v>
      </c>
      <c r="K227" s="24">
        <v>0.793583826269681</v>
      </c>
      <c r="L227" s="24">
        <v>1.3867095264757927</v>
      </c>
      <c r="M227" s="24">
        <v>0.18786997738460157</v>
      </c>
      <c r="N227" s="24">
        <v>0.030286897663581662</v>
      </c>
      <c r="O227" s="24">
        <v>0.03187159261562432</v>
      </c>
      <c r="P227" s="24">
        <v>0.03978026895025155</v>
      </c>
      <c r="Q227" s="24">
        <v>0.003879538311332752</v>
      </c>
      <c r="R227" s="24">
        <v>0.00046622934041283466</v>
      </c>
      <c r="S227" s="24">
        <v>0.0004181100857738248</v>
      </c>
      <c r="T227" s="24">
        <v>0.0005853476434916766</v>
      </c>
      <c r="U227" s="24">
        <v>8.487795860937727E-05</v>
      </c>
      <c r="V227" s="24">
        <v>1.73156568758518E-05</v>
      </c>
      <c r="W227" s="24">
        <v>2.606944494178966E-05</v>
      </c>
      <c r="X227" s="24">
        <v>67.5</v>
      </c>
    </row>
    <row r="228" spans="1:24" ht="12.75" hidden="1">
      <c r="A228" s="24">
        <v>1318</v>
      </c>
      <c r="B228" s="24">
        <v>120.87999725341797</v>
      </c>
      <c r="C228" s="24">
        <v>138.0800018310547</v>
      </c>
      <c r="D228" s="24">
        <v>8.67636775970459</v>
      </c>
      <c r="E228" s="24">
        <v>9.052090644836426</v>
      </c>
      <c r="F228" s="24">
        <v>14.493473025352088</v>
      </c>
      <c r="G228" s="24" t="s">
        <v>57</v>
      </c>
      <c r="H228" s="24">
        <v>-13.625063526919519</v>
      </c>
      <c r="I228" s="24">
        <v>39.75493372649845</v>
      </c>
      <c r="J228" s="24" t="s">
        <v>60</v>
      </c>
      <c r="K228" s="24">
        <v>-0.16356568467498572</v>
      </c>
      <c r="L228" s="24">
        <v>-0.007544996579689216</v>
      </c>
      <c r="M228" s="24">
        <v>0.040808699515782525</v>
      </c>
      <c r="N228" s="24">
        <v>-0.00031293585867861717</v>
      </c>
      <c r="O228" s="24">
        <v>-0.006231984853895505</v>
      </c>
      <c r="P228" s="24">
        <v>-0.0008632745295595413</v>
      </c>
      <c r="Q228" s="24">
        <v>0.0009417746982265</v>
      </c>
      <c r="R228" s="24">
        <v>-2.5201426482846185E-05</v>
      </c>
      <c r="S228" s="24">
        <v>-5.391353240673091E-05</v>
      </c>
      <c r="T228" s="24">
        <v>-6.147475988903661E-05</v>
      </c>
      <c r="U228" s="24">
        <v>2.7087120808474566E-05</v>
      </c>
      <c r="V228" s="24">
        <v>-1.9912306133148354E-06</v>
      </c>
      <c r="W228" s="24">
        <v>-2.5096885584614556E-06</v>
      </c>
      <c r="X228" s="24">
        <v>67.5</v>
      </c>
    </row>
    <row r="229" spans="1:24" ht="12.75" hidden="1">
      <c r="A229" s="24">
        <v>1317</v>
      </c>
      <c r="B229" s="24">
        <v>78.58000183105469</v>
      </c>
      <c r="C229" s="24">
        <v>77.77999877929688</v>
      </c>
      <c r="D229" s="24">
        <v>9.028441429138184</v>
      </c>
      <c r="E229" s="24">
        <v>9.778512001037598</v>
      </c>
      <c r="F229" s="24">
        <v>15.51790676252567</v>
      </c>
      <c r="G229" s="24" t="s">
        <v>58</v>
      </c>
      <c r="H229" s="24">
        <v>29.75233854112915</v>
      </c>
      <c r="I229" s="24">
        <v>40.832340372183836</v>
      </c>
      <c r="J229" s="24" t="s">
        <v>61</v>
      </c>
      <c r="K229" s="24">
        <v>0.7765446259640398</v>
      </c>
      <c r="L229" s="24">
        <v>-1.3866890004054009</v>
      </c>
      <c r="M229" s="24">
        <v>0.1833842371806292</v>
      </c>
      <c r="N229" s="24">
        <v>-0.030285280933691556</v>
      </c>
      <c r="O229" s="24">
        <v>0.031256371840588534</v>
      </c>
      <c r="P229" s="24">
        <v>-0.03977090085528566</v>
      </c>
      <c r="Q229" s="24">
        <v>0.00376349278289184</v>
      </c>
      <c r="R229" s="24">
        <v>-0.0004655477268390606</v>
      </c>
      <c r="S229" s="24">
        <v>0.00041461955434979607</v>
      </c>
      <c r="T229" s="24">
        <v>-0.0005821105716595809</v>
      </c>
      <c r="U229" s="24">
        <v>8.043976469385192E-05</v>
      </c>
      <c r="V229" s="24">
        <v>-1.7200784100930734E-05</v>
      </c>
      <c r="W229" s="24">
        <v>2.5948360697981103E-05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Mess</cp:lastModifiedBy>
  <cp:lastPrinted>2003-11-13T09:53:19Z</cp:lastPrinted>
  <dcterms:created xsi:type="dcterms:W3CDTF">2003-07-09T12:58:06Z</dcterms:created>
  <dcterms:modified xsi:type="dcterms:W3CDTF">2004-08-12T04:54:59Z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