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<sst xmlns="http://schemas.openxmlformats.org/spreadsheetml/2006/main" count="625" uniqueCount="145">
  <si>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</si>
  <si>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</si>
  <si>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</si>
  <si>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</si>
  <si>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</si>
  <si>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</si>
  <si>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</si>
  <si>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</si>
  <si>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</si>
  <si>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</si>
  <si>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</si>
  <si>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</si>
  <si>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</si>
  <si>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</si>
  <si>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</si>
  <si>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</si>
  <si>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</si>
  <si>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</si>
  <si>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</si>
  <si>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</si>
  <si>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</si>
  <si>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</si>
  <si>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</si>
  <si>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</si>
  <si>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</si>
  <si>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</si>
  <si>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</si>
  <si>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</si>
  <si>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</si>
  <si>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</si>
  <si>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</si>
  <si>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</si>
  <si>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</si>
  <si>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</si>
  <si>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</si>
  <si>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</si>
  <si>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</si>
  <si>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</si>
  <si>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</si>
  <si>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</si>
  <si>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</si>
  <si>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</si>
  <si>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</si>
  <si>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</si>
  <si>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</si>
  <si>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</si>
  <si>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</si>
  <si>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</si>
  <si>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</si>
  <si>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</si>
  <si>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</si>
  <si>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</si>
  <si>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</si>
  <si>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</si>
  <si>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</si>
  <si>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</si>
  <si>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</si>
  <si>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</si>
  <si>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</si>
  <si>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</si>
  <si>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</si>
  <si>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</si>
  <si>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</si>
  <si>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</si>
  <si>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</si>
  <si>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</si>
  <si>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</si>
  <si>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</si>
  <si>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</si>
  <si>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</si>
  <si>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</si>
  <si>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</si>
  <si>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</si>
  <si>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</si>
  <si>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</si>
  <si>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</si>
  <si>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</si>
  <si>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</si>
  <si>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</si>
  <si>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</si>
  <si>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</si>
  <si>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</si>
  <si>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</si>
  <si>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</si>
  <si>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</si>
  <si>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</si>
  <si>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</si>
  <si>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</si>
  <si>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</si>
  <si>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</si>
  <si>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</si>
  <si>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</si>
  <si>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</si>
  <si>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</si>
  <si>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</si>
  <si>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</si>
  <si>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</si>
  <si>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</si>
  <si>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</si>
  <si>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</si>
  <si>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</si>
  <si>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</si>
  <si>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</si>
  <si>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</si>
  <si>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</si>
  <si>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</si>
  <si>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</si>
  <si>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</si>
  <si>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</si>
  <si>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</si>
  <si>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</si>
  <si>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</si>
  <si>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</si>
  <si>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</si>
  <si>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</si>
  <si>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</si>
  <si>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</si>
  <si>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</si>
  <si>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</si>
  <si>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</si>
  <si>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</si>
  <si>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</si>
  <si>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</si>
  <si>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</si>
  <si>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</si>
  <si>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</si>
  <si>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</si>
  <si>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</si>
  <si>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</si>
  <si>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</si>
  <si>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</si>
  <si>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</si>
  <si>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</si>
  <si>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</si>
  <si>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</si>
  <si>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</si>
  <si>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</si>
  <si>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</si>
  <si>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</si>
  <si>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</si>
  <si>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</si>
  <si>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</si>
  <si>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3</t>
  </si>
  <si>
    <t>AP 302</t>
  </si>
  <si>
    <t>4E14469D-3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</si>
</sst>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112.7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98.66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67.41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83.24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105.5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100.5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8" customWidth="1"/>
    <col min="2" max="2" width="16.28125" style="89" customWidth="1"/>
    <col min="3" max="3" width="12.421875" style="88" customWidth="1"/>
    <col min="4" max="4" width="13.57421875" style="88" customWidth="1"/>
    <col min="5" max="5" width="11.421875" style="88" customWidth="1"/>
    <col min="6" max="6" width="12.8515625" style="88" customWidth="1"/>
    <col min="7" max="7" width="10.8515625" style="88" customWidth="1"/>
    <col min="8" max="10" width="11.421875" style="88" customWidth="1"/>
    <col min="11" max="11" width="10.421875" style="88" customWidth="1"/>
    <col min="12" max="21" width="11.421875" style="88" customWidth="1"/>
    <col min="22" max="23" width="11.421875" style="6" customWidth="1"/>
    <col min="24" max="24" width="11.421875" style="88" customWidth="1"/>
    <col min="25" max="25" width="7.140625" style="88" customWidth="1"/>
    <col min="26" max="26" width="14.28125" style="88" customWidth="1"/>
    <col min="27" max="27" width="11.421875" style="88" customWidth="1"/>
    <col min="28" max="28" width="14.7109375" style="88" customWidth="1"/>
    <col min="29" max="16384" width="11.421875" style="88" customWidth="1"/>
  </cols>
  <sheetData>
    <row r="1" spans="2:23" s="77" customFormat="1" ht="12.75">
      <c r="B1" s="76"/>
      <c r="H1" s="77" t="s">
        <v>30</v>
      </c>
      <c r="J1" s="77" t="s">
        <v>31</v>
      </c>
      <c r="L1" s="77" t="s">
        <v>32</v>
      </c>
      <c r="N1" s="77" t="s">
        <v>33</v>
      </c>
      <c r="P1" s="77" t="s">
        <v>34</v>
      </c>
      <c r="R1" s="77" t="s">
        <v>35</v>
      </c>
      <c r="T1" s="77" t="s">
        <v>36</v>
      </c>
      <c r="V1" s="78"/>
      <c r="W1" s="78"/>
    </row>
    <row r="2" spans="2:23" s="77" customFormat="1" ht="12.75">
      <c r="B2" s="76"/>
      <c r="E2" s="77" t="s">
        <v>3</v>
      </c>
      <c r="V2" s="78"/>
      <c r="W2" s="78"/>
    </row>
    <row r="3" spans="2:23" s="77" customFormat="1" ht="12.75">
      <c r="B3" s="76"/>
      <c r="E3" s="77" t="s">
        <v>4</v>
      </c>
      <c r="H3" s="77" t="s">
        <v>5</v>
      </c>
      <c r="I3" s="77" t="s">
        <v>6</v>
      </c>
      <c r="J3" s="77" t="s">
        <v>5</v>
      </c>
      <c r="K3" s="77" t="s">
        <v>6</v>
      </c>
      <c r="L3" s="77" t="s">
        <v>5</v>
      </c>
      <c r="M3" s="77" t="s">
        <v>6</v>
      </c>
      <c r="N3" s="77" t="s">
        <v>5</v>
      </c>
      <c r="O3" s="77" t="s">
        <v>6</v>
      </c>
      <c r="P3" s="77" t="s">
        <v>5</v>
      </c>
      <c r="Q3" s="77" t="s">
        <v>6</v>
      </c>
      <c r="R3" s="77" t="s">
        <v>5</v>
      </c>
      <c r="S3" s="77" t="s">
        <v>6</v>
      </c>
      <c r="T3" s="77" t="s">
        <v>5</v>
      </c>
      <c r="U3" s="77" t="s">
        <v>6</v>
      </c>
      <c r="V3" s="78" t="s">
        <v>5</v>
      </c>
      <c r="W3" s="78" t="s">
        <v>6</v>
      </c>
    </row>
    <row r="4" spans="2:23" s="77" customFormat="1" ht="12.75">
      <c r="B4" s="76"/>
      <c r="E4" s="77">
        <v>1</v>
      </c>
      <c r="H4" s="77">
        <v>-8.96604E-11</v>
      </c>
      <c r="I4" s="77">
        <v>9.27348E-11</v>
      </c>
      <c r="J4" s="77">
        <v>-8.96604E-11</v>
      </c>
      <c r="K4" s="77" t="s">
        <v>23</v>
      </c>
      <c r="L4" s="77">
        <v>-8.96604E-11</v>
      </c>
      <c r="M4" s="77" t="s">
        <v>23</v>
      </c>
      <c r="N4" s="77">
        <v>-8.96604E-11</v>
      </c>
      <c r="O4" s="77">
        <v>9.27348E-11</v>
      </c>
      <c r="P4" s="77">
        <v>-8.96604E-11</v>
      </c>
      <c r="Q4" s="77">
        <v>9.27348E-11</v>
      </c>
      <c r="R4" s="77">
        <v>-8.96604E-11</v>
      </c>
      <c r="S4" s="77">
        <v>9.27348E-11</v>
      </c>
      <c r="T4" s="77">
        <v>-8.96604E-11</v>
      </c>
      <c r="U4" s="77">
        <v>9.27348E-11</v>
      </c>
      <c r="V4" s="77">
        <v>-8.96604E-11</v>
      </c>
      <c r="W4" s="77">
        <v>9.27348E-11</v>
      </c>
    </row>
    <row r="5" spans="2:23" s="77" customFormat="1" ht="12.75">
      <c r="B5" s="76"/>
      <c r="E5" s="77">
        <v>2</v>
      </c>
      <c r="H5" s="77">
        <v>0.000319438</v>
      </c>
      <c r="I5" s="77">
        <v>-2.7452E-10</v>
      </c>
      <c r="J5" s="77">
        <v>0.000319438</v>
      </c>
      <c r="K5" s="77" t="s">
        <v>24</v>
      </c>
      <c r="L5" s="77">
        <v>0.000319438</v>
      </c>
      <c r="M5" s="77" t="s">
        <v>24</v>
      </c>
      <c r="N5" s="77">
        <v>0.000319438</v>
      </c>
      <c r="O5" s="77">
        <v>-2.7452E-10</v>
      </c>
      <c r="P5" s="77">
        <v>0.000319438</v>
      </c>
      <c r="Q5" s="77">
        <v>-2.7452E-10</v>
      </c>
      <c r="R5" s="77">
        <v>0.000319438</v>
      </c>
      <c r="S5" s="77">
        <v>-2.7452E-10</v>
      </c>
      <c r="T5" s="77">
        <v>0.000319438</v>
      </c>
      <c r="U5" s="77">
        <v>-2.7452E-10</v>
      </c>
      <c r="V5" s="77">
        <v>0.000319438</v>
      </c>
      <c r="W5" s="77">
        <v>-2.7452E-10</v>
      </c>
    </row>
    <row r="6" spans="2:23" s="77" customFormat="1" ht="12.75">
      <c r="B6" s="76"/>
      <c r="E6" s="77">
        <v>3</v>
      </c>
      <c r="H6" s="77">
        <v>0.000879364</v>
      </c>
      <c r="I6" s="77">
        <v>0.000601288</v>
      </c>
      <c r="J6" s="77">
        <v>0.000879364</v>
      </c>
      <c r="K6" s="77">
        <v>0.000601288</v>
      </c>
      <c r="L6" s="77">
        <v>0.000879364</v>
      </c>
      <c r="M6" s="77">
        <v>0.000601288</v>
      </c>
      <c r="N6" s="77">
        <v>0.000879364</v>
      </c>
      <c r="O6" s="77">
        <v>0.000601288</v>
      </c>
      <c r="P6" s="77">
        <v>0.000879364</v>
      </c>
      <c r="Q6" s="77">
        <v>0.000601288</v>
      </c>
      <c r="R6" s="77">
        <v>0.000879364</v>
      </c>
      <c r="S6" s="77">
        <v>0.000601288</v>
      </c>
      <c r="T6" s="77">
        <v>0.000879364</v>
      </c>
      <c r="U6" s="77">
        <v>0.000601288</v>
      </c>
      <c r="V6" s="77">
        <v>0.000879364</v>
      </c>
      <c r="W6" s="77">
        <v>0.000601288</v>
      </c>
    </row>
    <row r="7" spans="2:23" s="77" customFormat="1" ht="12.75">
      <c r="B7" s="76"/>
      <c r="E7" s="77">
        <v>4</v>
      </c>
      <c r="H7" s="77">
        <v>9.24253E-05</v>
      </c>
      <c r="I7" s="77">
        <v>0.000325827</v>
      </c>
      <c r="J7" s="77">
        <v>9.24253E-05</v>
      </c>
      <c r="K7" s="77">
        <v>0.000325827</v>
      </c>
      <c r="L7" s="77">
        <v>9.24253E-05</v>
      </c>
      <c r="M7" s="77">
        <v>0.000325827</v>
      </c>
      <c r="N7" s="77">
        <v>9.24253E-05</v>
      </c>
      <c r="O7" s="77">
        <v>0.000325827</v>
      </c>
      <c r="P7" s="77">
        <v>9.24253E-05</v>
      </c>
      <c r="Q7" s="77">
        <v>0.000325827</v>
      </c>
      <c r="R7" s="77">
        <v>9.24253E-05</v>
      </c>
      <c r="S7" s="77">
        <v>0.000325827</v>
      </c>
      <c r="T7" s="77">
        <v>9.24253E-05</v>
      </c>
      <c r="U7" s="77">
        <v>0.000325827</v>
      </c>
      <c r="V7" s="77">
        <v>9.24253E-05</v>
      </c>
      <c r="W7" s="77">
        <v>0.000325827</v>
      </c>
    </row>
    <row r="8" spans="2:23" s="77" customFormat="1" ht="12.75">
      <c r="B8" s="76"/>
      <c r="E8" s="77">
        <v>5</v>
      </c>
      <c r="H8" s="77">
        <v>-3.91724E-05</v>
      </c>
      <c r="I8" s="77">
        <v>0.000161302</v>
      </c>
      <c r="J8" s="77">
        <v>-3.91724E-05</v>
      </c>
      <c r="K8" s="77">
        <v>0.000161302</v>
      </c>
      <c r="L8" s="77">
        <v>-3.91724E-05</v>
      </c>
      <c r="M8" s="77">
        <v>0.000161302</v>
      </c>
      <c r="N8" s="77">
        <v>-3.91724E-05</v>
      </c>
      <c r="O8" s="77">
        <v>0.000161302</v>
      </c>
      <c r="P8" s="77">
        <v>-3.91724E-05</v>
      </c>
      <c r="Q8" s="77">
        <v>0.000161302</v>
      </c>
      <c r="R8" s="77">
        <v>-3.91724E-05</v>
      </c>
      <c r="S8" s="77">
        <v>0.000161302</v>
      </c>
      <c r="T8" s="77">
        <v>-3.91724E-05</v>
      </c>
      <c r="U8" s="77">
        <v>0.000161302</v>
      </c>
      <c r="V8" s="77">
        <v>-3.91724E-05</v>
      </c>
      <c r="W8" s="77">
        <v>0.000161302</v>
      </c>
    </row>
    <row r="9" spans="2:23" s="77" customFormat="1" ht="12.75">
      <c r="B9" s="76"/>
      <c r="E9" s="77">
        <v>6</v>
      </c>
      <c r="H9" s="77">
        <v>3.92438</v>
      </c>
      <c r="I9" s="77">
        <v>-1.72103E-05</v>
      </c>
      <c r="J9" s="77">
        <v>3.92438</v>
      </c>
      <c r="K9" s="77">
        <v>-1.72103E-05</v>
      </c>
      <c r="L9" s="77">
        <v>3.92438</v>
      </c>
      <c r="M9" s="77">
        <v>-1.72103E-05</v>
      </c>
      <c r="N9" s="77">
        <v>3.92438</v>
      </c>
      <c r="O9" s="77">
        <v>-1.72103E-05</v>
      </c>
      <c r="P9" s="77">
        <v>3.92438</v>
      </c>
      <c r="Q9" s="77">
        <v>-1.72103E-05</v>
      </c>
      <c r="R9" s="77">
        <v>3.92438</v>
      </c>
      <c r="S9" s="77">
        <v>-1.72103E-05</v>
      </c>
      <c r="T9" s="77">
        <v>3.92438</v>
      </c>
      <c r="U9" s="77">
        <v>-1.72103E-05</v>
      </c>
      <c r="V9" s="77">
        <v>3.92438</v>
      </c>
      <c r="W9" s="77">
        <v>-1.72103E-05</v>
      </c>
    </row>
    <row r="10" spans="2:23" s="77" customFormat="1" ht="12.75">
      <c r="B10" s="76"/>
      <c r="E10" s="77">
        <v>7</v>
      </c>
      <c r="H10" s="77">
        <v>-2.33051E-05</v>
      </c>
      <c r="I10" s="77">
        <v>-3.89739E-05</v>
      </c>
      <c r="J10" s="77">
        <v>-2.33051E-05</v>
      </c>
      <c r="K10" s="77">
        <v>-3.89739E-05</v>
      </c>
      <c r="L10" s="77">
        <v>-2.33051E-05</v>
      </c>
      <c r="M10" s="77">
        <v>-3.89739E-05</v>
      </c>
      <c r="N10" s="77">
        <v>-2.33051E-05</v>
      </c>
      <c r="O10" s="77">
        <v>-3.89739E-05</v>
      </c>
      <c r="P10" s="77">
        <v>-2.33051E-05</v>
      </c>
      <c r="Q10" s="77">
        <v>-3.89739E-05</v>
      </c>
      <c r="R10" s="77">
        <v>-2.33051E-05</v>
      </c>
      <c r="S10" s="77">
        <v>-3.89739E-05</v>
      </c>
      <c r="T10" s="77">
        <v>-2.33051E-05</v>
      </c>
      <c r="U10" s="77">
        <v>-3.89739E-05</v>
      </c>
      <c r="V10" s="77">
        <v>-2.33051E-05</v>
      </c>
      <c r="W10" s="77">
        <v>-3.89739E-05</v>
      </c>
    </row>
    <row r="11" spans="2:23" s="77" customFormat="1" ht="12.75">
      <c r="B11" s="76"/>
      <c r="E11" s="77">
        <v>8</v>
      </c>
      <c r="H11" s="77">
        <v>4.70052E-06</v>
      </c>
      <c r="I11" s="77">
        <v>-2.96402E-06</v>
      </c>
      <c r="J11" s="77">
        <v>4.70052E-06</v>
      </c>
      <c r="K11" s="77">
        <v>-2.96402E-06</v>
      </c>
      <c r="L11" s="77">
        <v>4.70052E-06</v>
      </c>
      <c r="M11" s="77">
        <v>-2.96402E-06</v>
      </c>
      <c r="N11" s="77">
        <v>4.70052E-06</v>
      </c>
      <c r="O11" s="77">
        <v>-2.96402E-06</v>
      </c>
      <c r="P11" s="77">
        <v>4.70052E-06</v>
      </c>
      <c r="Q11" s="77">
        <v>-2.96402E-06</v>
      </c>
      <c r="R11" s="77">
        <v>4.70052E-06</v>
      </c>
      <c r="S11" s="77">
        <v>-2.96402E-06</v>
      </c>
      <c r="T11" s="77">
        <v>4.70052E-06</v>
      </c>
      <c r="U11" s="77">
        <v>-2.96402E-06</v>
      </c>
      <c r="V11" s="77">
        <v>4.70052E-06</v>
      </c>
      <c r="W11" s="77">
        <v>-2.96402E-06</v>
      </c>
    </row>
    <row r="12" spans="2:23" s="77" customFormat="1" ht="12.75">
      <c r="B12" s="76"/>
      <c r="E12" s="77">
        <v>9</v>
      </c>
      <c r="H12" s="77">
        <v>-3.68081E-06</v>
      </c>
      <c r="I12" s="77">
        <v>3.48646E-06</v>
      </c>
      <c r="J12" s="77">
        <v>-3.68081E-06</v>
      </c>
      <c r="K12" s="77">
        <v>3.48646E-06</v>
      </c>
      <c r="L12" s="77">
        <v>-3.68081E-06</v>
      </c>
      <c r="M12" s="77">
        <v>3.48646E-06</v>
      </c>
      <c r="N12" s="77">
        <v>-3.68081E-06</v>
      </c>
      <c r="O12" s="77">
        <v>3.48646E-06</v>
      </c>
      <c r="P12" s="77">
        <v>-3.68081E-06</v>
      </c>
      <c r="Q12" s="77">
        <v>3.48646E-06</v>
      </c>
      <c r="R12" s="77">
        <v>-3.68081E-06</v>
      </c>
      <c r="S12" s="77">
        <v>3.48646E-06</v>
      </c>
      <c r="T12" s="77">
        <v>-3.68081E-06</v>
      </c>
      <c r="U12" s="77">
        <v>3.48646E-06</v>
      </c>
      <c r="V12" s="77">
        <v>-3.68081E-06</v>
      </c>
      <c r="W12" s="77">
        <v>3.48646E-06</v>
      </c>
    </row>
    <row r="13" spans="2:23" s="77" customFormat="1" ht="12.75">
      <c r="B13" s="76"/>
      <c r="E13" s="77">
        <v>10</v>
      </c>
      <c r="H13" s="77">
        <v>-0.200959</v>
      </c>
      <c r="I13" s="77">
        <v>-5.06254E-06</v>
      </c>
      <c r="J13" s="77">
        <v>-0.200959</v>
      </c>
      <c r="K13" s="77">
        <v>-5.06254E-06</v>
      </c>
      <c r="L13" s="77">
        <v>-0.200959</v>
      </c>
      <c r="M13" s="77">
        <v>-5.06254E-06</v>
      </c>
      <c r="N13" s="77">
        <v>-0.200959</v>
      </c>
      <c r="O13" s="77">
        <v>-5.06254E-06</v>
      </c>
      <c r="P13" s="77">
        <v>-0.200959</v>
      </c>
      <c r="Q13" s="77">
        <v>-5.06254E-06</v>
      </c>
      <c r="R13" s="77">
        <v>-0.200959</v>
      </c>
      <c r="S13" s="77">
        <v>-5.06254E-06</v>
      </c>
      <c r="T13" s="77">
        <v>-0.200959</v>
      </c>
      <c r="U13" s="77">
        <v>-5.06254E-06</v>
      </c>
      <c r="V13" s="77">
        <v>-0.200959</v>
      </c>
      <c r="W13" s="77">
        <v>-5.06254E-06</v>
      </c>
    </row>
    <row r="14" spans="2:23" s="77" customFormat="1" ht="12.75">
      <c r="B14" s="76"/>
      <c r="E14" s="77">
        <v>11</v>
      </c>
      <c r="H14" s="77">
        <v>1.59338E-06</v>
      </c>
      <c r="I14" s="77">
        <v>1.18763E-06</v>
      </c>
      <c r="J14" s="77">
        <v>1.59338E-06</v>
      </c>
      <c r="K14" s="77">
        <v>1.18763E-06</v>
      </c>
      <c r="L14" s="77">
        <v>1.59338E-06</v>
      </c>
      <c r="M14" s="77">
        <v>1.18763E-06</v>
      </c>
      <c r="N14" s="77">
        <v>1.59338E-06</v>
      </c>
      <c r="O14" s="77">
        <v>1.18763E-06</v>
      </c>
      <c r="P14" s="77">
        <v>1.59338E-06</v>
      </c>
      <c r="Q14" s="77">
        <v>1.18763E-06</v>
      </c>
      <c r="R14" s="77">
        <v>1.59338E-06</v>
      </c>
      <c r="S14" s="77">
        <v>1.18763E-06</v>
      </c>
      <c r="T14" s="77">
        <v>1.59338E-06</v>
      </c>
      <c r="U14" s="77">
        <v>1.18763E-06</v>
      </c>
      <c r="V14" s="77">
        <v>1.59338E-06</v>
      </c>
      <c r="W14" s="77">
        <v>1.18763E-06</v>
      </c>
    </row>
    <row r="15" spans="2:23" s="77" customFormat="1" ht="12.75">
      <c r="B15" s="76"/>
      <c r="E15" s="77">
        <v>12</v>
      </c>
      <c r="H15" s="77">
        <v>2.14477E-08</v>
      </c>
      <c r="I15" s="77">
        <v>1.33651E-06</v>
      </c>
      <c r="J15" s="77">
        <v>2.14477E-08</v>
      </c>
      <c r="K15" s="77">
        <v>1.33651E-06</v>
      </c>
      <c r="L15" s="77">
        <v>2.14477E-08</v>
      </c>
      <c r="M15" s="77">
        <v>1.33651E-06</v>
      </c>
      <c r="N15" s="77">
        <v>2.14477E-08</v>
      </c>
      <c r="O15" s="77">
        <v>1.33651E-06</v>
      </c>
      <c r="P15" s="77">
        <v>2.14477E-08</v>
      </c>
      <c r="Q15" s="77">
        <v>1.33651E-06</v>
      </c>
      <c r="R15" s="77">
        <v>2.14477E-08</v>
      </c>
      <c r="S15" s="77">
        <v>1.33651E-06</v>
      </c>
      <c r="T15" s="77">
        <v>2.14477E-08</v>
      </c>
      <c r="U15" s="77">
        <v>1.33651E-06</v>
      </c>
      <c r="V15" s="77">
        <v>2.14477E-08</v>
      </c>
      <c r="W15" s="77">
        <v>1.33651E-06</v>
      </c>
    </row>
    <row r="16" spans="2:23" s="77" customFormat="1" ht="12.75">
      <c r="B16" s="76"/>
      <c r="E16" s="77">
        <v>13</v>
      </c>
      <c r="H16" s="77">
        <v>-6.04268E-07</v>
      </c>
      <c r="I16" s="77">
        <v>8.7592E-07</v>
      </c>
      <c r="J16" s="77">
        <v>-6.04268E-07</v>
      </c>
      <c r="K16" s="77">
        <v>8.7592E-07</v>
      </c>
      <c r="L16" s="77">
        <v>-6.04268E-07</v>
      </c>
      <c r="M16" s="77">
        <v>8.7592E-07</v>
      </c>
      <c r="N16" s="77">
        <v>-6.04268E-07</v>
      </c>
      <c r="O16" s="77">
        <v>8.7592E-07</v>
      </c>
      <c r="P16" s="77">
        <v>-6.04268E-07</v>
      </c>
      <c r="Q16" s="77">
        <v>8.7592E-07</v>
      </c>
      <c r="R16" s="77">
        <v>-6.04268E-07</v>
      </c>
      <c r="S16" s="77">
        <v>8.7592E-07</v>
      </c>
      <c r="T16" s="77">
        <v>-6.04268E-07</v>
      </c>
      <c r="U16" s="77">
        <v>8.7592E-07</v>
      </c>
      <c r="V16" s="77">
        <v>-6.04268E-07</v>
      </c>
      <c r="W16" s="77">
        <v>8.7592E-07</v>
      </c>
    </row>
    <row r="17" spans="2:23" s="77" customFormat="1" ht="12.75">
      <c r="B17" s="76"/>
      <c r="E17" s="77">
        <v>14</v>
      </c>
      <c r="H17" s="77">
        <v>-0.149992</v>
      </c>
      <c r="I17" s="77">
        <v>6.74043E-07</v>
      </c>
      <c r="J17" s="77">
        <v>-0.149992</v>
      </c>
      <c r="K17" s="77">
        <v>6.74043E-07</v>
      </c>
      <c r="L17" s="77">
        <v>-0.149992</v>
      </c>
      <c r="M17" s="77">
        <v>6.74043E-07</v>
      </c>
      <c r="N17" s="77">
        <v>-0.149992</v>
      </c>
      <c r="O17" s="77">
        <v>6.74043E-07</v>
      </c>
      <c r="P17" s="77">
        <v>-0.149992</v>
      </c>
      <c r="Q17" s="77">
        <v>6.74043E-07</v>
      </c>
      <c r="R17" s="77">
        <v>-0.149992</v>
      </c>
      <c r="S17" s="77">
        <v>6.74043E-07</v>
      </c>
      <c r="T17" s="77">
        <v>-0.149992</v>
      </c>
      <c r="U17" s="77">
        <v>6.74043E-07</v>
      </c>
      <c r="V17" s="77">
        <v>-0.149992</v>
      </c>
      <c r="W17" s="77">
        <v>6.74043E-07</v>
      </c>
    </row>
    <row r="18" spans="2:23" s="77" customFormat="1" ht="12.75">
      <c r="B18" s="76"/>
      <c r="E18" s="77">
        <v>15</v>
      </c>
      <c r="H18" s="77">
        <v>-2.04212E-08</v>
      </c>
      <c r="I18" s="77">
        <v>-4.6634E-07</v>
      </c>
      <c r="J18" s="77">
        <v>-2.04212E-08</v>
      </c>
      <c r="K18" s="77">
        <v>-4.6634E-07</v>
      </c>
      <c r="L18" s="77">
        <v>-2.04212E-08</v>
      </c>
      <c r="M18" s="77">
        <v>-4.6634E-07</v>
      </c>
      <c r="N18" s="77">
        <v>-2.04212E-08</v>
      </c>
      <c r="O18" s="77">
        <v>-4.6634E-07</v>
      </c>
      <c r="P18" s="77">
        <v>-2.04212E-08</v>
      </c>
      <c r="Q18" s="77">
        <v>-4.6634E-07</v>
      </c>
      <c r="R18" s="77">
        <v>-2.04212E-08</v>
      </c>
      <c r="S18" s="77">
        <v>-4.6634E-07</v>
      </c>
      <c r="T18" s="77">
        <v>-2.04212E-08</v>
      </c>
      <c r="U18" s="77">
        <v>-4.6634E-07</v>
      </c>
      <c r="V18" s="77">
        <v>-2.04212E-08</v>
      </c>
      <c r="W18" s="77">
        <v>-4.6634E-07</v>
      </c>
    </row>
    <row r="20" spans="2:23" s="77" customFormat="1" ht="12.75">
      <c r="B20" s="76"/>
      <c r="E20" s="77" t="s">
        <v>0</v>
      </c>
      <c r="H20" s="77" t="s">
        <v>1</v>
      </c>
      <c r="I20" s="77" t="s">
        <v>2</v>
      </c>
      <c r="J20" s="77" t="s">
        <v>1</v>
      </c>
      <c r="K20" s="77" t="s">
        <v>22</v>
      </c>
      <c r="L20" s="77" t="s">
        <v>1</v>
      </c>
      <c r="M20" s="77" t="s">
        <v>22</v>
      </c>
      <c r="N20" s="77" t="s">
        <v>1</v>
      </c>
      <c r="O20" s="77" t="s">
        <v>29</v>
      </c>
      <c r="P20" s="77" t="s">
        <v>1</v>
      </c>
      <c r="Q20" s="77" t="s">
        <v>1</v>
      </c>
      <c r="R20" s="77" t="s">
        <v>1</v>
      </c>
      <c r="S20" s="77" t="s">
        <v>1</v>
      </c>
      <c r="T20" s="77" t="s">
        <v>1</v>
      </c>
      <c r="U20" s="77" t="s">
        <v>1</v>
      </c>
      <c r="V20" s="78" t="s">
        <v>1</v>
      </c>
      <c r="W20" s="78" t="s">
        <v>1</v>
      </c>
    </row>
    <row r="21" spans="2:23" s="77" customFormat="1" ht="12.75">
      <c r="B21" s="76"/>
      <c r="E21" s="77" t="s">
        <v>7</v>
      </c>
      <c r="V21" s="78"/>
      <c r="W21" s="78"/>
    </row>
    <row r="22" spans="2:23" s="77" customFormat="1" ht="12.75">
      <c r="B22" s="76"/>
      <c r="E22" s="77" t="s">
        <v>4</v>
      </c>
      <c r="H22" s="77" t="s">
        <v>5</v>
      </c>
      <c r="I22" s="77" t="s">
        <v>6</v>
      </c>
      <c r="J22" s="77" t="s">
        <v>5</v>
      </c>
      <c r="K22" s="77" t="s">
        <v>6</v>
      </c>
      <c r="L22" s="77" t="s">
        <v>5</v>
      </c>
      <c r="M22" s="77" t="s">
        <v>6</v>
      </c>
      <c r="N22" s="77" t="s">
        <v>5</v>
      </c>
      <c r="O22" s="77" t="s">
        <v>6</v>
      </c>
      <c r="P22" s="77" t="s">
        <v>5</v>
      </c>
      <c r="Q22" s="77" t="s">
        <v>6</v>
      </c>
      <c r="R22" s="77" t="s">
        <v>5</v>
      </c>
      <c r="S22" s="77" t="s">
        <v>6</v>
      </c>
      <c r="T22" s="77" t="s">
        <v>5</v>
      </c>
      <c r="U22" s="77" t="s">
        <v>6</v>
      </c>
      <c r="V22" s="78" t="s">
        <v>5</v>
      </c>
      <c r="W22" s="78" t="s">
        <v>6</v>
      </c>
    </row>
    <row r="23" spans="2:23" s="77" customFormat="1" ht="12.75">
      <c r="B23" s="76"/>
      <c r="E23" s="77">
        <v>1</v>
      </c>
      <c r="H23" s="77">
        <v>-3.91218E-10</v>
      </c>
      <c r="I23" s="77">
        <v>-1.80545E-07</v>
      </c>
      <c r="J23" s="77">
        <v>1.80548E-07</v>
      </c>
      <c r="K23" s="77" t="s">
        <v>25</v>
      </c>
      <c r="L23" s="77">
        <v>2.114E-10</v>
      </c>
      <c r="M23" s="77" t="s">
        <v>27</v>
      </c>
      <c r="N23" s="77">
        <v>-1.80727E-07</v>
      </c>
      <c r="O23" s="77">
        <v>3.94193E-10</v>
      </c>
      <c r="P23" s="77">
        <v>-2.27757E-10</v>
      </c>
      <c r="Q23" s="77">
        <v>-1.38536E-07</v>
      </c>
      <c r="R23" s="77">
        <v>1.38539E-07</v>
      </c>
      <c r="S23" s="77">
        <v>-4.59163E-11</v>
      </c>
      <c r="T23" s="77">
        <v>4.89339E-11</v>
      </c>
      <c r="U23" s="77">
        <v>1.38721E-07</v>
      </c>
      <c r="V23" s="77">
        <v>-1.38718E-07</v>
      </c>
      <c r="W23" s="77">
        <v>2.31528E-10</v>
      </c>
    </row>
    <row r="24" spans="2:23" s="77" customFormat="1" ht="12.75">
      <c r="B24" s="76"/>
      <c r="E24" s="77">
        <v>2</v>
      </c>
      <c r="H24" s="77">
        <v>0.000319438</v>
      </c>
      <c r="I24" s="77">
        <v>-1.45093E-07</v>
      </c>
      <c r="J24" s="77">
        <v>0.000319438</v>
      </c>
      <c r="K24" s="77" t="s">
        <v>26</v>
      </c>
      <c r="L24" s="77">
        <v>0.000319438</v>
      </c>
      <c r="M24" s="77" t="s">
        <v>28</v>
      </c>
      <c r="N24" s="77">
        <v>0.000319438</v>
      </c>
      <c r="O24" s="77">
        <v>-1.45093E-07</v>
      </c>
      <c r="P24" s="77">
        <v>0.000319438</v>
      </c>
      <c r="Q24" s="77">
        <v>-7.24391E-08</v>
      </c>
      <c r="R24" s="77">
        <v>0.000319438</v>
      </c>
      <c r="S24" s="77">
        <v>-7.24392E-08</v>
      </c>
      <c r="T24" s="77">
        <v>0.000319438</v>
      </c>
      <c r="U24" s="77">
        <v>-7.24392E-08</v>
      </c>
      <c r="V24" s="77">
        <v>0.000319438</v>
      </c>
      <c r="W24" s="77">
        <v>-7.24392E-08</v>
      </c>
    </row>
    <row r="25" spans="2:23" s="77" customFormat="1" ht="12.75">
      <c r="B25" s="76"/>
      <c r="E25" s="77">
        <v>3</v>
      </c>
      <c r="H25" s="77">
        <v>-0.011403</v>
      </c>
      <c r="I25" s="77">
        <v>-2.89764</v>
      </c>
      <c r="J25" s="77">
        <v>-2.89736</v>
      </c>
      <c r="K25" s="77">
        <v>0.0128857</v>
      </c>
      <c r="L25" s="77">
        <v>0.0131617</v>
      </c>
      <c r="M25" s="77">
        <v>2.89884</v>
      </c>
      <c r="N25" s="77">
        <v>2.89911</v>
      </c>
      <c r="O25" s="77">
        <v>-0.0116923</v>
      </c>
      <c r="P25" s="77">
        <v>-0.00179958</v>
      </c>
      <c r="Q25" s="77">
        <v>-0.947348</v>
      </c>
      <c r="R25" s="77">
        <v>-0.947072</v>
      </c>
      <c r="S25" s="77">
        <v>0.00328323</v>
      </c>
      <c r="T25" s="77">
        <v>0.00356199</v>
      </c>
      <c r="U25" s="77">
        <v>0.948552</v>
      </c>
      <c r="V25" s="77">
        <v>0.948831</v>
      </c>
      <c r="W25" s="77">
        <v>-0.00207858</v>
      </c>
    </row>
    <row r="26" spans="2:23" s="77" customFormat="1" ht="12.75">
      <c r="B26" s="76"/>
      <c r="E26" s="77">
        <v>4</v>
      </c>
      <c r="H26" s="77">
        <v>-0.00917767</v>
      </c>
      <c r="I26" s="77">
        <v>-1.60206</v>
      </c>
      <c r="J26" s="77">
        <v>0.00937032</v>
      </c>
      <c r="K26" s="77">
        <v>1.60271</v>
      </c>
      <c r="L26" s="77">
        <v>-0.00917927</v>
      </c>
      <c r="M26" s="77">
        <v>-1.60206</v>
      </c>
      <c r="N26" s="77">
        <v>0.00937181</v>
      </c>
      <c r="O26" s="77">
        <v>1.60271</v>
      </c>
      <c r="P26" s="77">
        <v>-0.00127186</v>
      </c>
      <c r="Q26" s="77">
        <v>-0.352768</v>
      </c>
      <c r="R26" s="77">
        <v>0.00145785</v>
      </c>
      <c r="S26" s="77">
        <v>0.353421</v>
      </c>
      <c r="T26" s="77">
        <v>-0.00127293</v>
      </c>
      <c r="U26" s="77">
        <v>-0.352769</v>
      </c>
      <c r="V26" s="77">
        <v>0.00145766</v>
      </c>
      <c r="W26" s="77">
        <v>0.35342</v>
      </c>
    </row>
    <row r="27" spans="2:23" s="77" customFormat="1" ht="12.75">
      <c r="B27" s="76"/>
      <c r="E27" s="77">
        <v>5</v>
      </c>
      <c r="H27" s="77">
        <v>-0.00622924</v>
      </c>
      <c r="I27" s="77">
        <v>-0.791332</v>
      </c>
      <c r="J27" s="77">
        <v>0.791452</v>
      </c>
      <c r="K27" s="77">
        <v>-0.00603168</v>
      </c>
      <c r="L27" s="77">
        <v>0.00615134</v>
      </c>
      <c r="M27" s="77">
        <v>0.791655</v>
      </c>
      <c r="N27" s="77">
        <v>-0.791528</v>
      </c>
      <c r="O27" s="77">
        <v>0.00635333</v>
      </c>
      <c r="P27" s="77">
        <v>-0.000655436</v>
      </c>
      <c r="Q27" s="77">
        <v>-0.118861</v>
      </c>
      <c r="R27" s="77">
        <v>0.118984</v>
      </c>
      <c r="S27" s="77">
        <v>-0.000455118</v>
      </c>
      <c r="T27" s="77">
        <v>0.00057737</v>
      </c>
      <c r="U27" s="77">
        <v>0.119184</v>
      </c>
      <c r="V27" s="77">
        <v>-0.119061</v>
      </c>
      <c r="W27" s="77">
        <v>0.00077752</v>
      </c>
    </row>
    <row r="28" spans="2:23" s="77" customFormat="1" ht="12.75">
      <c r="B28" s="76"/>
      <c r="E28" s="77">
        <v>6</v>
      </c>
      <c r="H28" s="77">
        <v>3.9206</v>
      </c>
      <c r="I28" s="77">
        <v>-0.354214</v>
      </c>
      <c r="J28" s="77">
        <v>3.9206</v>
      </c>
      <c r="K28" s="77">
        <v>-0.354213</v>
      </c>
      <c r="L28" s="77">
        <v>3.9206</v>
      </c>
      <c r="M28" s="77">
        <v>-0.354213</v>
      </c>
      <c r="N28" s="77">
        <v>3.9206</v>
      </c>
      <c r="O28" s="77">
        <v>-0.354211</v>
      </c>
      <c r="P28" s="77">
        <v>3.92413</v>
      </c>
      <c r="Q28" s="77">
        <v>-0.0365762</v>
      </c>
      <c r="R28" s="77">
        <v>3.92413</v>
      </c>
      <c r="S28" s="77">
        <v>-0.0365764</v>
      </c>
      <c r="T28" s="77">
        <v>3.92413</v>
      </c>
      <c r="U28" s="77">
        <v>-0.0365764</v>
      </c>
      <c r="V28" s="77">
        <v>3.92413</v>
      </c>
      <c r="W28" s="77">
        <v>-0.0365761</v>
      </c>
    </row>
    <row r="29" spans="2:23" s="77" customFormat="1" ht="12.75">
      <c r="B29" s="76"/>
      <c r="E29" s="77">
        <v>7</v>
      </c>
      <c r="H29" s="77">
        <v>-0.00219096</v>
      </c>
      <c r="I29" s="77">
        <v>-0.14424</v>
      </c>
      <c r="J29" s="77">
        <v>-0.144224</v>
      </c>
      <c r="K29" s="77">
        <v>0.00213079</v>
      </c>
      <c r="L29" s="77">
        <v>0.00214534</v>
      </c>
      <c r="M29" s="77">
        <v>0.144162</v>
      </c>
      <c r="N29" s="77">
        <v>0.144176</v>
      </c>
      <c r="O29" s="77">
        <v>-0.00220722</v>
      </c>
      <c r="P29" s="77">
        <v>-0.00012212</v>
      </c>
      <c r="Q29" s="77">
        <v>-0.0102932</v>
      </c>
      <c r="R29" s="77">
        <v>-0.0102776</v>
      </c>
      <c r="S29" s="77">
        <v>5.98668E-05</v>
      </c>
      <c r="T29" s="77">
        <v>7.54898E-05</v>
      </c>
      <c r="U29" s="77">
        <v>0.0102154</v>
      </c>
      <c r="V29" s="77">
        <v>0.0102309</v>
      </c>
      <c r="W29" s="77">
        <v>-0.000137705</v>
      </c>
    </row>
    <row r="30" spans="2:23" s="77" customFormat="1" ht="12.75">
      <c r="B30" s="76"/>
      <c r="E30" s="77">
        <v>8</v>
      </c>
      <c r="H30" s="77">
        <v>-0.00117594</v>
      </c>
      <c r="I30" s="77">
        <v>-0.053453</v>
      </c>
      <c r="J30" s="77">
        <v>0.00118647</v>
      </c>
      <c r="K30" s="77">
        <v>0.0534462</v>
      </c>
      <c r="L30" s="77">
        <v>-0.00117641</v>
      </c>
      <c r="M30" s="77">
        <v>-0.0534521</v>
      </c>
      <c r="N30" s="77">
        <v>0.00118535</v>
      </c>
      <c r="O30" s="77">
        <v>0.0534457</v>
      </c>
      <c r="P30" s="77">
        <v>-3.16374E-05</v>
      </c>
      <c r="Q30" s="77">
        <v>-0.00263789</v>
      </c>
      <c r="R30" s="77">
        <v>4.10315E-05</v>
      </c>
      <c r="S30" s="77">
        <v>0.00263202</v>
      </c>
      <c r="T30" s="77">
        <v>-3.16177E-05</v>
      </c>
      <c r="U30" s="77">
        <v>-0.00263795</v>
      </c>
      <c r="V30" s="77">
        <v>4.09906E-05</v>
      </c>
      <c r="W30" s="77">
        <v>0.00263195</v>
      </c>
    </row>
    <row r="31" spans="2:23" s="77" customFormat="1" ht="12.75">
      <c r="B31" s="76"/>
      <c r="E31" s="77">
        <v>9</v>
      </c>
      <c r="H31" s="77">
        <v>-0.000624689</v>
      </c>
      <c r="I31" s="77">
        <v>-0.018155</v>
      </c>
      <c r="J31" s="77">
        <v>0.0181543</v>
      </c>
      <c r="K31" s="77">
        <v>-0.000618031</v>
      </c>
      <c r="L31" s="77">
        <v>0.000617433</v>
      </c>
      <c r="M31" s="77">
        <v>0.0181614</v>
      </c>
      <c r="N31" s="77">
        <v>-0.0181615</v>
      </c>
      <c r="O31" s="77">
        <v>0.000624315</v>
      </c>
      <c r="P31" s="77">
        <v>-1.65541E-05</v>
      </c>
      <c r="Q31" s="77">
        <v>-0.000630447</v>
      </c>
      <c r="R31" s="77">
        <v>0.000630277</v>
      </c>
      <c r="S31" s="77">
        <v>-9.38798E-06</v>
      </c>
      <c r="T31" s="77">
        <v>9.18397E-06</v>
      </c>
      <c r="U31" s="77">
        <v>0.000637445</v>
      </c>
      <c r="V31" s="77">
        <v>-0.000637612</v>
      </c>
      <c r="W31" s="77">
        <v>1.63418E-05</v>
      </c>
    </row>
    <row r="32" spans="2:23" s="77" customFormat="1" ht="12.75">
      <c r="B32" s="76"/>
      <c r="E32" s="77">
        <v>10</v>
      </c>
      <c r="H32" s="77">
        <v>-0.20128</v>
      </c>
      <c r="I32" s="77">
        <v>-0.00585594</v>
      </c>
      <c r="J32" s="77">
        <v>-0.20128</v>
      </c>
      <c r="K32" s="77">
        <v>-0.00585543</v>
      </c>
      <c r="L32" s="77">
        <v>-0.20128</v>
      </c>
      <c r="M32" s="77">
        <v>-0.00585557</v>
      </c>
      <c r="N32" s="77">
        <v>-0.201279</v>
      </c>
      <c r="O32" s="77">
        <v>-0.0058556</v>
      </c>
      <c r="P32" s="77">
        <v>-0.200964</v>
      </c>
      <c r="Q32" s="77">
        <v>-0.000160772</v>
      </c>
      <c r="R32" s="77">
        <v>-0.200964</v>
      </c>
      <c r="S32" s="77">
        <v>-0.000160782</v>
      </c>
      <c r="T32" s="77">
        <v>-0.200964</v>
      </c>
      <c r="U32" s="77">
        <v>-0.000160782</v>
      </c>
      <c r="V32" s="77">
        <v>-0.200964</v>
      </c>
      <c r="W32" s="77">
        <v>-0.000160772</v>
      </c>
    </row>
    <row r="33" spans="2:23" s="77" customFormat="1" ht="12.75">
      <c r="B33" s="76"/>
      <c r="E33" s="77">
        <v>11</v>
      </c>
      <c r="H33" s="77">
        <v>-0.000163346</v>
      </c>
      <c r="I33" s="77">
        <v>-0.00197166</v>
      </c>
      <c r="J33" s="77">
        <v>-0.00197094</v>
      </c>
      <c r="K33" s="77">
        <v>0.000166212</v>
      </c>
      <c r="L33" s="77">
        <v>0.000166592</v>
      </c>
      <c r="M33" s="77">
        <v>0.00197385</v>
      </c>
      <c r="N33" s="77">
        <v>0.00197435</v>
      </c>
      <c r="O33" s="77">
        <v>-0.000163698</v>
      </c>
      <c r="P33" s="77">
        <v>5.33693E-08</v>
      </c>
      <c r="Q33" s="77">
        <v>-4.59129E-05</v>
      </c>
      <c r="R33" s="77">
        <v>-4.55107E-05</v>
      </c>
      <c r="S33" s="77">
        <v>2.72804E-06</v>
      </c>
      <c r="T33" s="77">
        <v>3.13287E-06</v>
      </c>
      <c r="U33" s="77">
        <v>4.82915E-05</v>
      </c>
      <c r="V33" s="77">
        <v>4.8695E-05</v>
      </c>
      <c r="W33" s="77">
        <v>-3.50899E-07</v>
      </c>
    </row>
    <row r="34" spans="2:23" s="77" customFormat="1" ht="12.75">
      <c r="B34" s="76"/>
      <c r="E34" s="77">
        <v>12</v>
      </c>
      <c r="H34" s="77">
        <v>-8.61391E-05</v>
      </c>
      <c r="I34" s="77">
        <v>-0.000800223</v>
      </c>
      <c r="J34" s="77">
        <v>8.62453E-05</v>
      </c>
      <c r="K34" s="77">
        <v>0.000802649</v>
      </c>
      <c r="L34" s="77">
        <v>-8.61505E-05</v>
      </c>
      <c r="M34" s="77">
        <v>-0.000800125</v>
      </c>
      <c r="N34" s="77">
        <v>8.60821E-05</v>
      </c>
      <c r="O34" s="77">
        <v>0.000802883</v>
      </c>
      <c r="P34" s="77">
        <v>-5.16927E-07</v>
      </c>
      <c r="Q34" s="77">
        <v>-1.80765E-05</v>
      </c>
      <c r="R34" s="77">
        <v>5.60128E-07</v>
      </c>
      <c r="S34" s="77">
        <v>2.07509E-05</v>
      </c>
      <c r="T34" s="77">
        <v>-5.16829E-07</v>
      </c>
      <c r="U34" s="77">
        <v>-1.80778E-05</v>
      </c>
      <c r="V34" s="77">
        <v>5.59445E-07</v>
      </c>
      <c r="W34" s="77">
        <v>2.07501E-05</v>
      </c>
    </row>
    <row r="35" spans="2:23" s="77" customFormat="1" ht="12.75">
      <c r="B35" s="76"/>
      <c r="E35" s="77">
        <v>13</v>
      </c>
      <c r="H35" s="77">
        <v>-4.68159E-05</v>
      </c>
      <c r="I35" s="77">
        <v>-0.000398469</v>
      </c>
      <c r="J35" s="77">
        <v>0.000398591</v>
      </c>
      <c r="K35" s="77">
        <v>-4.53929E-05</v>
      </c>
      <c r="L35" s="77">
        <v>4.56192E-05</v>
      </c>
      <c r="M35" s="77">
        <v>0.000400188</v>
      </c>
      <c r="N35" s="77">
        <v>-0.000399962</v>
      </c>
      <c r="O35" s="77">
        <v>4.70152E-05</v>
      </c>
      <c r="P35" s="77">
        <v>-7.97397E-07</v>
      </c>
      <c r="Q35" s="77">
        <v>-8.43508E-06</v>
      </c>
      <c r="R35" s="77">
        <v>8.70718E-06</v>
      </c>
      <c r="S35" s="77">
        <v>6.82503E-07</v>
      </c>
      <c r="T35" s="77">
        <v>-4.10962E-07</v>
      </c>
      <c r="U35" s="77">
        <v>1.01874E-05</v>
      </c>
      <c r="V35" s="77">
        <v>-9.91567E-06</v>
      </c>
      <c r="W35" s="77">
        <v>1.06912E-06</v>
      </c>
    </row>
    <row r="36" spans="2:23" s="77" customFormat="1" ht="12.75">
      <c r="B36" s="76"/>
      <c r="E36" s="77">
        <v>14</v>
      </c>
      <c r="H36" s="77">
        <v>-0.150018</v>
      </c>
      <c r="I36" s="77">
        <v>-0.000216706</v>
      </c>
      <c r="J36" s="77">
        <v>-0.150018</v>
      </c>
      <c r="K36" s="77">
        <v>-0.000216617</v>
      </c>
      <c r="L36" s="77">
        <v>-0.150018</v>
      </c>
      <c r="M36" s="77">
        <v>-0.000216719</v>
      </c>
      <c r="N36" s="77">
        <v>-0.150018</v>
      </c>
      <c r="O36" s="77">
        <v>-0.00021672</v>
      </c>
      <c r="P36" s="77">
        <v>-0.149992</v>
      </c>
      <c r="Q36" s="77">
        <v>-3.70954E-06</v>
      </c>
      <c r="R36" s="77">
        <v>-0.149992</v>
      </c>
      <c r="S36" s="77">
        <v>-3.70964E-06</v>
      </c>
      <c r="T36" s="77">
        <v>-0.149992</v>
      </c>
      <c r="U36" s="77">
        <v>-3.70965E-06</v>
      </c>
      <c r="V36" s="77">
        <v>-0.149992</v>
      </c>
      <c r="W36" s="77">
        <v>-3.70972E-06</v>
      </c>
    </row>
    <row r="37" spans="2:23" s="77" customFormat="1" ht="12.75">
      <c r="B37" s="76"/>
      <c r="E37" s="77">
        <v>15</v>
      </c>
      <c r="H37" s="77">
        <v>-1.45617E-05</v>
      </c>
      <c r="I37" s="77">
        <v>-0.000124111</v>
      </c>
      <c r="J37" s="77">
        <v>-0.000123613</v>
      </c>
      <c r="K37" s="77">
        <v>1.40975E-05</v>
      </c>
      <c r="L37" s="77">
        <v>1.45155E-05</v>
      </c>
      <c r="M37" s="77">
        <v>0.000123186</v>
      </c>
      <c r="N37" s="77">
        <v>0.000123638</v>
      </c>
      <c r="O37" s="77">
        <v>-1.49716E-05</v>
      </c>
      <c r="P37" s="77">
        <v>-4.72185E-08</v>
      </c>
      <c r="Q37" s="77">
        <v>-2.35757E-06</v>
      </c>
      <c r="R37" s="77">
        <v>-1.91167E-06</v>
      </c>
      <c r="S37" s="77">
        <v>-4.39469E-07</v>
      </c>
      <c r="T37" s="77">
        <v>6.45537E-09</v>
      </c>
      <c r="U37" s="77">
        <v>1.42492E-06</v>
      </c>
      <c r="V37" s="77">
        <v>1.87087E-06</v>
      </c>
      <c r="W37" s="77">
        <v>-4.93203E-07</v>
      </c>
    </row>
    <row r="39" spans="2:23" s="77" customFormat="1" ht="12.75">
      <c r="B39" s="76"/>
      <c r="E39" s="77" t="s">
        <v>0</v>
      </c>
      <c r="H39" s="77" t="s">
        <v>1</v>
      </c>
      <c r="I39" s="77" t="s">
        <v>2</v>
      </c>
      <c r="J39" s="77" t="s">
        <v>1</v>
      </c>
      <c r="K39" s="77" t="s">
        <v>22</v>
      </c>
      <c r="L39" s="77" t="s">
        <v>1</v>
      </c>
      <c r="M39" s="77" t="s">
        <v>22</v>
      </c>
      <c r="N39" s="77" t="s">
        <v>1</v>
      </c>
      <c r="O39" s="77" t="s">
        <v>29</v>
      </c>
      <c r="P39" s="77" t="s">
        <v>1</v>
      </c>
      <c r="Q39" s="77" t="s">
        <v>1</v>
      </c>
      <c r="R39" s="77" t="s">
        <v>1</v>
      </c>
      <c r="S39" s="77" t="s">
        <v>1</v>
      </c>
      <c r="T39" s="77" t="s">
        <v>1</v>
      </c>
      <c r="U39" s="77" t="s">
        <v>1</v>
      </c>
      <c r="V39" s="78" t="s">
        <v>1</v>
      </c>
      <c r="W39" s="78" t="s">
        <v>1</v>
      </c>
    </row>
    <row r="40" spans="1:23" s="80" customFormat="1" ht="38.25">
      <c r="A40" s="79" t="s">
        <v>37</v>
      </c>
      <c r="B40" s="79" t="s">
        <v>50</v>
      </c>
      <c r="C40" s="79" t="s">
        <v>46</v>
      </c>
      <c r="D40" s="79" t="s">
        <v>47</v>
      </c>
      <c r="E40" s="79" t="s">
        <v>4</v>
      </c>
      <c r="F40" s="80" t="s">
        <v>48</v>
      </c>
      <c r="G40" s="80" t="s">
        <v>65</v>
      </c>
      <c r="H40" s="80" t="s">
        <v>5</v>
      </c>
      <c r="I40" s="80" t="s">
        <v>6</v>
      </c>
      <c r="J40" s="80" t="s">
        <v>5</v>
      </c>
      <c r="K40" s="80" t="s">
        <v>6</v>
      </c>
      <c r="L40" s="80" t="s">
        <v>5</v>
      </c>
      <c r="M40" s="80" t="s">
        <v>6</v>
      </c>
      <c r="N40" s="80" t="s">
        <v>5</v>
      </c>
      <c r="O40" s="80" t="s">
        <v>6</v>
      </c>
      <c r="P40" s="80" t="s">
        <v>5</v>
      </c>
      <c r="Q40" s="80" t="s">
        <v>6</v>
      </c>
      <c r="R40" s="80" t="s">
        <v>5</v>
      </c>
      <c r="S40" s="80" t="s">
        <v>6</v>
      </c>
      <c r="T40" s="80" t="s">
        <v>5</v>
      </c>
      <c r="U40" s="80" t="s">
        <v>6</v>
      </c>
      <c r="V40" s="81" t="s">
        <v>5</v>
      </c>
      <c r="W40" s="81" t="s">
        <v>6</v>
      </c>
    </row>
    <row r="41" spans="1:23" s="77" customFormat="1" ht="12.75">
      <c r="A41" s="76" t="s">
        <v>38</v>
      </c>
      <c r="B41" s="82">
        <f>'choix config'!H40</f>
        <v>8.248704191964883</v>
      </c>
      <c r="C41" s="76">
        <f aca="true" t="shared" si="0" ref="C41:C55">($B$41*H41+$B$42*J41+$B$43*L41+$B$44*N41+$B$45*P41+$B$46*R41+$B$47*T41+$B$48*V41)/100</f>
        <v>-6.657963145445913E-09</v>
      </c>
      <c r="D41" s="76">
        <f aca="true" t="shared" si="1" ref="D41:D55">($B$41*I41+$B$42*K41+$B$43*M41+$B$44*O41+$B$45*Q41+$B$46*S41+$B$47*U41+$B$48*W41)/100</f>
        <v>-8.376915294758825E-08</v>
      </c>
      <c r="E41" s="83">
        <v>1</v>
      </c>
      <c r="F41" s="84" t="s">
        <v>49</v>
      </c>
      <c r="G41" s="84"/>
      <c r="H41" s="77">
        <v>-3.01558E-10</v>
      </c>
      <c r="I41" s="77">
        <v>-1.80638E-07</v>
      </c>
      <c r="J41" s="77">
        <v>1.80637E-07</v>
      </c>
      <c r="K41" s="77">
        <v>-3.00989E-10</v>
      </c>
      <c r="L41" s="77">
        <v>3.0106E-10</v>
      </c>
      <c r="M41" s="77">
        <v>1.80638E-07</v>
      </c>
      <c r="N41" s="77">
        <v>-1.80638E-07</v>
      </c>
      <c r="O41" s="77">
        <v>3.01458E-10</v>
      </c>
      <c r="P41" s="77">
        <v>-1.38097E-10</v>
      </c>
      <c r="Q41" s="77">
        <v>-1.38628E-07</v>
      </c>
      <c r="R41" s="77">
        <v>1.38629E-07</v>
      </c>
      <c r="S41" s="77">
        <v>-1.38651E-10</v>
      </c>
      <c r="T41" s="77">
        <v>1.38594E-10</v>
      </c>
      <c r="U41" s="77">
        <v>1.38628E-07</v>
      </c>
      <c r="V41" s="77">
        <v>-1.38628E-07</v>
      </c>
      <c r="W41" s="77">
        <v>1.38793E-10</v>
      </c>
    </row>
    <row r="42" spans="1:23" s="77" customFormat="1" ht="12.75">
      <c r="A42" s="76" t="s">
        <v>39</v>
      </c>
      <c r="B42" s="82">
        <f>'choix config'!H41</f>
        <v>7.911407901477105</v>
      </c>
      <c r="C42" s="76">
        <f t="shared" si="0"/>
        <v>-4.7320810500886644E-11</v>
      </c>
      <c r="D42" s="76">
        <f t="shared" si="1"/>
        <v>-1.7637747910623854E-08</v>
      </c>
      <c r="E42" s="83">
        <v>2</v>
      </c>
      <c r="F42" s="84" t="s">
        <v>64</v>
      </c>
      <c r="G42" s="84"/>
      <c r="H42" s="77">
        <v>-4.36608E-10</v>
      </c>
      <c r="I42" s="77">
        <v>-1.44819E-07</v>
      </c>
      <c r="J42" s="77">
        <v>-4.36608E-10</v>
      </c>
      <c r="K42" s="77">
        <v>-1.44819E-07</v>
      </c>
      <c r="L42" s="77">
        <v>-4.36608E-10</v>
      </c>
      <c r="M42" s="77">
        <v>-1.44819E-07</v>
      </c>
      <c r="N42" s="77">
        <v>-4.36608E-10</v>
      </c>
      <c r="O42" s="77">
        <v>-1.44819E-07</v>
      </c>
      <c r="P42" s="77">
        <v>-1.45544E-10</v>
      </c>
      <c r="Q42" s="77">
        <v>-7.21646E-08</v>
      </c>
      <c r="R42" s="77">
        <v>-1.45544E-10</v>
      </c>
      <c r="S42" s="77">
        <v>-7.21647E-08</v>
      </c>
      <c r="T42" s="77">
        <v>-1.45544E-10</v>
      </c>
      <c r="U42" s="77">
        <v>-7.21646E-08</v>
      </c>
      <c r="V42" s="77">
        <v>-1.45544E-10</v>
      </c>
      <c r="W42" s="77">
        <v>-7.21647E-08</v>
      </c>
    </row>
    <row r="43" spans="1:23" s="77" customFormat="1" ht="12.75">
      <c r="A43" s="76" t="s">
        <v>40</v>
      </c>
      <c r="B43" s="82">
        <f>'choix config'!H42</f>
        <v>-17.992180580858815</v>
      </c>
      <c r="C43" s="76">
        <f t="shared" si="0"/>
        <v>0.07489166744701911</v>
      </c>
      <c r="D43" s="76">
        <f t="shared" si="1"/>
        <v>-1.0095816848724044</v>
      </c>
      <c r="E43" s="83">
        <v>3</v>
      </c>
      <c r="F43" s="77" t="s">
        <v>48</v>
      </c>
      <c r="H43" s="77">
        <v>-0.0122823</v>
      </c>
      <c r="I43" s="77">
        <v>-2.89824</v>
      </c>
      <c r="J43" s="77">
        <v>-2.89823</v>
      </c>
      <c r="K43" s="77">
        <v>0.0122844</v>
      </c>
      <c r="L43" s="77">
        <v>0.0122823</v>
      </c>
      <c r="M43" s="77">
        <v>2.89824</v>
      </c>
      <c r="N43" s="77">
        <v>2.89823</v>
      </c>
      <c r="O43" s="77">
        <v>-0.0122935</v>
      </c>
      <c r="P43" s="77">
        <v>-0.00267894</v>
      </c>
      <c r="Q43" s="77">
        <v>-0.94795</v>
      </c>
      <c r="R43" s="77">
        <v>-0.947951</v>
      </c>
      <c r="S43" s="77">
        <v>0.00268195</v>
      </c>
      <c r="T43" s="77">
        <v>0.00268262</v>
      </c>
      <c r="U43" s="77">
        <v>0.94795</v>
      </c>
      <c r="V43" s="77">
        <v>0.947951</v>
      </c>
      <c r="W43" s="77">
        <v>-0.00267987</v>
      </c>
    </row>
    <row r="44" spans="1:23" s="77" customFormat="1" ht="12.75">
      <c r="A44" s="76" t="s">
        <v>41</v>
      </c>
      <c r="B44" s="82">
        <f>'choix config'!H39</f>
        <v>9.960669007708198</v>
      </c>
      <c r="C44" s="76">
        <f t="shared" si="0"/>
        <v>0.0029389481012522018</v>
      </c>
      <c r="D44" s="76">
        <f t="shared" si="1"/>
        <v>0.5400169892243958</v>
      </c>
      <c r="E44" s="83">
        <v>4</v>
      </c>
      <c r="F44" s="77" t="s">
        <v>48</v>
      </c>
      <c r="H44" s="77">
        <v>-0.0092701</v>
      </c>
      <c r="I44" s="77">
        <v>-1.60239</v>
      </c>
      <c r="J44" s="77">
        <v>0.00927789</v>
      </c>
      <c r="K44" s="77">
        <v>1.60239</v>
      </c>
      <c r="L44" s="77">
        <v>-0.00927169</v>
      </c>
      <c r="M44" s="77">
        <v>-1.60239</v>
      </c>
      <c r="N44" s="77">
        <v>0.00927939</v>
      </c>
      <c r="O44" s="77">
        <v>1.60238</v>
      </c>
      <c r="P44" s="77">
        <v>-0.00136429</v>
      </c>
      <c r="Q44" s="77">
        <v>-0.353094</v>
      </c>
      <c r="R44" s="77">
        <v>0.00136542</v>
      </c>
      <c r="S44" s="77">
        <v>0.353095</v>
      </c>
      <c r="T44" s="77">
        <v>-0.00136535</v>
      </c>
      <c r="U44" s="77">
        <v>-0.353095</v>
      </c>
      <c r="V44" s="77">
        <v>0.00136524</v>
      </c>
      <c r="W44" s="77">
        <v>0.353094</v>
      </c>
    </row>
    <row r="45" spans="1:23" s="77" customFormat="1" ht="12.75">
      <c r="A45" s="76" t="s">
        <v>42</v>
      </c>
      <c r="B45" s="82">
        <f>B41</f>
        <v>8.248704191964883</v>
      </c>
      <c r="C45" s="76">
        <f t="shared" si="0"/>
        <v>-0.020444682074690648</v>
      </c>
      <c r="D45" s="76">
        <f t="shared" si="1"/>
        <v>-0.238787764429529</v>
      </c>
      <c r="E45" s="83">
        <v>5</v>
      </c>
      <c r="F45" s="77" t="s">
        <v>48</v>
      </c>
      <c r="H45" s="77">
        <v>-0.00619007</v>
      </c>
      <c r="I45" s="77">
        <v>-0.791493</v>
      </c>
      <c r="J45" s="77">
        <v>0.791491</v>
      </c>
      <c r="K45" s="77">
        <v>-0.00619298</v>
      </c>
      <c r="L45" s="77">
        <v>0.00619051</v>
      </c>
      <c r="M45" s="77">
        <v>0.791493</v>
      </c>
      <c r="N45" s="77">
        <v>-0.791489</v>
      </c>
      <c r="O45" s="77">
        <v>0.00619203</v>
      </c>
      <c r="P45" s="77">
        <v>-0.000616264</v>
      </c>
      <c r="Q45" s="77">
        <v>-0.119022</v>
      </c>
      <c r="R45" s="77">
        <v>0.119023</v>
      </c>
      <c r="S45" s="77">
        <v>-0.000616421</v>
      </c>
      <c r="T45" s="77">
        <v>0.000616543</v>
      </c>
      <c r="U45" s="77">
        <v>0.119022</v>
      </c>
      <c r="V45" s="77">
        <v>-0.119022</v>
      </c>
      <c r="W45" s="77">
        <v>0.000616218</v>
      </c>
    </row>
    <row r="46" spans="1:23" s="77" customFormat="1" ht="12.75">
      <c r="A46" s="76" t="s">
        <v>43</v>
      </c>
      <c r="B46" s="82">
        <f>B42</f>
        <v>7.911407901477105</v>
      </c>
      <c r="C46" s="76">
        <f t="shared" si="0"/>
        <v>-0.0003284738346264729</v>
      </c>
      <c r="D46" s="76">
        <f t="shared" si="1"/>
        <v>-0.03176268700043293</v>
      </c>
      <c r="E46" s="83">
        <v>6</v>
      </c>
      <c r="F46" s="77" t="s">
        <v>48</v>
      </c>
      <c r="H46" s="77">
        <v>-0.00378499</v>
      </c>
      <c r="I46" s="77">
        <v>-0.354197</v>
      </c>
      <c r="J46" s="77">
        <v>-0.00378855</v>
      </c>
      <c r="K46" s="77">
        <v>-0.354195</v>
      </c>
      <c r="L46" s="77">
        <v>-0.00378632</v>
      </c>
      <c r="M46" s="77">
        <v>-0.354196</v>
      </c>
      <c r="N46" s="77">
        <v>-0.00378543</v>
      </c>
      <c r="O46" s="77">
        <v>-0.354194</v>
      </c>
      <c r="P46" s="77">
        <v>-0.000254914</v>
      </c>
      <c r="Q46" s="77">
        <v>-0.036559</v>
      </c>
      <c r="R46" s="77">
        <v>-0.000254914</v>
      </c>
      <c r="S46" s="77">
        <v>-0.0365592</v>
      </c>
      <c r="T46" s="77">
        <v>-0.000254914</v>
      </c>
      <c r="U46" s="77">
        <v>-0.0365592</v>
      </c>
      <c r="V46" s="77">
        <v>-0.000254914</v>
      </c>
      <c r="W46" s="77">
        <v>-0.0365589</v>
      </c>
    </row>
    <row r="47" spans="1:23" s="77" customFormat="1" ht="12.75">
      <c r="A47" s="76" t="s">
        <v>44</v>
      </c>
      <c r="B47" s="82">
        <f>B43</f>
        <v>-17.992180580858815</v>
      </c>
      <c r="C47" s="76">
        <f t="shared" si="0"/>
        <v>0.0025701455220036983</v>
      </c>
      <c r="D47" s="76">
        <f t="shared" si="1"/>
        <v>-0.040576756322396275</v>
      </c>
      <c r="E47" s="83">
        <v>7</v>
      </c>
      <c r="F47" s="77" t="s">
        <v>48</v>
      </c>
      <c r="H47" s="77">
        <v>-0.00216765</v>
      </c>
      <c r="I47" s="77">
        <v>-0.144201</v>
      </c>
      <c r="J47" s="77">
        <v>-0.1442</v>
      </c>
      <c r="K47" s="77">
        <v>0.00216976</v>
      </c>
      <c r="L47" s="77">
        <v>0.00216865</v>
      </c>
      <c r="M47" s="77">
        <v>0.144201</v>
      </c>
      <c r="N47" s="77">
        <v>0.144199</v>
      </c>
      <c r="O47" s="77">
        <v>-0.00216824</v>
      </c>
      <c r="P47" s="77">
        <v>-9.88154E-05</v>
      </c>
      <c r="Q47" s="77">
        <v>-0.0102542</v>
      </c>
      <c r="R47" s="77">
        <v>-0.0102543</v>
      </c>
      <c r="S47" s="77">
        <v>9.88407E-05</v>
      </c>
      <c r="T47" s="77">
        <v>9.87949E-05</v>
      </c>
      <c r="U47" s="77">
        <v>0.0102543</v>
      </c>
      <c r="V47" s="77">
        <v>0.0102542</v>
      </c>
      <c r="W47" s="77">
        <v>-9.87315E-05</v>
      </c>
    </row>
    <row r="48" spans="1:23" s="77" customFormat="1" ht="12.75">
      <c r="A48" s="76" t="s">
        <v>45</v>
      </c>
      <c r="B48" s="82">
        <f>B44</f>
        <v>9.960669007708198</v>
      </c>
      <c r="C48" s="76">
        <f t="shared" si="0"/>
        <v>0.00033624130527093823</v>
      </c>
      <c r="D48" s="76">
        <f t="shared" si="1"/>
        <v>0.015487832525176675</v>
      </c>
      <c r="E48" s="83">
        <v>8</v>
      </c>
      <c r="F48" s="77" t="s">
        <v>48</v>
      </c>
      <c r="H48" s="77">
        <v>-0.00118064</v>
      </c>
      <c r="I48" s="77">
        <v>-0.0534501</v>
      </c>
      <c r="J48" s="77">
        <v>0.00118177</v>
      </c>
      <c r="K48" s="77">
        <v>0.0534492</v>
      </c>
      <c r="L48" s="77">
        <v>-0.00118111</v>
      </c>
      <c r="M48" s="77">
        <v>-0.0534492</v>
      </c>
      <c r="N48" s="77">
        <v>0.00118065</v>
      </c>
      <c r="O48" s="77">
        <v>0.0534487</v>
      </c>
      <c r="P48" s="77">
        <v>-3.63379E-05</v>
      </c>
      <c r="Q48" s="77">
        <v>-0.00263493</v>
      </c>
      <c r="R48" s="77">
        <v>3.6331E-05</v>
      </c>
      <c r="S48" s="77">
        <v>0.00263498</v>
      </c>
      <c r="T48" s="77">
        <v>-3.63183E-05</v>
      </c>
      <c r="U48" s="77">
        <v>-0.00263499</v>
      </c>
      <c r="V48" s="77">
        <v>3.62901E-05</v>
      </c>
      <c r="W48" s="77">
        <v>0.00263492</v>
      </c>
    </row>
    <row r="49" spans="2:23" s="77" customFormat="1" ht="12.75">
      <c r="B49" s="76"/>
      <c r="C49" s="76">
        <f t="shared" si="0"/>
        <v>-0.0005514272795801783</v>
      </c>
      <c r="D49" s="76">
        <f t="shared" si="1"/>
        <v>-0.004918267429777525</v>
      </c>
      <c r="E49" s="83">
        <v>9</v>
      </c>
      <c r="F49" s="77" t="s">
        <v>48</v>
      </c>
      <c r="H49" s="77">
        <v>-0.000621008</v>
      </c>
      <c r="I49" s="77">
        <v>-0.0181585</v>
      </c>
      <c r="J49" s="77">
        <v>0.018158</v>
      </c>
      <c r="K49" s="77">
        <v>-0.000621517</v>
      </c>
      <c r="L49" s="77">
        <v>0.000621114</v>
      </c>
      <c r="M49" s="77">
        <v>0.0181579</v>
      </c>
      <c r="N49" s="77">
        <v>-0.0181578</v>
      </c>
      <c r="O49" s="77">
        <v>0.000620828</v>
      </c>
      <c r="P49" s="77">
        <v>-1.28733E-05</v>
      </c>
      <c r="Q49" s="77">
        <v>-0.000633933</v>
      </c>
      <c r="R49" s="77">
        <v>0.000633958</v>
      </c>
      <c r="S49" s="77">
        <v>-1.28744E-05</v>
      </c>
      <c r="T49" s="77">
        <v>1.28648E-05</v>
      </c>
      <c r="U49" s="77">
        <v>0.000633958</v>
      </c>
      <c r="V49" s="77">
        <v>-0.000633931</v>
      </c>
      <c r="W49" s="77">
        <v>1.28553E-05</v>
      </c>
    </row>
    <row r="50" spans="2:23" s="77" customFormat="1" ht="12.75">
      <c r="B50" s="76"/>
      <c r="C50" s="76">
        <f t="shared" si="0"/>
        <v>-2.6386482694355885E-05</v>
      </c>
      <c r="D50" s="76">
        <f t="shared" si="1"/>
        <v>-0.0004882431381278857</v>
      </c>
      <c r="E50" s="83">
        <v>10</v>
      </c>
      <c r="F50" s="77" t="s">
        <v>48</v>
      </c>
      <c r="H50" s="77">
        <v>-0.00032035</v>
      </c>
      <c r="I50" s="77">
        <v>-0.00585087</v>
      </c>
      <c r="J50" s="77">
        <v>-0.000320586</v>
      </c>
      <c r="K50" s="77">
        <v>-0.00585036</v>
      </c>
      <c r="L50" s="77">
        <v>-0.000320475</v>
      </c>
      <c r="M50" s="77">
        <v>-0.0058505</v>
      </c>
      <c r="N50" s="77">
        <v>-0.000320225</v>
      </c>
      <c r="O50" s="77">
        <v>-0.00585054</v>
      </c>
      <c r="P50" s="77">
        <v>-4.46302E-06</v>
      </c>
      <c r="Q50" s="77">
        <v>-0.00015571</v>
      </c>
      <c r="R50" s="77">
        <v>-4.46302E-06</v>
      </c>
      <c r="S50" s="77">
        <v>-0.00015572</v>
      </c>
      <c r="T50" s="77">
        <v>-4.46302E-06</v>
      </c>
      <c r="U50" s="77">
        <v>-0.00015572</v>
      </c>
      <c r="V50" s="77">
        <v>-4.46302E-06</v>
      </c>
      <c r="W50" s="77">
        <v>-0.000155709</v>
      </c>
    </row>
    <row r="51" spans="2:23" s="77" customFormat="1" ht="12.75">
      <c r="B51" s="76"/>
      <c r="C51" s="76">
        <f t="shared" si="0"/>
        <v>-2.2859328778103485E-06</v>
      </c>
      <c r="D51" s="76">
        <f t="shared" si="1"/>
        <v>-0.0005334185459791928</v>
      </c>
      <c r="E51" s="83">
        <v>11</v>
      </c>
      <c r="F51" s="77" t="s">
        <v>48</v>
      </c>
      <c r="H51" s="77">
        <v>-0.00016494</v>
      </c>
      <c r="I51" s="77">
        <v>-0.00197285</v>
      </c>
      <c r="J51" s="77">
        <v>-0.00197253</v>
      </c>
      <c r="K51" s="77">
        <v>0.000165025</v>
      </c>
      <c r="L51" s="77">
        <v>0.000164998</v>
      </c>
      <c r="M51" s="77">
        <v>0.00197266</v>
      </c>
      <c r="N51" s="77">
        <v>0.00197276</v>
      </c>
      <c r="O51" s="77">
        <v>-0.000164885</v>
      </c>
      <c r="P51" s="77">
        <v>-1.54001E-06</v>
      </c>
      <c r="Q51" s="77">
        <v>-4.71006E-05</v>
      </c>
      <c r="R51" s="77">
        <v>-4.71041E-05</v>
      </c>
      <c r="S51" s="77">
        <v>1.54041E-06</v>
      </c>
      <c r="T51" s="77">
        <v>1.53949E-06</v>
      </c>
      <c r="U51" s="77">
        <v>4.71039E-05</v>
      </c>
      <c r="V51" s="77">
        <v>4.71016E-05</v>
      </c>
      <c r="W51" s="77">
        <v>-1.53853E-06</v>
      </c>
    </row>
    <row r="52" spans="2:23" s="77" customFormat="1" ht="12.75">
      <c r="B52" s="76"/>
      <c r="C52" s="76">
        <f t="shared" si="0"/>
        <v>2.393946885692182E-05</v>
      </c>
      <c r="D52" s="76">
        <f t="shared" si="1"/>
        <v>0.00022667789624292238</v>
      </c>
      <c r="E52" s="83">
        <v>12</v>
      </c>
      <c r="F52" s="77" t="s">
        <v>48</v>
      </c>
      <c r="H52" s="77">
        <v>-8.61606E-05</v>
      </c>
      <c r="I52" s="77">
        <v>-0.000801559</v>
      </c>
      <c r="J52" s="77">
        <v>8.62239E-05</v>
      </c>
      <c r="K52" s="77">
        <v>0.000801312</v>
      </c>
      <c r="L52" s="77">
        <v>-8.6172E-05</v>
      </c>
      <c r="M52" s="77">
        <v>-0.000801461</v>
      </c>
      <c r="N52" s="77">
        <v>8.60606E-05</v>
      </c>
      <c r="O52" s="77">
        <v>0.000801546</v>
      </c>
      <c r="P52" s="77">
        <v>-5.38375E-07</v>
      </c>
      <c r="Q52" s="77">
        <v>-1.9413E-05</v>
      </c>
      <c r="R52" s="77">
        <v>5.3868E-07</v>
      </c>
      <c r="S52" s="77">
        <v>1.94144E-05</v>
      </c>
      <c r="T52" s="77">
        <v>-5.38277E-07</v>
      </c>
      <c r="U52" s="77">
        <v>-1.94143E-05</v>
      </c>
      <c r="V52" s="77">
        <v>5.37997E-07</v>
      </c>
      <c r="W52" s="77">
        <v>1.94136E-05</v>
      </c>
    </row>
    <row r="53" spans="2:23" s="77" customFormat="1" ht="12.75">
      <c r="B53" s="76"/>
      <c r="C53" s="76">
        <f t="shared" si="0"/>
        <v>-2.0566699974044265E-05</v>
      </c>
      <c r="D53" s="76">
        <f t="shared" si="1"/>
        <v>-0.00010628988158424686</v>
      </c>
      <c r="E53" s="83">
        <v>13</v>
      </c>
      <c r="F53" s="77" t="s">
        <v>48</v>
      </c>
      <c r="H53" s="77">
        <v>-4.62116E-05</v>
      </c>
      <c r="I53" s="77">
        <v>-0.000399345</v>
      </c>
      <c r="J53" s="77">
        <v>0.000399196</v>
      </c>
      <c r="K53" s="77">
        <v>-4.62688E-05</v>
      </c>
      <c r="L53" s="77">
        <v>4.62235E-05</v>
      </c>
      <c r="M53" s="77">
        <v>0.000399312</v>
      </c>
      <c r="N53" s="77">
        <v>-0.000399358</v>
      </c>
      <c r="O53" s="77">
        <v>4.61393E-05</v>
      </c>
      <c r="P53" s="77">
        <v>-1.93129E-07</v>
      </c>
      <c r="Q53" s="77">
        <v>-9.311E-06</v>
      </c>
      <c r="R53" s="77">
        <v>9.31145E-06</v>
      </c>
      <c r="S53" s="77">
        <v>-1.93416E-07</v>
      </c>
      <c r="T53" s="77">
        <v>1.93306E-07</v>
      </c>
      <c r="U53" s="77">
        <v>9.31145E-06</v>
      </c>
      <c r="V53" s="77">
        <v>-9.3114E-06</v>
      </c>
      <c r="W53" s="77">
        <v>1.93205E-07</v>
      </c>
    </row>
    <row r="54" spans="2:23" s="77" customFormat="1" ht="12.75">
      <c r="B54" s="76"/>
      <c r="C54" s="76">
        <f t="shared" si="0"/>
        <v>-2.0816767632940665E-06</v>
      </c>
      <c r="D54" s="76">
        <f t="shared" si="1"/>
        <v>-1.8018295924063495E-05</v>
      </c>
      <c r="E54" s="83">
        <v>14</v>
      </c>
      <c r="F54" s="77" t="s">
        <v>48</v>
      </c>
      <c r="H54" s="77">
        <v>-2.55673E-05</v>
      </c>
      <c r="I54" s="77">
        <v>-0.00021738</v>
      </c>
      <c r="J54" s="77">
        <v>-2.5609E-05</v>
      </c>
      <c r="K54" s="77">
        <v>-0.000217291</v>
      </c>
      <c r="L54" s="77">
        <v>-2.55673E-05</v>
      </c>
      <c r="M54" s="77">
        <v>-0.000217393</v>
      </c>
      <c r="N54" s="77">
        <v>-2.55117E-05</v>
      </c>
      <c r="O54" s="77">
        <v>-0.000217394</v>
      </c>
      <c r="P54" s="77">
        <v>-6.95342E-08</v>
      </c>
      <c r="Q54" s="77">
        <v>-4.38358E-06</v>
      </c>
      <c r="R54" s="77">
        <v>-6.95342E-08</v>
      </c>
      <c r="S54" s="77">
        <v>-4.38368E-06</v>
      </c>
      <c r="T54" s="77">
        <v>-6.95342E-08</v>
      </c>
      <c r="U54" s="77">
        <v>-4.38369E-06</v>
      </c>
      <c r="V54" s="77">
        <v>-6.95342E-08</v>
      </c>
      <c r="W54" s="77">
        <v>-4.38376E-06</v>
      </c>
    </row>
    <row r="55" spans="2:23" s="77" customFormat="1" ht="12.75">
      <c r="B55" s="76"/>
      <c r="C55" s="76">
        <f t="shared" si="0"/>
        <v>-1.2436832465461804E-06</v>
      </c>
      <c r="D55" s="76">
        <f t="shared" si="1"/>
        <v>-3.3236435519419483E-05</v>
      </c>
      <c r="E55" s="83">
        <v>15</v>
      </c>
      <c r="F55" s="77" t="s">
        <v>48</v>
      </c>
      <c r="H55" s="77">
        <v>-1.45413E-05</v>
      </c>
      <c r="I55" s="77">
        <v>-0.000123645</v>
      </c>
      <c r="J55" s="77">
        <v>-0.000123592</v>
      </c>
      <c r="K55" s="77">
        <v>1.45638E-05</v>
      </c>
      <c r="L55" s="77">
        <v>1.45359E-05</v>
      </c>
      <c r="M55" s="77">
        <v>0.000123653</v>
      </c>
      <c r="N55" s="77">
        <v>0.000123659</v>
      </c>
      <c r="O55" s="77">
        <v>-1.45053E-05</v>
      </c>
      <c r="P55" s="77">
        <v>-2.67973E-08</v>
      </c>
      <c r="Q55" s="77">
        <v>-1.89123E-06</v>
      </c>
      <c r="R55" s="77">
        <v>-1.89125E-06</v>
      </c>
      <c r="S55" s="77">
        <v>2.68704E-08</v>
      </c>
      <c r="T55" s="77">
        <v>2.68766E-08</v>
      </c>
      <c r="U55" s="77">
        <v>1.89126E-06</v>
      </c>
      <c r="V55" s="77">
        <v>1.89129E-06</v>
      </c>
      <c r="W55" s="77">
        <v>-2.68638E-08</v>
      </c>
    </row>
    <row r="56" spans="2:23" s="77" customFormat="1" ht="12.75">
      <c r="B56" s="76"/>
      <c r="V56" s="78"/>
      <c r="W56" s="78"/>
    </row>
    <row r="57" spans="2:23" s="77" customFormat="1" ht="12.75">
      <c r="B57" s="76"/>
      <c r="E57" s="77" t="s">
        <v>0</v>
      </c>
      <c r="H57" s="77" t="s">
        <v>1</v>
      </c>
      <c r="I57" s="77" t="s">
        <v>2</v>
      </c>
      <c r="J57" s="77" t="s">
        <v>1</v>
      </c>
      <c r="K57" s="77" t="s">
        <v>22</v>
      </c>
      <c r="L57" s="77" t="s">
        <v>1</v>
      </c>
      <c r="M57" s="77" t="s">
        <v>22</v>
      </c>
      <c r="N57" s="77" t="s">
        <v>1</v>
      </c>
      <c r="O57" s="77" t="s">
        <v>29</v>
      </c>
      <c r="P57" s="77" t="s">
        <v>1</v>
      </c>
      <c r="Q57" s="77" t="s">
        <v>1</v>
      </c>
      <c r="R57" s="77" t="s">
        <v>1</v>
      </c>
      <c r="S57" s="77" t="s">
        <v>1</v>
      </c>
      <c r="T57" s="77" t="s">
        <v>1</v>
      </c>
      <c r="U57" s="77" t="s">
        <v>1</v>
      </c>
      <c r="V57" s="78" t="s">
        <v>1</v>
      </c>
      <c r="W57" s="78" t="s">
        <v>1</v>
      </c>
    </row>
    <row r="58" spans="2:23" s="77" customFormat="1" ht="12.75">
      <c r="B58" s="76"/>
      <c r="E58" s="77" t="s">
        <v>8</v>
      </c>
      <c r="V58" s="78"/>
      <c r="W58" s="78"/>
    </row>
    <row r="59" spans="2:23" s="77" customFormat="1" ht="12.75">
      <c r="B59" s="76"/>
      <c r="E59" s="77" t="s">
        <v>4</v>
      </c>
      <c r="H59" s="77" t="s">
        <v>9</v>
      </c>
      <c r="I59" s="77" t="s">
        <v>6</v>
      </c>
      <c r="J59" s="77" t="s">
        <v>9</v>
      </c>
      <c r="K59" s="77" t="s">
        <v>6</v>
      </c>
      <c r="L59" s="77" t="s">
        <v>9</v>
      </c>
      <c r="M59" s="77" t="s">
        <v>6</v>
      </c>
      <c r="N59" s="77" t="s">
        <v>9</v>
      </c>
      <c r="O59" s="77" t="s">
        <v>6</v>
      </c>
      <c r="P59" s="77" t="s">
        <v>9</v>
      </c>
      <c r="Q59" s="77" t="s">
        <v>6</v>
      </c>
      <c r="R59" s="77" t="s">
        <v>9</v>
      </c>
      <c r="S59" s="77" t="s">
        <v>6</v>
      </c>
      <c r="T59" s="77" t="s">
        <v>9</v>
      </c>
      <c r="U59" s="77" t="s">
        <v>6</v>
      </c>
      <c r="V59" s="78" t="s">
        <v>9</v>
      </c>
      <c r="W59" s="78" t="s">
        <v>6</v>
      </c>
    </row>
    <row r="60" spans="2:23" s="77" customFormat="1" ht="12.75">
      <c r="B60" s="76"/>
      <c r="E60" s="77">
        <v>1</v>
      </c>
      <c r="H60" s="77">
        <v>-3.91218E-10</v>
      </c>
      <c r="I60" s="77">
        <v>-1.80545E-07</v>
      </c>
      <c r="J60" s="77">
        <v>1.80548E-07</v>
      </c>
      <c r="K60" s="77" t="s">
        <v>25</v>
      </c>
      <c r="L60" s="77">
        <v>2.114E-10</v>
      </c>
      <c r="M60" s="77" t="s">
        <v>27</v>
      </c>
      <c r="N60" s="77">
        <v>-1.80727E-07</v>
      </c>
      <c r="O60" s="77">
        <v>3.94193E-10</v>
      </c>
      <c r="P60" s="77">
        <v>-2.27757E-10</v>
      </c>
      <c r="Q60" s="77">
        <v>-1.38536E-07</v>
      </c>
      <c r="R60" s="77">
        <v>1.38539E-07</v>
      </c>
      <c r="S60" s="77">
        <v>-4.59163E-11</v>
      </c>
      <c r="T60" s="77">
        <v>4.89339E-11</v>
      </c>
      <c r="U60" s="77">
        <v>1.38721E-07</v>
      </c>
      <c r="V60" s="77">
        <v>-1.38718E-07</v>
      </c>
      <c r="W60" s="77">
        <v>2.31528E-10</v>
      </c>
    </row>
    <row r="61" spans="2:23" s="77" customFormat="1" ht="12.75">
      <c r="B61" s="76"/>
      <c r="E61" s="77">
        <v>2</v>
      </c>
      <c r="H61" s="77">
        <v>0.000319438</v>
      </c>
      <c r="I61" s="77">
        <v>-1.45093E-07</v>
      </c>
      <c r="J61" s="77">
        <v>0.000319438</v>
      </c>
      <c r="K61" s="77" t="s">
        <v>26</v>
      </c>
      <c r="L61" s="77">
        <v>0.000319438</v>
      </c>
      <c r="M61" s="77" t="s">
        <v>28</v>
      </c>
      <c r="N61" s="77">
        <v>0.000319438</v>
      </c>
      <c r="O61" s="77">
        <v>-1.45093E-07</v>
      </c>
      <c r="P61" s="77">
        <v>0.000319438</v>
      </c>
      <c r="Q61" s="77">
        <v>-7.24391E-08</v>
      </c>
      <c r="R61" s="77">
        <v>0.000319438</v>
      </c>
      <c r="S61" s="77">
        <v>-7.24392E-08</v>
      </c>
      <c r="T61" s="77">
        <v>0.000319438</v>
      </c>
      <c r="U61" s="77">
        <v>-7.24392E-08</v>
      </c>
      <c r="V61" s="77">
        <v>0.000319438</v>
      </c>
      <c r="W61" s="77">
        <v>-7.24392E-08</v>
      </c>
    </row>
    <row r="62" spans="2:23" s="77" customFormat="1" ht="12.75">
      <c r="B62" s="76"/>
      <c r="E62" s="77">
        <v>3</v>
      </c>
      <c r="H62" s="77">
        <v>-0.011403</v>
      </c>
      <c r="I62" s="77">
        <v>-2.89764</v>
      </c>
      <c r="J62" s="77">
        <v>-2.89736</v>
      </c>
      <c r="K62" s="77">
        <v>0.0128857</v>
      </c>
      <c r="L62" s="77">
        <v>0.0131617</v>
      </c>
      <c r="M62" s="77">
        <v>2.89884</v>
      </c>
      <c r="N62" s="77">
        <v>2.89911</v>
      </c>
      <c r="O62" s="77">
        <v>-0.0116923</v>
      </c>
      <c r="P62" s="77">
        <v>-0.00179958</v>
      </c>
      <c r="Q62" s="77">
        <v>-0.947348</v>
      </c>
      <c r="R62" s="77">
        <v>-0.947072</v>
      </c>
      <c r="S62" s="77">
        <v>0.00328323</v>
      </c>
      <c r="T62" s="77">
        <v>0.00356199</v>
      </c>
      <c r="U62" s="77">
        <v>0.948552</v>
      </c>
      <c r="V62" s="77">
        <v>0.948831</v>
      </c>
      <c r="W62" s="77">
        <v>-0.00207858</v>
      </c>
    </row>
    <row r="63" spans="2:23" s="77" customFormat="1" ht="12.75">
      <c r="B63" s="76"/>
      <c r="E63" s="77">
        <v>4</v>
      </c>
      <c r="H63" s="77">
        <v>-0.00917767</v>
      </c>
      <c r="I63" s="77">
        <v>-1.60206</v>
      </c>
      <c r="J63" s="77">
        <v>0.00937032</v>
      </c>
      <c r="K63" s="77">
        <v>1.60271</v>
      </c>
      <c r="L63" s="77">
        <v>-0.00917927</v>
      </c>
      <c r="M63" s="77">
        <v>-1.60206</v>
      </c>
      <c r="N63" s="77">
        <v>0.00937181</v>
      </c>
      <c r="O63" s="77">
        <v>1.60271</v>
      </c>
      <c r="P63" s="77">
        <v>-0.00127186</v>
      </c>
      <c r="Q63" s="77">
        <v>-0.352768</v>
      </c>
      <c r="R63" s="77">
        <v>0.00145785</v>
      </c>
      <c r="S63" s="77">
        <v>0.353421</v>
      </c>
      <c r="T63" s="77">
        <v>-0.00127293</v>
      </c>
      <c r="U63" s="77">
        <v>-0.352769</v>
      </c>
      <c r="V63" s="77">
        <v>0.00145766</v>
      </c>
      <c r="W63" s="77">
        <v>0.35342</v>
      </c>
    </row>
    <row r="64" spans="2:23" s="77" customFormat="1" ht="12.75">
      <c r="B64" s="76"/>
      <c r="E64" s="77">
        <v>5</v>
      </c>
      <c r="H64" s="77">
        <v>-0.00622924</v>
      </c>
      <c r="I64" s="77">
        <v>-0.791332</v>
      </c>
      <c r="J64" s="77">
        <v>0.791452</v>
      </c>
      <c r="K64" s="77">
        <v>-0.00603168</v>
      </c>
      <c r="L64" s="77">
        <v>0.00615134</v>
      </c>
      <c r="M64" s="77">
        <v>0.791655</v>
      </c>
      <c r="N64" s="77">
        <v>-0.791528</v>
      </c>
      <c r="O64" s="77">
        <v>0.00635333</v>
      </c>
      <c r="P64" s="77">
        <v>-0.000655436</v>
      </c>
      <c r="Q64" s="77">
        <v>-0.118861</v>
      </c>
      <c r="R64" s="77">
        <v>0.118984</v>
      </c>
      <c r="S64" s="77">
        <v>-0.000455118</v>
      </c>
      <c r="T64" s="77">
        <v>0.00057737</v>
      </c>
      <c r="U64" s="77">
        <v>0.119184</v>
      </c>
      <c r="V64" s="77">
        <v>-0.119061</v>
      </c>
      <c r="W64" s="77">
        <v>0.00077752</v>
      </c>
    </row>
    <row r="65" spans="2:23" s="77" customFormat="1" ht="12.75">
      <c r="B65" s="76"/>
      <c r="E65" s="77">
        <v>6</v>
      </c>
      <c r="H65" s="77">
        <v>3.9206</v>
      </c>
      <c r="I65" s="77">
        <v>-0.354214</v>
      </c>
      <c r="J65" s="77">
        <v>3.9206</v>
      </c>
      <c r="K65" s="77">
        <v>-0.354213</v>
      </c>
      <c r="L65" s="77">
        <v>3.9206</v>
      </c>
      <c r="M65" s="77">
        <v>-0.354213</v>
      </c>
      <c r="N65" s="77">
        <v>3.9206</v>
      </c>
      <c r="O65" s="77">
        <v>-0.354211</v>
      </c>
      <c r="P65" s="77">
        <v>3.92413</v>
      </c>
      <c r="Q65" s="77">
        <v>-0.0365762</v>
      </c>
      <c r="R65" s="77">
        <v>3.92413</v>
      </c>
      <c r="S65" s="77">
        <v>-0.0365764</v>
      </c>
      <c r="T65" s="77">
        <v>3.92413</v>
      </c>
      <c r="U65" s="77">
        <v>-0.0365764</v>
      </c>
      <c r="V65" s="77">
        <v>3.92413</v>
      </c>
      <c r="W65" s="77">
        <v>-0.0365761</v>
      </c>
    </row>
    <row r="66" spans="2:23" s="77" customFormat="1" ht="12.75">
      <c r="B66" s="76"/>
      <c r="E66" s="77">
        <v>7</v>
      </c>
      <c r="H66" s="77">
        <v>-0.00219096</v>
      </c>
      <c r="I66" s="77">
        <v>-0.14424</v>
      </c>
      <c r="J66" s="77">
        <v>-0.144224</v>
      </c>
      <c r="K66" s="77">
        <v>0.00213079</v>
      </c>
      <c r="L66" s="77">
        <v>0.00214534</v>
      </c>
      <c r="M66" s="77">
        <v>0.144162</v>
      </c>
      <c r="N66" s="77">
        <v>0.144176</v>
      </c>
      <c r="O66" s="77">
        <v>-0.00220722</v>
      </c>
      <c r="P66" s="77">
        <v>-0.00012212</v>
      </c>
      <c r="Q66" s="77">
        <v>-0.0102932</v>
      </c>
      <c r="R66" s="77">
        <v>-0.0102776</v>
      </c>
      <c r="S66" s="77">
        <v>5.98668E-05</v>
      </c>
      <c r="T66" s="77">
        <v>7.54898E-05</v>
      </c>
      <c r="U66" s="77">
        <v>0.0102154</v>
      </c>
      <c r="V66" s="77">
        <v>0.0102309</v>
      </c>
      <c r="W66" s="77">
        <v>-0.000137705</v>
      </c>
    </row>
    <row r="67" spans="2:23" s="77" customFormat="1" ht="12.75">
      <c r="B67" s="76"/>
      <c r="E67" s="77">
        <v>8</v>
      </c>
      <c r="H67" s="77">
        <v>-0.00117594</v>
      </c>
      <c r="I67" s="77">
        <v>-0.053453</v>
      </c>
      <c r="J67" s="77">
        <v>0.00118647</v>
      </c>
      <c r="K67" s="77">
        <v>0.0534462</v>
      </c>
      <c r="L67" s="77">
        <v>-0.00117641</v>
      </c>
      <c r="M67" s="77">
        <v>-0.0534521</v>
      </c>
      <c r="N67" s="77">
        <v>0.00118535</v>
      </c>
      <c r="O67" s="77">
        <v>0.0534457</v>
      </c>
      <c r="P67" s="77">
        <v>-3.16374E-05</v>
      </c>
      <c r="Q67" s="77">
        <v>-0.00263789</v>
      </c>
      <c r="R67" s="77">
        <v>4.10315E-05</v>
      </c>
      <c r="S67" s="77">
        <v>0.00263202</v>
      </c>
      <c r="T67" s="77">
        <v>-3.16177E-05</v>
      </c>
      <c r="U67" s="77">
        <v>-0.00263795</v>
      </c>
      <c r="V67" s="77">
        <v>4.09906E-05</v>
      </c>
      <c r="W67" s="77">
        <v>0.00263195</v>
      </c>
    </row>
    <row r="68" spans="2:23" s="77" customFormat="1" ht="12.75">
      <c r="B68" s="76"/>
      <c r="E68" s="77">
        <v>9</v>
      </c>
      <c r="H68" s="77">
        <v>-0.000624689</v>
      </c>
      <c r="I68" s="77">
        <v>-0.018155</v>
      </c>
      <c r="J68" s="77">
        <v>0.0181543</v>
      </c>
      <c r="K68" s="77">
        <v>-0.000618031</v>
      </c>
      <c r="L68" s="77">
        <v>0.000617433</v>
      </c>
      <c r="M68" s="77">
        <v>0.0181614</v>
      </c>
      <c r="N68" s="77">
        <v>-0.0181615</v>
      </c>
      <c r="O68" s="77">
        <v>0.000624315</v>
      </c>
      <c r="P68" s="77">
        <v>-1.65541E-05</v>
      </c>
      <c r="Q68" s="77">
        <v>-0.000630447</v>
      </c>
      <c r="R68" s="77">
        <v>0.000630277</v>
      </c>
      <c r="S68" s="77">
        <v>-9.38798E-06</v>
      </c>
      <c r="T68" s="77">
        <v>9.18397E-06</v>
      </c>
      <c r="U68" s="77">
        <v>0.000637445</v>
      </c>
      <c r="V68" s="77">
        <v>-0.000637612</v>
      </c>
      <c r="W68" s="77">
        <v>1.63418E-05</v>
      </c>
    </row>
    <row r="69" spans="2:23" s="77" customFormat="1" ht="12.75">
      <c r="B69" s="76"/>
      <c r="E69" s="77">
        <v>10</v>
      </c>
      <c r="H69" s="77">
        <v>-0.20128</v>
      </c>
      <c r="I69" s="77">
        <v>-0.00585594</v>
      </c>
      <c r="J69" s="77">
        <v>-0.20128</v>
      </c>
      <c r="K69" s="77">
        <v>-0.00585543</v>
      </c>
      <c r="L69" s="77">
        <v>-0.20128</v>
      </c>
      <c r="M69" s="77">
        <v>-0.00585557</v>
      </c>
      <c r="N69" s="77">
        <v>-0.201279</v>
      </c>
      <c r="O69" s="77">
        <v>-0.0058556</v>
      </c>
      <c r="P69" s="77">
        <v>-0.200964</v>
      </c>
      <c r="Q69" s="77">
        <v>-0.000160772</v>
      </c>
      <c r="R69" s="77">
        <v>-0.200964</v>
      </c>
      <c r="S69" s="77">
        <v>-0.000160782</v>
      </c>
      <c r="T69" s="77">
        <v>-0.200964</v>
      </c>
      <c r="U69" s="77">
        <v>-0.000160782</v>
      </c>
      <c r="V69" s="77">
        <v>-0.200964</v>
      </c>
      <c r="W69" s="77">
        <v>-0.000160772</v>
      </c>
    </row>
    <row r="70" spans="2:23" s="77" customFormat="1" ht="12.75">
      <c r="B70" s="76"/>
      <c r="E70" s="77">
        <v>11</v>
      </c>
      <c r="H70" s="77">
        <v>-0.000163346</v>
      </c>
      <c r="I70" s="77">
        <v>-0.00197166</v>
      </c>
      <c r="J70" s="77">
        <v>-0.00197094</v>
      </c>
      <c r="K70" s="77">
        <v>0.000166212</v>
      </c>
      <c r="L70" s="77">
        <v>0.000166592</v>
      </c>
      <c r="M70" s="77">
        <v>0.00197385</v>
      </c>
      <c r="N70" s="77">
        <v>0.00197435</v>
      </c>
      <c r="O70" s="77">
        <v>-0.000163698</v>
      </c>
      <c r="P70" s="77">
        <v>5.33693E-08</v>
      </c>
      <c r="Q70" s="77">
        <v>-4.59129E-05</v>
      </c>
      <c r="R70" s="77">
        <v>-4.55107E-05</v>
      </c>
      <c r="S70" s="77">
        <v>2.72804E-06</v>
      </c>
      <c r="T70" s="77">
        <v>3.13287E-06</v>
      </c>
      <c r="U70" s="77">
        <v>4.82915E-05</v>
      </c>
      <c r="V70" s="77">
        <v>4.8695E-05</v>
      </c>
      <c r="W70" s="77">
        <v>-3.50899E-07</v>
      </c>
    </row>
    <row r="71" spans="2:23" s="77" customFormat="1" ht="12.75">
      <c r="B71" s="76"/>
      <c r="E71" s="77">
        <v>12</v>
      </c>
      <c r="H71" s="77">
        <v>-8.61391E-05</v>
      </c>
      <c r="I71" s="77">
        <v>-0.000800223</v>
      </c>
      <c r="J71" s="77">
        <v>8.62453E-05</v>
      </c>
      <c r="K71" s="77">
        <v>0.000802649</v>
      </c>
      <c r="L71" s="77">
        <v>-8.61505E-05</v>
      </c>
      <c r="M71" s="77">
        <v>-0.000800125</v>
      </c>
      <c r="N71" s="77">
        <v>8.60821E-05</v>
      </c>
      <c r="O71" s="77">
        <v>0.000802883</v>
      </c>
      <c r="P71" s="77">
        <v>-5.16927E-07</v>
      </c>
      <c r="Q71" s="77">
        <v>-1.80765E-05</v>
      </c>
      <c r="R71" s="77">
        <v>5.60128E-07</v>
      </c>
      <c r="S71" s="77">
        <v>2.07509E-05</v>
      </c>
      <c r="T71" s="77">
        <v>-5.16829E-07</v>
      </c>
      <c r="U71" s="77">
        <v>-1.80778E-05</v>
      </c>
      <c r="V71" s="77">
        <v>5.59445E-07</v>
      </c>
      <c r="W71" s="77">
        <v>2.07501E-05</v>
      </c>
    </row>
    <row r="72" spans="2:23" s="77" customFormat="1" ht="12.75">
      <c r="B72" s="76"/>
      <c r="E72" s="77">
        <v>13</v>
      </c>
      <c r="H72" s="77">
        <v>-4.68159E-05</v>
      </c>
      <c r="I72" s="77">
        <v>-0.000398469</v>
      </c>
      <c r="J72" s="77">
        <v>0.000398591</v>
      </c>
      <c r="K72" s="77">
        <v>-4.53929E-05</v>
      </c>
      <c r="L72" s="77">
        <v>4.56192E-05</v>
      </c>
      <c r="M72" s="77">
        <v>0.000400188</v>
      </c>
      <c r="N72" s="77">
        <v>-0.000399962</v>
      </c>
      <c r="O72" s="77">
        <v>4.70152E-05</v>
      </c>
      <c r="P72" s="77">
        <v>-7.97397E-07</v>
      </c>
      <c r="Q72" s="77">
        <v>-8.43508E-06</v>
      </c>
      <c r="R72" s="77">
        <v>8.70718E-06</v>
      </c>
      <c r="S72" s="77">
        <v>6.82503E-07</v>
      </c>
      <c r="T72" s="77">
        <v>-4.10962E-07</v>
      </c>
      <c r="U72" s="77">
        <v>1.01874E-05</v>
      </c>
      <c r="V72" s="77">
        <v>-9.91567E-06</v>
      </c>
      <c r="W72" s="77">
        <v>1.06912E-06</v>
      </c>
    </row>
    <row r="73" spans="2:23" s="77" customFormat="1" ht="12.75">
      <c r="B73" s="76"/>
      <c r="E73" s="77">
        <v>14</v>
      </c>
      <c r="H73" s="77">
        <v>-0.150018</v>
      </c>
      <c r="I73" s="77">
        <v>-0.000216706</v>
      </c>
      <c r="J73" s="77">
        <v>-0.150018</v>
      </c>
      <c r="K73" s="77">
        <v>-0.000216617</v>
      </c>
      <c r="L73" s="77">
        <v>-0.150018</v>
      </c>
      <c r="M73" s="77">
        <v>-0.000216719</v>
      </c>
      <c r="N73" s="77">
        <v>-0.150018</v>
      </c>
      <c r="O73" s="77">
        <v>-0.00021672</v>
      </c>
      <c r="P73" s="77">
        <v>-0.149992</v>
      </c>
      <c r="Q73" s="77">
        <v>-3.70954E-06</v>
      </c>
      <c r="R73" s="77">
        <v>-0.149992</v>
      </c>
      <c r="S73" s="77">
        <v>-3.70964E-06</v>
      </c>
      <c r="T73" s="77">
        <v>-0.149992</v>
      </c>
      <c r="U73" s="77">
        <v>-3.70965E-06</v>
      </c>
      <c r="V73" s="77">
        <v>-0.149992</v>
      </c>
      <c r="W73" s="77">
        <v>-3.70972E-06</v>
      </c>
    </row>
    <row r="74" spans="2:23" s="77" customFormat="1" ht="12.75">
      <c r="B74" s="76"/>
      <c r="E74" s="77">
        <v>15</v>
      </c>
      <c r="H74" s="77">
        <v>-1.45617E-05</v>
      </c>
      <c r="I74" s="77">
        <v>-0.000124111</v>
      </c>
      <c r="J74" s="77">
        <v>-0.000123613</v>
      </c>
      <c r="K74" s="77">
        <v>1.40975E-05</v>
      </c>
      <c r="L74" s="77">
        <v>1.45155E-05</v>
      </c>
      <c r="M74" s="77">
        <v>0.000123186</v>
      </c>
      <c r="N74" s="77">
        <v>0.000123638</v>
      </c>
      <c r="O74" s="77">
        <v>-1.49716E-05</v>
      </c>
      <c r="P74" s="77">
        <v>-4.72185E-08</v>
      </c>
      <c r="Q74" s="77">
        <v>-2.35757E-06</v>
      </c>
      <c r="R74" s="77">
        <v>-1.91167E-06</v>
      </c>
      <c r="S74" s="77">
        <v>-4.39469E-07</v>
      </c>
      <c r="T74" s="77">
        <v>6.45537E-09</v>
      </c>
      <c r="U74" s="77">
        <v>1.42492E-06</v>
      </c>
      <c r="V74" s="77">
        <v>1.87087E-06</v>
      </c>
      <c r="W74" s="77">
        <v>-4.93203E-07</v>
      </c>
    </row>
    <row r="75" spans="2:23" s="77" customFormat="1" ht="12.75">
      <c r="B75" s="76"/>
      <c r="V75" s="78"/>
      <c r="W75" s="78"/>
    </row>
    <row r="76" spans="2:23" s="77" customFormat="1" ht="12.75">
      <c r="B76" s="76"/>
      <c r="E76" s="77" t="s">
        <v>10</v>
      </c>
      <c r="H76" s="77" t="s">
        <v>11</v>
      </c>
      <c r="I76" s="77">
        <v>4195300000</v>
      </c>
      <c r="V76" s="78"/>
      <c r="W76" s="78"/>
    </row>
    <row r="77" spans="2:23" s="77" customFormat="1" ht="12.75">
      <c r="B77" s="76"/>
      <c r="E77" s="77">
        <v>2</v>
      </c>
      <c r="H77" s="77">
        <v>543315</v>
      </c>
      <c r="I77" s="77" t="s">
        <v>12</v>
      </c>
      <c r="V77" s="78"/>
      <c r="W77" s="78"/>
    </row>
    <row r="78" spans="2:23" s="77" customFormat="1" ht="12.75">
      <c r="B78" s="76"/>
      <c r="E78" s="77">
        <v>3</v>
      </c>
      <c r="H78" s="77">
        <v>351526</v>
      </c>
      <c r="I78" s="77" t="s">
        <v>13</v>
      </c>
      <c r="V78" s="78"/>
      <c r="W78" s="78"/>
    </row>
    <row r="79" spans="2:23" s="77" customFormat="1" ht="12.75">
      <c r="B79" s="76"/>
      <c r="E79" s="77">
        <v>4</v>
      </c>
      <c r="H79" s="77">
        <v>389511</v>
      </c>
      <c r="I79" s="77" t="s">
        <v>14</v>
      </c>
      <c r="V79" s="78"/>
      <c r="W79" s="78"/>
    </row>
    <row r="80" spans="2:23" s="77" customFormat="1" ht="12.75">
      <c r="B80" s="76"/>
      <c r="E80" s="77">
        <v>5</v>
      </c>
      <c r="H80" s="77">
        <v>269083</v>
      </c>
      <c r="I80" s="77" t="s">
        <v>15</v>
      </c>
      <c r="V80" s="78"/>
      <c r="W80" s="78"/>
    </row>
    <row r="81" spans="2:23" s="77" customFormat="1" ht="12.75">
      <c r="B81" s="76"/>
      <c r="E81" s="77">
        <v>6</v>
      </c>
      <c r="H81" s="77">
        <v>184730</v>
      </c>
      <c r="I81" s="77" t="s">
        <v>16</v>
      </c>
      <c r="V81" s="78"/>
      <c r="W81" s="78"/>
    </row>
    <row r="82" spans="2:23" s="77" customFormat="1" ht="12.75">
      <c r="B82" s="76"/>
      <c r="E82" s="77">
        <v>7</v>
      </c>
      <c r="H82" s="77">
        <v>49612.3</v>
      </c>
      <c r="I82" s="77" t="s">
        <v>17</v>
      </c>
      <c r="V82" s="78"/>
      <c r="W82" s="78"/>
    </row>
    <row r="83" spans="2:23" s="77" customFormat="1" ht="12.75">
      <c r="B83" s="76"/>
      <c r="E83" s="77">
        <v>8</v>
      </c>
      <c r="H83" s="77">
        <v>543315</v>
      </c>
      <c r="I83" s="77" t="s">
        <v>12</v>
      </c>
      <c r="V83" s="78"/>
      <c r="W83" s="78"/>
    </row>
    <row r="84" spans="2:23" s="77" customFormat="1" ht="12.75">
      <c r="B84" s="76"/>
      <c r="E84" s="77">
        <v>9</v>
      </c>
      <c r="H84" s="77">
        <v>351526</v>
      </c>
      <c r="I84" s="77" t="s">
        <v>13</v>
      </c>
      <c r="V84" s="78"/>
      <c r="W84" s="78"/>
    </row>
    <row r="85" spans="2:23" s="77" customFormat="1" ht="12.75">
      <c r="B85" s="76"/>
      <c r="E85" s="77">
        <v>10</v>
      </c>
      <c r="H85" s="77">
        <v>389511</v>
      </c>
      <c r="I85" s="77" t="s">
        <v>14</v>
      </c>
      <c r="V85" s="78"/>
      <c r="W85" s="78"/>
    </row>
    <row r="86" spans="2:23" s="77" customFormat="1" ht="12.75">
      <c r="B86" s="76"/>
      <c r="E86" s="77">
        <v>11</v>
      </c>
      <c r="H86" s="77">
        <v>269083</v>
      </c>
      <c r="I86" s="77" t="s">
        <v>15</v>
      </c>
      <c r="V86" s="78"/>
      <c r="W86" s="78"/>
    </row>
    <row r="87" spans="2:23" s="77" customFormat="1" ht="12.75">
      <c r="B87" s="76"/>
      <c r="E87" s="77">
        <v>12</v>
      </c>
      <c r="H87" s="77">
        <v>184730</v>
      </c>
      <c r="I87" s="77" t="s">
        <v>18</v>
      </c>
      <c r="V87" s="78"/>
      <c r="W87" s="78"/>
    </row>
    <row r="88" spans="2:23" s="77" customFormat="1" ht="12.75">
      <c r="B88" s="76"/>
      <c r="E88" s="77">
        <v>13</v>
      </c>
      <c r="H88" s="77">
        <v>-49612.2</v>
      </c>
      <c r="I88" s="77" t="s">
        <v>17</v>
      </c>
      <c r="V88" s="78"/>
      <c r="W88" s="78"/>
    </row>
    <row r="89" spans="2:23" s="77" customFormat="1" ht="12.75">
      <c r="B89" s="76"/>
      <c r="E89" s="77">
        <v>14</v>
      </c>
      <c r="H89" s="77">
        <v>-543315</v>
      </c>
      <c r="I89" s="77" t="s">
        <v>19</v>
      </c>
      <c r="V89" s="78"/>
      <c r="W89" s="78"/>
    </row>
    <row r="90" spans="2:23" s="77" customFormat="1" ht="12.75">
      <c r="B90" s="76"/>
      <c r="E90" s="77">
        <v>15</v>
      </c>
      <c r="H90" s="77">
        <v>-351526</v>
      </c>
      <c r="I90" s="77" t="s">
        <v>13</v>
      </c>
      <c r="V90" s="78"/>
      <c r="W90" s="78"/>
    </row>
    <row r="91" spans="2:23" s="77" customFormat="1" ht="12.75">
      <c r="B91" s="76"/>
      <c r="E91" s="77">
        <v>16</v>
      </c>
      <c r="H91" s="77">
        <v>-389511</v>
      </c>
      <c r="I91" s="77" t="s">
        <v>14</v>
      </c>
      <c r="V91" s="78"/>
      <c r="W91" s="78"/>
    </row>
    <row r="92" spans="2:23" s="77" customFormat="1" ht="12.75">
      <c r="B92" s="76"/>
      <c r="E92" s="77">
        <v>17</v>
      </c>
      <c r="H92" s="77">
        <v>-269082</v>
      </c>
      <c r="I92" s="77" t="s">
        <v>15</v>
      </c>
      <c r="V92" s="78"/>
      <c r="W92" s="78"/>
    </row>
    <row r="93" spans="2:23" s="77" customFormat="1" ht="12.75">
      <c r="B93" s="76"/>
      <c r="E93" s="77">
        <v>18</v>
      </c>
      <c r="H93" s="77">
        <v>-184730</v>
      </c>
      <c r="I93" s="77" t="s">
        <v>16</v>
      </c>
      <c r="V93" s="78"/>
      <c r="W93" s="78"/>
    </row>
    <row r="94" spans="2:23" s="77" customFormat="1" ht="12.75">
      <c r="B94" s="76"/>
      <c r="E94" s="77">
        <v>19</v>
      </c>
      <c r="H94" s="77">
        <v>-49612.2</v>
      </c>
      <c r="I94" s="77" t="s">
        <v>17</v>
      </c>
      <c r="V94" s="78"/>
      <c r="W94" s="78"/>
    </row>
    <row r="95" spans="2:23" s="77" customFormat="1" ht="12.75">
      <c r="B95" s="76"/>
      <c r="E95" s="77">
        <v>20</v>
      </c>
      <c r="H95" s="77">
        <v>-543315</v>
      </c>
      <c r="I95" s="77" t="s">
        <v>19</v>
      </c>
      <c r="V95" s="78"/>
      <c r="W95" s="78"/>
    </row>
    <row r="96" spans="2:23" s="77" customFormat="1" ht="12.75">
      <c r="B96" s="76"/>
      <c r="E96" s="77">
        <v>21</v>
      </c>
      <c r="H96" s="77">
        <v>-351526</v>
      </c>
      <c r="I96" s="77" t="s">
        <v>13</v>
      </c>
      <c r="V96" s="78"/>
      <c r="W96" s="78"/>
    </row>
    <row r="97" spans="2:23" s="77" customFormat="1" ht="12.75">
      <c r="B97" s="76"/>
      <c r="E97" s="77">
        <v>22</v>
      </c>
      <c r="H97" s="77">
        <v>-389511</v>
      </c>
      <c r="I97" s="77" t="s">
        <v>20</v>
      </c>
      <c r="V97" s="78"/>
      <c r="W97" s="78"/>
    </row>
    <row r="98" spans="2:23" s="77" customFormat="1" ht="12.75">
      <c r="B98" s="76"/>
      <c r="E98" s="77">
        <v>23</v>
      </c>
      <c r="H98" s="77">
        <v>-269082</v>
      </c>
      <c r="I98" s="77" t="s">
        <v>21</v>
      </c>
      <c r="V98" s="78"/>
      <c r="W98" s="78"/>
    </row>
    <row r="99" spans="2:23" s="77" customFormat="1" ht="12.75">
      <c r="B99" s="76"/>
      <c r="E99" s="77">
        <v>24</v>
      </c>
      <c r="H99" s="77">
        <v>-184730</v>
      </c>
      <c r="I99" s="77" t="s">
        <v>16</v>
      </c>
      <c r="V99" s="78"/>
      <c r="W99" s="78"/>
    </row>
    <row r="100" spans="2:23" s="77" customFormat="1" ht="12.75">
      <c r="B100" s="76"/>
      <c r="V100" s="78"/>
      <c r="W100" s="78"/>
    </row>
    <row r="101" spans="2:23" s="77" customFormat="1" ht="12.75">
      <c r="B101" s="76"/>
      <c r="V101" s="78"/>
      <c r="W101" s="78"/>
    </row>
    <row r="102" spans="2:23" s="77" customFormat="1" ht="12.75">
      <c r="B102" s="76"/>
      <c r="V102" s="78"/>
      <c r="W102" s="78"/>
    </row>
    <row r="103" spans="2:23" s="77" customFormat="1" ht="12.75">
      <c r="B103" s="76"/>
      <c r="M103" s="80"/>
      <c r="O103" s="80"/>
      <c r="P103" s="80"/>
      <c r="Q103" s="79"/>
      <c r="V103" s="78"/>
      <c r="W103" s="78"/>
    </row>
    <row r="104" spans="2:17" ht="12.75">
      <c r="B104" s="76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85"/>
      <c r="N104" s="77"/>
      <c r="O104" s="86"/>
      <c r="P104" s="86"/>
      <c r="Q104" s="87"/>
    </row>
    <row r="105" spans="13:17" ht="12.75">
      <c r="M105" s="90"/>
      <c r="O105" s="86"/>
      <c r="P105" s="91"/>
      <c r="Q105" s="87"/>
    </row>
    <row r="106" spans="13:17" ht="12.75">
      <c r="M106" s="90"/>
      <c r="O106" s="92"/>
      <c r="P106" s="92"/>
      <c r="Q106" s="93"/>
    </row>
    <row r="107" spans="13:17" ht="12.75">
      <c r="M107" s="90"/>
      <c r="O107" s="92"/>
      <c r="P107" s="92"/>
      <c r="Q107" s="93"/>
    </row>
    <row r="108" spans="13:17" ht="12.75">
      <c r="M108" s="90"/>
      <c r="O108" s="92"/>
      <c r="P108" s="92"/>
      <c r="Q108" s="93"/>
    </row>
    <row r="109" spans="13:17" ht="12.75">
      <c r="M109" s="90"/>
      <c r="O109" s="86"/>
      <c r="P109" s="86"/>
      <c r="Q109" s="87"/>
    </row>
    <row r="110" spans="13:17" ht="12.75">
      <c r="M110" s="90"/>
      <c r="O110" s="92"/>
      <c r="P110" s="92"/>
      <c r="Q110" s="93"/>
    </row>
    <row r="111" spans="13:17" ht="12.75">
      <c r="M111" s="90"/>
      <c r="O111" s="92"/>
      <c r="P111" s="92"/>
      <c r="Q111" s="93"/>
    </row>
    <row r="112" spans="15:17" ht="12.75">
      <c r="O112" s="92"/>
      <c r="P112" s="92"/>
      <c r="Q112" s="93"/>
    </row>
    <row r="113" spans="15:17" ht="12.75">
      <c r="O113" s="86"/>
      <c r="P113" s="86"/>
      <c r="Q113" s="87"/>
    </row>
    <row r="114" spans="15:17" ht="12.75">
      <c r="O114" s="92"/>
      <c r="P114" s="92"/>
      <c r="Q114" s="93"/>
    </row>
    <row r="115" spans="15:17" ht="12.75">
      <c r="O115" s="92"/>
      <c r="P115" s="92"/>
      <c r="Q115" s="93"/>
    </row>
    <row r="116" spans="15:17" ht="12.75">
      <c r="O116" s="92"/>
      <c r="P116" s="92"/>
      <c r="Q116" s="93"/>
    </row>
    <row r="117" spans="15:17" ht="12.75">
      <c r="O117" s="86"/>
      <c r="P117" s="86"/>
      <c r="Q117" s="87"/>
    </row>
    <row r="118" spans="15:17" ht="12.75">
      <c r="O118" s="92"/>
      <c r="P118" s="92"/>
      <c r="Q118" s="9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4" t="s">
        <v>129</v>
      </c>
      <c r="G2" s="21"/>
      <c r="H2" s="104">
        <v>0.9325</v>
      </c>
      <c r="I2" s="55" t="s">
        <v>139</v>
      </c>
    </row>
    <row r="3" spans="1:8" s="2" customFormat="1" ht="13.5" thickBot="1">
      <c r="A3" s="10">
        <v>1323</v>
      </c>
      <c r="B3" s="11">
        <v>104.98</v>
      </c>
      <c r="C3" s="11">
        <v>112.76333333333334</v>
      </c>
      <c r="D3" s="11">
        <v>9.128875656432953</v>
      </c>
      <c r="E3" s="11">
        <v>9.899468868718253</v>
      </c>
      <c r="F3" s="12" t="s">
        <v>69</v>
      </c>
      <c r="H3" s="101">
        <v>0.0625</v>
      </c>
    </row>
    <row r="4" spans="1:9" ht="16.5" customHeight="1">
      <c r="A4" s="13">
        <v>1321</v>
      </c>
      <c r="B4" s="14">
        <v>100.52666666666669</v>
      </c>
      <c r="C4" s="14">
        <v>98.66</v>
      </c>
      <c r="D4" s="14">
        <v>8.873008096593379</v>
      </c>
      <c r="E4" s="14">
        <v>9.440355763305874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1322</v>
      </c>
      <c r="B5" s="26">
        <v>83.24666666666667</v>
      </c>
      <c r="C5" s="26">
        <v>67.41333333333333</v>
      </c>
      <c r="D5" s="26">
        <v>9.270944855239891</v>
      </c>
      <c r="E5" s="26">
        <v>9.910027470915725</v>
      </c>
      <c r="F5" s="15" t="s">
        <v>71</v>
      </c>
      <c r="I5" s="109">
        <v>2014</v>
      </c>
    </row>
    <row r="6" spans="1:6" s="2" customFormat="1" ht="13.5" thickBot="1">
      <c r="A6" s="16">
        <v>1324</v>
      </c>
      <c r="B6" s="17">
        <v>105.59333333333335</v>
      </c>
      <c r="C6" s="17">
        <v>124.56</v>
      </c>
      <c r="D6" s="17">
        <v>8.841753879214467</v>
      </c>
      <c r="E6" s="17">
        <v>9.202604462341736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6" t="s">
        <v>75</v>
      </c>
      <c r="B9" s="107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5" t="s">
        <v>140</v>
      </c>
      <c r="E11" s="105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8" t="s">
        <v>143</v>
      </c>
      <c r="B13" s="108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2" t="s">
        <v>138</v>
      </c>
      <c r="B15" s="6"/>
      <c r="C15" s="6"/>
      <c r="D15" s="6"/>
      <c r="E15" s="6"/>
      <c r="F15" s="109">
        <v>2167</v>
      </c>
      <c r="K15" s="109">
        <v>1998</v>
      </c>
    </row>
    <row r="16" ht="12.75">
      <c r="A16" s="103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8.248704191964883</v>
      </c>
      <c r="C19" s="34">
        <v>41.27537085863157</v>
      </c>
      <c r="D19" s="35">
        <v>15.40199293894571</v>
      </c>
      <c r="K19" s="96" t="s">
        <v>131</v>
      </c>
    </row>
    <row r="20" spans="1:11" ht="12.75">
      <c r="A20" s="33" t="s">
        <v>57</v>
      </c>
      <c r="B20" s="34">
        <v>7.911407901477105</v>
      </c>
      <c r="C20" s="34">
        <v>23.65807456814377</v>
      </c>
      <c r="D20" s="35">
        <v>9.230690114004156</v>
      </c>
      <c r="F20" s="95" t="s">
        <v>133</v>
      </c>
      <c r="K20" s="97" t="s">
        <v>130</v>
      </c>
    </row>
    <row r="21" spans="1:6" ht="13.5" thickBot="1">
      <c r="A21" s="33" t="s">
        <v>58</v>
      </c>
      <c r="B21" s="34">
        <v>-17.992180580858815</v>
      </c>
      <c r="C21" s="34">
        <v>20.101152752474526</v>
      </c>
      <c r="D21" s="35">
        <v>7.472775153651055</v>
      </c>
      <c r="F21" s="24" t="s">
        <v>134</v>
      </c>
    </row>
    <row r="22" spans="1:11" ht="16.5" thickBot="1">
      <c r="A22" s="36" t="s">
        <v>59</v>
      </c>
      <c r="B22" s="37">
        <v>9.960669007708198</v>
      </c>
      <c r="C22" s="37">
        <v>47.4406690077082</v>
      </c>
      <c r="D22" s="38">
        <v>18.20965953086454</v>
      </c>
      <c r="F22" s="24" t="s">
        <v>132</v>
      </c>
      <c r="I22" s="74" t="s">
        <v>127</v>
      </c>
      <c r="K22" s="100" t="s">
        <v>136</v>
      </c>
    </row>
    <row r="23" spans="1:11" ht="16.5" thickBot="1">
      <c r="A23" s="98" t="s">
        <v>135</v>
      </c>
      <c r="B23" s="39"/>
      <c r="C23" s="39"/>
      <c r="D23" s="52">
        <v>5.058338165283203</v>
      </c>
      <c r="I23" s="109">
        <v>2369</v>
      </c>
      <c r="K23" s="100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0.07489166744701911</v>
      </c>
      <c r="C27" s="44">
        <v>0.0029389481012522018</v>
      </c>
      <c r="D27" s="44">
        <v>-0.020444682074690648</v>
      </c>
      <c r="E27" s="44">
        <v>-0.0003284738346264729</v>
      </c>
      <c r="F27" s="44">
        <v>0.0025701455220036983</v>
      </c>
      <c r="G27" s="44">
        <v>0.00033624130527093823</v>
      </c>
      <c r="H27" s="44">
        <v>-0.0005514272795801783</v>
      </c>
      <c r="I27" s="45">
        <v>-2.6386482694355885E-05</v>
      </c>
    </row>
    <row r="28" spans="1:9" ht="13.5" thickBot="1">
      <c r="A28" s="46" t="s">
        <v>61</v>
      </c>
      <c r="B28" s="47">
        <v>-1.0095816848724044</v>
      </c>
      <c r="C28" s="47">
        <v>0.5400169892243958</v>
      </c>
      <c r="D28" s="47">
        <v>-0.238787764429529</v>
      </c>
      <c r="E28" s="47">
        <v>-0.03176268700043293</v>
      </c>
      <c r="F28" s="47">
        <v>-0.040576756322396275</v>
      </c>
      <c r="G28" s="47">
        <v>0.015487832525176675</v>
      </c>
      <c r="H28" s="47">
        <v>-0.004918267429777525</v>
      </c>
      <c r="I28" s="48">
        <v>-0.0004882431381278857</v>
      </c>
    </row>
    <row r="29" ht="12.75">
      <c r="A29" s="75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1323</v>
      </c>
      <c r="B39" s="50">
        <v>104.98</v>
      </c>
      <c r="C39" s="50">
        <v>112.76333333333334</v>
      </c>
      <c r="D39" s="50">
        <v>9.128875656432953</v>
      </c>
      <c r="E39" s="50">
        <v>9.899468868718253</v>
      </c>
      <c r="F39" s="54">
        <f>I39*D39/(23678+B39)*1000</f>
        <v>18.20965953086454</v>
      </c>
      <c r="G39" s="59" t="s">
        <v>59</v>
      </c>
      <c r="H39" s="58">
        <f>I39-B39+X39</f>
        <v>9.960669007708198</v>
      </c>
      <c r="I39" s="58">
        <f>(B39+C42-2*X39)*(23678+B39)*E42/((23678+C42)*D39+E42*(23678+B39))</f>
        <v>47.4406690077082</v>
      </c>
      <c r="J39" s="24" t="s">
        <v>73</v>
      </c>
      <c r="K39" s="24">
        <f>(K40*K40+L40*L40+M40*M40+N40*N40+O40*O40+P40*P40+Q40*Q40+R40*R40+S40*S40+T40*T40+U40*U40+V40*V40+W40*W40)</f>
        <v>1.3768556309692799</v>
      </c>
      <c r="M39" s="24" t="s">
        <v>68</v>
      </c>
      <c r="N39" s="24">
        <f>(K44*K44+L44*L44+M44*M44+N44*N44+O44*O44+P44*P44+Q44*Q44+R44*R44+S44*S44+T44*T44+U44*U44+V44*V44+W44*W44)</f>
        <v>0.8371850787689233</v>
      </c>
      <c r="X39" s="55">
        <f>(1-$H$2)*1000</f>
        <v>67.5</v>
      </c>
    </row>
    <row r="40" spans="1:24" ht="12.75">
      <c r="A40" s="49">
        <v>1321</v>
      </c>
      <c r="B40" s="50">
        <v>100.52666666666669</v>
      </c>
      <c r="C40" s="50">
        <v>98.66</v>
      </c>
      <c r="D40" s="50">
        <v>8.873008096593379</v>
      </c>
      <c r="E40" s="50">
        <v>9.440355763305874</v>
      </c>
      <c r="F40" s="54">
        <f>I40*D40/(23678+B40)*1000</f>
        <v>15.40199293894571</v>
      </c>
      <c r="G40" s="59" t="s">
        <v>56</v>
      </c>
      <c r="H40" s="58">
        <f>I40-B40+X40</f>
        <v>8.248704191964883</v>
      </c>
      <c r="I40" s="58">
        <f>(B40+C39-2*X40)*(23678+B40)*E39/((23678+C39)*D40+E39*(23678+B40))</f>
        <v>41.27537085863157</v>
      </c>
      <c r="J40" s="24" t="s">
        <v>62</v>
      </c>
      <c r="K40" s="52">
        <f aca="true" t="shared" si="0" ref="K40:W40">SQRT(K41*K41+K42*K42)</f>
        <v>1.0123556392309958</v>
      </c>
      <c r="L40" s="52">
        <f t="shared" si="0"/>
        <v>0.540024986520923</v>
      </c>
      <c r="M40" s="52">
        <f t="shared" si="0"/>
        <v>0.23966138918563293</v>
      </c>
      <c r="N40" s="52">
        <f t="shared" si="0"/>
        <v>0.03176438541114097</v>
      </c>
      <c r="O40" s="52">
        <f t="shared" si="0"/>
        <v>0.040658071789638546</v>
      </c>
      <c r="P40" s="52">
        <f t="shared" si="0"/>
        <v>0.015491481999579343</v>
      </c>
      <c r="Q40" s="52">
        <f t="shared" si="0"/>
        <v>0.004949083405588919</v>
      </c>
      <c r="R40" s="52">
        <f t="shared" si="0"/>
        <v>0.0004889556302957818</v>
      </c>
      <c r="S40" s="52">
        <f t="shared" si="0"/>
        <v>0.0005334234440701665</v>
      </c>
      <c r="T40" s="52">
        <f t="shared" si="0"/>
        <v>0.0002279385154252537</v>
      </c>
      <c r="U40" s="52">
        <f t="shared" si="0"/>
        <v>0.00010826138773826784</v>
      </c>
      <c r="V40" s="52">
        <f t="shared" si="0"/>
        <v>1.813814671221847E-05</v>
      </c>
      <c r="W40" s="52">
        <f t="shared" si="0"/>
        <v>3.3259696241160545E-05</v>
      </c>
      <c r="X40" s="55">
        <f>(1-$H$2)*1000</f>
        <v>67.5</v>
      </c>
    </row>
    <row r="41" spans="1:24" ht="12.75">
      <c r="A41" s="49">
        <v>1322</v>
      </c>
      <c r="B41" s="50">
        <v>83.24666666666667</v>
      </c>
      <c r="C41" s="50">
        <v>67.41333333333333</v>
      </c>
      <c r="D41" s="50">
        <v>9.270944855239891</v>
      </c>
      <c r="E41" s="50">
        <v>9.910027470915725</v>
      </c>
      <c r="F41" s="54">
        <f>I41*D41/(23678+B41)*1000</f>
        <v>9.230690114004156</v>
      </c>
      <c r="G41" s="59" t="s">
        <v>57</v>
      </c>
      <c r="H41" s="58">
        <f>I41-B41+X41</f>
        <v>7.911407901477105</v>
      </c>
      <c r="I41" s="58">
        <f>(B41+C40-2*X41)*(23678+B41)*E40/((23678+C40)*D41+E40*(23678+B41))</f>
        <v>23.65807456814377</v>
      </c>
      <c r="J41" s="24" t="s">
        <v>60</v>
      </c>
      <c r="K41" s="52">
        <f>'calcul config'!C43</f>
        <v>0.07489166744701911</v>
      </c>
      <c r="L41" s="52">
        <f>'calcul config'!C44</f>
        <v>0.0029389481012522018</v>
      </c>
      <c r="M41" s="52">
        <f>'calcul config'!C45</f>
        <v>-0.020444682074690648</v>
      </c>
      <c r="N41" s="52">
        <f>'calcul config'!C46</f>
        <v>-0.0003284738346264729</v>
      </c>
      <c r="O41" s="52">
        <f>'calcul config'!C47</f>
        <v>0.0025701455220036983</v>
      </c>
      <c r="P41" s="52">
        <f>'calcul config'!C48</f>
        <v>0.00033624130527093823</v>
      </c>
      <c r="Q41" s="52">
        <f>'calcul config'!C49</f>
        <v>-0.0005514272795801783</v>
      </c>
      <c r="R41" s="52">
        <f>'calcul config'!C50</f>
        <v>-2.6386482694355885E-05</v>
      </c>
      <c r="S41" s="52">
        <f>'calcul config'!C51</f>
        <v>-2.2859328778103485E-06</v>
      </c>
      <c r="T41" s="52">
        <f>'calcul config'!C52</f>
        <v>2.393946885692182E-05</v>
      </c>
      <c r="U41" s="52">
        <f>'calcul config'!C53</f>
        <v>-2.0566699974044265E-05</v>
      </c>
      <c r="V41" s="52">
        <f>'calcul config'!C54</f>
        <v>-2.0816767632940665E-06</v>
      </c>
      <c r="W41" s="52">
        <f>'calcul config'!C55</f>
        <v>-1.2436832465461804E-06</v>
      </c>
      <c r="X41" s="55">
        <f>(1-$H$2)*1000</f>
        <v>67.5</v>
      </c>
    </row>
    <row r="42" spans="1:24" ht="12.75">
      <c r="A42" s="49">
        <v>1324</v>
      </c>
      <c r="B42" s="50">
        <v>105.59333333333335</v>
      </c>
      <c r="C42" s="50">
        <v>124.56</v>
      </c>
      <c r="D42" s="50">
        <v>8.841753879214467</v>
      </c>
      <c r="E42" s="50">
        <v>9.202604462341736</v>
      </c>
      <c r="F42" s="54">
        <f>I42*D42/(23678+B42)*1000</f>
        <v>7.472775153651055</v>
      </c>
      <c r="G42" s="59" t="s">
        <v>58</v>
      </c>
      <c r="H42" s="58">
        <f>I42-B42+X42</f>
        <v>-17.992180580858815</v>
      </c>
      <c r="I42" s="58">
        <f>(B42+C41-2*X42)*(23678+B42)*E41/((23678+C41)*D42+E41*(23678+B42))</f>
        <v>20.101152752474526</v>
      </c>
      <c r="J42" s="24" t="s">
        <v>61</v>
      </c>
      <c r="K42" s="52">
        <f>'calcul config'!D43</f>
        <v>-1.0095816848724044</v>
      </c>
      <c r="L42" s="52">
        <f>'calcul config'!D44</f>
        <v>0.5400169892243958</v>
      </c>
      <c r="M42" s="52">
        <f>'calcul config'!D45</f>
        <v>-0.238787764429529</v>
      </c>
      <c r="N42" s="52">
        <f>'calcul config'!D46</f>
        <v>-0.03176268700043293</v>
      </c>
      <c r="O42" s="52">
        <f>'calcul config'!D47</f>
        <v>-0.040576756322396275</v>
      </c>
      <c r="P42" s="52">
        <f>'calcul config'!D48</f>
        <v>0.015487832525176675</v>
      </c>
      <c r="Q42" s="52">
        <f>'calcul config'!D49</f>
        <v>-0.004918267429777525</v>
      </c>
      <c r="R42" s="52">
        <f>'calcul config'!D50</f>
        <v>-0.0004882431381278857</v>
      </c>
      <c r="S42" s="52">
        <f>'calcul config'!D51</f>
        <v>-0.0005334185459791928</v>
      </c>
      <c r="T42" s="52">
        <f>'calcul config'!D52</f>
        <v>0.00022667789624292238</v>
      </c>
      <c r="U42" s="52">
        <f>'calcul config'!D53</f>
        <v>-0.00010628988158424686</v>
      </c>
      <c r="V42" s="52">
        <f>'calcul config'!D54</f>
        <v>-1.8018295924063495E-05</v>
      </c>
      <c r="W42" s="52">
        <f>'calcul config'!D55</f>
        <v>-3.3236435519419483E-05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0.6749037594873305</v>
      </c>
      <c r="L44" s="52">
        <f>L40/(L43*1.5)</f>
        <v>0.5143095109723077</v>
      </c>
      <c r="M44" s="52">
        <f aca="true" t="shared" si="1" ref="M44:W44">M40/(M43*1.5)</f>
        <v>0.26629043242848105</v>
      </c>
      <c r="N44" s="52">
        <f t="shared" si="1"/>
        <v>0.04235251388152129</v>
      </c>
      <c r="O44" s="52">
        <f t="shared" si="1"/>
        <v>0.18070254128728244</v>
      </c>
      <c r="P44" s="52">
        <f t="shared" si="1"/>
        <v>0.10327654666386227</v>
      </c>
      <c r="Q44" s="52">
        <f t="shared" si="1"/>
        <v>0.03299388937059279</v>
      </c>
      <c r="R44" s="52">
        <f t="shared" si="1"/>
        <v>0.0010865680673239598</v>
      </c>
      <c r="S44" s="52">
        <f t="shared" si="1"/>
        <v>0.007112312587602219</v>
      </c>
      <c r="T44" s="52">
        <f t="shared" si="1"/>
        <v>0.003039180205670049</v>
      </c>
      <c r="U44" s="52">
        <f t="shared" si="1"/>
        <v>0.001443485169843571</v>
      </c>
      <c r="V44" s="52">
        <f t="shared" si="1"/>
        <v>0.0002418419561629129</v>
      </c>
      <c r="W44" s="52">
        <f t="shared" si="1"/>
        <v>0.00044346261654880717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1322</v>
      </c>
      <c r="B51" s="24">
        <v>93</v>
      </c>
      <c r="C51" s="24">
        <v>71.7</v>
      </c>
      <c r="D51" s="24">
        <v>9.208051947012898</v>
      </c>
      <c r="E51" s="24">
        <v>9.919709267761084</v>
      </c>
      <c r="F51" s="24">
        <v>17.531531501948315</v>
      </c>
      <c r="G51" s="24" t="s">
        <v>59</v>
      </c>
      <c r="H51" s="24">
        <v>19.758436608625452</v>
      </c>
      <c r="I51" s="24">
        <v>45.25843660862545</v>
      </c>
      <c r="J51" s="24" t="s">
        <v>73</v>
      </c>
      <c r="K51" s="24">
        <v>1.7230523223280978</v>
      </c>
      <c r="M51" s="24" t="s">
        <v>68</v>
      </c>
      <c r="N51" s="24">
        <v>1.155485395629071</v>
      </c>
      <c r="X51" s="24">
        <v>67.5</v>
      </c>
    </row>
    <row r="52" spans="1:24" ht="12.75" hidden="1">
      <c r="A52" s="24">
        <v>1321</v>
      </c>
      <c r="B52" s="24">
        <v>112.72000122070312</v>
      </c>
      <c r="C52" s="24">
        <v>119.91999816894531</v>
      </c>
      <c r="D52" s="24">
        <v>8.678250312805176</v>
      </c>
      <c r="E52" s="24">
        <v>9.087410926818848</v>
      </c>
      <c r="F52" s="24">
        <v>9.623001130481281</v>
      </c>
      <c r="G52" s="24" t="s">
        <v>56</v>
      </c>
      <c r="H52" s="24">
        <v>-18.839323409543283</v>
      </c>
      <c r="I52" s="24">
        <v>26.38067781115984</v>
      </c>
      <c r="J52" s="24" t="s">
        <v>62</v>
      </c>
      <c r="K52" s="24">
        <v>1.0212596033715142</v>
      </c>
      <c r="L52" s="24">
        <v>0.7863519520709638</v>
      </c>
      <c r="M52" s="24">
        <v>0.2417697756212501</v>
      </c>
      <c r="N52" s="24">
        <v>0.032594221948269615</v>
      </c>
      <c r="O52" s="24">
        <v>0.041015730793570966</v>
      </c>
      <c r="P52" s="24">
        <v>0.022558016497815445</v>
      </c>
      <c r="Q52" s="24">
        <v>0.004992541417484462</v>
      </c>
      <c r="R52" s="24">
        <v>0.000501645609717403</v>
      </c>
      <c r="S52" s="24">
        <v>0.0005381695182353097</v>
      </c>
      <c r="T52" s="24">
        <v>0.0003319538265869128</v>
      </c>
      <c r="U52" s="24">
        <v>0.00010919383206360836</v>
      </c>
      <c r="V52" s="24">
        <v>1.861875547099389E-05</v>
      </c>
      <c r="W52" s="24">
        <v>3.356610728139391E-05</v>
      </c>
      <c r="X52" s="24">
        <v>67.5</v>
      </c>
    </row>
    <row r="53" spans="1:24" ht="12.75" hidden="1">
      <c r="A53" s="24">
        <v>1324</v>
      </c>
      <c r="B53" s="24">
        <v>112.37999725341797</v>
      </c>
      <c r="C53" s="24">
        <v>121.58000183105469</v>
      </c>
      <c r="D53" s="24">
        <v>8.809348106384277</v>
      </c>
      <c r="E53" s="24">
        <v>9.383935928344727</v>
      </c>
      <c r="F53" s="24">
        <v>18.291665126585624</v>
      </c>
      <c r="G53" s="24" t="s">
        <v>57</v>
      </c>
      <c r="H53" s="24">
        <v>4.518171474709476</v>
      </c>
      <c r="I53" s="24">
        <v>49.398168728127445</v>
      </c>
      <c r="J53" s="24" t="s">
        <v>60</v>
      </c>
      <c r="K53" s="24">
        <v>0.5894213260408379</v>
      </c>
      <c r="L53" s="24">
        <v>0.004278666801796215</v>
      </c>
      <c r="M53" s="24">
        <v>-0.13728422609811258</v>
      </c>
      <c r="N53" s="24">
        <v>-0.00033725723872724824</v>
      </c>
      <c r="O53" s="24">
        <v>0.024031855750191712</v>
      </c>
      <c r="P53" s="24">
        <v>0.0004894032445579415</v>
      </c>
      <c r="Q53" s="24">
        <v>-0.0027260711004863498</v>
      </c>
      <c r="R53" s="24">
        <v>-2.708244488394787E-05</v>
      </c>
      <c r="S53" s="24">
        <v>0.00034404212479586643</v>
      </c>
      <c r="T53" s="24">
        <v>3.48462393124534E-05</v>
      </c>
      <c r="U53" s="24">
        <v>-5.21994403207316E-05</v>
      </c>
      <c r="V53" s="24">
        <v>-2.1292822230744835E-06</v>
      </c>
      <c r="W53" s="24">
        <v>2.23046273977729E-05</v>
      </c>
      <c r="X53" s="24">
        <v>67.5</v>
      </c>
    </row>
    <row r="54" spans="1:24" ht="12.75" hidden="1">
      <c r="A54" s="24">
        <v>1323</v>
      </c>
      <c r="B54" s="24">
        <v>120.16000366210938</v>
      </c>
      <c r="C54" s="24">
        <v>130.4600067138672</v>
      </c>
      <c r="D54" s="24">
        <v>8.642424583435059</v>
      </c>
      <c r="E54" s="24">
        <v>9.661657333374023</v>
      </c>
      <c r="F54" s="24">
        <v>20.178273161996877</v>
      </c>
      <c r="G54" s="24" t="s">
        <v>58</v>
      </c>
      <c r="H54" s="24">
        <v>2.9037757693262733</v>
      </c>
      <c r="I54" s="24">
        <v>55.56377943143564</v>
      </c>
      <c r="J54" s="24" t="s">
        <v>61</v>
      </c>
      <c r="K54" s="24">
        <v>0.8339986078446432</v>
      </c>
      <c r="L54" s="24">
        <v>0.7863403115294385</v>
      </c>
      <c r="M54" s="24">
        <v>0.1990117224401415</v>
      </c>
      <c r="N54" s="24">
        <v>-0.032592477076282295</v>
      </c>
      <c r="O54" s="24">
        <v>0.03323793136963646</v>
      </c>
      <c r="P54" s="24">
        <v>0.022552706994503565</v>
      </c>
      <c r="Q54" s="24">
        <v>0.004182583670459074</v>
      </c>
      <c r="R54" s="24">
        <v>-0.0005009140234889147</v>
      </c>
      <c r="S54" s="24">
        <v>0.0004138374641372755</v>
      </c>
      <c r="T54" s="24">
        <v>0.00033011980036264625</v>
      </c>
      <c r="U54" s="24">
        <v>9.590887024117157E-05</v>
      </c>
      <c r="V54" s="24">
        <v>-1.8496600025495602E-05</v>
      </c>
      <c r="W54" s="24">
        <v>2.508360330320514E-05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1322</v>
      </c>
      <c r="B56" s="24">
        <v>93</v>
      </c>
      <c r="C56" s="24">
        <v>71.7</v>
      </c>
      <c r="D56" s="24">
        <v>9.208051947012898</v>
      </c>
      <c r="E56" s="24">
        <v>9.919709267761084</v>
      </c>
      <c r="F56" s="24">
        <v>15.549804359848768</v>
      </c>
      <c r="G56" s="24" t="s">
        <v>59</v>
      </c>
      <c r="H56" s="24">
        <v>14.642518913338108</v>
      </c>
      <c r="I56" s="24">
        <v>40.14251891333811</v>
      </c>
      <c r="J56" s="24" t="s">
        <v>73</v>
      </c>
      <c r="K56" s="24">
        <v>1.9303621419232104</v>
      </c>
      <c r="M56" s="24" t="s">
        <v>68</v>
      </c>
      <c r="N56" s="24">
        <v>1.086569665972157</v>
      </c>
      <c r="X56" s="24">
        <v>67.5</v>
      </c>
    </row>
    <row r="57" spans="1:24" ht="12.75" hidden="1">
      <c r="A57" s="24">
        <v>1321</v>
      </c>
      <c r="B57" s="24">
        <v>112.72000122070312</v>
      </c>
      <c r="C57" s="24">
        <v>119.91999816894531</v>
      </c>
      <c r="D57" s="24">
        <v>8.678250312805176</v>
      </c>
      <c r="E57" s="24">
        <v>9.087410926818848</v>
      </c>
      <c r="F57" s="24">
        <v>9.623001130481281</v>
      </c>
      <c r="G57" s="24" t="s">
        <v>56</v>
      </c>
      <c r="H57" s="24">
        <v>-18.839323409543283</v>
      </c>
      <c r="I57" s="24">
        <v>26.38067781115984</v>
      </c>
      <c r="J57" s="24" t="s">
        <v>62</v>
      </c>
      <c r="K57" s="24">
        <v>1.2766104735164838</v>
      </c>
      <c r="L57" s="24">
        <v>0.45315256985058805</v>
      </c>
      <c r="M57" s="24">
        <v>0.302220701129907</v>
      </c>
      <c r="N57" s="24">
        <v>0.03325344387973881</v>
      </c>
      <c r="O57" s="24">
        <v>0.051271193395626476</v>
      </c>
      <c r="P57" s="24">
        <v>0.012999611937392316</v>
      </c>
      <c r="Q57" s="24">
        <v>0.006240876678511963</v>
      </c>
      <c r="R57" s="24">
        <v>0.0005117939860910634</v>
      </c>
      <c r="S57" s="24">
        <v>0.0006727103088085506</v>
      </c>
      <c r="T57" s="24">
        <v>0.00019130779595665529</v>
      </c>
      <c r="U57" s="24">
        <v>0.00013649656170216165</v>
      </c>
      <c r="V57" s="24">
        <v>1.899876466410808E-05</v>
      </c>
      <c r="W57" s="24">
        <v>4.1953424460814244E-05</v>
      </c>
      <c r="X57" s="24">
        <v>67.5</v>
      </c>
    </row>
    <row r="58" spans="1:24" ht="12.75" hidden="1">
      <c r="A58" s="24">
        <v>1323</v>
      </c>
      <c r="B58" s="24">
        <v>120.16000366210938</v>
      </c>
      <c r="C58" s="24">
        <v>130.4600067138672</v>
      </c>
      <c r="D58" s="24">
        <v>8.642424583435059</v>
      </c>
      <c r="E58" s="24">
        <v>9.661657333374023</v>
      </c>
      <c r="F58" s="24">
        <v>19.55914586767193</v>
      </c>
      <c r="G58" s="24" t="s">
        <v>57</v>
      </c>
      <c r="H58" s="24">
        <v>1.1989196527660795</v>
      </c>
      <c r="I58" s="24">
        <v>53.85892331487545</v>
      </c>
      <c r="J58" s="24" t="s">
        <v>60</v>
      </c>
      <c r="K58" s="24">
        <v>0.5216058603471709</v>
      </c>
      <c r="L58" s="24">
        <v>0.0024656255591236653</v>
      </c>
      <c r="M58" s="24">
        <v>-0.12033981823223523</v>
      </c>
      <c r="N58" s="24">
        <v>-0.0003440445764917394</v>
      </c>
      <c r="O58" s="24">
        <v>0.021451971353621105</v>
      </c>
      <c r="P58" s="24">
        <v>0.00028196833168440234</v>
      </c>
      <c r="Q58" s="24">
        <v>-0.002333907580975054</v>
      </c>
      <c r="R58" s="24">
        <v>-2.7639581136437252E-05</v>
      </c>
      <c r="S58" s="24">
        <v>0.00032207300622482874</v>
      </c>
      <c r="T58" s="24">
        <v>2.0075656011831984E-05</v>
      </c>
      <c r="U58" s="24">
        <v>-4.085801966881622E-05</v>
      </c>
      <c r="V58" s="24">
        <v>-2.173980869547789E-06</v>
      </c>
      <c r="W58" s="24">
        <v>2.1299638996784804E-05</v>
      </c>
      <c r="X58" s="24">
        <v>67.5</v>
      </c>
    </row>
    <row r="59" spans="1:24" ht="12.75" hidden="1">
      <c r="A59" s="24">
        <v>1324</v>
      </c>
      <c r="B59" s="24">
        <v>112.37999725341797</v>
      </c>
      <c r="C59" s="24">
        <v>121.58000183105469</v>
      </c>
      <c r="D59" s="24">
        <v>8.809348106384277</v>
      </c>
      <c r="E59" s="24">
        <v>9.383935928344727</v>
      </c>
      <c r="F59" s="24">
        <v>20.879783912251426</v>
      </c>
      <c r="G59" s="24" t="s">
        <v>58</v>
      </c>
      <c r="H59" s="24">
        <v>11.50760232083497</v>
      </c>
      <c r="I59" s="24">
        <v>56.38759957425294</v>
      </c>
      <c r="J59" s="24" t="s">
        <v>61</v>
      </c>
      <c r="K59" s="24">
        <v>1.1651873787264728</v>
      </c>
      <c r="L59" s="24">
        <v>0.4531458620055956</v>
      </c>
      <c r="M59" s="24">
        <v>0.2772285705681959</v>
      </c>
      <c r="N59" s="24">
        <v>-0.033251664066514405</v>
      </c>
      <c r="O59" s="24">
        <v>0.04656767330729711</v>
      </c>
      <c r="P59" s="24">
        <v>0.012996553557875254</v>
      </c>
      <c r="Q59" s="24">
        <v>0.005788040870610856</v>
      </c>
      <c r="R59" s="24">
        <v>-0.0005110470993495432</v>
      </c>
      <c r="S59" s="24">
        <v>0.0005905998122575024</v>
      </c>
      <c r="T59" s="24">
        <v>0.00019025151991373905</v>
      </c>
      <c r="U59" s="24">
        <v>0.0001302379882570928</v>
      </c>
      <c r="V59" s="24">
        <v>-1.887397324203365E-05</v>
      </c>
      <c r="W59" s="24">
        <v>3.614436612524684E-05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1322</v>
      </c>
      <c r="B61" s="24">
        <v>93</v>
      </c>
      <c r="C61" s="24">
        <v>71.7</v>
      </c>
      <c r="D61" s="24">
        <v>9.208051947012898</v>
      </c>
      <c r="E61" s="24">
        <v>9.919709267761084</v>
      </c>
      <c r="F61" s="24">
        <v>17.531531501948315</v>
      </c>
      <c r="G61" s="24" t="s">
        <v>59</v>
      </c>
      <c r="H61" s="24">
        <v>19.758436608625452</v>
      </c>
      <c r="I61" s="24">
        <v>45.25843660862545</v>
      </c>
      <c r="J61" s="24" t="s">
        <v>73</v>
      </c>
      <c r="K61" s="24">
        <v>1.6454666497198045</v>
      </c>
      <c r="M61" s="24" t="s">
        <v>68</v>
      </c>
      <c r="N61" s="24">
        <v>1.1643516134840417</v>
      </c>
      <c r="X61" s="24">
        <v>67.5</v>
      </c>
    </row>
    <row r="62" spans="1:24" ht="12.75" hidden="1">
      <c r="A62" s="24">
        <v>1324</v>
      </c>
      <c r="B62" s="24">
        <v>112.37999725341797</v>
      </c>
      <c r="C62" s="24">
        <v>121.58000183105469</v>
      </c>
      <c r="D62" s="24">
        <v>8.809348106384277</v>
      </c>
      <c r="E62" s="24">
        <v>9.383935928344727</v>
      </c>
      <c r="F62" s="24">
        <v>9.63339529143518</v>
      </c>
      <c r="G62" s="24" t="s">
        <v>56</v>
      </c>
      <c r="H62" s="24">
        <v>-18.864209038521253</v>
      </c>
      <c r="I62" s="24">
        <v>26.015788214896716</v>
      </c>
      <c r="J62" s="24" t="s">
        <v>62</v>
      </c>
      <c r="K62" s="24">
        <v>0.9279106835924114</v>
      </c>
      <c r="L62" s="24">
        <v>0.8562059551682498</v>
      </c>
      <c r="M62" s="24">
        <v>0.21967063515465962</v>
      </c>
      <c r="N62" s="24">
        <v>0.03303449989354719</v>
      </c>
      <c r="O62" s="24">
        <v>0.03726668369319036</v>
      </c>
      <c r="P62" s="24">
        <v>0.02456190333974654</v>
      </c>
      <c r="Q62" s="24">
        <v>0.004536190422633581</v>
      </c>
      <c r="R62" s="24">
        <v>0.0005084202949055194</v>
      </c>
      <c r="S62" s="24">
        <v>0.0004889853097499732</v>
      </c>
      <c r="T62" s="24">
        <v>0.00036143730614665673</v>
      </c>
      <c r="U62" s="24">
        <v>9.921240256000287E-05</v>
      </c>
      <c r="V62" s="24">
        <v>1.8868524214029206E-05</v>
      </c>
      <c r="W62" s="24">
        <v>3.0499794762252304E-05</v>
      </c>
      <c r="X62" s="24">
        <v>67.5</v>
      </c>
    </row>
    <row r="63" spans="1:24" ht="12.75" hidden="1">
      <c r="A63" s="24">
        <v>1321</v>
      </c>
      <c r="B63" s="24">
        <v>112.72000122070312</v>
      </c>
      <c r="C63" s="24">
        <v>119.91999816894531</v>
      </c>
      <c r="D63" s="24">
        <v>8.678250312805176</v>
      </c>
      <c r="E63" s="24">
        <v>9.087410926818848</v>
      </c>
      <c r="F63" s="24">
        <v>18.8152877416323</v>
      </c>
      <c r="G63" s="24" t="s">
        <v>57</v>
      </c>
      <c r="H63" s="24">
        <v>6.36058544929368</v>
      </c>
      <c r="I63" s="24">
        <v>51.580586669996805</v>
      </c>
      <c r="J63" s="24" t="s">
        <v>60</v>
      </c>
      <c r="K63" s="24">
        <v>0.518307342653754</v>
      </c>
      <c r="L63" s="24">
        <v>0.004658753294494958</v>
      </c>
      <c r="M63" s="24">
        <v>-0.12062314558196868</v>
      </c>
      <c r="N63" s="24">
        <v>-0.0003418520039665133</v>
      </c>
      <c r="O63" s="24">
        <v>0.02114807549374858</v>
      </c>
      <c r="P63" s="24">
        <v>0.0005329039610487142</v>
      </c>
      <c r="Q63" s="24">
        <v>-0.002390496121197372</v>
      </c>
      <c r="R63" s="24">
        <v>-2.7450635980647953E-05</v>
      </c>
      <c r="S63" s="24">
        <v>0.00030403430891497884</v>
      </c>
      <c r="T63" s="24">
        <v>3.794462625745018E-05</v>
      </c>
      <c r="U63" s="24">
        <v>-4.545283362222972E-05</v>
      </c>
      <c r="V63" s="24">
        <v>-2.158936102251862E-06</v>
      </c>
      <c r="W63" s="24">
        <v>1.97480574390476E-05</v>
      </c>
      <c r="X63" s="24">
        <v>67.5</v>
      </c>
    </row>
    <row r="64" spans="1:24" ht="12.75" hidden="1">
      <c r="A64" s="24">
        <v>1323</v>
      </c>
      <c r="B64" s="24">
        <v>120.16000366210938</v>
      </c>
      <c r="C64" s="24">
        <v>130.4600067138672</v>
      </c>
      <c r="D64" s="24">
        <v>8.642424583435059</v>
      </c>
      <c r="E64" s="24">
        <v>9.661657333374023</v>
      </c>
      <c r="F64" s="24">
        <v>19.55914586767193</v>
      </c>
      <c r="G64" s="24" t="s">
        <v>58</v>
      </c>
      <c r="H64" s="24">
        <v>1.1989196527660795</v>
      </c>
      <c r="I64" s="24">
        <v>53.85892331487545</v>
      </c>
      <c r="J64" s="24" t="s">
        <v>61</v>
      </c>
      <c r="K64" s="24">
        <v>0.7696594930721897</v>
      </c>
      <c r="L64" s="24">
        <v>0.8561932805642171</v>
      </c>
      <c r="M64" s="24">
        <v>0.18358988179952285</v>
      </c>
      <c r="N64" s="24">
        <v>-0.033032731047010835</v>
      </c>
      <c r="O64" s="24">
        <v>0.03068492490456855</v>
      </c>
      <c r="P64" s="24">
        <v>0.024556121620470748</v>
      </c>
      <c r="Q64" s="24">
        <v>0.003855198029275921</v>
      </c>
      <c r="R64" s="24">
        <v>-0.0005076786964764951</v>
      </c>
      <c r="S64" s="24">
        <v>0.0003829748975505685</v>
      </c>
      <c r="T64" s="24">
        <v>0.00035944002505666295</v>
      </c>
      <c r="U64" s="24">
        <v>8.818809861561801E-05</v>
      </c>
      <c r="V64" s="24">
        <v>-1.874460458163362E-05</v>
      </c>
      <c r="W64" s="24">
        <v>2.3243315338470757E-05</v>
      </c>
      <c r="X64" s="24">
        <v>67.5</v>
      </c>
    </row>
    <row r="65" s="99" customFormat="1" ht="12.75">
      <c r="A65" s="99" t="s">
        <v>106</v>
      </c>
    </row>
    <row r="66" spans="1:24" s="99" customFormat="1" ht="12.75">
      <c r="A66" s="99">
        <v>1322</v>
      </c>
      <c r="B66" s="99">
        <v>93</v>
      </c>
      <c r="C66" s="99">
        <v>71.7</v>
      </c>
      <c r="D66" s="99">
        <v>9.208051947012898</v>
      </c>
      <c r="E66" s="99">
        <v>9.919709267761084</v>
      </c>
      <c r="F66" s="99">
        <v>14.98368186471509</v>
      </c>
      <c r="G66" s="99" t="s">
        <v>59</v>
      </c>
      <c r="H66" s="99">
        <v>13.181048245137958</v>
      </c>
      <c r="I66" s="99">
        <v>38.68104824513796</v>
      </c>
      <c r="J66" s="99" t="s">
        <v>73</v>
      </c>
      <c r="K66" s="99">
        <v>1.8389419335713189</v>
      </c>
      <c r="M66" s="99" t="s">
        <v>68</v>
      </c>
      <c r="N66" s="99">
        <v>1.039672787619583</v>
      </c>
      <c r="X66" s="99">
        <v>67.5</v>
      </c>
    </row>
    <row r="67" spans="1:24" s="99" customFormat="1" ht="12.75">
      <c r="A67" s="99">
        <v>1324</v>
      </c>
      <c r="B67" s="99">
        <v>112.37999725341797</v>
      </c>
      <c r="C67" s="99">
        <v>121.58000183105469</v>
      </c>
      <c r="D67" s="99">
        <v>8.809348106384277</v>
      </c>
      <c r="E67" s="99">
        <v>9.383935928344727</v>
      </c>
      <c r="F67" s="99">
        <v>9.63339529143518</v>
      </c>
      <c r="G67" s="99" t="s">
        <v>56</v>
      </c>
      <c r="H67" s="99">
        <v>-18.864209038521253</v>
      </c>
      <c r="I67" s="99">
        <v>26.015788214896716</v>
      </c>
      <c r="J67" s="99" t="s">
        <v>62</v>
      </c>
      <c r="K67" s="99">
        <v>1.242076335415741</v>
      </c>
      <c r="L67" s="99">
        <v>0.4536534150618803</v>
      </c>
      <c r="M67" s="99">
        <v>0.29404513810876637</v>
      </c>
      <c r="N67" s="99">
        <v>0.03505559178677902</v>
      </c>
      <c r="O67" s="99">
        <v>0.04988428975873038</v>
      </c>
      <c r="P67" s="99">
        <v>0.013013983739073242</v>
      </c>
      <c r="Q67" s="99">
        <v>0.006072051612390975</v>
      </c>
      <c r="R67" s="99">
        <v>0.0005395306104645922</v>
      </c>
      <c r="S67" s="99">
        <v>0.0006545146366133292</v>
      </c>
      <c r="T67" s="99">
        <v>0.00019151567883472174</v>
      </c>
      <c r="U67" s="99">
        <v>0.00013280364557281585</v>
      </c>
      <c r="V67" s="99">
        <v>2.0026771073400748E-05</v>
      </c>
      <c r="W67" s="99">
        <v>4.081898478103424E-05</v>
      </c>
      <c r="X67" s="99">
        <v>67.5</v>
      </c>
    </row>
    <row r="68" spans="1:24" s="99" customFormat="1" ht="12.75">
      <c r="A68" s="99">
        <v>1323</v>
      </c>
      <c r="B68" s="99">
        <v>120.16000366210938</v>
      </c>
      <c r="C68" s="99">
        <v>130.4600067138672</v>
      </c>
      <c r="D68" s="99">
        <v>8.642424583435059</v>
      </c>
      <c r="E68" s="99">
        <v>9.661657333374023</v>
      </c>
      <c r="F68" s="99">
        <v>20.178273161996877</v>
      </c>
      <c r="G68" s="99" t="s">
        <v>57</v>
      </c>
      <c r="H68" s="99">
        <v>2.9037757693262733</v>
      </c>
      <c r="I68" s="99">
        <v>55.56377943143564</v>
      </c>
      <c r="J68" s="99" t="s">
        <v>60</v>
      </c>
      <c r="K68" s="99">
        <v>0.39986323932520057</v>
      </c>
      <c r="L68" s="99">
        <v>0.0024683443487044775</v>
      </c>
      <c r="M68" s="99">
        <v>-0.09149180112215309</v>
      </c>
      <c r="N68" s="99">
        <v>-0.0003627327767358079</v>
      </c>
      <c r="O68" s="99">
        <v>0.016567525930991468</v>
      </c>
      <c r="P68" s="99">
        <v>0.0002822985302579125</v>
      </c>
      <c r="Q68" s="99">
        <v>-0.0017371998941645723</v>
      </c>
      <c r="R68" s="99">
        <v>-2.914366573440201E-05</v>
      </c>
      <c r="S68" s="99">
        <v>0.0002585670276048351</v>
      </c>
      <c r="T68" s="99">
        <v>2.0100378135530287E-05</v>
      </c>
      <c r="U68" s="99">
        <v>-2.7796785474659683E-05</v>
      </c>
      <c r="V68" s="99">
        <v>-2.29373303128004E-06</v>
      </c>
      <c r="W68" s="99">
        <v>1.736441393639416E-05</v>
      </c>
      <c r="X68" s="99">
        <v>67.5</v>
      </c>
    </row>
    <row r="69" spans="1:24" s="99" customFormat="1" ht="12.75">
      <c r="A69" s="99">
        <v>1321</v>
      </c>
      <c r="B69" s="99">
        <v>112.72000122070312</v>
      </c>
      <c r="C69" s="99">
        <v>119.91999816894531</v>
      </c>
      <c r="D69" s="99">
        <v>8.678250312805176</v>
      </c>
      <c r="E69" s="99">
        <v>9.087410926818848</v>
      </c>
      <c r="F69" s="99">
        <v>20.781307629161166</v>
      </c>
      <c r="G69" s="99" t="s">
        <v>58</v>
      </c>
      <c r="H69" s="99">
        <v>11.750269656951858</v>
      </c>
      <c r="I69" s="99">
        <v>56.97027087765498</v>
      </c>
      <c r="J69" s="99" t="s">
        <v>61</v>
      </c>
      <c r="K69" s="99">
        <v>1.1759519602586466</v>
      </c>
      <c r="L69" s="99">
        <v>0.45364669983753086</v>
      </c>
      <c r="M69" s="99">
        <v>0.2794490894113414</v>
      </c>
      <c r="N69" s="99">
        <v>-0.03505371507349785</v>
      </c>
      <c r="O69" s="99">
        <v>0.04705273051863089</v>
      </c>
      <c r="P69" s="99">
        <v>0.013010921577685302</v>
      </c>
      <c r="Q69" s="99">
        <v>0.005818242630834025</v>
      </c>
      <c r="R69" s="99">
        <v>-0.0005387429130632317</v>
      </c>
      <c r="S69" s="99">
        <v>0.000601275728577729</v>
      </c>
      <c r="T69" s="99">
        <v>0.00019045794821517158</v>
      </c>
      <c r="U69" s="99">
        <v>0.0001298620306121302</v>
      </c>
      <c r="V69" s="99">
        <v>-1.9894982995911703E-05</v>
      </c>
      <c r="W69" s="99">
        <v>3.6941394765220564E-05</v>
      </c>
      <c r="X69" s="99">
        <v>67.5</v>
      </c>
    </row>
    <row r="70" ht="12.75" hidden="1">
      <c r="A70" s="24" t="s">
        <v>105</v>
      </c>
    </row>
    <row r="71" spans="1:24" ht="12.75" hidden="1">
      <c r="A71" s="24">
        <v>1322</v>
      </c>
      <c r="B71" s="24">
        <v>93</v>
      </c>
      <c r="C71" s="24">
        <v>71.7</v>
      </c>
      <c r="D71" s="24">
        <v>9.208051947012898</v>
      </c>
      <c r="E71" s="24">
        <v>9.919709267761084</v>
      </c>
      <c r="F71" s="24">
        <v>15.549804359848768</v>
      </c>
      <c r="G71" s="24" t="s">
        <v>59</v>
      </c>
      <c r="H71" s="24">
        <v>14.642518913338108</v>
      </c>
      <c r="I71" s="24">
        <v>40.14251891333811</v>
      </c>
      <c r="J71" s="24" t="s">
        <v>73</v>
      </c>
      <c r="K71" s="24">
        <v>1.879912569989049</v>
      </c>
      <c r="M71" s="24" t="s">
        <v>68</v>
      </c>
      <c r="N71" s="24">
        <v>1.2903883952102493</v>
      </c>
      <c r="X71" s="24">
        <v>67.5</v>
      </c>
    </row>
    <row r="72" spans="1:24" ht="12.75" hidden="1">
      <c r="A72" s="24">
        <v>1323</v>
      </c>
      <c r="B72" s="24">
        <v>120.16000366210938</v>
      </c>
      <c r="C72" s="24">
        <v>130.4600067138672</v>
      </c>
      <c r="D72" s="24">
        <v>8.642424583435059</v>
      </c>
      <c r="E72" s="24">
        <v>9.661657333374023</v>
      </c>
      <c r="F72" s="24">
        <v>11.04541630658391</v>
      </c>
      <c r="G72" s="24" t="s">
        <v>56</v>
      </c>
      <c r="H72" s="24">
        <v>-22.244860083654828</v>
      </c>
      <c r="I72" s="24">
        <v>30.41514357845454</v>
      </c>
      <c r="J72" s="24" t="s">
        <v>62</v>
      </c>
      <c r="K72" s="24">
        <v>1.0353571129166015</v>
      </c>
      <c r="L72" s="24">
        <v>0.8627606959920585</v>
      </c>
      <c r="M72" s="24">
        <v>0.24510696617221758</v>
      </c>
      <c r="N72" s="24">
        <v>0.03386441940019565</v>
      </c>
      <c r="O72" s="24">
        <v>0.04158221595977476</v>
      </c>
      <c r="P72" s="24">
        <v>0.02474998061345462</v>
      </c>
      <c r="Q72" s="24">
        <v>0.005061467104940552</v>
      </c>
      <c r="R72" s="24">
        <v>0.0005211742678204452</v>
      </c>
      <c r="S72" s="24">
        <v>0.0005456060269411648</v>
      </c>
      <c r="T72" s="24">
        <v>0.0003641957427811603</v>
      </c>
      <c r="U72" s="24">
        <v>0.00011069359895982733</v>
      </c>
      <c r="V72" s="24">
        <v>1.9338149190622005E-05</v>
      </c>
      <c r="W72" s="24">
        <v>3.4029554876372025E-05</v>
      </c>
      <c r="X72" s="24">
        <v>67.5</v>
      </c>
    </row>
    <row r="73" spans="1:24" ht="12.75" hidden="1">
      <c r="A73" s="24">
        <v>1321</v>
      </c>
      <c r="B73" s="24">
        <v>112.72000122070312</v>
      </c>
      <c r="C73" s="24">
        <v>119.91999816894531</v>
      </c>
      <c r="D73" s="24">
        <v>8.678250312805176</v>
      </c>
      <c r="E73" s="24">
        <v>9.087410926818848</v>
      </c>
      <c r="F73" s="24">
        <v>20.781307629161166</v>
      </c>
      <c r="G73" s="24" t="s">
        <v>57</v>
      </c>
      <c r="H73" s="24">
        <v>11.750269656951858</v>
      </c>
      <c r="I73" s="24">
        <v>56.97027087765498</v>
      </c>
      <c r="J73" s="24" t="s">
        <v>60</v>
      </c>
      <c r="K73" s="24">
        <v>0.11524538902320206</v>
      </c>
      <c r="L73" s="24">
        <v>0.004694265055646928</v>
      </c>
      <c r="M73" s="24">
        <v>-0.024512281316684724</v>
      </c>
      <c r="N73" s="24">
        <v>-0.00035064494734597933</v>
      </c>
      <c r="O73" s="24">
        <v>0.005073661381249542</v>
      </c>
      <c r="P73" s="24">
        <v>0.0005370303694288831</v>
      </c>
      <c r="Q73" s="24">
        <v>-0.0003738267694187257</v>
      </c>
      <c r="R73" s="24">
        <v>-2.8163696202754383E-05</v>
      </c>
      <c r="S73" s="24">
        <v>0.0001030038586291327</v>
      </c>
      <c r="T73" s="24">
        <v>3.8243399737396334E-05</v>
      </c>
      <c r="U73" s="24">
        <v>5.810906821248449E-07</v>
      </c>
      <c r="V73" s="24">
        <v>-2.2184723006273155E-06</v>
      </c>
      <c r="W73" s="24">
        <v>7.537728789196366E-06</v>
      </c>
      <c r="X73" s="24">
        <v>67.5</v>
      </c>
    </row>
    <row r="74" spans="1:24" ht="12.75" hidden="1">
      <c r="A74" s="24">
        <v>1324</v>
      </c>
      <c r="B74" s="24">
        <v>112.37999725341797</v>
      </c>
      <c r="C74" s="24">
        <v>121.58000183105469</v>
      </c>
      <c r="D74" s="24">
        <v>8.809348106384277</v>
      </c>
      <c r="E74" s="24">
        <v>9.383935928344727</v>
      </c>
      <c r="F74" s="24">
        <v>18.291665126585624</v>
      </c>
      <c r="G74" s="24" t="s">
        <v>58</v>
      </c>
      <c r="H74" s="24">
        <v>4.518171474709476</v>
      </c>
      <c r="I74" s="24">
        <v>49.398168728127445</v>
      </c>
      <c r="J74" s="24" t="s">
        <v>61</v>
      </c>
      <c r="K74" s="24">
        <v>1.028923151443241</v>
      </c>
      <c r="L74" s="24">
        <v>0.8627479251926884</v>
      </c>
      <c r="M74" s="24">
        <v>0.24387819281518452</v>
      </c>
      <c r="N74" s="24">
        <v>-0.03386260399663983</v>
      </c>
      <c r="O74" s="24">
        <v>0.04127152340674819</v>
      </c>
      <c r="P74" s="24">
        <v>0.024744153627648906</v>
      </c>
      <c r="Q74" s="24">
        <v>0.005047643291761141</v>
      </c>
      <c r="R74" s="24">
        <v>-0.0005204127435549365</v>
      </c>
      <c r="S74" s="24">
        <v>0.0005357948690889384</v>
      </c>
      <c r="T74" s="24">
        <v>0.0003621822489251051</v>
      </c>
      <c r="U74" s="24">
        <v>0.00011069207371938711</v>
      </c>
      <c r="V74" s="24">
        <v>-1.921047617239364E-05</v>
      </c>
      <c r="W74" s="24">
        <v>3.318423194507499E-05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1322</v>
      </c>
      <c r="B76" s="24">
        <v>93</v>
      </c>
      <c r="C76" s="24">
        <v>71.7</v>
      </c>
      <c r="D76" s="24">
        <v>9.208051947012898</v>
      </c>
      <c r="E76" s="24">
        <v>9.919709267761084</v>
      </c>
      <c r="F76" s="24">
        <v>14.98368186471509</v>
      </c>
      <c r="G76" s="24" t="s">
        <v>59</v>
      </c>
      <c r="H76" s="24">
        <v>13.181048245137958</v>
      </c>
      <c r="I76" s="24">
        <v>38.68104824513796</v>
      </c>
      <c r="J76" s="24" t="s">
        <v>73</v>
      </c>
      <c r="K76" s="24">
        <v>1.9159023876165382</v>
      </c>
      <c r="M76" s="24" t="s">
        <v>68</v>
      </c>
      <c r="N76" s="24">
        <v>1.2600568142223847</v>
      </c>
      <c r="X76" s="24">
        <v>67.5</v>
      </c>
    </row>
    <row r="77" spans="1:24" ht="12.75" hidden="1">
      <c r="A77" s="24">
        <v>1323</v>
      </c>
      <c r="B77" s="24">
        <v>120.16000366210938</v>
      </c>
      <c r="C77" s="24">
        <v>130.4600067138672</v>
      </c>
      <c r="D77" s="24">
        <v>8.642424583435059</v>
      </c>
      <c r="E77" s="24">
        <v>9.661657333374023</v>
      </c>
      <c r="F77" s="24">
        <v>11.04541630658391</v>
      </c>
      <c r="G77" s="24" t="s">
        <v>56</v>
      </c>
      <c r="H77" s="24">
        <v>-22.244860083654828</v>
      </c>
      <c r="I77" s="24">
        <v>30.41514357845454</v>
      </c>
      <c r="J77" s="24" t="s">
        <v>62</v>
      </c>
      <c r="K77" s="24">
        <v>1.1021081870055307</v>
      </c>
      <c r="L77" s="24">
        <v>0.7934075380702085</v>
      </c>
      <c r="M77" s="24">
        <v>0.2609093461483753</v>
      </c>
      <c r="N77" s="24">
        <v>0.03440480495691021</v>
      </c>
      <c r="O77" s="24">
        <v>0.044263080362085025</v>
      </c>
      <c r="P77" s="24">
        <v>0.022760465568446676</v>
      </c>
      <c r="Q77" s="24">
        <v>0.005387790087775994</v>
      </c>
      <c r="R77" s="24">
        <v>0.000529491670770442</v>
      </c>
      <c r="S77" s="24">
        <v>0.0005807755845239744</v>
      </c>
      <c r="T77" s="24">
        <v>0.00033492029606359524</v>
      </c>
      <c r="U77" s="24">
        <v>0.00011783111430993464</v>
      </c>
      <c r="V77" s="24">
        <v>1.964716720003787E-05</v>
      </c>
      <c r="W77" s="24">
        <v>3.622204147167915E-05</v>
      </c>
      <c r="X77" s="24">
        <v>67.5</v>
      </c>
    </row>
    <row r="78" spans="1:24" ht="12.75" hidden="1">
      <c r="A78" s="24">
        <v>1324</v>
      </c>
      <c r="B78" s="24">
        <v>112.37999725341797</v>
      </c>
      <c r="C78" s="24">
        <v>121.58000183105469</v>
      </c>
      <c r="D78" s="24">
        <v>8.809348106384277</v>
      </c>
      <c r="E78" s="24">
        <v>9.383935928344727</v>
      </c>
      <c r="F78" s="24">
        <v>20.879783912251426</v>
      </c>
      <c r="G78" s="24" t="s">
        <v>57</v>
      </c>
      <c r="H78" s="24">
        <v>11.50760232083497</v>
      </c>
      <c r="I78" s="24">
        <v>56.38759957425294</v>
      </c>
      <c r="J78" s="24" t="s">
        <v>60</v>
      </c>
      <c r="K78" s="24">
        <v>0.06864372261461413</v>
      </c>
      <c r="L78" s="24">
        <v>0.0043168907621647205</v>
      </c>
      <c r="M78" s="24">
        <v>-0.01328953609399083</v>
      </c>
      <c r="N78" s="24">
        <v>-0.0003562405984775976</v>
      </c>
      <c r="O78" s="24">
        <v>0.003232959024184614</v>
      </c>
      <c r="P78" s="24">
        <v>0.0004938591444401616</v>
      </c>
      <c r="Q78" s="24">
        <v>-0.0001331125626823544</v>
      </c>
      <c r="R78" s="24">
        <v>-2.861639171860372E-05</v>
      </c>
      <c r="S78" s="24">
        <v>8.145347606535454E-05</v>
      </c>
      <c r="T78" s="24">
        <v>3.516967994068753E-05</v>
      </c>
      <c r="U78" s="24">
        <v>6.4175496665800045E-06</v>
      </c>
      <c r="V78" s="24">
        <v>-2.254633267275509E-06</v>
      </c>
      <c r="W78" s="24">
        <v>6.275661618219911E-06</v>
      </c>
      <c r="X78" s="24">
        <v>67.5</v>
      </c>
    </row>
    <row r="79" spans="1:24" ht="12.75" hidden="1">
      <c r="A79" s="24">
        <v>1321</v>
      </c>
      <c r="B79" s="24">
        <v>112.72000122070312</v>
      </c>
      <c r="C79" s="24">
        <v>119.91999816894531</v>
      </c>
      <c r="D79" s="24">
        <v>8.678250312805176</v>
      </c>
      <c r="E79" s="24">
        <v>9.087410926818848</v>
      </c>
      <c r="F79" s="24">
        <v>18.8152877416323</v>
      </c>
      <c r="G79" s="24" t="s">
        <v>58</v>
      </c>
      <c r="H79" s="24">
        <v>6.36058544929368</v>
      </c>
      <c r="I79" s="24">
        <v>51.580586669996805</v>
      </c>
      <c r="J79" s="24" t="s">
        <v>61</v>
      </c>
      <c r="K79" s="24">
        <v>1.0999684064600335</v>
      </c>
      <c r="L79" s="24">
        <v>0.7933957939898452</v>
      </c>
      <c r="M79" s="24">
        <v>0.26057067206034384</v>
      </c>
      <c r="N79" s="24">
        <v>-0.03440296058130796</v>
      </c>
      <c r="O79" s="24">
        <v>0.04414485540907729</v>
      </c>
      <c r="P79" s="24">
        <v>0.022755107032002717</v>
      </c>
      <c r="Q79" s="24">
        <v>0.005386145474789312</v>
      </c>
      <c r="R79" s="24">
        <v>-0.0005287178184440937</v>
      </c>
      <c r="S79" s="24">
        <v>0.0005750353126687394</v>
      </c>
      <c r="T79" s="24">
        <v>0.0003330686090405337</v>
      </c>
      <c r="U79" s="24">
        <v>0.00011765622191706591</v>
      </c>
      <c r="V79" s="24">
        <v>-1.9517371949530972E-05</v>
      </c>
      <c r="W79" s="24">
        <v>3.567425345581384E-05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1322</v>
      </c>
      <c r="B81" s="24">
        <v>96.58</v>
      </c>
      <c r="C81" s="24">
        <v>61.18</v>
      </c>
      <c r="D81" s="24">
        <v>9.207326459706854</v>
      </c>
      <c r="E81" s="24">
        <v>9.895538864451314</v>
      </c>
      <c r="F81" s="24">
        <v>14.530494709804415</v>
      </c>
      <c r="G81" s="24" t="s">
        <v>59</v>
      </c>
      <c r="H81" s="24">
        <v>8.4397306655314</v>
      </c>
      <c r="I81" s="24">
        <v>37.5197306655314</v>
      </c>
      <c r="J81" s="24" t="s">
        <v>73</v>
      </c>
      <c r="K81" s="24">
        <v>1.1952932191833363</v>
      </c>
      <c r="M81" s="24" t="s">
        <v>68</v>
      </c>
      <c r="N81" s="24">
        <v>0.6387889585380817</v>
      </c>
      <c r="X81" s="24">
        <v>67.5</v>
      </c>
    </row>
    <row r="82" spans="1:24" ht="12.75" hidden="1">
      <c r="A82" s="24">
        <v>1321</v>
      </c>
      <c r="B82" s="24">
        <v>91.22000122070312</v>
      </c>
      <c r="C82" s="24">
        <v>103.31999969482422</v>
      </c>
      <c r="D82" s="24">
        <v>8.658164978027344</v>
      </c>
      <c r="E82" s="24">
        <v>9.119343757629395</v>
      </c>
      <c r="F82" s="24">
        <v>3.3824021526418875</v>
      </c>
      <c r="G82" s="24" t="s">
        <v>56</v>
      </c>
      <c r="H82" s="24">
        <v>-14.43430833973136</v>
      </c>
      <c r="I82" s="24">
        <v>9.285692880971759</v>
      </c>
      <c r="J82" s="24" t="s">
        <v>62</v>
      </c>
      <c r="K82" s="24">
        <v>1.0411404720630182</v>
      </c>
      <c r="L82" s="24">
        <v>0.22006744647940962</v>
      </c>
      <c r="M82" s="24">
        <v>0.24647624549924815</v>
      </c>
      <c r="N82" s="24">
        <v>0.018025596626707552</v>
      </c>
      <c r="O82" s="24">
        <v>0.04181426034051921</v>
      </c>
      <c r="P82" s="24">
        <v>0.006313128405356184</v>
      </c>
      <c r="Q82" s="24">
        <v>0.005089762377060371</v>
      </c>
      <c r="R82" s="24">
        <v>0.00027741391048640763</v>
      </c>
      <c r="S82" s="24">
        <v>0.0005486227429808026</v>
      </c>
      <c r="T82" s="24">
        <v>9.29136710930946E-05</v>
      </c>
      <c r="U82" s="24">
        <v>0.00011132151707145651</v>
      </c>
      <c r="V82" s="24">
        <v>1.0300263634395183E-05</v>
      </c>
      <c r="W82" s="24">
        <v>3.421330016882343E-05</v>
      </c>
      <c r="X82" s="24">
        <v>67.5</v>
      </c>
    </row>
    <row r="83" spans="1:24" ht="12.75" hidden="1">
      <c r="A83" s="24">
        <v>1324</v>
      </c>
      <c r="B83" s="24">
        <v>106.18000030517578</v>
      </c>
      <c r="C83" s="24">
        <v>131.5800018310547</v>
      </c>
      <c r="D83" s="24">
        <v>8.679123878479004</v>
      </c>
      <c r="E83" s="24">
        <v>9.08934211730957</v>
      </c>
      <c r="F83" s="24">
        <v>13.929977568979035</v>
      </c>
      <c r="G83" s="24" t="s">
        <v>57</v>
      </c>
      <c r="H83" s="24">
        <v>-0.5064359524023416</v>
      </c>
      <c r="I83" s="24">
        <v>38.17356435277344</v>
      </c>
      <c r="J83" s="24" t="s">
        <v>60</v>
      </c>
      <c r="K83" s="24">
        <v>0.3479084924210784</v>
      </c>
      <c r="L83" s="24">
        <v>0.0011972914893175627</v>
      </c>
      <c r="M83" s="24">
        <v>-0.07971687276787244</v>
      </c>
      <c r="N83" s="24">
        <v>-0.00018652147514245418</v>
      </c>
      <c r="O83" s="24">
        <v>0.014396795439903303</v>
      </c>
      <c r="P83" s="24">
        <v>0.0001368966340758492</v>
      </c>
      <c r="Q83" s="24">
        <v>-0.0015191848192275114</v>
      </c>
      <c r="R83" s="24">
        <v>-1.4985272278674577E-05</v>
      </c>
      <c r="S83" s="24">
        <v>0.00022323801308551952</v>
      </c>
      <c r="T83" s="24">
        <v>9.746830251564808E-06</v>
      </c>
      <c r="U83" s="24">
        <v>-2.4702524879452393E-05</v>
      </c>
      <c r="V83" s="24">
        <v>-1.1776840388935633E-06</v>
      </c>
      <c r="W83" s="24">
        <v>1.4952889268795788E-05</v>
      </c>
      <c r="X83" s="24">
        <v>67.5</v>
      </c>
    </row>
    <row r="84" spans="1:24" ht="12.75" hidden="1">
      <c r="A84" s="24">
        <v>1323</v>
      </c>
      <c r="B84" s="24">
        <v>111.19999694824219</v>
      </c>
      <c r="C84" s="24">
        <v>111.9000015258789</v>
      </c>
      <c r="D84" s="24">
        <v>8.775432586669922</v>
      </c>
      <c r="E84" s="24">
        <v>9.61280345916748</v>
      </c>
      <c r="F84" s="24">
        <v>20.219902491277328</v>
      </c>
      <c r="G84" s="24" t="s">
        <v>58</v>
      </c>
      <c r="H84" s="24">
        <v>11.113859751478948</v>
      </c>
      <c r="I84" s="24">
        <v>54.813856699721136</v>
      </c>
      <c r="J84" s="24" t="s">
        <v>61</v>
      </c>
      <c r="K84" s="24">
        <v>0.9812915792306061</v>
      </c>
      <c r="L84" s="24">
        <v>0.2200641894835628</v>
      </c>
      <c r="M84" s="24">
        <v>0.23322898574473216</v>
      </c>
      <c r="N84" s="24">
        <v>-0.018024631577041494</v>
      </c>
      <c r="O84" s="24">
        <v>0.039257669937049204</v>
      </c>
      <c r="P84" s="24">
        <v>0.006311643967627912</v>
      </c>
      <c r="Q84" s="24">
        <v>0.004857752416495505</v>
      </c>
      <c r="R84" s="24">
        <v>-0.00027700887954376944</v>
      </c>
      <c r="S84" s="24">
        <v>0.0005011503802546789</v>
      </c>
      <c r="T84" s="24">
        <v>9.240102583869372E-05</v>
      </c>
      <c r="U84" s="24">
        <v>0.000108546144232168</v>
      </c>
      <c r="V84" s="24">
        <v>-1.0232716708801197E-05</v>
      </c>
      <c r="W84" s="24">
        <v>3.0772731613510445E-05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1322</v>
      </c>
      <c r="B86" s="24">
        <v>96.58</v>
      </c>
      <c r="C86" s="24">
        <v>61.18</v>
      </c>
      <c r="D86" s="24">
        <v>9.207326459706854</v>
      </c>
      <c r="E86" s="24">
        <v>9.895538864451314</v>
      </c>
      <c r="F86" s="24">
        <v>17.909727908214947</v>
      </c>
      <c r="G86" s="24" t="s">
        <v>59</v>
      </c>
      <c r="H86" s="24">
        <v>17.165374354375352</v>
      </c>
      <c r="I86" s="24">
        <v>46.24537435437535</v>
      </c>
      <c r="J86" s="24" t="s">
        <v>73</v>
      </c>
      <c r="K86" s="24">
        <v>1.4473096863807666</v>
      </c>
      <c r="M86" s="24" t="s">
        <v>68</v>
      </c>
      <c r="N86" s="24">
        <v>0.8380718489774394</v>
      </c>
      <c r="X86" s="24">
        <v>67.5</v>
      </c>
    </row>
    <row r="87" spans="1:24" ht="12.75" hidden="1">
      <c r="A87" s="24">
        <v>1321</v>
      </c>
      <c r="B87" s="24">
        <v>91.22000122070312</v>
      </c>
      <c r="C87" s="24">
        <v>103.31999969482422</v>
      </c>
      <c r="D87" s="24">
        <v>8.658164978027344</v>
      </c>
      <c r="E87" s="24">
        <v>9.119343757629395</v>
      </c>
      <c r="F87" s="24">
        <v>3.3824021526418875</v>
      </c>
      <c r="G87" s="24" t="s">
        <v>56</v>
      </c>
      <c r="H87" s="24">
        <v>-14.43430833973136</v>
      </c>
      <c r="I87" s="24">
        <v>9.285692880971759</v>
      </c>
      <c r="J87" s="24" t="s">
        <v>62</v>
      </c>
      <c r="K87" s="24">
        <v>1.081211457387376</v>
      </c>
      <c r="L87" s="24">
        <v>0.4586645488093674</v>
      </c>
      <c r="M87" s="24">
        <v>0.25596261690693006</v>
      </c>
      <c r="N87" s="24">
        <v>0.017729562826940097</v>
      </c>
      <c r="O87" s="24">
        <v>0.04342337934744539</v>
      </c>
      <c r="P87" s="24">
        <v>0.013157688160489421</v>
      </c>
      <c r="Q87" s="24">
        <v>0.005285631149021006</v>
      </c>
      <c r="R87" s="24">
        <v>0.00027286483710472917</v>
      </c>
      <c r="S87" s="24">
        <v>0.0005697365596346904</v>
      </c>
      <c r="T87" s="24">
        <v>0.0001936384207540854</v>
      </c>
      <c r="U87" s="24">
        <v>0.00011560465497423873</v>
      </c>
      <c r="V87" s="24">
        <v>1.0133349031573865E-05</v>
      </c>
      <c r="W87" s="24">
        <v>3.55303323300965E-05</v>
      </c>
      <c r="X87" s="24">
        <v>67.5</v>
      </c>
    </row>
    <row r="88" spans="1:24" ht="12.75" hidden="1">
      <c r="A88" s="24">
        <v>1323</v>
      </c>
      <c r="B88" s="24">
        <v>111.19999694824219</v>
      </c>
      <c r="C88" s="24">
        <v>111.9000015258789</v>
      </c>
      <c r="D88" s="24">
        <v>8.775432586669922</v>
      </c>
      <c r="E88" s="24">
        <v>9.61280345916748</v>
      </c>
      <c r="F88" s="24">
        <v>14.951091998455125</v>
      </c>
      <c r="G88" s="24" t="s">
        <v>57</v>
      </c>
      <c r="H88" s="24">
        <v>-3.169286443520278</v>
      </c>
      <c r="I88" s="24">
        <v>40.53071050472191</v>
      </c>
      <c r="J88" s="24" t="s">
        <v>60</v>
      </c>
      <c r="K88" s="24">
        <v>0.7850119695972273</v>
      </c>
      <c r="L88" s="24">
        <v>0.0024956436306127873</v>
      </c>
      <c r="M88" s="24">
        <v>-0.18382829609281284</v>
      </c>
      <c r="N88" s="24">
        <v>-0.00018332479901638033</v>
      </c>
      <c r="O88" s="24">
        <v>0.031847531236191814</v>
      </c>
      <c r="P88" s="24">
        <v>0.0002853781632168035</v>
      </c>
      <c r="Q88" s="24">
        <v>-0.003698202866892886</v>
      </c>
      <c r="R88" s="24">
        <v>-1.4714490377544101E-05</v>
      </c>
      <c r="S88" s="24">
        <v>0.00044304086596622235</v>
      </c>
      <c r="T88" s="24">
        <v>2.0315470991802777E-05</v>
      </c>
      <c r="U88" s="24">
        <v>-7.408880055550664E-05</v>
      </c>
      <c r="V88" s="24">
        <v>-1.1523124105429336E-06</v>
      </c>
      <c r="W88" s="24">
        <v>2.835545499101742E-05</v>
      </c>
      <c r="X88" s="24">
        <v>67.5</v>
      </c>
    </row>
    <row r="89" spans="1:24" ht="12.75" hidden="1">
      <c r="A89" s="24">
        <v>1324</v>
      </c>
      <c r="B89" s="24">
        <v>106.18000030517578</v>
      </c>
      <c r="C89" s="24">
        <v>131.5800018310547</v>
      </c>
      <c r="D89" s="24">
        <v>8.679123878479004</v>
      </c>
      <c r="E89" s="24">
        <v>9.08934211730957</v>
      </c>
      <c r="F89" s="24">
        <v>15.930347241411017</v>
      </c>
      <c r="G89" s="24" t="s">
        <v>58</v>
      </c>
      <c r="H89" s="24">
        <v>4.975356106614974</v>
      </c>
      <c r="I89" s="24">
        <v>43.655356411790756</v>
      </c>
      <c r="J89" s="24" t="s">
        <v>61</v>
      </c>
      <c r="K89" s="24">
        <v>0.7434880114533223</v>
      </c>
      <c r="L89" s="24">
        <v>0.45865775922507795</v>
      </c>
      <c r="M89" s="24">
        <v>0.17811237691260248</v>
      </c>
      <c r="N89" s="24">
        <v>-0.01772861500660674</v>
      </c>
      <c r="O89" s="24">
        <v>0.029518208416364523</v>
      </c>
      <c r="P89" s="24">
        <v>0.013154593001406105</v>
      </c>
      <c r="Q89" s="24">
        <v>0.0037763993696120603</v>
      </c>
      <c r="R89" s="24">
        <v>-0.0002724678019530373</v>
      </c>
      <c r="S89" s="24">
        <v>0.0003582101875551182</v>
      </c>
      <c r="T89" s="24">
        <v>0.00019256977860120583</v>
      </c>
      <c r="U89" s="24">
        <v>8.874280750550514E-05</v>
      </c>
      <c r="V89" s="24">
        <v>-1.0067618323327903E-05</v>
      </c>
      <c r="W89" s="24">
        <v>2.1409640065621975E-05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1322</v>
      </c>
      <c r="B91" s="24">
        <v>96.58</v>
      </c>
      <c r="C91" s="24">
        <v>61.18</v>
      </c>
      <c r="D91" s="24">
        <v>9.207326459706854</v>
      </c>
      <c r="E91" s="24">
        <v>9.895538864451314</v>
      </c>
      <c r="F91" s="24">
        <v>14.530494709804415</v>
      </c>
      <c r="G91" s="24" t="s">
        <v>59</v>
      </c>
      <c r="H91" s="24">
        <v>8.4397306655314</v>
      </c>
      <c r="I91" s="24">
        <v>37.5197306655314</v>
      </c>
      <c r="J91" s="24" t="s">
        <v>73</v>
      </c>
      <c r="K91" s="24">
        <v>1.9030885042159638</v>
      </c>
      <c r="M91" s="24" t="s">
        <v>68</v>
      </c>
      <c r="N91" s="24">
        <v>1.4637919256187373</v>
      </c>
      <c r="X91" s="24">
        <v>67.5</v>
      </c>
    </row>
    <row r="92" spans="1:24" ht="12.75" hidden="1">
      <c r="A92" s="24">
        <v>1324</v>
      </c>
      <c r="B92" s="24">
        <v>106.18000030517578</v>
      </c>
      <c r="C92" s="24">
        <v>131.5800018310547</v>
      </c>
      <c r="D92" s="24">
        <v>8.679123878479004</v>
      </c>
      <c r="E92" s="24">
        <v>9.08934211730957</v>
      </c>
      <c r="F92" s="24">
        <v>6.296494712089053</v>
      </c>
      <c r="G92" s="24" t="s">
        <v>56</v>
      </c>
      <c r="H92" s="24">
        <v>-21.425152269807</v>
      </c>
      <c r="I92" s="24">
        <v>17.254848035368784</v>
      </c>
      <c r="J92" s="24" t="s">
        <v>62</v>
      </c>
      <c r="K92" s="24">
        <v>0.8568862043363634</v>
      </c>
      <c r="L92" s="24">
        <v>1.060738174752601</v>
      </c>
      <c r="M92" s="24">
        <v>0.20285602762657834</v>
      </c>
      <c r="N92" s="24">
        <v>0.019751708463925707</v>
      </c>
      <c r="O92" s="24">
        <v>0.034414622113224276</v>
      </c>
      <c r="P92" s="24">
        <v>0.03042932720105782</v>
      </c>
      <c r="Q92" s="24">
        <v>0.004188974491422211</v>
      </c>
      <c r="R92" s="24">
        <v>0.000303933407356568</v>
      </c>
      <c r="S92" s="24">
        <v>0.00045153986374352043</v>
      </c>
      <c r="T92" s="24">
        <v>0.0004477450146510062</v>
      </c>
      <c r="U92" s="24">
        <v>9.159346358281641E-05</v>
      </c>
      <c r="V92" s="24">
        <v>1.1266502940785163E-05</v>
      </c>
      <c r="W92" s="24">
        <v>2.8156183835641435E-05</v>
      </c>
      <c r="X92" s="24">
        <v>67.5</v>
      </c>
    </row>
    <row r="93" spans="1:24" ht="12.75" hidden="1">
      <c r="A93" s="24">
        <v>1321</v>
      </c>
      <c r="B93" s="24">
        <v>91.22000122070312</v>
      </c>
      <c r="C93" s="24">
        <v>103.31999969482422</v>
      </c>
      <c r="D93" s="24">
        <v>8.658164978027344</v>
      </c>
      <c r="E93" s="24">
        <v>9.119343757629395</v>
      </c>
      <c r="F93" s="24">
        <v>16.365939501823945</v>
      </c>
      <c r="G93" s="24" t="s">
        <v>57</v>
      </c>
      <c r="H93" s="24">
        <v>21.20933629281604</v>
      </c>
      <c r="I93" s="24">
        <v>44.929337513519165</v>
      </c>
      <c r="J93" s="24" t="s">
        <v>60</v>
      </c>
      <c r="K93" s="24">
        <v>-0.4884109581409451</v>
      </c>
      <c r="L93" s="24">
        <v>0.005771306030106232</v>
      </c>
      <c r="M93" s="24">
        <v>0.1175118325886938</v>
      </c>
      <c r="N93" s="24">
        <v>-0.00020495216433295306</v>
      </c>
      <c r="O93" s="24">
        <v>-0.019309565982157925</v>
      </c>
      <c r="P93" s="24">
        <v>0.0006603807625133825</v>
      </c>
      <c r="Q93" s="24">
        <v>0.0025153955140052166</v>
      </c>
      <c r="R93" s="24">
        <v>-1.6453633414687705E-05</v>
      </c>
      <c r="S93" s="24">
        <v>-0.0002274895637495545</v>
      </c>
      <c r="T93" s="24">
        <v>4.7033940179664294E-05</v>
      </c>
      <c r="U93" s="24">
        <v>6.062232448783233E-05</v>
      </c>
      <c r="V93" s="24">
        <v>-1.299998465586257E-06</v>
      </c>
      <c r="W93" s="24">
        <v>-1.335835723310678E-05</v>
      </c>
      <c r="X93" s="24">
        <v>67.5</v>
      </c>
    </row>
    <row r="94" spans="1:24" ht="12.75" hidden="1">
      <c r="A94" s="24">
        <v>1323</v>
      </c>
      <c r="B94" s="24">
        <v>111.19999694824219</v>
      </c>
      <c r="C94" s="24">
        <v>111.9000015258789</v>
      </c>
      <c r="D94" s="24">
        <v>8.775432586669922</v>
      </c>
      <c r="E94" s="24">
        <v>9.61280345916748</v>
      </c>
      <c r="F94" s="24">
        <v>14.951091998455125</v>
      </c>
      <c r="G94" s="24" t="s">
        <v>58</v>
      </c>
      <c r="H94" s="24">
        <v>-3.169286443520278</v>
      </c>
      <c r="I94" s="24">
        <v>40.53071050472191</v>
      </c>
      <c r="J94" s="24" t="s">
        <v>61</v>
      </c>
      <c r="K94" s="24">
        <v>0.7040658372267637</v>
      </c>
      <c r="L94" s="24">
        <v>1.0607224742618526</v>
      </c>
      <c r="M94" s="24">
        <v>0.16535276576483962</v>
      </c>
      <c r="N94" s="24">
        <v>-0.019750645099698635</v>
      </c>
      <c r="O94" s="24">
        <v>0.028486959767176186</v>
      </c>
      <c r="P94" s="24">
        <v>0.030422160527443468</v>
      </c>
      <c r="Q94" s="24">
        <v>0.003349670535725626</v>
      </c>
      <c r="R94" s="24">
        <v>-0.0003034877164809617</v>
      </c>
      <c r="S94" s="24">
        <v>0.00039004710860940167</v>
      </c>
      <c r="T94" s="24">
        <v>0.00044526779202633276</v>
      </c>
      <c r="U94" s="24">
        <v>6.866073364586691E-05</v>
      </c>
      <c r="V94" s="24">
        <v>-1.1191250712239188E-05</v>
      </c>
      <c r="W94" s="24">
        <v>2.4785580086395796E-05</v>
      </c>
      <c r="X94" s="24">
        <v>67.5</v>
      </c>
    </row>
    <row r="95" s="99" customFormat="1" ht="12.75">
      <c r="A95" s="99" t="s">
        <v>101</v>
      </c>
    </row>
    <row r="96" spans="1:24" s="99" customFormat="1" ht="12.75">
      <c r="A96" s="99">
        <v>1322</v>
      </c>
      <c r="B96" s="99">
        <v>96.58</v>
      </c>
      <c r="C96" s="99">
        <v>61.18</v>
      </c>
      <c r="D96" s="99">
        <v>9.207326459706854</v>
      </c>
      <c r="E96" s="99">
        <v>9.895538864451314</v>
      </c>
      <c r="F96" s="99">
        <v>12.504995902873679</v>
      </c>
      <c r="G96" s="99" t="s">
        <v>59</v>
      </c>
      <c r="H96" s="99">
        <v>3.2096148837116516</v>
      </c>
      <c r="I96" s="99">
        <v>32.28961488371165</v>
      </c>
      <c r="J96" s="99" t="s">
        <v>73</v>
      </c>
      <c r="K96" s="99">
        <v>2.0711839686421456</v>
      </c>
      <c r="M96" s="99" t="s">
        <v>68</v>
      </c>
      <c r="N96" s="99">
        <v>1.1620268031803973</v>
      </c>
      <c r="X96" s="99">
        <v>67.5</v>
      </c>
    </row>
    <row r="97" spans="1:24" s="99" customFormat="1" ht="12.75">
      <c r="A97" s="99">
        <v>1324</v>
      </c>
      <c r="B97" s="99">
        <v>106.18000030517578</v>
      </c>
      <c r="C97" s="99">
        <v>131.5800018310547</v>
      </c>
      <c r="D97" s="99">
        <v>8.679123878479004</v>
      </c>
      <c r="E97" s="99">
        <v>9.08934211730957</v>
      </c>
      <c r="F97" s="99">
        <v>6.296494712089053</v>
      </c>
      <c r="G97" s="99" t="s">
        <v>56</v>
      </c>
      <c r="H97" s="99">
        <v>-21.425152269807</v>
      </c>
      <c r="I97" s="99">
        <v>17.254848035368784</v>
      </c>
      <c r="J97" s="99" t="s">
        <v>62</v>
      </c>
      <c r="K97" s="99">
        <v>1.32498565987156</v>
      </c>
      <c r="L97" s="99">
        <v>0.46235720562261756</v>
      </c>
      <c r="M97" s="99">
        <v>0.31367223856440773</v>
      </c>
      <c r="N97" s="99">
        <v>0.01955076666842799</v>
      </c>
      <c r="O97" s="99">
        <v>0.05321426402111758</v>
      </c>
      <c r="P97" s="99">
        <v>0.013263716313932469</v>
      </c>
      <c r="Q97" s="99">
        <v>0.00647736261516749</v>
      </c>
      <c r="R97" s="99">
        <v>0.0003008497427668807</v>
      </c>
      <c r="S97" s="99">
        <v>0.0006981960443377741</v>
      </c>
      <c r="T97" s="99">
        <v>0.0001951727214445044</v>
      </c>
      <c r="U97" s="99">
        <v>0.0001416656904732781</v>
      </c>
      <c r="V97" s="99">
        <v>1.1161602011441447E-05</v>
      </c>
      <c r="W97" s="99">
        <v>4.3540197739305304E-05</v>
      </c>
      <c r="X97" s="99">
        <v>67.5</v>
      </c>
    </row>
    <row r="98" spans="1:24" s="99" customFormat="1" ht="12.75">
      <c r="A98" s="99">
        <v>1323</v>
      </c>
      <c r="B98" s="99">
        <v>111.19999694824219</v>
      </c>
      <c r="C98" s="99">
        <v>111.9000015258789</v>
      </c>
      <c r="D98" s="99">
        <v>8.775432586669922</v>
      </c>
      <c r="E98" s="99">
        <v>9.61280345916748</v>
      </c>
      <c r="F98" s="99">
        <v>20.219902491277328</v>
      </c>
      <c r="G98" s="99" t="s">
        <v>57</v>
      </c>
      <c r="H98" s="99">
        <v>11.113859751478948</v>
      </c>
      <c r="I98" s="99">
        <v>54.813856699721136</v>
      </c>
      <c r="J98" s="99" t="s">
        <v>60</v>
      </c>
      <c r="K98" s="99">
        <v>-0.2989946179404833</v>
      </c>
      <c r="L98" s="99">
        <v>0.0025153729729410464</v>
      </c>
      <c r="M98" s="99">
        <v>0.07425160192081645</v>
      </c>
      <c r="N98" s="99">
        <v>-0.0002026932630684718</v>
      </c>
      <c r="O98" s="99">
        <v>-0.011448417406316781</v>
      </c>
      <c r="P98" s="99">
        <v>0.00028780888732471573</v>
      </c>
      <c r="Q98" s="99">
        <v>0.001697921741983233</v>
      </c>
      <c r="R98" s="99">
        <v>-1.6288233243538403E-05</v>
      </c>
      <c r="S98" s="99">
        <v>-0.00010380184957961707</v>
      </c>
      <c r="T98" s="99">
        <v>2.050140997799904E-05</v>
      </c>
      <c r="U98" s="99">
        <v>4.784518980367115E-05</v>
      </c>
      <c r="V98" s="99">
        <v>-1.2854994333885814E-06</v>
      </c>
      <c r="W98" s="99">
        <v>-5.032315456283124E-06</v>
      </c>
      <c r="X98" s="99">
        <v>67.5</v>
      </c>
    </row>
    <row r="99" spans="1:24" s="99" customFormat="1" ht="12.75">
      <c r="A99" s="99">
        <v>1321</v>
      </c>
      <c r="B99" s="99">
        <v>91.22000122070312</v>
      </c>
      <c r="C99" s="99">
        <v>103.31999969482422</v>
      </c>
      <c r="D99" s="99">
        <v>8.658164978027344</v>
      </c>
      <c r="E99" s="99">
        <v>9.119343757629395</v>
      </c>
      <c r="F99" s="99">
        <v>13.04953575560218</v>
      </c>
      <c r="G99" s="99" t="s">
        <v>58</v>
      </c>
      <c r="H99" s="99">
        <v>12.104828529696725</v>
      </c>
      <c r="I99" s="99">
        <v>35.82482975039985</v>
      </c>
      <c r="J99" s="99" t="s">
        <v>61</v>
      </c>
      <c r="K99" s="99">
        <v>1.2908095201492347</v>
      </c>
      <c r="L99" s="99">
        <v>0.4623503633500924</v>
      </c>
      <c r="M99" s="99">
        <v>0.3047572359406735</v>
      </c>
      <c r="N99" s="99">
        <v>-0.019549715925414917</v>
      </c>
      <c r="O99" s="99">
        <v>0.05196817905410918</v>
      </c>
      <c r="P99" s="99">
        <v>0.013260593369108911</v>
      </c>
      <c r="Q99" s="99">
        <v>0.006250862996936507</v>
      </c>
      <c r="R99" s="99">
        <v>-0.00030040849052698627</v>
      </c>
      <c r="S99" s="99">
        <v>0.0006904367402975928</v>
      </c>
      <c r="T99" s="99">
        <v>0.00019409297613506808</v>
      </c>
      <c r="U99" s="99">
        <v>0.00013334168766714077</v>
      </c>
      <c r="V99" s="99">
        <v>-1.1087328382823853E-05</v>
      </c>
      <c r="W99" s="99">
        <v>4.324840598595815E-05</v>
      </c>
      <c r="X99" s="99">
        <v>67.5</v>
      </c>
    </row>
    <row r="100" ht="12.75" hidden="1">
      <c r="A100" s="24" t="s">
        <v>100</v>
      </c>
    </row>
    <row r="101" spans="1:24" ht="12.75" hidden="1">
      <c r="A101" s="24">
        <v>1322</v>
      </c>
      <c r="B101" s="24">
        <v>96.58</v>
      </c>
      <c r="C101" s="24">
        <v>61.18</v>
      </c>
      <c r="D101" s="24">
        <v>9.207326459706854</v>
      </c>
      <c r="E101" s="24">
        <v>9.895538864451314</v>
      </c>
      <c r="F101" s="24">
        <v>17.909727908214947</v>
      </c>
      <c r="G101" s="24" t="s">
        <v>59</v>
      </c>
      <c r="H101" s="24">
        <v>17.165374354375352</v>
      </c>
      <c r="I101" s="24">
        <v>46.24537435437535</v>
      </c>
      <c r="J101" s="24" t="s">
        <v>73</v>
      </c>
      <c r="K101" s="24">
        <v>1.9958651487367114</v>
      </c>
      <c r="M101" s="24" t="s">
        <v>68</v>
      </c>
      <c r="N101" s="24">
        <v>1.501191970471652</v>
      </c>
      <c r="X101" s="24">
        <v>67.5</v>
      </c>
    </row>
    <row r="102" spans="1:24" ht="12.75" hidden="1">
      <c r="A102" s="24">
        <v>1323</v>
      </c>
      <c r="B102" s="24">
        <v>111.19999694824219</v>
      </c>
      <c r="C102" s="24">
        <v>111.9000015258789</v>
      </c>
      <c r="D102" s="24">
        <v>8.775432586669922</v>
      </c>
      <c r="E102" s="24">
        <v>9.61280345916748</v>
      </c>
      <c r="F102" s="24">
        <v>7.3152621598388325</v>
      </c>
      <c r="G102" s="24" t="s">
        <v>56</v>
      </c>
      <c r="H102" s="24">
        <v>-23.869152960578234</v>
      </c>
      <c r="I102" s="24">
        <v>19.83084398766395</v>
      </c>
      <c r="J102" s="24" t="s">
        <v>62</v>
      </c>
      <c r="K102" s="24">
        <v>0.9194183553673336</v>
      </c>
      <c r="L102" s="24">
        <v>1.0490488125694595</v>
      </c>
      <c r="M102" s="24">
        <v>0.2176600873404521</v>
      </c>
      <c r="N102" s="24">
        <v>0.01912627916647129</v>
      </c>
      <c r="O102" s="24">
        <v>0.03692584848575999</v>
      </c>
      <c r="P102" s="24">
        <v>0.030093994464843985</v>
      </c>
      <c r="Q102" s="24">
        <v>0.004494691626416066</v>
      </c>
      <c r="R102" s="24">
        <v>0.00029431345128666314</v>
      </c>
      <c r="S102" s="24">
        <v>0.0004845232012266349</v>
      </c>
      <c r="T102" s="24">
        <v>0.00044283282605563437</v>
      </c>
      <c r="U102" s="24">
        <v>9.829796650337951E-05</v>
      </c>
      <c r="V102" s="24">
        <v>1.0917908211666638E-05</v>
      </c>
      <c r="W102" s="24">
        <v>3.0221454514452067E-05</v>
      </c>
      <c r="X102" s="24">
        <v>67.5</v>
      </c>
    </row>
    <row r="103" spans="1:24" ht="12.75" hidden="1">
      <c r="A103" s="24">
        <v>1321</v>
      </c>
      <c r="B103" s="24">
        <v>91.22000122070312</v>
      </c>
      <c r="C103" s="24">
        <v>103.31999969482422</v>
      </c>
      <c r="D103" s="24">
        <v>8.658164978027344</v>
      </c>
      <c r="E103" s="24">
        <v>9.119343757629395</v>
      </c>
      <c r="F103" s="24">
        <v>13.04953575560218</v>
      </c>
      <c r="G103" s="24" t="s">
        <v>57</v>
      </c>
      <c r="H103" s="24">
        <v>12.104828529696725</v>
      </c>
      <c r="I103" s="24">
        <v>35.82482975039985</v>
      </c>
      <c r="J103" s="24" t="s">
        <v>60</v>
      </c>
      <c r="K103" s="24">
        <v>0.19813308553035358</v>
      </c>
      <c r="L103" s="24">
        <v>0.005707753623878063</v>
      </c>
      <c r="M103" s="24">
        <v>-0.044486322339106966</v>
      </c>
      <c r="N103" s="24">
        <v>-0.00019823742954733388</v>
      </c>
      <c r="O103" s="24">
        <v>0.008345544747518772</v>
      </c>
      <c r="P103" s="24">
        <v>0.0006529891722553843</v>
      </c>
      <c r="Q103" s="24">
        <v>-0.0008028452800328842</v>
      </c>
      <c r="R103" s="24">
        <v>-1.590482108929084E-05</v>
      </c>
      <c r="S103" s="24">
        <v>0.00014113752286008943</v>
      </c>
      <c r="T103" s="24">
        <v>4.650087787278694E-05</v>
      </c>
      <c r="U103" s="24">
        <v>-9.859161675832078E-06</v>
      </c>
      <c r="V103" s="24">
        <v>-1.2503278338546145E-06</v>
      </c>
      <c r="W103" s="24">
        <v>9.765175327125648E-06</v>
      </c>
      <c r="X103" s="24">
        <v>67.5</v>
      </c>
    </row>
    <row r="104" spans="1:24" ht="12.75" hidden="1">
      <c r="A104" s="24">
        <v>1324</v>
      </c>
      <c r="B104" s="24">
        <v>106.18000030517578</v>
      </c>
      <c r="C104" s="24">
        <v>131.5800018310547</v>
      </c>
      <c r="D104" s="24">
        <v>8.679123878479004</v>
      </c>
      <c r="E104" s="24">
        <v>9.08934211730957</v>
      </c>
      <c r="F104" s="24">
        <v>13.929977568979035</v>
      </c>
      <c r="G104" s="24" t="s">
        <v>58</v>
      </c>
      <c r="H104" s="24">
        <v>-0.5064359524023416</v>
      </c>
      <c r="I104" s="24">
        <v>38.17356435277344</v>
      </c>
      <c r="J104" s="24" t="s">
        <v>61</v>
      </c>
      <c r="K104" s="24">
        <v>0.8978159012874489</v>
      </c>
      <c r="L104" s="24">
        <v>1.0490332848398864</v>
      </c>
      <c r="M104" s="24">
        <v>0.2130654377082175</v>
      </c>
      <c r="N104" s="24">
        <v>-0.01912525180684741</v>
      </c>
      <c r="O104" s="24">
        <v>0.03597040685425264</v>
      </c>
      <c r="P104" s="24">
        <v>0.030086909246231617</v>
      </c>
      <c r="Q104" s="24">
        <v>0.004422407972236802</v>
      </c>
      <c r="R104" s="24">
        <v>-0.00029388338550245514</v>
      </c>
      <c r="S104" s="24">
        <v>0.0004635115232308943</v>
      </c>
      <c r="T104" s="24">
        <v>0.0004403845821432443</v>
      </c>
      <c r="U104" s="24">
        <v>9.780228601494613E-05</v>
      </c>
      <c r="V104" s="24">
        <v>-1.0846077633239871E-05</v>
      </c>
      <c r="W104" s="24">
        <v>2.860030880601802E-05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1322</v>
      </c>
      <c r="B106" s="24">
        <v>96.58</v>
      </c>
      <c r="C106" s="24">
        <v>61.18</v>
      </c>
      <c r="D106" s="24">
        <v>9.207326459706854</v>
      </c>
      <c r="E106" s="24">
        <v>9.895538864451314</v>
      </c>
      <c r="F106" s="24">
        <v>12.504995902873679</v>
      </c>
      <c r="G106" s="24" t="s">
        <v>59</v>
      </c>
      <c r="H106" s="24">
        <v>3.2096148837116516</v>
      </c>
      <c r="I106" s="24">
        <v>32.28961488371165</v>
      </c>
      <c r="J106" s="24" t="s">
        <v>73</v>
      </c>
      <c r="K106" s="24">
        <v>3.2298752588873123</v>
      </c>
      <c r="M106" s="24" t="s">
        <v>68</v>
      </c>
      <c r="N106" s="24">
        <v>1.688966423485594</v>
      </c>
      <c r="X106" s="24">
        <v>67.5</v>
      </c>
    </row>
    <row r="107" spans="1:24" ht="12.75" hidden="1">
      <c r="A107" s="24">
        <v>1323</v>
      </c>
      <c r="B107" s="24">
        <v>111.19999694824219</v>
      </c>
      <c r="C107" s="24">
        <v>111.9000015258789</v>
      </c>
      <c r="D107" s="24">
        <v>8.775432586669922</v>
      </c>
      <c r="E107" s="24">
        <v>9.61280345916748</v>
      </c>
      <c r="F107" s="24">
        <v>7.3152621598388325</v>
      </c>
      <c r="G107" s="24" t="s">
        <v>56</v>
      </c>
      <c r="H107" s="24">
        <v>-23.869152960578234</v>
      </c>
      <c r="I107" s="24">
        <v>19.83084398766395</v>
      </c>
      <c r="J107" s="24" t="s">
        <v>62</v>
      </c>
      <c r="K107" s="24">
        <v>1.7351468988663576</v>
      </c>
      <c r="L107" s="24">
        <v>0.2120707412131803</v>
      </c>
      <c r="M107" s="24">
        <v>0.41077255951938924</v>
      </c>
      <c r="N107" s="24">
        <v>0.02159067203644593</v>
      </c>
      <c r="O107" s="24">
        <v>0.06968707253071646</v>
      </c>
      <c r="P107" s="24">
        <v>0.006083823837110417</v>
      </c>
      <c r="Q107" s="24">
        <v>0.008482510907917093</v>
      </c>
      <c r="R107" s="24">
        <v>0.00033224785775617466</v>
      </c>
      <c r="S107" s="24">
        <v>0.0009143187956178938</v>
      </c>
      <c r="T107" s="24">
        <v>8.953535150532676E-05</v>
      </c>
      <c r="U107" s="24">
        <v>0.0001855292815557511</v>
      </c>
      <c r="V107" s="24">
        <v>1.2333237363792332E-05</v>
      </c>
      <c r="W107" s="24">
        <v>5.701741176776693E-05</v>
      </c>
      <c r="X107" s="24">
        <v>67.5</v>
      </c>
    </row>
    <row r="108" spans="1:24" ht="12.75" hidden="1">
      <c r="A108" s="24">
        <v>1324</v>
      </c>
      <c r="B108" s="24">
        <v>106.18000030517578</v>
      </c>
      <c r="C108" s="24">
        <v>131.5800018310547</v>
      </c>
      <c r="D108" s="24">
        <v>8.679123878479004</v>
      </c>
      <c r="E108" s="24">
        <v>9.08934211730957</v>
      </c>
      <c r="F108" s="24">
        <v>15.930347241411017</v>
      </c>
      <c r="G108" s="24" t="s">
        <v>57</v>
      </c>
      <c r="H108" s="24">
        <v>4.975356106614974</v>
      </c>
      <c r="I108" s="24">
        <v>43.655356411790756</v>
      </c>
      <c r="J108" s="24" t="s">
        <v>60</v>
      </c>
      <c r="K108" s="24">
        <v>-0.06116852195532516</v>
      </c>
      <c r="L108" s="24">
        <v>0.0011534874331500737</v>
      </c>
      <c r="M108" s="24">
        <v>0.019145762362620545</v>
      </c>
      <c r="N108" s="24">
        <v>-0.0002236842596390317</v>
      </c>
      <c r="O108" s="24">
        <v>-0.0017054024441906007</v>
      </c>
      <c r="P108" s="24">
        <v>0.00013193780724021298</v>
      </c>
      <c r="Q108" s="24">
        <v>0.000617589427625126</v>
      </c>
      <c r="R108" s="24">
        <v>-1.7980662106955075E-05</v>
      </c>
      <c r="S108" s="24">
        <v>3.9404654561748754E-05</v>
      </c>
      <c r="T108" s="24">
        <v>9.399865489325339E-06</v>
      </c>
      <c r="U108" s="24">
        <v>2.8129098698852833E-05</v>
      </c>
      <c r="V108" s="24">
        <v>-1.4167648305910912E-06</v>
      </c>
      <c r="W108" s="24">
        <v>4.3523919433775956E-06</v>
      </c>
      <c r="X108" s="24">
        <v>67.5</v>
      </c>
    </row>
    <row r="109" spans="1:24" ht="12.75" hidden="1">
      <c r="A109" s="24">
        <v>1321</v>
      </c>
      <c r="B109" s="24">
        <v>91.22000122070312</v>
      </c>
      <c r="C109" s="24">
        <v>103.31999969482422</v>
      </c>
      <c r="D109" s="24">
        <v>8.658164978027344</v>
      </c>
      <c r="E109" s="24">
        <v>9.119343757629395</v>
      </c>
      <c r="F109" s="24">
        <v>16.365939501823945</v>
      </c>
      <c r="G109" s="24" t="s">
        <v>58</v>
      </c>
      <c r="H109" s="24">
        <v>21.20933629281604</v>
      </c>
      <c r="I109" s="24">
        <v>44.929337513519165</v>
      </c>
      <c r="J109" s="24" t="s">
        <v>61</v>
      </c>
      <c r="K109" s="24">
        <v>1.7340683875116745</v>
      </c>
      <c r="L109" s="24">
        <v>0.21206760418661133</v>
      </c>
      <c r="M109" s="24">
        <v>0.4103261330181935</v>
      </c>
      <c r="N109" s="24">
        <v>-0.021589513295518222</v>
      </c>
      <c r="O109" s="24">
        <v>0.06966620185143356</v>
      </c>
      <c r="P109" s="24">
        <v>0.006082393023803506</v>
      </c>
      <c r="Q109" s="24">
        <v>0.008459998498925288</v>
      </c>
      <c r="R109" s="24">
        <v>-0.0003317609602918384</v>
      </c>
      <c r="S109" s="24">
        <v>0.0009134692842230795</v>
      </c>
      <c r="T109" s="24">
        <v>8.904056209371665E-05</v>
      </c>
      <c r="U109" s="24">
        <v>0.00018338448167983944</v>
      </c>
      <c r="V109" s="24">
        <v>-1.2251592602043353E-05</v>
      </c>
      <c r="W109" s="24">
        <v>5.685105037786293E-05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1322</v>
      </c>
      <c r="B111" s="24">
        <v>91.34</v>
      </c>
      <c r="C111" s="24">
        <v>67.84</v>
      </c>
      <c r="D111" s="24">
        <v>9.23358131888985</v>
      </c>
      <c r="E111" s="24">
        <v>9.838195110079772</v>
      </c>
      <c r="F111" s="24">
        <v>13.660964273638458</v>
      </c>
      <c r="G111" s="24" t="s">
        <v>59</v>
      </c>
      <c r="H111" s="24">
        <v>11.326431456414085</v>
      </c>
      <c r="I111" s="24">
        <v>35.16643145641409</v>
      </c>
      <c r="J111" s="24" t="s">
        <v>73</v>
      </c>
      <c r="K111" s="24">
        <v>1.7664036271573818</v>
      </c>
      <c r="M111" s="24" t="s">
        <v>68</v>
      </c>
      <c r="N111" s="24">
        <v>0.941235510943623</v>
      </c>
      <c r="X111" s="24">
        <v>67.5</v>
      </c>
    </row>
    <row r="112" spans="1:24" ht="12.75" hidden="1">
      <c r="A112" s="24">
        <v>1321</v>
      </c>
      <c r="B112" s="24">
        <v>104.80000305175781</v>
      </c>
      <c r="C112" s="24">
        <v>91.69999694824219</v>
      </c>
      <c r="D112" s="24">
        <v>9.039609909057617</v>
      </c>
      <c r="E112" s="24">
        <v>9.661185264587402</v>
      </c>
      <c r="F112" s="24">
        <v>7.461456241363201</v>
      </c>
      <c r="G112" s="24" t="s">
        <v>56</v>
      </c>
      <c r="H112" s="24">
        <v>-17.669253129456905</v>
      </c>
      <c r="I112" s="24">
        <v>19.6307499223009</v>
      </c>
      <c r="J112" s="24" t="s">
        <v>62</v>
      </c>
      <c r="K112" s="24">
        <v>1.2677318801326165</v>
      </c>
      <c r="L112" s="24">
        <v>0.25787940262676734</v>
      </c>
      <c r="M112" s="24">
        <v>0.30011889541795916</v>
      </c>
      <c r="N112" s="24">
        <v>0.0006830508416843118</v>
      </c>
      <c r="O112" s="24">
        <v>0.050914511501505874</v>
      </c>
      <c r="P112" s="24">
        <v>0.00739785171178487</v>
      </c>
      <c r="Q112" s="24">
        <v>0.0061974990023796915</v>
      </c>
      <c r="R112" s="24">
        <v>1.0464939984325572E-05</v>
      </c>
      <c r="S112" s="24">
        <v>0.0006680181167957181</v>
      </c>
      <c r="T112" s="24">
        <v>0.00010888568532733943</v>
      </c>
      <c r="U112" s="24">
        <v>0.0001355497561346067</v>
      </c>
      <c r="V112" s="24">
        <v>3.967207644169521E-07</v>
      </c>
      <c r="W112" s="24">
        <v>4.165740815743756E-05</v>
      </c>
      <c r="X112" s="24">
        <v>67.5</v>
      </c>
    </row>
    <row r="113" spans="1:24" ht="12.75" hidden="1">
      <c r="A113" s="24">
        <v>1324</v>
      </c>
      <c r="B113" s="24">
        <v>103.5</v>
      </c>
      <c r="C113" s="24">
        <v>126.0999984741211</v>
      </c>
      <c r="D113" s="24">
        <v>8.892389297485352</v>
      </c>
      <c r="E113" s="24">
        <v>9.096287727355957</v>
      </c>
      <c r="F113" s="24">
        <v>11.7241617569581</v>
      </c>
      <c r="G113" s="24" t="s">
        <v>57</v>
      </c>
      <c r="H113" s="24">
        <v>-4.645305159779156</v>
      </c>
      <c r="I113" s="24">
        <v>31.354694840220848</v>
      </c>
      <c r="J113" s="24" t="s">
        <v>60</v>
      </c>
      <c r="K113" s="24">
        <v>0.6186159741497118</v>
      </c>
      <c r="L113" s="24">
        <v>0.0014028458240764943</v>
      </c>
      <c r="M113" s="24">
        <v>-0.14346205767533793</v>
      </c>
      <c r="N113" s="24">
        <v>-7.098087996304501E-06</v>
      </c>
      <c r="O113" s="24">
        <v>0.025322492032134845</v>
      </c>
      <c r="P113" s="24">
        <v>0.00016038062710213441</v>
      </c>
      <c r="Q113" s="24">
        <v>-0.0028186031105319202</v>
      </c>
      <c r="R113" s="24">
        <v>-5.568796748155004E-07</v>
      </c>
      <c r="S113" s="24">
        <v>0.0003706027795659598</v>
      </c>
      <c r="T113" s="24">
        <v>1.1417727632777479E-05</v>
      </c>
      <c r="U113" s="24">
        <v>-5.188319489007524E-05</v>
      </c>
      <c r="V113" s="24">
        <v>-3.6600201533119154E-08</v>
      </c>
      <c r="W113" s="24">
        <v>2.424916578352839E-05</v>
      </c>
      <c r="X113" s="24">
        <v>67.5</v>
      </c>
    </row>
    <row r="114" spans="1:24" ht="12.75" hidden="1">
      <c r="A114" s="24">
        <v>1323</v>
      </c>
      <c r="B114" s="24">
        <v>102.80000305175781</v>
      </c>
      <c r="C114" s="24">
        <v>111.4000015258789</v>
      </c>
      <c r="D114" s="24">
        <v>9.277876853942871</v>
      </c>
      <c r="E114" s="24">
        <v>9.976988792419434</v>
      </c>
      <c r="F114" s="24">
        <v>18.127149780904258</v>
      </c>
      <c r="G114" s="24" t="s">
        <v>58</v>
      </c>
      <c r="H114" s="24">
        <v>11.163011100219208</v>
      </c>
      <c r="I114" s="24">
        <v>46.46301415197702</v>
      </c>
      <c r="J114" s="24" t="s">
        <v>61</v>
      </c>
      <c r="K114" s="24">
        <v>1.106552482456834</v>
      </c>
      <c r="L114" s="24">
        <v>0.2578755869071988</v>
      </c>
      <c r="M114" s="24">
        <v>0.2636095396499412</v>
      </c>
      <c r="N114" s="24">
        <v>-0.0006830139599396512</v>
      </c>
      <c r="O114" s="24">
        <v>0.04417079214502997</v>
      </c>
      <c r="P114" s="24">
        <v>0.007396113033479725</v>
      </c>
      <c r="Q114" s="24">
        <v>0.005519462871493662</v>
      </c>
      <c r="R114" s="24">
        <v>-1.0450112626345875E-05</v>
      </c>
      <c r="S114" s="24">
        <v>0.0005557893343212717</v>
      </c>
      <c r="T114" s="24">
        <v>0.00010828540051598873</v>
      </c>
      <c r="U114" s="24">
        <v>0.00012522727528837245</v>
      </c>
      <c r="V114" s="24">
        <v>-3.950288472596728E-07</v>
      </c>
      <c r="W114" s="24">
        <v>3.387207719048688E-05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1322</v>
      </c>
      <c r="B116" s="24">
        <v>91.34</v>
      </c>
      <c r="C116" s="24">
        <v>67.84</v>
      </c>
      <c r="D116" s="24">
        <v>9.23358131888985</v>
      </c>
      <c r="E116" s="24">
        <v>9.838195110079772</v>
      </c>
      <c r="F116" s="24">
        <v>15.880934084077769</v>
      </c>
      <c r="G116" s="24" t="s">
        <v>59</v>
      </c>
      <c r="H116" s="24">
        <v>17.041139042962065</v>
      </c>
      <c r="I116" s="24">
        <v>40.88113904296207</v>
      </c>
      <c r="J116" s="24" t="s">
        <v>73</v>
      </c>
      <c r="K116" s="24">
        <v>1.8623814922677198</v>
      </c>
      <c r="M116" s="24" t="s">
        <v>68</v>
      </c>
      <c r="N116" s="24">
        <v>1.0527654355534901</v>
      </c>
      <c r="X116" s="24">
        <v>67.5</v>
      </c>
    </row>
    <row r="117" spans="1:24" ht="12.75" hidden="1">
      <c r="A117" s="24">
        <v>1321</v>
      </c>
      <c r="B117" s="24">
        <v>104.80000305175781</v>
      </c>
      <c r="C117" s="24">
        <v>91.69999694824219</v>
      </c>
      <c r="D117" s="24">
        <v>9.039609909057617</v>
      </c>
      <c r="E117" s="24">
        <v>9.661185264587402</v>
      </c>
      <c r="F117" s="24">
        <v>7.461456241363201</v>
      </c>
      <c r="G117" s="24" t="s">
        <v>56</v>
      </c>
      <c r="H117" s="24">
        <v>-17.669253129456905</v>
      </c>
      <c r="I117" s="24">
        <v>19.6307499223009</v>
      </c>
      <c r="J117" s="24" t="s">
        <v>62</v>
      </c>
      <c r="K117" s="24">
        <v>1.2491894483029222</v>
      </c>
      <c r="L117" s="24">
        <v>0.46012557442908875</v>
      </c>
      <c r="M117" s="24">
        <v>0.2957292524557372</v>
      </c>
      <c r="N117" s="24">
        <v>0.0026201549135773283</v>
      </c>
      <c r="O117" s="24">
        <v>0.050169697516678796</v>
      </c>
      <c r="P117" s="24">
        <v>0.013199628343067319</v>
      </c>
      <c r="Q117" s="24">
        <v>0.006106831173741186</v>
      </c>
      <c r="R117" s="24">
        <v>4.0284994353157684E-05</v>
      </c>
      <c r="S117" s="24">
        <v>0.0006582488030466089</v>
      </c>
      <c r="T117" s="24">
        <v>0.0001942606520528859</v>
      </c>
      <c r="U117" s="24">
        <v>0.00013356540016004254</v>
      </c>
      <c r="V117" s="24">
        <v>1.50340738578317E-06</v>
      </c>
      <c r="W117" s="24">
        <v>4.10490206368138E-05</v>
      </c>
      <c r="X117" s="24">
        <v>67.5</v>
      </c>
    </row>
    <row r="118" spans="1:24" ht="12.75" hidden="1">
      <c r="A118" s="24">
        <v>1323</v>
      </c>
      <c r="B118" s="24">
        <v>102.80000305175781</v>
      </c>
      <c r="C118" s="24">
        <v>111.4000015258789</v>
      </c>
      <c r="D118" s="24">
        <v>9.277876853942871</v>
      </c>
      <c r="E118" s="24">
        <v>9.976988792419434</v>
      </c>
      <c r="F118" s="24">
        <v>11.844326406525463</v>
      </c>
      <c r="G118" s="24" t="s">
        <v>57</v>
      </c>
      <c r="H118" s="24">
        <v>-4.940949802980867</v>
      </c>
      <c r="I118" s="24">
        <v>30.359053248776945</v>
      </c>
      <c r="J118" s="24" t="s">
        <v>60</v>
      </c>
      <c r="K118" s="24">
        <v>0.8490482282928491</v>
      </c>
      <c r="L118" s="24">
        <v>0.002503384764832106</v>
      </c>
      <c r="M118" s="24">
        <v>-0.19852211794230182</v>
      </c>
      <c r="N118" s="24">
        <v>-2.707464474955487E-05</v>
      </c>
      <c r="O118" s="24">
        <v>0.034494042997726154</v>
      </c>
      <c r="P118" s="24">
        <v>0.0002862618726532051</v>
      </c>
      <c r="Q118" s="24">
        <v>-0.00397926582898445</v>
      </c>
      <c r="R118" s="24">
        <v>-2.153112247041778E-06</v>
      </c>
      <c r="S118" s="24">
        <v>0.0004838037251136858</v>
      </c>
      <c r="T118" s="24">
        <v>2.037910232942403E-05</v>
      </c>
      <c r="U118" s="24">
        <v>-7.873043578151633E-05</v>
      </c>
      <c r="V118" s="24">
        <v>-1.6039156373127038E-07</v>
      </c>
      <c r="W118" s="24">
        <v>3.1078009705826396E-05</v>
      </c>
      <c r="X118" s="24">
        <v>67.5</v>
      </c>
    </row>
    <row r="119" spans="1:24" ht="12.75" hidden="1">
      <c r="A119" s="24">
        <v>1324</v>
      </c>
      <c r="B119" s="24">
        <v>103.5</v>
      </c>
      <c r="C119" s="24">
        <v>126.0999984741211</v>
      </c>
      <c r="D119" s="24">
        <v>8.892389297485352</v>
      </c>
      <c r="E119" s="24">
        <v>9.096287727355957</v>
      </c>
      <c r="F119" s="24">
        <v>15.79428338229348</v>
      </c>
      <c r="G119" s="24" t="s">
        <v>58</v>
      </c>
      <c r="H119" s="24">
        <v>6.2396880849818785</v>
      </c>
      <c r="I119" s="24">
        <v>42.23968808498188</v>
      </c>
      <c r="J119" s="24" t="s">
        <v>61</v>
      </c>
      <c r="K119" s="24">
        <v>0.9162921934536675</v>
      </c>
      <c r="L119" s="24">
        <v>0.4601187643515727</v>
      </c>
      <c r="M119" s="24">
        <v>0.21919114819201066</v>
      </c>
      <c r="N119" s="24">
        <v>-0.0026200150256735365</v>
      </c>
      <c r="O119" s="24">
        <v>0.03643020102313554</v>
      </c>
      <c r="P119" s="24">
        <v>0.013196523880756296</v>
      </c>
      <c r="Q119" s="24">
        <v>0.004632367693399764</v>
      </c>
      <c r="R119" s="24">
        <v>-4.022741450411131E-05</v>
      </c>
      <c r="S119" s="24">
        <v>0.00044634677357231387</v>
      </c>
      <c r="T119" s="24">
        <v>0.00019318874999403889</v>
      </c>
      <c r="U119" s="24">
        <v>0.00010789455315985521</v>
      </c>
      <c r="V119" s="24">
        <v>-1.4948271852997666E-06</v>
      </c>
      <c r="W119" s="24">
        <v>2.681752054098449E-05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1322</v>
      </c>
      <c r="B121" s="24">
        <v>91.34</v>
      </c>
      <c r="C121" s="24">
        <v>67.84</v>
      </c>
      <c r="D121" s="24">
        <v>9.23358131888985</v>
      </c>
      <c r="E121" s="24">
        <v>9.838195110079772</v>
      </c>
      <c r="F121" s="24">
        <v>13.660964273638458</v>
      </c>
      <c r="G121" s="24" t="s">
        <v>59</v>
      </c>
      <c r="H121" s="24">
        <v>11.326431456414085</v>
      </c>
      <c r="I121" s="24">
        <v>35.16643145641409</v>
      </c>
      <c r="J121" s="24" t="s">
        <v>73</v>
      </c>
      <c r="K121" s="24">
        <v>0.9632844612079908</v>
      </c>
      <c r="M121" s="24" t="s">
        <v>68</v>
      </c>
      <c r="N121" s="24">
        <v>0.8127185814242899</v>
      </c>
      <c r="X121" s="24">
        <v>67.5</v>
      </c>
    </row>
    <row r="122" spans="1:24" ht="12.75" hidden="1">
      <c r="A122" s="24">
        <v>1324</v>
      </c>
      <c r="B122" s="24">
        <v>103.5</v>
      </c>
      <c r="C122" s="24">
        <v>126.0999984741211</v>
      </c>
      <c r="D122" s="24">
        <v>8.892389297485352</v>
      </c>
      <c r="E122" s="24">
        <v>9.096287727355957</v>
      </c>
      <c r="F122" s="24">
        <v>7.142290774019371</v>
      </c>
      <c r="G122" s="24" t="s">
        <v>56</v>
      </c>
      <c r="H122" s="24">
        <v>-16.898903280092085</v>
      </c>
      <c r="I122" s="24">
        <v>19.10109671990791</v>
      </c>
      <c r="J122" s="24" t="s">
        <v>62</v>
      </c>
      <c r="K122" s="24">
        <v>0.46041103789268806</v>
      </c>
      <c r="L122" s="24">
        <v>0.8593427728659313</v>
      </c>
      <c r="M122" s="24">
        <v>0.10899616843124287</v>
      </c>
      <c r="N122" s="24">
        <v>0.0010349233635269036</v>
      </c>
      <c r="O122" s="24">
        <v>0.01849121561521472</v>
      </c>
      <c r="P122" s="24">
        <v>0.024651894257758707</v>
      </c>
      <c r="Q122" s="24">
        <v>0.002250779320016968</v>
      </c>
      <c r="R122" s="24">
        <v>1.586542602880726E-05</v>
      </c>
      <c r="S122" s="24">
        <v>0.00024264547143532176</v>
      </c>
      <c r="T122" s="24">
        <v>0.0003627467437681222</v>
      </c>
      <c r="U122" s="24">
        <v>4.9218615071396954E-05</v>
      </c>
      <c r="V122" s="24">
        <v>5.827379342016493E-07</v>
      </c>
      <c r="W122" s="24">
        <v>1.5135412334561548E-05</v>
      </c>
      <c r="X122" s="24">
        <v>67.5</v>
      </c>
    </row>
    <row r="123" spans="1:24" ht="12.75" hidden="1">
      <c r="A123" s="24">
        <v>1321</v>
      </c>
      <c r="B123" s="24">
        <v>104.80000305175781</v>
      </c>
      <c r="C123" s="24">
        <v>91.69999694824219</v>
      </c>
      <c r="D123" s="24">
        <v>9.039609909057617</v>
      </c>
      <c r="E123" s="24">
        <v>9.661185264587402</v>
      </c>
      <c r="F123" s="24">
        <v>18.274126463924706</v>
      </c>
      <c r="G123" s="24" t="s">
        <v>57</v>
      </c>
      <c r="H123" s="24">
        <v>10.778387420216099</v>
      </c>
      <c r="I123" s="24">
        <v>48.07839047197391</v>
      </c>
      <c r="J123" s="24" t="s">
        <v>60</v>
      </c>
      <c r="K123" s="24">
        <v>0.02286764188372624</v>
      </c>
      <c r="L123" s="24">
        <v>0.004675499994324273</v>
      </c>
      <c r="M123" s="24">
        <v>-0.004175815155016336</v>
      </c>
      <c r="N123" s="24">
        <v>-1.107219595073859E-05</v>
      </c>
      <c r="O123" s="24">
        <v>0.0011173274705588284</v>
      </c>
      <c r="P123" s="24">
        <v>0.0005349359706930227</v>
      </c>
      <c r="Q123" s="24">
        <v>-2.7168080576374733E-05</v>
      </c>
      <c r="R123" s="24">
        <v>-8.657461637576655E-07</v>
      </c>
      <c r="S123" s="24">
        <v>3.099901395617757E-05</v>
      </c>
      <c r="T123" s="24">
        <v>3.809562493027307E-05</v>
      </c>
      <c r="U123" s="24">
        <v>3.291315313598708E-06</v>
      </c>
      <c r="V123" s="24">
        <v>-6.61259328454451E-08</v>
      </c>
      <c r="W123" s="24">
        <v>2.437605898451252E-06</v>
      </c>
      <c r="X123" s="24">
        <v>67.5</v>
      </c>
    </row>
    <row r="124" spans="1:24" ht="12.75" hidden="1">
      <c r="A124" s="24">
        <v>1323</v>
      </c>
      <c r="B124" s="24">
        <v>102.80000305175781</v>
      </c>
      <c r="C124" s="24">
        <v>111.4000015258789</v>
      </c>
      <c r="D124" s="24">
        <v>9.277876853942871</v>
      </c>
      <c r="E124" s="24">
        <v>9.976988792419434</v>
      </c>
      <c r="F124" s="24">
        <v>11.844326406525463</v>
      </c>
      <c r="G124" s="24" t="s">
        <v>58</v>
      </c>
      <c r="H124" s="24">
        <v>-4.940949802980867</v>
      </c>
      <c r="I124" s="24">
        <v>30.359053248776945</v>
      </c>
      <c r="J124" s="24" t="s">
        <v>61</v>
      </c>
      <c r="K124" s="24">
        <v>0.45984279353720425</v>
      </c>
      <c r="L124" s="24">
        <v>0.859330053574708</v>
      </c>
      <c r="M124" s="24">
        <v>0.10891614802444584</v>
      </c>
      <c r="N124" s="24">
        <v>-0.0010348641335222069</v>
      </c>
      <c r="O124" s="24">
        <v>0.018457427617409077</v>
      </c>
      <c r="P124" s="24">
        <v>0.024646089629046134</v>
      </c>
      <c r="Q124" s="24">
        <v>0.0022506153475913737</v>
      </c>
      <c r="R124" s="24">
        <v>-1.584178735671874E-05</v>
      </c>
      <c r="S124" s="24">
        <v>0.0002406571959069877</v>
      </c>
      <c r="T124" s="24">
        <v>0.0003607407981855499</v>
      </c>
      <c r="U124" s="24">
        <v>4.910844441695149E-05</v>
      </c>
      <c r="V124" s="24">
        <v>-5.789739726126948E-07</v>
      </c>
      <c r="W124" s="24">
        <v>1.4937830633028128E-05</v>
      </c>
      <c r="X124" s="24">
        <v>67.5</v>
      </c>
    </row>
    <row r="125" s="99" customFormat="1" ht="12.75">
      <c r="A125" s="99" t="s">
        <v>96</v>
      </c>
    </row>
    <row r="126" spans="1:24" s="99" customFormat="1" ht="12.75">
      <c r="A126" s="99">
        <v>1322</v>
      </c>
      <c r="B126" s="99">
        <v>91.34</v>
      </c>
      <c r="C126" s="99">
        <v>67.84</v>
      </c>
      <c r="D126" s="99">
        <v>9.23358131888985</v>
      </c>
      <c r="E126" s="99">
        <v>9.838195110079772</v>
      </c>
      <c r="F126" s="99">
        <v>9.542050073778269</v>
      </c>
      <c r="G126" s="99" t="s">
        <v>59</v>
      </c>
      <c r="H126" s="99">
        <v>0.7234087866494008</v>
      </c>
      <c r="I126" s="99">
        <v>24.563408786649404</v>
      </c>
      <c r="J126" s="99" t="s">
        <v>73</v>
      </c>
      <c r="K126" s="99">
        <v>1.1524517925991564</v>
      </c>
      <c r="M126" s="99" t="s">
        <v>68</v>
      </c>
      <c r="N126" s="99">
        <v>0.6855602041917621</v>
      </c>
      <c r="X126" s="99">
        <v>67.5</v>
      </c>
    </row>
    <row r="127" spans="1:24" s="99" customFormat="1" ht="12.75">
      <c r="A127" s="99">
        <v>1324</v>
      </c>
      <c r="B127" s="99">
        <v>103.5</v>
      </c>
      <c r="C127" s="99">
        <v>126.0999984741211</v>
      </c>
      <c r="D127" s="99">
        <v>8.892389297485352</v>
      </c>
      <c r="E127" s="99">
        <v>9.096287727355957</v>
      </c>
      <c r="F127" s="99">
        <v>7.142290774019371</v>
      </c>
      <c r="G127" s="99" t="s">
        <v>56</v>
      </c>
      <c r="H127" s="99">
        <v>-16.898903280092085</v>
      </c>
      <c r="I127" s="99">
        <v>19.10109671990791</v>
      </c>
      <c r="J127" s="99" t="s">
        <v>62</v>
      </c>
      <c r="K127" s="99">
        <v>0.9433702107242866</v>
      </c>
      <c r="L127" s="99">
        <v>0.4593433374627945</v>
      </c>
      <c r="M127" s="99">
        <v>0.22332985407431072</v>
      </c>
      <c r="N127" s="99">
        <v>0.0011063381834667159</v>
      </c>
      <c r="O127" s="99">
        <v>0.037887792137684353</v>
      </c>
      <c r="P127" s="99">
        <v>0.013177225866080725</v>
      </c>
      <c r="Q127" s="99">
        <v>0.004611782391019612</v>
      </c>
      <c r="R127" s="99">
        <v>1.695884644450955E-05</v>
      </c>
      <c r="S127" s="99">
        <v>0.0004971042184400583</v>
      </c>
      <c r="T127" s="99">
        <v>0.00019389424114333838</v>
      </c>
      <c r="U127" s="99">
        <v>0.0001008602793975603</v>
      </c>
      <c r="V127" s="99">
        <v>6.236147628818727E-07</v>
      </c>
      <c r="W127" s="99">
        <v>3.099838099000848E-05</v>
      </c>
      <c r="X127" s="99">
        <v>67.5</v>
      </c>
    </row>
    <row r="128" spans="1:24" s="99" customFormat="1" ht="12.75">
      <c r="A128" s="99">
        <v>1323</v>
      </c>
      <c r="B128" s="99">
        <v>102.80000305175781</v>
      </c>
      <c r="C128" s="99">
        <v>111.4000015258789</v>
      </c>
      <c r="D128" s="99">
        <v>9.277876853942871</v>
      </c>
      <c r="E128" s="99">
        <v>9.976988792419434</v>
      </c>
      <c r="F128" s="99">
        <v>18.127149780904258</v>
      </c>
      <c r="G128" s="99" t="s">
        <v>57</v>
      </c>
      <c r="H128" s="99">
        <v>11.163011100219208</v>
      </c>
      <c r="I128" s="99">
        <v>46.46301415197702</v>
      </c>
      <c r="J128" s="99" t="s">
        <v>60</v>
      </c>
      <c r="K128" s="99">
        <v>-0.398205223509668</v>
      </c>
      <c r="L128" s="99">
        <v>0.0024989115957125556</v>
      </c>
      <c r="M128" s="99">
        <v>0.09656473667190067</v>
      </c>
      <c r="N128" s="99">
        <v>-1.1911187081238003E-05</v>
      </c>
      <c r="O128" s="99">
        <v>-0.0156213386060716</v>
      </c>
      <c r="P128" s="99">
        <v>0.0002859652244072003</v>
      </c>
      <c r="Q128" s="99">
        <v>0.00210249969034635</v>
      </c>
      <c r="R128" s="99">
        <v>-9.518629950456484E-07</v>
      </c>
      <c r="S128" s="99">
        <v>-0.00017388756301126276</v>
      </c>
      <c r="T128" s="99">
        <v>2.037107050653456E-05</v>
      </c>
      <c r="U128" s="99">
        <v>5.2945349352764317E-05</v>
      </c>
      <c r="V128" s="99">
        <v>-7.685094707481896E-08</v>
      </c>
      <c r="W128" s="99">
        <v>-9.866423108782734E-06</v>
      </c>
      <c r="X128" s="99">
        <v>67.5</v>
      </c>
    </row>
    <row r="129" spans="1:24" s="99" customFormat="1" ht="12.75">
      <c r="A129" s="99">
        <v>1321</v>
      </c>
      <c r="B129" s="99">
        <v>104.80000305175781</v>
      </c>
      <c r="C129" s="99">
        <v>91.69999694824219</v>
      </c>
      <c r="D129" s="99">
        <v>9.039609909057617</v>
      </c>
      <c r="E129" s="99">
        <v>9.661185264587402</v>
      </c>
      <c r="F129" s="99">
        <v>16.190196333692864</v>
      </c>
      <c r="G129" s="99" t="s">
        <v>58</v>
      </c>
      <c r="H129" s="99">
        <v>5.295662611706717</v>
      </c>
      <c r="I129" s="99">
        <v>42.59566566346453</v>
      </c>
      <c r="J129" s="99" t="s">
        <v>61</v>
      </c>
      <c r="K129" s="99">
        <v>0.8552075505113366</v>
      </c>
      <c r="L129" s="99">
        <v>0.45933654014490893</v>
      </c>
      <c r="M129" s="99">
        <v>0.20137396890447234</v>
      </c>
      <c r="N129" s="99">
        <v>-0.0011062740618032897</v>
      </c>
      <c r="O129" s="99">
        <v>0.03451751110991105</v>
      </c>
      <c r="P129" s="99">
        <v>0.013174122567220052</v>
      </c>
      <c r="Q129" s="99">
        <v>0.004104635413068019</v>
      </c>
      <c r="R129" s="99">
        <v>-1.6932112377583516E-05</v>
      </c>
      <c r="S129" s="99">
        <v>0.0004656991726650427</v>
      </c>
      <c r="T129" s="99">
        <v>0.00019282115090147358</v>
      </c>
      <c r="U129" s="99">
        <v>8.584629253536617E-05</v>
      </c>
      <c r="V129" s="99">
        <v>-6.188612965906962E-07</v>
      </c>
      <c r="W129" s="99">
        <v>2.9386277733666736E-05</v>
      </c>
      <c r="X129" s="99">
        <v>67.5</v>
      </c>
    </row>
    <row r="130" ht="12.75" hidden="1">
      <c r="A130" s="24" t="s">
        <v>95</v>
      </c>
    </row>
    <row r="131" spans="1:24" ht="12.75" hidden="1">
      <c r="A131" s="24">
        <v>1322</v>
      </c>
      <c r="B131" s="24">
        <v>91.34</v>
      </c>
      <c r="C131" s="24">
        <v>67.84</v>
      </c>
      <c r="D131" s="24">
        <v>9.23358131888985</v>
      </c>
      <c r="E131" s="24">
        <v>9.838195110079772</v>
      </c>
      <c r="F131" s="24">
        <v>15.880934084077769</v>
      </c>
      <c r="G131" s="24" t="s">
        <v>59</v>
      </c>
      <c r="H131" s="24">
        <v>17.041139042962065</v>
      </c>
      <c r="I131" s="24">
        <v>40.88113904296207</v>
      </c>
      <c r="J131" s="24" t="s">
        <v>73</v>
      </c>
      <c r="K131" s="24">
        <v>1.1910243671665024</v>
      </c>
      <c r="M131" s="24" t="s">
        <v>68</v>
      </c>
      <c r="N131" s="24">
        <v>0.9301655363126231</v>
      </c>
      <c r="X131" s="24">
        <v>67.5</v>
      </c>
    </row>
    <row r="132" spans="1:24" ht="12.75" hidden="1">
      <c r="A132" s="24">
        <v>1323</v>
      </c>
      <c r="B132" s="24">
        <v>102.80000305175781</v>
      </c>
      <c r="C132" s="24">
        <v>111.4000015258789</v>
      </c>
      <c r="D132" s="24">
        <v>9.277876853942871</v>
      </c>
      <c r="E132" s="24">
        <v>9.976988792419434</v>
      </c>
      <c r="F132" s="24">
        <v>7.1612136474469255</v>
      </c>
      <c r="G132" s="24" t="s">
        <v>56</v>
      </c>
      <c r="H132" s="24">
        <v>-16.944576243447997</v>
      </c>
      <c r="I132" s="24">
        <v>18.35542680830982</v>
      </c>
      <c r="J132" s="24" t="s">
        <v>62</v>
      </c>
      <c r="K132" s="24">
        <v>0.6541132960532688</v>
      </c>
      <c r="L132" s="24">
        <v>0.8589903688028979</v>
      </c>
      <c r="M132" s="24">
        <v>0.1548527102678607</v>
      </c>
      <c r="N132" s="24">
        <v>0.0029182073671683694</v>
      </c>
      <c r="O132" s="24">
        <v>0.026270358769926713</v>
      </c>
      <c r="P132" s="24">
        <v>0.02464176990664603</v>
      </c>
      <c r="Q132" s="24">
        <v>0.0031977074546519725</v>
      </c>
      <c r="R132" s="24">
        <v>4.4863059107342136E-05</v>
      </c>
      <c r="S132" s="24">
        <v>0.00034470631435386755</v>
      </c>
      <c r="T132" s="24">
        <v>0.00036261023737982486</v>
      </c>
      <c r="U132" s="24">
        <v>6.994105383269645E-05</v>
      </c>
      <c r="V132" s="24">
        <v>1.6637272380659641E-06</v>
      </c>
      <c r="W132" s="24">
        <v>2.1501491036973343E-05</v>
      </c>
      <c r="X132" s="24">
        <v>67.5</v>
      </c>
    </row>
    <row r="133" spans="1:24" ht="12.75" hidden="1">
      <c r="A133" s="24">
        <v>1321</v>
      </c>
      <c r="B133" s="24">
        <v>104.80000305175781</v>
      </c>
      <c r="C133" s="24">
        <v>91.69999694824219</v>
      </c>
      <c r="D133" s="24">
        <v>9.039609909057617</v>
      </c>
      <c r="E133" s="24">
        <v>9.661185264587402</v>
      </c>
      <c r="F133" s="24">
        <v>16.190196333692864</v>
      </c>
      <c r="G133" s="24" t="s">
        <v>57</v>
      </c>
      <c r="H133" s="24">
        <v>5.295662611706717</v>
      </c>
      <c r="I133" s="24">
        <v>42.59566566346453</v>
      </c>
      <c r="J133" s="24" t="s">
        <v>60</v>
      </c>
      <c r="K133" s="24">
        <v>0.4535922353762697</v>
      </c>
      <c r="L133" s="24">
        <v>0.004673675276770278</v>
      </c>
      <c r="M133" s="24">
        <v>-0.10610659996933322</v>
      </c>
      <c r="N133" s="24">
        <v>-3.0376585156941153E-05</v>
      </c>
      <c r="O133" s="24">
        <v>0.01841991917383047</v>
      </c>
      <c r="P133" s="24">
        <v>0.0005346519815083113</v>
      </c>
      <c r="Q133" s="24">
        <v>-0.0021292080642126236</v>
      </c>
      <c r="R133" s="24">
        <v>-2.4114839342093354E-06</v>
      </c>
      <c r="S133" s="24">
        <v>0.00025772757341303203</v>
      </c>
      <c r="T133" s="24">
        <v>3.807077172673922E-05</v>
      </c>
      <c r="U133" s="24">
        <v>-4.2301861982504546E-05</v>
      </c>
      <c r="V133" s="24">
        <v>-1.842201244695078E-07</v>
      </c>
      <c r="W133" s="24">
        <v>1.6542046874948908E-05</v>
      </c>
      <c r="X133" s="24">
        <v>67.5</v>
      </c>
    </row>
    <row r="134" spans="1:24" ht="12.75" hidden="1">
      <c r="A134" s="24">
        <v>1324</v>
      </c>
      <c r="B134" s="24">
        <v>103.5</v>
      </c>
      <c r="C134" s="24">
        <v>126.0999984741211</v>
      </c>
      <c r="D134" s="24">
        <v>8.892389297485352</v>
      </c>
      <c r="E134" s="24">
        <v>9.096287727355957</v>
      </c>
      <c r="F134" s="24">
        <v>11.7241617569581</v>
      </c>
      <c r="G134" s="24" t="s">
        <v>58</v>
      </c>
      <c r="H134" s="24">
        <v>-4.645305159779156</v>
      </c>
      <c r="I134" s="24">
        <v>31.354694840220848</v>
      </c>
      <c r="J134" s="24" t="s">
        <v>61</v>
      </c>
      <c r="K134" s="24">
        <v>0.4712942690931326</v>
      </c>
      <c r="L134" s="24">
        <v>0.8589776542236391</v>
      </c>
      <c r="M134" s="24">
        <v>0.11278630821269887</v>
      </c>
      <c r="N134" s="24">
        <v>-0.002918049262927196</v>
      </c>
      <c r="O134" s="24">
        <v>0.01873067877921721</v>
      </c>
      <c r="P134" s="24">
        <v>0.024635969057269804</v>
      </c>
      <c r="Q134" s="24">
        <v>0.0023857506124548575</v>
      </c>
      <c r="R134" s="24">
        <v>-4.479820105432722E-05</v>
      </c>
      <c r="S134" s="24">
        <v>0.0002289081498288288</v>
      </c>
      <c r="T134" s="24">
        <v>0.00036060615717536416</v>
      </c>
      <c r="U134" s="24">
        <v>5.569832568436219E-05</v>
      </c>
      <c r="V134" s="24">
        <v>-1.653496679289995E-06</v>
      </c>
      <c r="W134" s="24">
        <v>1.3735894655974837E-05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1322</v>
      </c>
      <c r="B136" s="24">
        <v>91.34</v>
      </c>
      <c r="C136" s="24">
        <v>67.84</v>
      </c>
      <c r="D136" s="24">
        <v>9.23358131888985</v>
      </c>
      <c r="E136" s="24">
        <v>9.838195110079772</v>
      </c>
      <c r="F136" s="24">
        <v>9.542050073778269</v>
      </c>
      <c r="G136" s="24" t="s">
        <v>59</v>
      </c>
      <c r="H136" s="24">
        <v>0.7234087866494008</v>
      </c>
      <c r="I136" s="24">
        <v>24.563408786649404</v>
      </c>
      <c r="J136" s="24" t="s">
        <v>73</v>
      </c>
      <c r="K136" s="24">
        <v>1.3161411408905854</v>
      </c>
      <c r="M136" s="24" t="s">
        <v>68</v>
      </c>
      <c r="N136" s="24">
        <v>0.708302573337978</v>
      </c>
      <c r="X136" s="24">
        <v>67.5</v>
      </c>
    </row>
    <row r="137" spans="1:24" ht="12.75" hidden="1">
      <c r="A137" s="24">
        <v>1323</v>
      </c>
      <c r="B137" s="24">
        <v>102.80000305175781</v>
      </c>
      <c r="C137" s="24">
        <v>111.4000015258789</v>
      </c>
      <c r="D137" s="24">
        <v>9.277876853942871</v>
      </c>
      <c r="E137" s="24">
        <v>9.976988792419434</v>
      </c>
      <c r="F137" s="24">
        <v>7.1612136474469255</v>
      </c>
      <c r="G137" s="24" t="s">
        <v>56</v>
      </c>
      <c r="H137" s="24">
        <v>-16.944576243447997</v>
      </c>
      <c r="I137" s="24">
        <v>18.35542680830982</v>
      </c>
      <c r="J137" s="24" t="s">
        <v>62</v>
      </c>
      <c r="K137" s="24">
        <v>1.087189556378399</v>
      </c>
      <c r="L137" s="24">
        <v>0.2567447616874484</v>
      </c>
      <c r="M137" s="24">
        <v>0.2573772698483235</v>
      </c>
      <c r="N137" s="24">
        <v>0.0031139153107451385</v>
      </c>
      <c r="O137" s="24">
        <v>0.04366380954075226</v>
      </c>
      <c r="P137" s="24">
        <v>0.00736532489525698</v>
      </c>
      <c r="Q137" s="24">
        <v>0.0053148782672156015</v>
      </c>
      <c r="R137" s="24">
        <v>4.7866049901799644E-05</v>
      </c>
      <c r="S137" s="24">
        <v>0.0005728870278238792</v>
      </c>
      <c r="T137" s="24">
        <v>0.00010838239151654527</v>
      </c>
      <c r="U137" s="24">
        <v>0.00011624518154161014</v>
      </c>
      <c r="V137" s="24">
        <v>1.775271529859543E-06</v>
      </c>
      <c r="W137" s="24">
        <v>3.572506417142965E-05</v>
      </c>
      <c r="X137" s="24">
        <v>67.5</v>
      </c>
    </row>
    <row r="138" spans="1:24" ht="12.75" hidden="1">
      <c r="A138" s="24">
        <v>1324</v>
      </c>
      <c r="B138" s="24">
        <v>103.5</v>
      </c>
      <c r="C138" s="24">
        <v>126.0999984741211</v>
      </c>
      <c r="D138" s="24">
        <v>8.892389297485352</v>
      </c>
      <c r="E138" s="24">
        <v>9.096287727355957</v>
      </c>
      <c r="F138" s="24">
        <v>15.79428338229348</v>
      </c>
      <c r="G138" s="24" t="s">
        <v>57</v>
      </c>
      <c r="H138" s="24">
        <v>6.2396880849818785</v>
      </c>
      <c r="I138" s="24">
        <v>42.23968808498188</v>
      </c>
      <c r="J138" s="24" t="s">
        <v>60</v>
      </c>
      <c r="K138" s="24">
        <v>-0.2080179905059064</v>
      </c>
      <c r="L138" s="24">
        <v>0.0013965644749762576</v>
      </c>
      <c r="M138" s="24">
        <v>0.052113511990935724</v>
      </c>
      <c r="N138" s="24">
        <v>-3.256298857078407E-05</v>
      </c>
      <c r="O138" s="24">
        <v>-0.007891701580184693</v>
      </c>
      <c r="P138" s="24">
        <v>0.00015980176396576676</v>
      </c>
      <c r="Q138" s="24">
        <v>0.001212359722440776</v>
      </c>
      <c r="R138" s="24">
        <v>-2.615755485801602E-06</v>
      </c>
      <c r="S138" s="24">
        <v>-6.524762390872035E-05</v>
      </c>
      <c r="T138" s="24">
        <v>1.1384980559256365E-05</v>
      </c>
      <c r="U138" s="24">
        <v>3.539930820070645E-05</v>
      </c>
      <c r="V138" s="24">
        <v>-2.065017297406654E-07</v>
      </c>
      <c r="W138" s="24">
        <v>-2.883386734067458E-06</v>
      </c>
      <c r="X138" s="24">
        <v>67.5</v>
      </c>
    </row>
    <row r="139" spans="1:24" ht="12.75" hidden="1">
      <c r="A139" s="24">
        <v>1321</v>
      </c>
      <c r="B139" s="24">
        <v>104.80000305175781</v>
      </c>
      <c r="C139" s="24">
        <v>91.69999694824219</v>
      </c>
      <c r="D139" s="24">
        <v>9.039609909057617</v>
      </c>
      <c r="E139" s="24">
        <v>9.661185264587402</v>
      </c>
      <c r="F139" s="24">
        <v>18.274126463924706</v>
      </c>
      <c r="G139" s="24" t="s">
        <v>58</v>
      </c>
      <c r="H139" s="24">
        <v>10.778387420216099</v>
      </c>
      <c r="I139" s="24">
        <v>48.07839047197391</v>
      </c>
      <c r="J139" s="24" t="s">
        <v>61</v>
      </c>
      <c r="K139" s="24">
        <v>1.0671033910189514</v>
      </c>
      <c r="L139" s="24">
        <v>0.25674096334946617</v>
      </c>
      <c r="M139" s="24">
        <v>0.25204610868360444</v>
      </c>
      <c r="N139" s="24">
        <v>-0.0031137450464462134</v>
      </c>
      <c r="O139" s="24">
        <v>0.042944723887579</v>
      </c>
      <c r="P139" s="24">
        <v>0.007363591121791437</v>
      </c>
      <c r="Q139" s="24">
        <v>0.005174757472454534</v>
      </c>
      <c r="R139" s="24">
        <v>-4.7794524335326036E-05</v>
      </c>
      <c r="S139" s="24">
        <v>0.0005691592872150504</v>
      </c>
      <c r="T139" s="24">
        <v>0.00010778276767884121</v>
      </c>
      <c r="U139" s="24">
        <v>0.0001107241220807521</v>
      </c>
      <c r="V139" s="24">
        <v>-1.7632203606877828E-06</v>
      </c>
      <c r="W139" s="24">
        <v>3.560851430479192E-05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1322</v>
      </c>
      <c r="B141" s="24">
        <v>83.46</v>
      </c>
      <c r="C141" s="24">
        <v>70.56</v>
      </c>
      <c r="D141" s="24">
        <v>9.106748441117553</v>
      </c>
      <c r="E141" s="24">
        <v>9.89885649952556</v>
      </c>
      <c r="F141" s="24">
        <v>9.7107920321393</v>
      </c>
      <c r="G141" s="24" t="s">
        <v>59</v>
      </c>
      <c r="H141" s="24">
        <v>9.377539290992068</v>
      </c>
      <c r="I141" s="24">
        <v>25.337539290992062</v>
      </c>
      <c r="J141" s="24" t="s">
        <v>73</v>
      </c>
      <c r="K141" s="24">
        <v>1.2817412737098055</v>
      </c>
      <c r="M141" s="24" t="s">
        <v>68</v>
      </c>
      <c r="N141" s="24">
        <v>0.6629056664810052</v>
      </c>
      <c r="X141" s="24">
        <v>67.5</v>
      </c>
    </row>
    <row r="142" spans="1:24" ht="12.75" hidden="1">
      <c r="A142" s="24">
        <v>1321</v>
      </c>
      <c r="B142" s="24">
        <v>95.5</v>
      </c>
      <c r="C142" s="24">
        <v>77</v>
      </c>
      <c r="D142" s="24">
        <v>8.896778106689453</v>
      </c>
      <c r="E142" s="24">
        <v>9.84717082977295</v>
      </c>
      <c r="F142" s="24">
        <v>6.124700146218099</v>
      </c>
      <c r="G142" s="24" t="s">
        <v>56</v>
      </c>
      <c r="H142" s="24">
        <v>-11.633900140025332</v>
      </c>
      <c r="I142" s="24">
        <v>16.36609985997467</v>
      </c>
      <c r="J142" s="24" t="s">
        <v>62</v>
      </c>
      <c r="K142" s="24">
        <v>1.1003599852528</v>
      </c>
      <c r="L142" s="24">
        <v>0.03275671819522817</v>
      </c>
      <c r="M142" s="24">
        <v>0.26049586565566946</v>
      </c>
      <c r="N142" s="24">
        <v>0.005909853550416297</v>
      </c>
      <c r="O142" s="24">
        <v>0.04419244327164443</v>
      </c>
      <c r="P142" s="24">
        <v>0.0009397595091772281</v>
      </c>
      <c r="Q142" s="24">
        <v>0.00537927369848841</v>
      </c>
      <c r="R142" s="24">
        <v>9.099095715452489E-05</v>
      </c>
      <c r="S142" s="24">
        <v>0.0005798077938451618</v>
      </c>
      <c r="T142" s="24">
        <v>1.3858507940277756E-05</v>
      </c>
      <c r="U142" s="24">
        <v>0.00011765182428187412</v>
      </c>
      <c r="V142" s="24">
        <v>3.366247762185601E-06</v>
      </c>
      <c r="W142" s="24">
        <v>3.615395109292094E-05</v>
      </c>
      <c r="X142" s="24">
        <v>67.5</v>
      </c>
    </row>
    <row r="143" spans="1:24" ht="12.75" hidden="1">
      <c r="A143" s="24">
        <v>1324</v>
      </c>
      <c r="B143" s="24">
        <v>97.37999725341797</v>
      </c>
      <c r="C143" s="24">
        <v>120.68000030517578</v>
      </c>
      <c r="D143" s="24">
        <v>8.99962043762207</v>
      </c>
      <c r="E143" s="24">
        <v>9.20240306854248</v>
      </c>
      <c r="F143" s="24">
        <v>7.791557165954604</v>
      </c>
      <c r="G143" s="24" t="s">
        <v>57</v>
      </c>
      <c r="H143" s="24">
        <v>-9.2961033353495</v>
      </c>
      <c r="I143" s="24">
        <v>20.583893918068465</v>
      </c>
      <c r="J143" s="24" t="s">
        <v>60</v>
      </c>
      <c r="K143" s="24">
        <v>0.7214651756634816</v>
      </c>
      <c r="L143" s="24">
        <v>0.00017800737699383583</v>
      </c>
      <c r="M143" s="24">
        <v>-0.1685505664695665</v>
      </c>
      <c r="N143" s="24">
        <v>6.125088448456389E-05</v>
      </c>
      <c r="O143" s="24">
        <v>0.0293334747715586</v>
      </c>
      <c r="P143" s="24">
        <v>2.0233081999336392E-05</v>
      </c>
      <c r="Q143" s="24">
        <v>-0.0033717240480730447</v>
      </c>
      <c r="R143" s="24">
        <v>4.933199157873863E-06</v>
      </c>
      <c r="S143" s="24">
        <v>0.0004132493737043904</v>
      </c>
      <c r="T143" s="24">
        <v>1.4358807090847388E-06</v>
      </c>
      <c r="U143" s="24">
        <v>-6.623939649582668E-05</v>
      </c>
      <c r="V143" s="24">
        <v>3.9679160190896914E-07</v>
      </c>
      <c r="W143" s="24">
        <v>2.6595547565142732E-05</v>
      </c>
      <c r="X143" s="24">
        <v>67.5</v>
      </c>
    </row>
    <row r="144" spans="1:24" ht="12.75" hidden="1">
      <c r="A144" s="24">
        <v>1323</v>
      </c>
      <c r="B144" s="24">
        <v>100.23999786376953</v>
      </c>
      <c r="C144" s="24">
        <v>99.83999633789062</v>
      </c>
      <c r="D144" s="24">
        <v>9.271794319152832</v>
      </c>
      <c r="E144" s="24">
        <v>10.05561637878418</v>
      </c>
      <c r="F144" s="24">
        <v>16.68117702928812</v>
      </c>
      <c r="G144" s="24" t="s">
        <v>58</v>
      </c>
      <c r="H144" s="24">
        <v>10.040182239007713</v>
      </c>
      <c r="I144" s="24">
        <v>42.780180102777244</v>
      </c>
      <c r="J144" s="24" t="s">
        <v>61</v>
      </c>
      <c r="K144" s="24">
        <v>0.8308309680376653</v>
      </c>
      <c r="L144" s="24">
        <v>0.032756234525588075</v>
      </c>
      <c r="M144" s="24">
        <v>0.19861722625815925</v>
      </c>
      <c r="N144" s="24">
        <v>0.005909536133785627</v>
      </c>
      <c r="O144" s="24">
        <v>0.03305327971841593</v>
      </c>
      <c r="P144" s="24">
        <v>0.0009395416741591789</v>
      </c>
      <c r="Q144" s="24">
        <v>0.004191427258929242</v>
      </c>
      <c r="R144" s="24">
        <v>9.08571286689456E-05</v>
      </c>
      <c r="S144" s="24">
        <v>0.00040669648748977745</v>
      </c>
      <c r="T144" s="24">
        <v>1.3783921391244943E-05</v>
      </c>
      <c r="U144" s="24">
        <v>9.723319447967165E-05</v>
      </c>
      <c r="V144" s="24">
        <v>3.342780342929233E-06</v>
      </c>
      <c r="W144" s="24">
        <v>2.4490508964485606E-05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1322</v>
      </c>
      <c r="B146" s="24">
        <v>83.46</v>
      </c>
      <c r="C146" s="24">
        <v>70.56</v>
      </c>
      <c r="D146" s="24">
        <v>9.106748441117553</v>
      </c>
      <c r="E146" s="24">
        <v>9.89885649952556</v>
      </c>
      <c r="F146" s="24">
        <v>13.308049182954854</v>
      </c>
      <c r="G146" s="24" t="s">
        <v>59</v>
      </c>
      <c r="H146" s="24">
        <v>18.76355477736344</v>
      </c>
      <c r="I146" s="24">
        <v>34.72355477736343</v>
      </c>
      <c r="J146" s="24" t="s">
        <v>73</v>
      </c>
      <c r="K146" s="24">
        <v>1.8204115781613632</v>
      </c>
      <c r="M146" s="24" t="s">
        <v>68</v>
      </c>
      <c r="N146" s="24">
        <v>0.985040298153675</v>
      </c>
      <c r="X146" s="24">
        <v>67.5</v>
      </c>
    </row>
    <row r="147" spans="1:24" ht="12.75" hidden="1">
      <c r="A147" s="24">
        <v>1321</v>
      </c>
      <c r="B147" s="24">
        <v>95.5</v>
      </c>
      <c r="C147" s="24">
        <v>77</v>
      </c>
      <c r="D147" s="24">
        <v>8.896778106689453</v>
      </c>
      <c r="E147" s="24">
        <v>9.84717082977295</v>
      </c>
      <c r="F147" s="24">
        <v>6.124700146218099</v>
      </c>
      <c r="G147" s="24" t="s">
        <v>56</v>
      </c>
      <c r="H147" s="24">
        <v>-11.633900140025332</v>
      </c>
      <c r="I147" s="24">
        <v>16.36609985997467</v>
      </c>
      <c r="J147" s="24" t="s">
        <v>62</v>
      </c>
      <c r="K147" s="24">
        <v>1.2739536909317866</v>
      </c>
      <c r="L147" s="24">
        <v>0.32208919162017186</v>
      </c>
      <c r="M147" s="24">
        <v>0.30159169787794654</v>
      </c>
      <c r="N147" s="24">
        <v>0.00348611638741883</v>
      </c>
      <c r="O147" s="24">
        <v>0.05116412107343562</v>
      </c>
      <c r="P147" s="24">
        <v>0.00923975206366266</v>
      </c>
      <c r="Q147" s="24">
        <v>0.006227867046724143</v>
      </c>
      <c r="R147" s="24">
        <v>5.3676930218902814E-05</v>
      </c>
      <c r="S147" s="24">
        <v>0.0006712752617205066</v>
      </c>
      <c r="T147" s="24">
        <v>0.00013599826328131826</v>
      </c>
      <c r="U147" s="24">
        <v>0.0001362099274388793</v>
      </c>
      <c r="V147" s="24">
        <v>1.980364169739872E-06</v>
      </c>
      <c r="W147" s="24">
        <v>4.185792587945567E-05</v>
      </c>
      <c r="X147" s="24">
        <v>67.5</v>
      </c>
    </row>
    <row r="148" spans="1:24" ht="12.75" hidden="1">
      <c r="A148" s="24">
        <v>1323</v>
      </c>
      <c r="B148" s="24">
        <v>100.23999786376953</v>
      </c>
      <c r="C148" s="24">
        <v>99.83999633789062</v>
      </c>
      <c r="D148" s="24">
        <v>9.271794319152832</v>
      </c>
      <c r="E148" s="24">
        <v>10.05561637878418</v>
      </c>
      <c r="F148" s="24">
        <v>8.487131957578178</v>
      </c>
      <c r="G148" s="24" t="s">
        <v>57</v>
      </c>
      <c r="H148" s="24">
        <v>-10.974085718376656</v>
      </c>
      <c r="I148" s="24">
        <v>21.76591214539287</v>
      </c>
      <c r="J148" s="24" t="s">
        <v>60</v>
      </c>
      <c r="K148" s="24">
        <v>1.1459458841826475</v>
      </c>
      <c r="L148" s="24">
        <v>0.0017524474047853308</v>
      </c>
      <c r="M148" s="24">
        <v>-0.2697720010106023</v>
      </c>
      <c r="N148" s="24">
        <v>3.630454664701307E-05</v>
      </c>
      <c r="O148" s="24">
        <v>0.046261481273298946</v>
      </c>
      <c r="P148" s="24">
        <v>0.00020030396192557813</v>
      </c>
      <c r="Q148" s="24">
        <v>-0.005495779375465656</v>
      </c>
      <c r="R148" s="24">
        <v>2.9429749841018827E-06</v>
      </c>
      <c r="S148" s="24">
        <v>0.000624919248007126</v>
      </c>
      <c r="T148" s="24">
        <v>1.4253980978497383E-05</v>
      </c>
      <c r="U148" s="24">
        <v>-0.00011474175757414617</v>
      </c>
      <c r="V148" s="24">
        <v>2.4368772110650235E-07</v>
      </c>
      <c r="W148" s="24">
        <v>3.945313158119236E-05</v>
      </c>
      <c r="X148" s="24">
        <v>67.5</v>
      </c>
    </row>
    <row r="149" spans="1:24" ht="12.75" hidden="1">
      <c r="A149" s="24">
        <v>1324</v>
      </c>
      <c r="B149" s="24">
        <v>97.37999725341797</v>
      </c>
      <c r="C149" s="24">
        <v>120.68000030517578</v>
      </c>
      <c r="D149" s="24">
        <v>8.99962043762207</v>
      </c>
      <c r="E149" s="24">
        <v>9.20240306854248</v>
      </c>
      <c r="F149" s="24">
        <v>12.427959015120368</v>
      </c>
      <c r="G149" s="24" t="s">
        <v>58</v>
      </c>
      <c r="H149" s="24">
        <v>2.9524372056569916</v>
      </c>
      <c r="I149" s="24">
        <v>32.83243445907495</v>
      </c>
      <c r="J149" s="24" t="s">
        <v>61</v>
      </c>
      <c r="K149" s="24">
        <v>0.5565662917960195</v>
      </c>
      <c r="L149" s="24">
        <v>0.32208442416023353</v>
      </c>
      <c r="M149" s="24">
        <v>0.13483552832854617</v>
      </c>
      <c r="N149" s="24">
        <v>0.003485927343838777</v>
      </c>
      <c r="O149" s="24">
        <v>0.021855036847770116</v>
      </c>
      <c r="P149" s="24">
        <v>0.00923758066383159</v>
      </c>
      <c r="Q149" s="24">
        <v>0.0029296308654639114</v>
      </c>
      <c r="R149" s="24">
        <v>5.359619143155522E-05</v>
      </c>
      <c r="S149" s="24">
        <v>0.00024512529544733387</v>
      </c>
      <c r="T149" s="24">
        <v>0.00013524922048499722</v>
      </c>
      <c r="U149" s="24">
        <v>7.339941009095808E-05</v>
      </c>
      <c r="V149" s="24">
        <v>1.9653138526381507E-06</v>
      </c>
      <c r="W149" s="24">
        <v>1.3983431888028282E-05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1322</v>
      </c>
      <c r="B151" s="24">
        <v>83.46</v>
      </c>
      <c r="C151" s="24">
        <v>70.56</v>
      </c>
      <c r="D151" s="24">
        <v>9.106748441117553</v>
      </c>
      <c r="E151" s="24">
        <v>9.89885649952556</v>
      </c>
      <c r="F151" s="24">
        <v>9.7107920321393</v>
      </c>
      <c r="G151" s="24" t="s">
        <v>59</v>
      </c>
      <c r="H151" s="24">
        <v>9.377539290992068</v>
      </c>
      <c r="I151" s="24">
        <v>25.337539290992062</v>
      </c>
      <c r="J151" s="24" t="s">
        <v>73</v>
      </c>
      <c r="K151" s="24">
        <v>0.8454352293429096</v>
      </c>
      <c r="M151" s="24" t="s">
        <v>68</v>
      </c>
      <c r="N151" s="24">
        <v>0.7853222163571217</v>
      </c>
      <c r="X151" s="24">
        <v>67.5</v>
      </c>
    </row>
    <row r="152" spans="1:24" ht="12.75" hidden="1">
      <c r="A152" s="24">
        <v>1324</v>
      </c>
      <c r="B152" s="24">
        <v>97.37999725341797</v>
      </c>
      <c r="C152" s="24">
        <v>120.68000030517578</v>
      </c>
      <c r="D152" s="24">
        <v>8.99962043762207</v>
      </c>
      <c r="E152" s="24">
        <v>9.20240306854248</v>
      </c>
      <c r="F152" s="24">
        <v>6.534492595958904</v>
      </c>
      <c r="G152" s="24" t="s">
        <v>56</v>
      </c>
      <c r="H152" s="24">
        <v>-12.617042039363184</v>
      </c>
      <c r="I152" s="24">
        <v>17.26295521405478</v>
      </c>
      <c r="J152" s="24" t="s">
        <v>62</v>
      </c>
      <c r="K152" s="24">
        <v>0.1619330285790867</v>
      </c>
      <c r="L152" s="24">
        <v>0.9038881616469152</v>
      </c>
      <c r="M152" s="24">
        <v>0.03833555314272734</v>
      </c>
      <c r="N152" s="24">
        <v>0.0037505634254034023</v>
      </c>
      <c r="O152" s="24">
        <v>0.006503810021668782</v>
      </c>
      <c r="P152" s="24">
        <v>0.025929726605498596</v>
      </c>
      <c r="Q152" s="24">
        <v>0.0007916316494185814</v>
      </c>
      <c r="R152" s="24">
        <v>5.7784311379159064E-05</v>
      </c>
      <c r="S152" s="24">
        <v>8.532519985253448E-05</v>
      </c>
      <c r="T152" s="24">
        <v>0.00038154069354335093</v>
      </c>
      <c r="U152" s="24">
        <v>1.7291343486578503E-05</v>
      </c>
      <c r="V152" s="24">
        <v>2.1541256740213037E-06</v>
      </c>
      <c r="W152" s="24">
        <v>5.315737425332854E-06</v>
      </c>
      <c r="X152" s="24">
        <v>67.5</v>
      </c>
    </row>
    <row r="153" spans="1:24" ht="12.75" hidden="1">
      <c r="A153" s="24">
        <v>1321</v>
      </c>
      <c r="B153" s="24">
        <v>95.5</v>
      </c>
      <c r="C153" s="24">
        <v>77</v>
      </c>
      <c r="D153" s="24">
        <v>8.896778106689453</v>
      </c>
      <c r="E153" s="24">
        <v>9.84717082977295</v>
      </c>
      <c r="F153" s="24">
        <v>15.438494794756942</v>
      </c>
      <c r="G153" s="24" t="s">
        <v>57</v>
      </c>
      <c r="H153" s="24">
        <v>13.253929411500991</v>
      </c>
      <c r="I153" s="24">
        <v>41.25392941150099</v>
      </c>
      <c r="J153" s="24" t="s">
        <v>60</v>
      </c>
      <c r="K153" s="24">
        <v>-0.14884757750896777</v>
      </c>
      <c r="L153" s="24">
        <v>0.004917924499505802</v>
      </c>
      <c r="M153" s="24">
        <v>0.035407102259033485</v>
      </c>
      <c r="N153" s="24">
        <v>3.840215883940163E-05</v>
      </c>
      <c r="O153" s="24">
        <v>-0.005950224833450756</v>
      </c>
      <c r="P153" s="24">
        <v>0.0005627135211806609</v>
      </c>
      <c r="Q153" s="24">
        <v>0.0007388745835287026</v>
      </c>
      <c r="R153" s="24">
        <v>3.1112578169011194E-06</v>
      </c>
      <c r="S153" s="24">
        <v>-7.553867687793919E-05</v>
      </c>
      <c r="T153" s="24">
        <v>4.007477481598878E-05</v>
      </c>
      <c r="U153" s="24">
        <v>1.658123959647112E-05</v>
      </c>
      <c r="V153" s="24">
        <v>2.457132241600999E-07</v>
      </c>
      <c r="W153" s="24">
        <v>-4.618002229936197E-06</v>
      </c>
      <c r="X153" s="24">
        <v>67.5</v>
      </c>
    </row>
    <row r="154" spans="1:24" ht="12.75" hidden="1">
      <c r="A154" s="24">
        <v>1323</v>
      </c>
      <c r="B154" s="24">
        <v>100.23999786376953</v>
      </c>
      <c r="C154" s="24">
        <v>99.83999633789062</v>
      </c>
      <c r="D154" s="24">
        <v>9.271794319152832</v>
      </c>
      <c r="E154" s="24">
        <v>10.05561637878418</v>
      </c>
      <c r="F154" s="24">
        <v>8.487131957578178</v>
      </c>
      <c r="G154" s="24" t="s">
        <v>58</v>
      </c>
      <c r="H154" s="24">
        <v>-10.974085718376656</v>
      </c>
      <c r="I154" s="24">
        <v>21.76591214539287</v>
      </c>
      <c r="J154" s="24" t="s">
        <v>61</v>
      </c>
      <c r="K154" s="24">
        <v>0.06377071753169432</v>
      </c>
      <c r="L154" s="24">
        <v>0.9038747826906429</v>
      </c>
      <c r="M154" s="24">
        <v>0.014695296675372622</v>
      </c>
      <c r="N154" s="24">
        <v>0.0037503668196817996</v>
      </c>
      <c r="O154" s="24">
        <v>0.002625713089685392</v>
      </c>
      <c r="P154" s="24">
        <v>0.02592362002747653</v>
      </c>
      <c r="Q154" s="24">
        <v>0.0002841566789228612</v>
      </c>
      <c r="R154" s="24">
        <v>5.7700491474166696E-05</v>
      </c>
      <c r="S154" s="24">
        <v>3.967742463171274E-05</v>
      </c>
      <c r="T154" s="24">
        <v>0.00037943024820510685</v>
      </c>
      <c r="U154" s="24">
        <v>4.904391197208783E-06</v>
      </c>
      <c r="V154" s="24">
        <v>2.140065987522484E-06</v>
      </c>
      <c r="W154" s="24">
        <v>2.6327019921344447E-06</v>
      </c>
      <c r="X154" s="24">
        <v>67.5</v>
      </c>
    </row>
    <row r="155" s="99" customFormat="1" ht="12.75">
      <c r="A155" s="99" t="s">
        <v>91</v>
      </c>
    </row>
    <row r="156" spans="1:24" s="99" customFormat="1" ht="12.75">
      <c r="A156" s="99">
        <v>1322</v>
      </c>
      <c r="B156" s="99">
        <v>83.46</v>
      </c>
      <c r="C156" s="99">
        <v>70.56</v>
      </c>
      <c r="D156" s="99">
        <v>9.106748441117553</v>
      </c>
      <c r="E156" s="99">
        <v>9.89885649952556</v>
      </c>
      <c r="F156" s="99">
        <v>5.070114837690725</v>
      </c>
      <c r="G156" s="99" t="s">
        <v>59</v>
      </c>
      <c r="H156" s="99">
        <v>-2.7309828936033966</v>
      </c>
      <c r="I156" s="99">
        <v>13.229017106396597</v>
      </c>
      <c r="J156" s="99" t="s">
        <v>73</v>
      </c>
      <c r="K156" s="99">
        <v>0.7848259040537319</v>
      </c>
      <c r="M156" s="99" t="s">
        <v>68</v>
      </c>
      <c r="N156" s="99">
        <v>0.4469280377547634</v>
      </c>
      <c r="X156" s="99">
        <v>67.5</v>
      </c>
    </row>
    <row r="157" spans="1:24" s="99" customFormat="1" ht="12.75">
      <c r="A157" s="99">
        <v>1324</v>
      </c>
      <c r="B157" s="99">
        <v>97.37999725341797</v>
      </c>
      <c r="C157" s="99">
        <v>120.68000030517578</v>
      </c>
      <c r="D157" s="99">
        <v>8.99962043762207</v>
      </c>
      <c r="E157" s="99">
        <v>9.20240306854248</v>
      </c>
      <c r="F157" s="99">
        <v>6.534492595958904</v>
      </c>
      <c r="G157" s="99" t="s">
        <v>56</v>
      </c>
      <c r="H157" s="99">
        <v>-12.617042039363184</v>
      </c>
      <c r="I157" s="99">
        <v>17.26295521405478</v>
      </c>
      <c r="J157" s="99" t="s">
        <v>62</v>
      </c>
      <c r="K157" s="99">
        <v>0.8064479041316298</v>
      </c>
      <c r="L157" s="99">
        <v>0.3112055773419222</v>
      </c>
      <c r="M157" s="99">
        <v>0.19091528434867425</v>
      </c>
      <c r="N157" s="99">
        <v>0.0050640167893792045</v>
      </c>
      <c r="O157" s="99">
        <v>0.032388636566348036</v>
      </c>
      <c r="P157" s="99">
        <v>0.008927602594213595</v>
      </c>
      <c r="Q157" s="99">
        <v>0.003942412155012303</v>
      </c>
      <c r="R157" s="99">
        <v>7.80039480399395E-05</v>
      </c>
      <c r="S157" s="99">
        <v>0.00042494480378254705</v>
      </c>
      <c r="T157" s="99">
        <v>0.00013135865580779935</v>
      </c>
      <c r="U157" s="99">
        <v>8.622132027938109E-05</v>
      </c>
      <c r="V157" s="99">
        <v>2.9009497358157234E-06</v>
      </c>
      <c r="W157" s="99">
        <v>2.6497145169697353E-05</v>
      </c>
      <c r="X157" s="99">
        <v>67.5</v>
      </c>
    </row>
    <row r="158" spans="1:24" s="99" customFormat="1" ht="12.75">
      <c r="A158" s="99">
        <v>1323</v>
      </c>
      <c r="B158" s="99">
        <v>100.23999786376953</v>
      </c>
      <c r="C158" s="99">
        <v>99.83999633789062</v>
      </c>
      <c r="D158" s="99">
        <v>9.271794319152832</v>
      </c>
      <c r="E158" s="99">
        <v>10.05561637878418</v>
      </c>
      <c r="F158" s="99">
        <v>16.68117702928812</v>
      </c>
      <c r="G158" s="99" t="s">
        <v>57</v>
      </c>
      <c r="H158" s="99">
        <v>10.040182239007713</v>
      </c>
      <c r="I158" s="99">
        <v>42.780180102777244</v>
      </c>
      <c r="J158" s="99" t="s">
        <v>60</v>
      </c>
      <c r="K158" s="99">
        <v>-0.48871406977392723</v>
      </c>
      <c r="L158" s="99">
        <v>0.0016928931710919728</v>
      </c>
      <c r="M158" s="99">
        <v>0.11741502087422495</v>
      </c>
      <c r="N158" s="99">
        <v>5.1952430952957226E-05</v>
      </c>
      <c r="O158" s="99">
        <v>-0.019348653111506072</v>
      </c>
      <c r="P158" s="99">
        <v>0.00019376864582774573</v>
      </c>
      <c r="Q158" s="99">
        <v>0.0025053580246953127</v>
      </c>
      <c r="R158" s="99">
        <v>4.176974704949568E-06</v>
      </c>
      <c r="S158" s="99">
        <v>-0.00023025069866805986</v>
      </c>
      <c r="T158" s="99">
        <v>1.3806166753299228E-05</v>
      </c>
      <c r="U158" s="99">
        <v>5.989272562922939E-05</v>
      </c>
      <c r="V158" s="99">
        <v>3.265104226568543E-07</v>
      </c>
      <c r="W158" s="99">
        <v>-1.3605183819763696E-05</v>
      </c>
      <c r="X158" s="99">
        <v>67.5</v>
      </c>
    </row>
    <row r="159" spans="1:24" s="99" customFormat="1" ht="12.75">
      <c r="A159" s="99">
        <v>1321</v>
      </c>
      <c r="B159" s="99">
        <v>95.5</v>
      </c>
      <c r="C159" s="99">
        <v>77</v>
      </c>
      <c r="D159" s="99">
        <v>8.896778106689453</v>
      </c>
      <c r="E159" s="99">
        <v>9.84717082977295</v>
      </c>
      <c r="F159" s="99">
        <v>11.979875568812705</v>
      </c>
      <c r="G159" s="99" t="s">
        <v>58</v>
      </c>
      <c r="H159" s="99">
        <v>4.011990005800655</v>
      </c>
      <c r="I159" s="99">
        <v>32.011990005800655</v>
      </c>
      <c r="J159" s="99" t="s">
        <v>61</v>
      </c>
      <c r="K159" s="99">
        <v>0.6414957366057107</v>
      </c>
      <c r="L159" s="99">
        <v>0.3112009728156877</v>
      </c>
      <c r="M159" s="99">
        <v>0.15054022276800463</v>
      </c>
      <c r="N159" s="99">
        <v>0.005063750288870151</v>
      </c>
      <c r="O159" s="99">
        <v>0.025974090963835166</v>
      </c>
      <c r="P159" s="99">
        <v>0.008925499526194787</v>
      </c>
      <c r="Q159" s="99">
        <v>0.0030439768015021974</v>
      </c>
      <c r="R159" s="99">
        <v>7.789203291821181E-05</v>
      </c>
      <c r="S159" s="99">
        <v>0.0003571592110315198</v>
      </c>
      <c r="T159" s="99">
        <v>0.00013063110737956713</v>
      </c>
      <c r="U159" s="99">
        <v>6.202400734732852E-05</v>
      </c>
      <c r="V159" s="99">
        <v>2.8825163162809255E-06</v>
      </c>
      <c r="W159" s="99">
        <v>2.273758288328942E-05</v>
      </c>
      <c r="X159" s="99">
        <v>67.5</v>
      </c>
    </row>
    <row r="160" ht="12.75" hidden="1">
      <c r="A160" s="24" t="s">
        <v>90</v>
      </c>
    </row>
    <row r="161" spans="1:24" ht="12.75" hidden="1">
      <c r="A161" s="24">
        <v>1322</v>
      </c>
      <c r="B161" s="24">
        <v>83.46</v>
      </c>
      <c r="C161" s="24">
        <v>70.56</v>
      </c>
      <c r="D161" s="24">
        <v>9.106748441117553</v>
      </c>
      <c r="E161" s="24">
        <v>9.89885649952556</v>
      </c>
      <c r="F161" s="24">
        <v>13.308049182954854</v>
      </c>
      <c r="G161" s="24" t="s">
        <v>59</v>
      </c>
      <c r="H161" s="24">
        <v>18.76355477736344</v>
      </c>
      <c r="I161" s="24">
        <v>34.72355477736343</v>
      </c>
      <c r="J161" s="24" t="s">
        <v>73</v>
      </c>
      <c r="K161" s="24">
        <v>1.1997436296164417</v>
      </c>
      <c r="M161" s="24" t="s">
        <v>68</v>
      </c>
      <c r="N161" s="24">
        <v>0.9698151844783822</v>
      </c>
      <c r="X161" s="24">
        <v>67.5</v>
      </c>
    </row>
    <row r="162" spans="1:24" ht="12.75" hidden="1">
      <c r="A162" s="24">
        <v>1323</v>
      </c>
      <c r="B162" s="24">
        <v>100.23999786376953</v>
      </c>
      <c r="C162" s="24">
        <v>99.83999633789062</v>
      </c>
      <c r="D162" s="24">
        <v>9.271794319152832</v>
      </c>
      <c r="E162" s="24">
        <v>10.05561637878418</v>
      </c>
      <c r="F162" s="24">
        <v>7.21236192043346</v>
      </c>
      <c r="G162" s="24" t="s">
        <v>56</v>
      </c>
      <c r="H162" s="24">
        <v>-14.24333294732969</v>
      </c>
      <c r="I162" s="24">
        <v>18.496664916439844</v>
      </c>
      <c r="J162" s="24" t="s">
        <v>62</v>
      </c>
      <c r="K162" s="24">
        <v>0.5984325546936274</v>
      </c>
      <c r="L162" s="24">
        <v>0.9056937072588149</v>
      </c>
      <c r="M162" s="24">
        <v>0.1416708246142622</v>
      </c>
      <c r="N162" s="24">
        <v>0.002985689828299994</v>
      </c>
      <c r="O162" s="24">
        <v>0.02403391892421888</v>
      </c>
      <c r="P162" s="24">
        <v>0.025981510560596242</v>
      </c>
      <c r="Q162" s="24">
        <v>0.002925486650136362</v>
      </c>
      <c r="R162" s="24">
        <v>4.600081118927722E-05</v>
      </c>
      <c r="S162" s="24">
        <v>0.00031534897717556927</v>
      </c>
      <c r="T162" s="24">
        <v>0.00038232476521811437</v>
      </c>
      <c r="U162" s="24">
        <v>6.399485044552158E-05</v>
      </c>
      <c r="V162" s="24">
        <v>1.7084529302793798E-06</v>
      </c>
      <c r="W162" s="24">
        <v>1.9669883714278883E-05</v>
      </c>
      <c r="X162" s="24">
        <v>67.5</v>
      </c>
    </row>
    <row r="163" spans="1:24" ht="12.75" hidden="1">
      <c r="A163" s="24">
        <v>1321</v>
      </c>
      <c r="B163" s="24">
        <v>95.5</v>
      </c>
      <c r="C163" s="24">
        <v>77</v>
      </c>
      <c r="D163" s="24">
        <v>8.896778106689453</v>
      </c>
      <c r="E163" s="24">
        <v>9.84717082977295</v>
      </c>
      <c r="F163" s="24">
        <v>11.979875568812705</v>
      </c>
      <c r="G163" s="24" t="s">
        <v>57</v>
      </c>
      <c r="H163" s="24">
        <v>4.011990005800655</v>
      </c>
      <c r="I163" s="24">
        <v>32.011990005800655</v>
      </c>
      <c r="J163" s="24" t="s">
        <v>60</v>
      </c>
      <c r="K163" s="24">
        <v>0.5681117062455379</v>
      </c>
      <c r="L163" s="24">
        <v>0.0049278413192240375</v>
      </c>
      <c r="M163" s="24">
        <v>-0.13397784142534855</v>
      </c>
      <c r="N163" s="24">
        <v>3.075873493370363E-05</v>
      </c>
      <c r="O163" s="24">
        <v>0.022896255899943263</v>
      </c>
      <c r="P163" s="24">
        <v>0.000563722919645969</v>
      </c>
      <c r="Q163" s="24">
        <v>-0.002740714763267877</v>
      </c>
      <c r="R163" s="24">
        <v>2.506825325325484E-06</v>
      </c>
      <c r="S163" s="24">
        <v>0.00030620112444973804</v>
      </c>
      <c r="T163" s="24">
        <v>4.0139381846357935E-05</v>
      </c>
      <c r="U163" s="24">
        <v>-5.7997002856324044E-05</v>
      </c>
      <c r="V163" s="24">
        <v>2.0459713382237555E-07</v>
      </c>
      <c r="W163" s="24">
        <v>1.924453382963265E-05</v>
      </c>
      <c r="X163" s="24">
        <v>67.5</v>
      </c>
    </row>
    <row r="164" spans="1:24" ht="12.75" hidden="1">
      <c r="A164" s="24">
        <v>1324</v>
      </c>
      <c r="B164" s="24">
        <v>97.37999725341797</v>
      </c>
      <c r="C164" s="24">
        <v>120.68000030517578</v>
      </c>
      <c r="D164" s="24">
        <v>8.99962043762207</v>
      </c>
      <c r="E164" s="24">
        <v>9.20240306854248</v>
      </c>
      <c r="F164" s="24">
        <v>7.791557165954604</v>
      </c>
      <c r="G164" s="24" t="s">
        <v>58</v>
      </c>
      <c r="H164" s="24">
        <v>-9.2961033353495</v>
      </c>
      <c r="I164" s="24">
        <v>20.583893918068465</v>
      </c>
      <c r="J164" s="24" t="s">
        <v>61</v>
      </c>
      <c r="K164" s="24">
        <v>0.1880707625972868</v>
      </c>
      <c r="L164" s="24">
        <v>0.9056803010710505</v>
      </c>
      <c r="M164" s="24">
        <v>0.0460495445568053</v>
      </c>
      <c r="N164" s="24">
        <v>0.0029855313850367282</v>
      </c>
      <c r="O164" s="24">
        <v>0.0073068956897056996</v>
      </c>
      <c r="P164" s="24">
        <v>0.025975394269967103</v>
      </c>
      <c r="Q164" s="24">
        <v>0.0010232080563265615</v>
      </c>
      <c r="R164" s="24">
        <v>4.5932455375908646E-05</v>
      </c>
      <c r="S164" s="24">
        <v>7.540456744384759E-05</v>
      </c>
      <c r="T164" s="24">
        <v>0.00038021185689570303</v>
      </c>
      <c r="U164" s="24">
        <v>2.704974201777557E-05</v>
      </c>
      <c r="V164" s="24">
        <v>1.69615784283535E-06</v>
      </c>
      <c r="W164" s="24">
        <v>4.068444790503866E-06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1322</v>
      </c>
      <c r="B166" s="24">
        <v>83.46</v>
      </c>
      <c r="C166" s="24">
        <v>70.56</v>
      </c>
      <c r="D166" s="24">
        <v>9.106748441117553</v>
      </c>
      <c r="E166" s="24">
        <v>9.89885649952556</v>
      </c>
      <c r="F166" s="24">
        <v>5.070114837690725</v>
      </c>
      <c r="G166" s="24" t="s">
        <v>59</v>
      </c>
      <c r="H166" s="24">
        <v>-2.7309828936033966</v>
      </c>
      <c r="I166" s="24">
        <v>13.229017106396597</v>
      </c>
      <c r="J166" s="24" t="s">
        <v>73</v>
      </c>
      <c r="K166" s="24">
        <v>1.234157958940233</v>
      </c>
      <c r="M166" s="24" t="s">
        <v>68</v>
      </c>
      <c r="N166" s="24">
        <v>0.6380635783332389</v>
      </c>
      <c r="X166" s="24">
        <v>67.5</v>
      </c>
    </row>
    <row r="167" spans="1:24" ht="12.75" hidden="1">
      <c r="A167" s="24">
        <v>1323</v>
      </c>
      <c r="B167" s="24">
        <v>100.23999786376953</v>
      </c>
      <c r="C167" s="24">
        <v>99.83999633789062</v>
      </c>
      <c r="D167" s="24">
        <v>9.271794319152832</v>
      </c>
      <c r="E167" s="24">
        <v>10.05561637878418</v>
      </c>
      <c r="F167" s="24">
        <v>7.21236192043346</v>
      </c>
      <c r="G167" s="24" t="s">
        <v>56</v>
      </c>
      <c r="H167" s="24">
        <v>-14.24333294732969</v>
      </c>
      <c r="I167" s="24">
        <v>18.496664916439844</v>
      </c>
      <c r="J167" s="24" t="s">
        <v>62</v>
      </c>
      <c r="K167" s="24">
        <v>1.0799599030527283</v>
      </c>
      <c r="L167" s="24">
        <v>0.02367864969437922</v>
      </c>
      <c r="M167" s="24">
        <v>0.2556657115681348</v>
      </c>
      <c r="N167" s="24">
        <v>0.0030010397786602505</v>
      </c>
      <c r="O167" s="24">
        <v>0.043373380898494455</v>
      </c>
      <c r="P167" s="24">
        <v>0.000679394005898603</v>
      </c>
      <c r="Q167" s="24">
        <v>0.005279541097740593</v>
      </c>
      <c r="R167" s="24">
        <v>4.624679231198228E-05</v>
      </c>
      <c r="S167" s="24">
        <v>0.0005690684142661978</v>
      </c>
      <c r="T167" s="24">
        <v>1.0002281937564485E-05</v>
      </c>
      <c r="U167" s="24">
        <v>0.0001154772001235249</v>
      </c>
      <c r="V167" s="24">
        <v>1.7153264913138632E-06</v>
      </c>
      <c r="W167" s="24">
        <v>3.548591355198585E-05</v>
      </c>
      <c r="X167" s="24">
        <v>67.5</v>
      </c>
    </row>
    <row r="168" spans="1:24" ht="12.75" hidden="1">
      <c r="A168" s="24">
        <v>1324</v>
      </c>
      <c r="B168" s="24">
        <v>97.37999725341797</v>
      </c>
      <c r="C168" s="24">
        <v>120.68000030517578</v>
      </c>
      <c r="D168" s="24">
        <v>8.99962043762207</v>
      </c>
      <c r="E168" s="24">
        <v>9.20240306854248</v>
      </c>
      <c r="F168" s="24">
        <v>12.427959015120368</v>
      </c>
      <c r="G168" s="24" t="s">
        <v>57</v>
      </c>
      <c r="H168" s="24">
        <v>2.9524372056569916</v>
      </c>
      <c r="I168" s="24">
        <v>32.83243445907495</v>
      </c>
      <c r="J168" s="24" t="s">
        <v>60</v>
      </c>
      <c r="K168" s="24">
        <v>-0.21448020484839753</v>
      </c>
      <c r="L168" s="24">
        <v>0.00012839982151044454</v>
      </c>
      <c r="M168" s="24">
        <v>0.05361990456584369</v>
      </c>
      <c r="N168" s="24">
        <v>3.075504370829689E-05</v>
      </c>
      <c r="O168" s="24">
        <v>-0.008154910930011403</v>
      </c>
      <c r="P168" s="24">
        <v>1.471036784486428E-05</v>
      </c>
      <c r="Q168" s="24">
        <v>0.0012423326453711448</v>
      </c>
      <c r="R168" s="24">
        <v>2.4674501736237467E-06</v>
      </c>
      <c r="S168" s="24">
        <v>-6.900543987366632E-05</v>
      </c>
      <c r="T168" s="24">
        <v>1.0529225874125207E-06</v>
      </c>
      <c r="U168" s="24">
        <v>3.5983248104161684E-05</v>
      </c>
      <c r="V168" s="24">
        <v>1.9412827643580798E-07</v>
      </c>
      <c r="W168" s="24">
        <v>-3.1284483691885025E-06</v>
      </c>
      <c r="X168" s="24">
        <v>67.5</v>
      </c>
    </row>
    <row r="169" spans="1:24" ht="12.75" hidden="1">
      <c r="A169" s="24">
        <v>1321</v>
      </c>
      <c r="B169" s="24">
        <v>95.5</v>
      </c>
      <c r="C169" s="24">
        <v>77</v>
      </c>
      <c r="D169" s="24">
        <v>8.896778106689453</v>
      </c>
      <c r="E169" s="24">
        <v>9.84717082977295</v>
      </c>
      <c r="F169" s="24">
        <v>15.438494794756942</v>
      </c>
      <c r="G169" s="24" t="s">
        <v>58</v>
      </c>
      <c r="H169" s="24">
        <v>13.253929411500991</v>
      </c>
      <c r="I169" s="24">
        <v>41.25392941150099</v>
      </c>
      <c r="J169" s="24" t="s">
        <v>61</v>
      </c>
      <c r="K169" s="24">
        <v>1.0584477473781346</v>
      </c>
      <c r="L169" s="24">
        <v>0.02367830156144991</v>
      </c>
      <c r="M169" s="24">
        <v>0.2499797229896667</v>
      </c>
      <c r="N169" s="24">
        <v>0.003000882183689934</v>
      </c>
      <c r="O169" s="24">
        <v>0.042599854439768506</v>
      </c>
      <c r="P169" s="24">
        <v>0.0006792347313917479</v>
      </c>
      <c r="Q169" s="24">
        <v>0.005131292605277648</v>
      </c>
      <c r="R169" s="24">
        <v>4.6180921263962545E-05</v>
      </c>
      <c r="S169" s="24">
        <v>0.0005648691081863893</v>
      </c>
      <c r="T169" s="24">
        <v>9.94670789675887E-06</v>
      </c>
      <c r="U169" s="24">
        <v>0.00010972779777359502</v>
      </c>
      <c r="V169" s="24">
        <v>1.7043060711301803E-06</v>
      </c>
      <c r="W169" s="24">
        <v>3.5347742097909665E-05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1322</v>
      </c>
      <c r="B171" s="24">
        <v>67.52</v>
      </c>
      <c r="C171" s="24">
        <v>62.52</v>
      </c>
      <c r="D171" s="24">
        <v>9.301535752356195</v>
      </c>
      <c r="E171" s="24">
        <v>9.83780851818695</v>
      </c>
      <c r="F171" s="24">
        <v>6.991854997798228</v>
      </c>
      <c r="G171" s="24" t="s">
        <v>59</v>
      </c>
      <c r="H171" s="24">
        <v>17.82922803153894</v>
      </c>
      <c r="I171" s="24">
        <v>17.849228031538935</v>
      </c>
      <c r="J171" s="24" t="s">
        <v>73</v>
      </c>
      <c r="K171" s="24">
        <v>2.6705284336256514</v>
      </c>
      <c r="M171" s="24" t="s">
        <v>68</v>
      </c>
      <c r="N171" s="24">
        <v>1.3959819284470258</v>
      </c>
      <c r="X171" s="24">
        <v>67.5</v>
      </c>
    </row>
    <row r="172" spans="1:24" ht="12.75" hidden="1">
      <c r="A172" s="24">
        <v>1321</v>
      </c>
      <c r="B172" s="24">
        <v>94.05999755859375</v>
      </c>
      <c r="C172" s="24">
        <v>93.05999755859375</v>
      </c>
      <c r="D172" s="24">
        <v>8.946674346923828</v>
      </c>
      <c r="E172" s="24">
        <v>9.492717742919922</v>
      </c>
      <c r="F172" s="24">
        <v>4.256178640824066</v>
      </c>
      <c r="G172" s="24" t="s">
        <v>56</v>
      </c>
      <c r="H172" s="24">
        <v>-15.250975894606881</v>
      </c>
      <c r="I172" s="24">
        <v>11.309021663986861</v>
      </c>
      <c r="J172" s="24" t="s">
        <v>62</v>
      </c>
      <c r="K172" s="24">
        <v>1.5795273428997205</v>
      </c>
      <c r="L172" s="24">
        <v>0.16996066047913058</v>
      </c>
      <c r="M172" s="24">
        <v>0.3739323714818068</v>
      </c>
      <c r="N172" s="24">
        <v>0.052922093332540276</v>
      </c>
      <c r="O172" s="24">
        <v>0.06343676584502218</v>
      </c>
      <c r="P172" s="24">
        <v>0.0048757077661791565</v>
      </c>
      <c r="Q172" s="24">
        <v>0.0077217108178173075</v>
      </c>
      <c r="R172" s="24">
        <v>0.0008145660163563579</v>
      </c>
      <c r="S172" s="24">
        <v>0.0008323082426933994</v>
      </c>
      <c r="T172" s="24">
        <v>7.177992590239018E-05</v>
      </c>
      <c r="U172" s="24">
        <v>0.0001688840171319613</v>
      </c>
      <c r="V172" s="24">
        <v>3.0242607552419035E-05</v>
      </c>
      <c r="W172" s="24">
        <v>5.190328007687708E-05</v>
      </c>
      <c r="X172" s="24">
        <v>67.5</v>
      </c>
    </row>
    <row r="173" spans="1:24" ht="12.75" hidden="1">
      <c r="A173" s="24">
        <v>1324</v>
      </c>
      <c r="B173" s="24">
        <v>109.16000366210938</v>
      </c>
      <c r="C173" s="24">
        <v>125.66000366210938</v>
      </c>
      <c r="D173" s="24">
        <v>8.771801948547363</v>
      </c>
      <c r="E173" s="24">
        <v>9.155508995056152</v>
      </c>
      <c r="F173" s="24">
        <v>12.887487183587647</v>
      </c>
      <c r="G173" s="24" t="s">
        <v>57</v>
      </c>
      <c r="H173" s="24">
        <v>-6.712028151568944</v>
      </c>
      <c r="I173" s="24">
        <v>34.94797551054043</v>
      </c>
      <c r="J173" s="24" t="s">
        <v>60</v>
      </c>
      <c r="K173" s="24">
        <v>0.9488281734952008</v>
      </c>
      <c r="L173" s="24">
        <v>0.0009250426478768202</v>
      </c>
      <c r="M173" s="24">
        <v>-0.22120974288685602</v>
      </c>
      <c r="N173" s="24">
        <v>-0.0005471962412958829</v>
      </c>
      <c r="O173" s="24">
        <v>0.03865129713959276</v>
      </c>
      <c r="P173" s="24">
        <v>0.00010561144673029809</v>
      </c>
      <c r="Q173" s="24">
        <v>-0.004403002386975864</v>
      </c>
      <c r="R173" s="24">
        <v>-4.397319059342107E-05</v>
      </c>
      <c r="S173" s="24">
        <v>0.0005505123197652558</v>
      </c>
      <c r="T173" s="24">
        <v>7.511245773514789E-06</v>
      </c>
      <c r="U173" s="24">
        <v>-8.499959479440746E-05</v>
      </c>
      <c r="V173" s="24">
        <v>-3.4592682557038465E-06</v>
      </c>
      <c r="W173" s="24">
        <v>3.560311575119884E-05</v>
      </c>
      <c r="X173" s="24">
        <v>67.5</v>
      </c>
    </row>
    <row r="174" spans="1:24" ht="12.75" hidden="1">
      <c r="A174" s="24">
        <v>1323</v>
      </c>
      <c r="B174" s="24">
        <v>88.87999725341797</v>
      </c>
      <c r="C174" s="24">
        <v>101.68000030517578</v>
      </c>
      <c r="D174" s="24">
        <v>9.475258827209473</v>
      </c>
      <c r="E174" s="24">
        <v>10.16857624053955</v>
      </c>
      <c r="F174" s="24">
        <v>15.57093046000086</v>
      </c>
      <c r="G174" s="24" t="s">
        <v>58</v>
      </c>
      <c r="H174" s="24">
        <v>17.67671269372415</v>
      </c>
      <c r="I174" s="24">
        <v>39.05670994714212</v>
      </c>
      <c r="J174" s="24" t="s">
        <v>61</v>
      </c>
      <c r="K174" s="24">
        <v>1.2627872838089607</v>
      </c>
      <c r="L174" s="24">
        <v>0.16995814310177054</v>
      </c>
      <c r="M174" s="24">
        <v>0.3014824507229882</v>
      </c>
      <c r="N174" s="24">
        <v>-0.05291926434647042</v>
      </c>
      <c r="O174" s="24">
        <v>0.050302092305420876</v>
      </c>
      <c r="P174" s="24">
        <v>0.004874563820845848</v>
      </c>
      <c r="Q174" s="24">
        <v>0.006343373545226678</v>
      </c>
      <c r="R174" s="24">
        <v>-0.0008133782352089961</v>
      </c>
      <c r="S174" s="24">
        <v>0.0006242380929117121</v>
      </c>
      <c r="T174" s="24">
        <v>7.138584558217743E-05</v>
      </c>
      <c r="U174" s="24">
        <v>0.0001459345062944852</v>
      </c>
      <c r="V174" s="24">
        <v>-3.004411381127279E-05</v>
      </c>
      <c r="W174" s="24">
        <v>3.7767295793390906E-05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1322</v>
      </c>
      <c r="B176" s="24">
        <v>67.52</v>
      </c>
      <c r="C176" s="24">
        <v>62.52</v>
      </c>
      <c r="D176" s="24">
        <v>9.301535752356195</v>
      </c>
      <c r="E176" s="24">
        <v>9.83780851818695</v>
      </c>
      <c r="F176" s="24">
        <v>11.290976278944711</v>
      </c>
      <c r="G176" s="24" t="s">
        <v>59</v>
      </c>
      <c r="H176" s="24">
        <v>28.80428345053575</v>
      </c>
      <c r="I176" s="24">
        <v>28.82428345053575</v>
      </c>
      <c r="J176" s="24" t="s">
        <v>73</v>
      </c>
      <c r="K176" s="24">
        <v>2.287965886888226</v>
      </c>
      <c r="M176" s="24" t="s">
        <v>68</v>
      </c>
      <c r="N176" s="24">
        <v>1.5483699059945069</v>
      </c>
      <c r="X176" s="24">
        <v>67.5</v>
      </c>
    </row>
    <row r="177" spans="1:24" ht="12.75" hidden="1">
      <c r="A177" s="24">
        <v>1321</v>
      </c>
      <c r="B177" s="24">
        <v>94.05999755859375</v>
      </c>
      <c r="C177" s="24">
        <v>93.05999755859375</v>
      </c>
      <c r="D177" s="24">
        <v>8.946674346923828</v>
      </c>
      <c r="E177" s="24">
        <v>9.492717742919922</v>
      </c>
      <c r="F177" s="24">
        <v>4.256178640824066</v>
      </c>
      <c r="G177" s="24" t="s">
        <v>56</v>
      </c>
      <c r="H177" s="24">
        <v>-15.250975894606881</v>
      </c>
      <c r="I177" s="24">
        <v>11.309021663986861</v>
      </c>
      <c r="J177" s="24" t="s">
        <v>62</v>
      </c>
      <c r="K177" s="24">
        <v>1.1650142385479854</v>
      </c>
      <c r="L177" s="24">
        <v>0.9210912096200214</v>
      </c>
      <c r="M177" s="24">
        <v>0.2758015225534388</v>
      </c>
      <c r="N177" s="24">
        <v>0.057541828032363726</v>
      </c>
      <c r="O177" s="24">
        <v>0.046788895343603025</v>
      </c>
      <c r="P177" s="24">
        <v>0.026423197225284963</v>
      </c>
      <c r="Q177" s="24">
        <v>0.005695259743119814</v>
      </c>
      <c r="R177" s="24">
        <v>0.0008856701920594364</v>
      </c>
      <c r="S177" s="24">
        <v>0.0006139066308707299</v>
      </c>
      <c r="T177" s="24">
        <v>0.0003888355863410875</v>
      </c>
      <c r="U177" s="24">
        <v>0.00012457070923316087</v>
      </c>
      <c r="V177" s="24">
        <v>3.2872992788429645E-05</v>
      </c>
      <c r="W177" s="24">
        <v>3.828885487464971E-05</v>
      </c>
      <c r="X177" s="24">
        <v>67.5</v>
      </c>
    </row>
    <row r="178" spans="1:24" ht="12.75" hidden="1">
      <c r="A178" s="24">
        <v>1323</v>
      </c>
      <c r="B178" s="24">
        <v>88.87999725341797</v>
      </c>
      <c r="C178" s="24">
        <v>101.68000030517578</v>
      </c>
      <c r="D178" s="24">
        <v>9.475258827209473</v>
      </c>
      <c r="E178" s="24">
        <v>10.16857624053955</v>
      </c>
      <c r="F178" s="24">
        <v>9.364688916179734</v>
      </c>
      <c r="G178" s="24" t="s">
        <v>57</v>
      </c>
      <c r="H178" s="24">
        <v>2.1095392058199565</v>
      </c>
      <c r="I178" s="24">
        <v>23.489536459237925</v>
      </c>
      <c r="J178" s="24" t="s">
        <v>60</v>
      </c>
      <c r="K178" s="24">
        <v>1.02886960090811</v>
      </c>
      <c r="L178" s="24">
        <v>0.005012218355773809</v>
      </c>
      <c r="M178" s="24">
        <v>-0.24208431198682048</v>
      </c>
      <c r="N178" s="24">
        <v>-0.0005950740544760966</v>
      </c>
      <c r="O178" s="24">
        <v>0.04155526139782201</v>
      </c>
      <c r="P178" s="24">
        <v>0.000573243153383975</v>
      </c>
      <c r="Q178" s="24">
        <v>-0.004925671021827361</v>
      </c>
      <c r="R178" s="24">
        <v>-4.779722765633335E-05</v>
      </c>
      <c r="S178" s="24">
        <v>0.0005630300108469764</v>
      </c>
      <c r="T178" s="24">
        <v>4.080985592713215E-05</v>
      </c>
      <c r="U178" s="24">
        <v>-0.00010245471064666457</v>
      </c>
      <c r="V178" s="24">
        <v>-3.759944318859699E-06</v>
      </c>
      <c r="W178" s="24">
        <v>3.560197533057061E-05</v>
      </c>
      <c r="X178" s="24">
        <v>67.5</v>
      </c>
    </row>
    <row r="179" spans="1:24" ht="12.75" hidden="1">
      <c r="A179" s="24">
        <v>1324</v>
      </c>
      <c r="B179" s="24">
        <v>109.16000366210938</v>
      </c>
      <c r="C179" s="24">
        <v>125.66000366210938</v>
      </c>
      <c r="D179" s="24">
        <v>8.771801948547363</v>
      </c>
      <c r="E179" s="24">
        <v>9.155508995056152</v>
      </c>
      <c r="F179" s="24">
        <v>15.01686669661035</v>
      </c>
      <c r="G179" s="24" t="s">
        <v>58</v>
      </c>
      <c r="H179" s="24">
        <v>-0.9376283780789265</v>
      </c>
      <c r="I179" s="24">
        <v>40.72237528403045</v>
      </c>
      <c r="J179" s="24" t="s">
        <v>61</v>
      </c>
      <c r="K179" s="24">
        <v>0.5465212899299793</v>
      </c>
      <c r="L179" s="24">
        <v>0.9210775722524289</v>
      </c>
      <c r="M179" s="24">
        <v>0.13214259620827343</v>
      </c>
      <c r="N179" s="24">
        <v>-0.057538750943827495</v>
      </c>
      <c r="O179" s="24">
        <v>0.021502580720307054</v>
      </c>
      <c r="P179" s="24">
        <v>0.02641697832632274</v>
      </c>
      <c r="Q179" s="24">
        <v>0.0028589768320732125</v>
      </c>
      <c r="R179" s="24">
        <v>-0.0008843795079777502</v>
      </c>
      <c r="S179" s="24">
        <v>0.0002447009569100707</v>
      </c>
      <c r="T179" s="24">
        <v>0.00038668807696181176</v>
      </c>
      <c r="U179" s="24">
        <v>7.085826603270043E-05</v>
      </c>
      <c r="V179" s="24">
        <v>-3.265725759440345E-05</v>
      </c>
      <c r="W179" s="24">
        <v>1.4090271827520885E-05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1322</v>
      </c>
      <c r="B181" s="24">
        <v>67.52</v>
      </c>
      <c r="C181" s="24">
        <v>62.52</v>
      </c>
      <c r="D181" s="24">
        <v>9.301535752356195</v>
      </c>
      <c r="E181" s="24">
        <v>9.83780851818695</v>
      </c>
      <c r="F181" s="24">
        <v>6.991854997798228</v>
      </c>
      <c r="G181" s="24" t="s">
        <v>59</v>
      </c>
      <c r="H181" s="24">
        <v>17.82922803153894</v>
      </c>
      <c r="I181" s="24">
        <v>17.849228031538935</v>
      </c>
      <c r="J181" s="24" t="s">
        <v>73</v>
      </c>
      <c r="K181" s="24">
        <v>2.0609900476832164</v>
      </c>
      <c r="M181" s="24" t="s">
        <v>68</v>
      </c>
      <c r="N181" s="24">
        <v>1.548443397921907</v>
      </c>
      <c r="X181" s="24">
        <v>67.5</v>
      </c>
    </row>
    <row r="182" spans="1:24" ht="12.75" hidden="1">
      <c r="A182" s="24">
        <v>1324</v>
      </c>
      <c r="B182" s="24">
        <v>109.16000366210938</v>
      </c>
      <c r="C182" s="24">
        <v>125.66000366210938</v>
      </c>
      <c r="D182" s="24">
        <v>8.771801948547363</v>
      </c>
      <c r="E182" s="24">
        <v>9.155508995056152</v>
      </c>
      <c r="F182" s="24">
        <v>7.157119007096039</v>
      </c>
      <c r="G182" s="24" t="s">
        <v>56</v>
      </c>
      <c r="H182" s="24">
        <v>-22.251501739053737</v>
      </c>
      <c r="I182" s="24">
        <v>19.408501923055645</v>
      </c>
      <c r="J182" s="24" t="s">
        <v>62</v>
      </c>
      <c r="K182" s="24">
        <v>0.9389182225685259</v>
      </c>
      <c r="L182" s="24">
        <v>1.0605071503630292</v>
      </c>
      <c r="M182" s="24">
        <v>0.22227633796731186</v>
      </c>
      <c r="N182" s="24">
        <v>0.054504000101289744</v>
      </c>
      <c r="O182" s="24">
        <v>0.037709124813943916</v>
      </c>
      <c r="P182" s="24">
        <v>0.030422681789945283</v>
      </c>
      <c r="Q182" s="24">
        <v>0.004589990862413014</v>
      </c>
      <c r="R182" s="24">
        <v>0.0008388643153073781</v>
      </c>
      <c r="S182" s="24">
        <v>0.0004947972116869854</v>
      </c>
      <c r="T182" s="24">
        <v>0.00044766254667560695</v>
      </c>
      <c r="U182" s="24">
        <v>0.00010037599118213359</v>
      </c>
      <c r="V182" s="24">
        <v>3.112525274623636E-05</v>
      </c>
      <c r="W182" s="24">
        <v>3.086297971639983E-05</v>
      </c>
      <c r="X182" s="24">
        <v>67.5</v>
      </c>
    </row>
    <row r="183" spans="1:24" ht="12.75" hidden="1">
      <c r="A183" s="24">
        <v>1321</v>
      </c>
      <c r="B183" s="24">
        <v>94.05999755859375</v>
      </c>
      <c r="C183" s="24">
        <v>93.05999755859375</v>
      </c>
      <c r="D183" s="24">
        <v>8.946674346923828</v>
      </c>
      <c r="E183" s="24">
        <v>9.492717742919922</v>
      </c>
      <c r="F183" s="24">
        <v>16.115621967459443</v>
      </c>
      <c r="G183" s="24" t="s">
        <v>57</v>
      </c>
      <c r="H183" s="24">
        <v>16.2605542412091</v>
      </c>
      <c r="I183" s="24">
        <v>42.82055179980285</v>
      </c>
      <c r="J183" s="24" t="s">
        <v>60</v>
      </c>
      <c r="K183" s="24">
        <v>0.06397882470894971</v>
      </c>
      <c r="L183" s="24">
        <v>0.005770435498072642</v>
      </c>
      <c r="M183" s="24">
        <v>-0.012624350618271146</v>
      </c>
      <c r="N183" s="24">
        <v>-0.0005641639087751893</v>
      </c>
      <c r="O183" s="24">
        <v>0.002974843227660988</v>
      </c>
      <c r="P183" s="24">
        <v>0.0006601547305451006</v>
      </c>
      <c r="Q183" s="24">
        <v>-0.00014032190765253674</v>
      </c>
      <c r="R183" s="24">
        <v>-4.532305981704949E-05</v>
      </c>
      <c r="S183" s="24">
        <v>7.227950824530105E-05</v>
      </c>
      <c r="T183" s="24">
        <v>4.701057435429256E-05</v>
      </c>
      <c r="U183" s="24">
        <v>4.8679060666057135E-06</v>
      </c>
      <c r="V183" s="24">
        <v>-3.57264702146719E-06</v>
      </c>
      <c r="W183" s="24">
        <v>5.5292034743659225E-06</v>
      </c>
      <c r="X183" s="24">
        <v>67.5</v>
      </c>
    </row>
    <row r="184" spans="1:24" ht="12.75" hidden="1">
      <c r="A184" s="24">
        <v>1323</v>
      </c>
      <c r="B184" s="24">
        <v>88.87999725341797</v>
      </c>
      <c r="C184" s="24">
        <v>101.68000030517578</v>
      </c>
      <c r="D184" s="24">
        <v>9.475258827209473</v>
      </c>
      <c r="E184" s="24">
        <v>10.16857624053955</v>
      </c>
      <c r="F184" s="24">
        <v>9.364688916179734</v>
      </c>
      <c r="G184" s="24" t="s">
        <v>58</v>
      </c>
      <c r="H184" s="24">
        <v>2.1095392058199565</v>
      </c>
      <c r="I184" s="24">
        <v>23.489536459237925</v>
      </c>
      <c r="J184" s="24" t="s">
        <v>61</v>
      </c>
      <c r="K184" s="24">
        <v>0.9367358958960105</v>
      </c>
      <c r="L184" s="24">
        <v>1.0604914511891528</v>
      </c>
      <c r="M184" s="24">
        <v>0.22191754367698288</v>
      </c>
      <c r="N184" s="24">
        <v>-0.05450108022897737</v>
      </c>
      <c r="O184" s="24">
        <v>0.03759160015222071</v>
      </c>
      <c r="P184" s="24">
        <v>0.030415518457261374</v>
      </c>
      <c r="Q184" s="24">
        <v>0.004587845450673738</v>
      </c>
      <c r="R184" s="24">
        <v>-0.0008376390390525841</v>
      </c>
      <c r="S184" s="24">
        <v>0.0004894894824008304</v>
      </c>
      <c r="T184" s="24">
        <v>0.0004451873331474847</v>
      </c>
      <c r="U184" s="24">
        <v>0.000100257882963498</v>
      </c>
      <c r="V184" s="24">
        <v>-3.091953349869781E-05</v>
      </c>
      <c r="W184" s="24">
        <v>3.0363653039678327E-05</v>
      </c>
      <c r="X184" s="24">
        <v>67.5</v>
      </c>
    </row>
    <row r="185" s="99" customFormat="1" ht="12.75">
      <c r="A185" s="99" t="s">
        <v>86</v>
      </c>
    </row>
    <row r="186" spans="1:24" s="99" customFormat="1" ht="12.75">
      <c r="A186" s="99">
        <v>1322</v>
      </c>
      <c r="B186" s="99">
        <v>67.52</v>
      </c>
      <c r="C186" s="99">
        <v>62.52</v>
      </c>
      <c r="D186" s="99">
        <v>9.301535752356195</v>
      </c>
      <c r="E186" s="99">
        <v>9.83780851818695</v>
      </c>
      <c r="F186" s="99">
        <v>5.058337948558941</v>
      </c>
      <c r="G186" s="99" t="s">
        <v>59</v>
      </c>
      <c r="H186" s="99">
        <v>12.893229398042067</v>
      </c>
      <c r="I186" s="99">
        <v>12.91322939804206</v>
      </c>
      <c r="J186" s="99" t="s">
        <v>73</v>
      </c>
      <c r="K186" s="99">
        <v>2.1134681409870986</v>
      </c>
      <c r="M186" s="99" t="s">
        <v>68</v>
      </c>
      <c r="N186" s="99">
        <v>1.4574039706754174</v>
      </c>
      <c r="X186" s="99">
        <v>67.5</v>
      </c>
    </row>
    <row r="187" spans="1:24" s="99" customFormat="1" ht="12.75">
      <c r="A187" s="99">
        <v>1324</v>
      </c>
      <c r="B187" s="99">
        <v>109.16000366210938</v>
      </c>
      <c r="C187" s="99">
        <v>125.66000366210938</v>
      </c>
      <c r="D187" s="99">
        <v>8.771801948547363</v>
      </c>
      <c r="E187" s="99">
        <v>9.155508995056152</v>
      </c>
      <c r="F187" s="99">
        <v>7.157119007096039</v>
      </c>
      <c r="G187" s="99" t="s">
        <v>56</v>
      </c>
      <c r="H187" s="99">
        <v>-22.251501739053737</v>
      </c>
      <c r="I187" s="99">
        <v>19.408501923055645</v>
      </c>
      <c r="J187" s="99" t="s">
        <v>62</v>
      </c>
      <c r="K187" s="99">
        <v>1.092467243401299</v>
      </c>
      <c r="L187" s="99">
        <v>0.9205556011737872</v>
      </c>
      <c r="M187" s="99">
        <v>0.25862682452455094</v>
      </c>
      <c r="N187" s="99">
        <v>0.054961749739497516</v>
      </c>
      <c r="O187" s="99">
        <v>0.043876013907023344</v>
      </c>
      <c r="P187" s="99">
        <v>0.0264079353878436</v>
      </c>
      <c r="Q187" s="99">
        <v>0.00534063611375127</v>
      </c>
      <c r="R187" s="99">
        <v>0.0008459060069187024</v>
      </c>
      <c r="S187" s="99">
        <v>0.0005756932118233717</v>
      </c>
      <c r="T187" s="99">
        <v>0.0003885817714965347</v>
      </c>
      <c r="U187" s="99">
        <v>0.00011679123170380209</v>
      </c>
      <c r="V187" s="99">
        <v>3.138560705938122E-05</v>
      </c>
      <c r="W187" s="99">
        <v>3.59046977159423E-05</v>
      </c>
      <c r="X187" s="99">
        <v>67.5</v>
      </c>
    </row>
    <row r="188" spans="1:24" s="99" customFormat="1" ht="12.75">
      <c r="A188" s="99">
        <v>1323</v>
      </c>
      <c r="B188" s="99">
        <v>88.87999725341797</v>
      </c>
      <c r="C188" s="99">
        <v>101.68000030517578</v>
      </c>
      <c r="D188" s="99">
        <v>9.475258827209473</v>
      </c>
      <c r="E188" s="99">
        <v>10.16857624053955</v>
      </c>
      <c r="F188" s="99">
        <v>15.57093046000086</v>
      </c>
      <c r="G188" s="99" t="s">
        <v>57</v>
      </c>
      <c r="H188" s="99">
        <v>17.67671269372415</v>
      </c>
      <c r="I188" s="99">
        <v>39.05670994714212</v>
      </c>
      <c r="J188" s="99" t="s">
        <v>60</v>
      </c>
      <c r="K188" s="99">
        <v>-0.17979236709382052</v>
      </c>
      <c r="L188" s="99">
        <v>0.005008878679407584</v>
      </c>
      <c r="M188" s="99">
        <v>0.045460350200514824</v>
      </c>
      <c r="N188" s="99">
        <v>-0.000568972228683431</v>
      </c>
      <c r="O188" s="99">
        <v>-0.0067538163297028745</v>
      </c>
      <c r="P188" s="99">
        <v>0.0005730595271850113</v>
      </c>
      <c r="Q188" s="99">
        <v>0.0010764190912750068</v>
      </c>
      <c r="R188" s="99">
        <v>-4.5717516317395816E-05</v>
      </c>
      <c r="S188" s="99">
        <v>-4.9965161255107696E-05</v>
      </c>
      <c r="T188" s="99">
        <v>4.08111522479252E-05</v>
      </c>
      <c r="U188" s="99">
        <v>3.251309233714196E-05</v>
      </c>
      <c r="V188" s="99">
        <v>-3.606006032885433E-06</v>
      </c>
      <c r="W188" s="99">
        <v>-1.915357413237287E-06</v>
      </c>
      <c r="X188" s="99">
        <v>67.5</v>
      </c>
    </row>
    <row r="189" spans="1:24" s="99" customFormat="1" ht="12.75">
      <c r="A189" s="99">
        <v>1321</v>
      </c>
      <c r="B189" s="99">
        <v>94.05999755859375</v>
      </c>
      <c r="C189" s="99">
        <v>93.05999755859375</v>
      </c>
      <c r="D189" s="99">
        <v>8.946674346923828</v>
      </c>
      <c r="E189" s="99">
        <v>9.492717742919922</v>
      </c>
      <c r="F189" s="99">
        <v>12.158628431882255</v>
      </c>
      <c r="G189" s="99" t="s">
        <v>58</v>
      </c>
      <c r="H189" s="99">
        <v>5.746492357417004</v>
      </c>
      <c r="I189" s="99">
        <v>32.306489916010754</v>
      </c>
      <c r="J189" s="99" t="s">
        <v>61</v>
      </c>
      <c r="K189" s="99">
        <v>1.0775710568865675</v>
      </c>
      <c r="L189" s="99">
        <v>0.9205419740494226</v>
      </c>
      <c r="M189" s="99">
        <v>0.2546000607291746</v>
      </c>
      <c r="N189" s="99">
        <v>-0.054958804617914886</v>
      </c>
      <c r="O189" s="99">
        <v>0.04335309171620802</v>
      </c>
      <c r="P189" s="99">
        <v>0.026401716880286873</v>
      </c>
      <c r="Q189" s="99">
        <v>0.005231033935986552</v>
      </c>
      <c r="R189" s="99">
        <v>-0.0008446696876548325</v>
      </c>
      <c r="S189" s="99">
        <v>0.0005735208425159984</v>
      </c>
      <c r="T189" s="99">
        <v>0.0003864327147015141</v>
      </c>
      <c r="U189" s="99">
        <v>0.00011217437599366295</v>
      </c>
      <c r="V189" s="99">
        <v>-3.1177765330066136E-05</v>
      </c>
      <c r="W189" s="99">
        <v>3.5853573379131254E-05</v>
      </c>
      <c r="X189" s="99">
        <v>67.5</v>
      </c>
    </row>
    <row r="190" ht="12.75" hidden="1">
      <c r="A190" s="24" t="s">
        <v>85</v>
      </c>
    </row>
    <row r="191" spans="1:24" ht="12.75" hidden="1">
      <c r="A191" s="24">
        <v>1322</v>
      </c>
      <c r="B191" s="24">
        <v>67.52</v>
      </c>
      <c r="C191" s="24">
        <v>62.52</v>
      </c>
      <c r="D191" s="24">
        <v>9.301535752356195</v>
      </c>
      <c r="E191" s="24">
        <v>9.83780851818695</v>
      </c>
      <c r="F191" s="24">
        <v>11.290976278944711</v>
      </c>
      <c r="G191" s="24" t="s">
        <v>59</v>
      </c>
      <c r="H191" s="24">
        <v>28.80428345053575</v>
      </c>
      <c r="I191" s="24">
        <v>28.82428345053575</v>
      </c>
      <c r="J191" s="24" t="s">
        <v>73</v>
      </c>
      <c r="K191" s="24">
        <v>2.0252940465156346</v>
      </c>
      <c r="M191" s="24" t="s">
        <v>68</v>
      </c>
      <c r="N191" s="24">
        <v>1.531405511784013</v>
      </c>
      <c r="X191" s="24">
        <v>67.5</v>
      </c>
    </row>
    <row r="192" spans="1:24" ht="12.75" hidden="1">
      <c r="A192" s="24">
        <v>1323</v>
      </c>
      <c r="B192" s="24">
        <v>88.87999725341797</v>
      </c>
      <c r="C192" s="24">
        <v>101.68000030517578</v>
      </c>
      <c r="D192" s="24">
        <v>9.475258827209473</v>
      </c>
      <c r="E192" s="24">
        <v>10.16857624053955</v>
      </c>
      <c r="F192" s="24">
        <v>3.3323159891008354</v>
      </c>
      <c r="G192" s="24" t="s">
        <v>56</v>
      </c>
      <c r="H192" s="24">
        <v>-13.02151801077622</v>
      </c>
      <c r="I192" s="24">
        <v>8.35847924264175</v>
      </c>
      <c r="J192" s="24" t="s">
        <v>62</v>
      </c>
      <c r="K192" s="24">
        <v>0.9194535945798766</v>
      </c>
      <c r="L192" s="24">
        <v>1.0615341914721836</v>
      </c>
      <c r="M192" s="24">
        <v>0.21766804625855787</v>
      </c>
      <c r="N192" s="24">
        <v>0.05790136804970551</v>
      </c>
      <c r="O192" s="24">
        <v>0.036926634326992176</v>
      </c>
      <c r="P192" s="24">
        <v>0.03045203541235297</v>
      </c>
      <c r="Q192" s="24">
        <v>0.004494798988018397</v>
      </c>
      <c r="R192" s="24">
        <v>0.0008912076699028949</v>
      </c>
      <c r="S192" s="24">
        <v>0.0004845109748430774</v>
      </c>
      <c r="T192" s="24">
        <v>0.00044811067974863785</v>
      </c>
      <c r="U192" s="24">
        <v>9.832308866184222E-05</v>
      </c>
      <c r="V192" s="24">
        <v>3.307460863431774E-05</v>
      </c>
      <c r="W192" s="24">
        <v>3.0220463196492462E-05</v>
      </c>
      <c r="X192" s="24">
        <v>67.5</v>
      </c>
    </row>
    <row r="193" spans="1:24" ht="12.75" hidden="1">
      <c r="A193" s="24">
        <v>1321</v>
      </c>
      <c r="B193" s="24">
        <v>94.05999755859375</v>
      </c>
      <c r="C193" s="24">
        <v>93.05999755859375</v>
      </c>
      <c r="D193" s="24">
        <v>8.946674346923828</v>
      </c>
      <c r="E193" s="24">
        <v>9.492717742919922</v>
      </c>
      <c r="F193" s="24">
        <v>12.158628431882255</v>
      </c>
      <c r="G193" s="24" t="s">
        <v>57</v>
      </c>
      <c r="H193" s="24">
        <v>5.746492357417004</v>
      </c>
      <c r="I193" s="24">
        <v>32.306489916010754</v>
      </c>
      <c r="J193" s="24" t="s">
        <v>60</v>
      </c>
      <c r="K193" s="24">
        <v>0.8877881109612011</v>
      </c>
      <c r="L193" s="24">
        <v>0.005776446521666796</v>
      </c>
      <c r="M193" s="24">
        <v>-0.2095141551710643</v>
      </c>
      <c r="N193" s="24">
        <v>-0.0005988438971427773</v>
      </c>
      <c r="O193" s="24">
        <v>0.03575636964148065</v>
      </c>
      <c r="P193" s="24">
        <v>0.0006607120833546866</v>
      </c>
      <c r="Q193" s="24">
        <v>-0.00429295690010772</v>
      </c>
      <c r="R193" s="24">
        <v>-4.809745742469416E-05</v>
      </c>
      <c r="S193" s="24">
        <v>0.0004762487226430147</v>
      </c>
      <c r="T193" s="24">
        <v>4.7039451220191746E-05</v>
      </c>
      <c r="U193" s="24">
        <v>-9.131235189906689E-05</v>
      </c>
      <c r="V193" s="24">
        <v>-3.7850497029922096E-06</v>
      </c>
      <c r="W193" s="24">
        <v>2.9872505782185978E-05</v>
      </c>
      <c r="X193" s="24">
        <v>67.5</v>
      </c>
    </row>
    <row r="194" spans="1:24" ht="12.75" hidden="1">
      <c r="A194" s="24">
        <v>1324</v>
      </c>
      <c r="B194" s="24">
        <v>109.16000366210938</v>
      </c>
      <c r="C194" s="24">
        <v>125.66000366210938</v>
      </c>
      <c r="D194" s="24">
        <v>8.771801948547363</v>
      </c>
      <c r="E194" s="24">
        <v>9.155508995056152</v>
      </c>
      <c r="F194" s="24">
        <v>12.887487183587647</v>
      </c>
      <c r="G194" s="24" t="s">
        <v>58</v>
      </c>
      <c r="H194" s="24">
        <v>-6.712028151568944</v>
      </c>
      <c r="I194" s="24">
        <v>34.94797551054043</v>
      </c>
      <c r="J194" s="24" t="s">
        <v>61</v>
      </c>
      <c r="K194" s="24">
        <v>0.2392220362378811</v>
      </c>
      <c r="L194" s="24">
        <v>1.0615184747945206</v>
      </c>
      <c r="M194" s="24">
        <v>0.05901861693544566</v>
      </c>
      <c r="N194" s="24">
        <v>-0.0578982712005662</v>
      </c>
      <c r="O194" s="24">
        <v>0.00922270853823311</v>
      </c>
      <c r="P194" s="24">
        <v>0.030444866895720017</v>
      </c>
      <c r="Q194" s="24">
        <v>0.0013318179291887907</v>
      </c>
      <c r="R194" s="24">
        <v>-0.0008899088411084738</v>
      </c>
      <c r="S194" s="24">
        <v>8.909567287071836E-05</v>
      </c>
      <c r="T194" s="24">
        <v>0.000445634908118394</v>
      </c>
      <c r="U194" s="24">
        <v>3.646209202261249E-05</v>
      </c>
      <c r="V194" s="24">
        <v>-3.2857314787717574E-05</v>
      </c>
      <c r="W194" s="24">
        <v>4.57272283260431E-06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1322</v>
      </c>
      <c r="B196" s="24">
        <v>67.52</v>
      </c>
      <c r="C196" s="24">
        <v>62.52</v>
      </c>
      <c r="D196" s="24">
        <v>9.301535752356195</v>
      </c>
      <c r="E196" s="24">
        <v>9.83780851818695</v>
      </c>
      <c r="F196" s="24">
        <v>5.058337948558941</v>
      </c>
      <c r="G196" s="24" t="s">
        <v>59</v>
      </c>
      <c r="H196" s="24">
        <v>12.893229398042067</v>
      </c>
      <c r="I196" s="24">
        <v>12.91322939804206</v>
      </c>
      <c r="J196" s="24" t="s">
        <v>73</v>
      </c>
      <c r="K196" s="24">
        <v>1.6735204922310418</v>
      </c>
      <c r="M196" s="24" t="s">
        <v>68</v>
      </c>
      <c r="N196" s="24">
        <v>0.8817143771414363</v>
      </c>
      <c r="X196" s="24">
        <v>67.5</v>
      </c>
    </row>
    <row r="197" spans="1:24" ht="12.75" hidden="1">
      <c r="A197" s="24">
        <v>1323</v>
      </c>
      <c r="B197" s="24">
        <v>88.87999725341797</v>
      </c>
      <c r="C197" s="24">
        <v>101.68000030517578</v>
      </c>
      <c r="D197" s="24">
        <v>9.475258827209473</v>
      </c>
      <c r="E197" s="24">
        <v>10.16857624053955</v>
      </c>
      <c r="F197" s="24">
        <v>3.3323159891008354</v>
      </c>
      <c r="G197" s="24" t="s">
        <v>56</v>
      </c>
      <c r="H197" s="24">
        <v>-13.02151801077622</v>
      </c>
      <c r="I197" s="24">
        <v>8.35847924264175</v>
      </c>
      <c r="J197" s="24" t="s">
        <v>62</v>
      </c>
      <c r="K197" s="24">
        <v>1.2455631605665938</v>
      </c>
      <c r="L197" s="24">
        <v>0.17045209338818576</v>
      </c>
      <c r="M197" s="24">
        <v>0.29487065087680653</v>
      </c>
      <c r="N197" s="24">
        <v>0.05937661945233516</v>
      </c>
      <c r="O197" s="24">
        <v>0.050024260607101634</v>
      </c>
      <c r="P197" s="24">
        <v>0.004889799582226349</v>
      </c>
      <c r="Q197" s="24">
        <v>0.006089079672173683</v>
      </c>
      <c r="R197" s="24">
        <v>0.0009139152329414228</v>
      </c>
      <c r="S197" s="24">
        <v>0.000656338301085333</v>
      </c>
      <c r="T197" s="24">
        <v>7.197321287035495E-05</v>
      </c>
      <c r="U197" s="24">
        <v>0.00013317638478158145</v>
      </c>
      <c r="V197" s="24">
        <v>3.392448287089322E-05</v>
      </c>
      <c r="W197" s="24">
        <v>4.093175104183419E-05</v>
      </c>
      <c r="X197" s="24">
        <v>67.5</v>
      </c>
    </row>
    <row r="198" spans="1:24" ht="12.75" hidden="1">
      <c r="A198" s="24">
        <v>1324</v>
      </c>
      <c r="B198" s="24">
        <v>109.16000366210938</v>
      </c>
      <c r="C198" s="24">
        <v>125.66000366210938</v>
      </c>
      <c r="D198" s="24">
        <v>8.771801948547363</v>
      </c>
      <c r="E198" s="24">
        <v>9.155508995056152</v>
      </c>
      <c r="F198" s="24">
        <v>15.01686669661035</v>
      </c>
      <c r="G198" s="24" t="s">
        <v>57</v>
      </c>
      <c r="H198" s="24">
        <v>-0.9376283780789265</v>
      </c>
      <c r="I198" s="24">
        <v>40.72237528403045</v>
      </c>
      <c r="J198" s="24" t="s">
        <v>60</v>
      </c>
      <c r="K198" s="24">
        <v>0.5363413834171772</v>
      </c>
      <c r="L198" s="24">
        <v>0.0009277592198729697</v>
      </c>
      <c r="M198" s="24">
        <v>-0.12393835702181191</v>
      </c>
      <c r="N198" s="24">
        <v>-0.0006140883740747388</v>
      </c>
      <c r="O198" s="24">
        <v>0.022026040044702908</v>
      </c>
      <c r="P198" s="24">
        <v>0.0001059900254464357</v>
      </c>
      <c r="Q198" s="24">
        <v>-0.0024134302823994487</v>
      </c>
      <c r="R198" s="24">
        <v>-4.935615648413796E-05</v>
      </c>
      <c r="S198" s="24">
        <v>0.00032812019544581204</v>
      </c>
      <c r="T198" s="24">
        <v>7.541796215558258E-06</v>
      </c>
      <c r="U198" s="24">
        <v>-4.2930734938115E-05</v>
      </c>
      <c r="V198" s="24">
        <v>-3.887864332596496E-06</v>
      </c>
      <c r="W198" s="24">
        <v>2.1629029063158807E-05</v>
      </c>
      <c r="X198" s="24">
        <v>67.5</v>
      </c>
    </row>
    <row r="199" spans="1:24" ht="12.75" hidden="1">
      <c r="A199" s="24">
        <v>1321</v>
      </c>
      <c r="B199" s="24">
        <v>94.05999755859375</v>
      </c>
      <c r="C199" s="24">
        <v>93.05999755859375</v>
      </c>
      <c r="D199" s="24">
        <v>8.946674346923828</v>
      </c>
      <c r="E199" s="24">
        <v>9.492717742919922</v>
      </c>
      <c r="F199" s="24">
        <v>16.115621967459443</v>
      </c>
      <c r="G199" s="24" t="s">
        <v>58</v>
      </c>
      <c r="H199" s="24">
        <v>16.2605542412091</v>
      </c>
      <c r="I199" s="24">
        <v>42.82055179980285</v>
      </c>
      <c r="J199" s="24" t="s">
        <v>61</v>
      </c>
      <c r="K199" s="24">
        <v>1.124173255061154</v>
      </c>
      <c r="L199" s="24">
        <v>0.17044956850413187</v>
      </c>
      <c r="M199" s="24">
        <v>0.26755931007394496</v>
      </c>
      <c r="N199" s="24">
        <v>-0.05937344383692302</v>
      </c>
      <c r="O199" s="24">
        <v>0.04491414264167094</v>
      </c>
      <c r="P199" s="24">
        <v>0.004888650741139812</v>
      </c>
      <c r="Q199" s="24">
        <v>0.00559037078609962</v>
      </c>
      <c r="R199" s="24">
        <v>-0.0009125815157121518</v>
      </c>
      <c r="S199" s="24">
        <v>0.0005684339036441997</v>
      </c>
      <c r="T199" s="24">
        <v>7.157698429470482E-05</v>
      </c>
      <c r="U199" s="24">
        <v>0.00012606705144947727</v>
      </c>
      <c r="V199" s="24">
        <v>-3.370096510470956E-05</v>
      </c>
      <c r="W199" s="24">
        <v>3.4750443812068447E-05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1322</v>
      </c>
      <c r="B201" s="24">
        <v>67.58</v>
      </c>
      <c r="C201" s="24">
        <v>70.68</v>
      </c>
      <c r="D201" s="24">
        <v>9.568425212356003</v>
      </c>
      <c r="E201" s="24">
        <v>10.070056565489676</v>
      </c>
      <c r="F201" s="24">
        <v>11.039852653827996</v>
      </c>
      <c r="G201" s="24" t="s">
        <v>59</v>
      </c>
      <c r="H201" s="24">
        <v>27.317162914662873</v>
      </c>
      <c r="I201" s="24">
        <v>27.397162914662868</v>
      </c>
      <c r="J201" s="24" t="s">
        <v>73</v>
      </c>
      <c r="K201" s="24">
        <v>2.408818415334315</v>
      </c>
      <c r="M201" s="24" t="s">
        <v>68</v>
      </c>
      <c r="N201" s="24">
        <v>1.4880438440155759</v>
      </c>
      <c r="X201" s="24">
        <v>67.5</v>
      </c>
    </row>
    <row r="202" spans="1:24" ht="12.75" hidden="1">
      <c r="A202" s="24">
        <v>1321</v>
      </c>
      <c r="B202" s="24">
        <v>104.86000061035156</v>
      </c>
      <c r="C202" s="24">
        <v>106.95999908447266</v>
      </c>
      <c r="D202" s="24">
        <v>9.018570899963379</v>
      </c>
      <c r="E202" s="24">
        <v>9.434306144714355</v>
      </c>
      <c r="F202" s="24">
        <v>8.11539363630251</v>
      </c>
      <c r="G202" s="24" t="s">
        <v>56</v>
      </c>
      <c r="H202" s="24">
        <v>-15.958908037823193</v>
      </c>
      <c r="I202" s="24">
        <v>21.40109257252837</v>
      </c>
      <c r="J202" s="24" t="s">
        <v>62</v>
      </c>
      <c r="K202" s="24">
        <v>1.3229758790527923</v>
      </c>
      <c r="L202" s="24">
        <v>0.7419196481697695</v>
      </c>
      <c r="M202" s="24">
        <v>0.3131970333300224</v>
      </c>
      <c r="N202" s="24">
        <v>0.08182886083192278</v>
      </c>
      <c r="O202" s="24">
        <v>0.05313310090811522</v>
      </c>
      <c r="P202" s="24">
        <v>0.021283351733943058</v>
      </c>
      <c r="Q202" s="24">
        <v>0.006467477549278002</v>
      </c>
      <c r="R202" s="24">
        <v>0.0012595040469823035</v>
      </c>
      <c r="S202" s="24">
        <v>0.0006971474476171301</v>
      </c>
      <c r="T202" s="24">
        <v>0.0003132049684422686</v>
      </c>
      <c r="U202" s="24">
        <v>0.00014145439735162272</v>
      </c>
      <c r="V202" s="24">
        <v>4.674851207060365E-05</v>
      </c>
      <c r="W202" s="24">
        <v>4.3480463597321024E-05</v>
      </c>
      <c r="X202" s="24">
        <v>67.5</v>
      </c>
    </row>
    <row r="203" spans="1:24" ht="12.75" hidden="1">
      <c r="A203" s="24">
        <v>1324</v>
      </c>
      <c r="B203" s="24">
        <v>104.95999908447266</v>
      </c>
      <c r="C203" s="24">
        <v>121.76000213623047</v>
      </c>
      <c r="D203" s="24">
        <v>8.898240089416504</v>
      </c>
      <c r="E203" s="24">
        <v>9.288148880004883</v>
      </c>
      <c r="F203" s="24">
        <v>14.80972277781915</v>
      </c>
      <c r="G203" s="24" t="s">
        <v>57</v>
      </c>
      <c r="H203" s="24">
        <v>2.123001698044959</v>
      </c>
      <c r="I203" s="24">
        <v>39.58300078251761</v>
      </c>
      <c r="J203" s="24" t="s">
        <v>60</v>
      </c>
      <c r="K203" s="24">
        <v>0.9725169303530198</v>
      </c>
      <c r="L203" s="24">
        <v>0.004037480997784926</v>
      </c>
      <c r="M203" s="24">
        <v>-0.22780158877898368</v>
      </c>
      <c r="N203" s="24">
        <v>-0.0008462624881550486</v>
      </c>
      <c r="O203" s="24">
        <v>0.039443997402350495</v>
      </c>
      <c r="P203" s="24">
        <v>0.0004617018462201266</v>
      </c>
      <c r="Q203" s="24">
        <v>-0.004585964976406463</v>
      </c>
      <c r="R203" s="24">
        <v>-6.799696755036684E-05</v>
      </c>
      <c r="S203" s="24">
        <v>0.0005478824921129657</v>
      </c>
      <c r="T203" s="24">
        <v>3.2866714262749485E-05</v>
      </c>
      <c r="U203" s="24">
        <v>-9.20963337819429E-05</v>
      </c>
      <c r="V203" s="24">
        <v>-5.354123713303164E-06</v>
      </c>
      <c r="W203" s="24">
        <v>3.504391697880667E-05</v>
      </c>
      <c r="X203" s="24">
        <v>67.5</v>
      </c>
    </row>
    <row r="204" spans="1:24" ht="12.75" hidden="1">
      <c r="A204" s="24">
        <v>1323</v>
      </c>
      <c r="B204" s="24">
        <v>106.5999984741211</v>
      </c>
      <c r="C204" s="24">
        <v>121.30000305175781</v>
      </c>
      <c r="D204" s="24">
        <v>9.330467224121094</v>
      </c>
      <c r="E204" s="24">
        <v>9.921170234680176</v>
      </c>
      <c r="F204" s="24">
        <v>18.264654313290077</v>
      </c>
      <c r="G204" s="24" t="s">
        <v>58</v>
      </c>
      <c r="H204" s="24">
        <v>7.459030834610068</v>
      </c>
      <c r="I204" s="24">
        <v>46.55902930873116</v>
      </c>
      <c r="J204" s="24" t="s">
        <v>61</v>
      </c>
      <c r="K204" s="24">
        <v>0.8969258591055609</v>
      </c>
      <c r="L204" s="24">
        <v>0.7419086622270609</v>
      </c>
      <c r="M204" s="24">
        <v>0.21493910262327326</v>
      </c>
      <c r="N204" s="24">
        <v>-0.08182448475151755</v>
      </c>
      <c r="O204" s="24">
        <v>0.03559912191382425</v>
      </c>
      <c r="P204" s="24">
        <v>0.02127834327281929</v>
      </c>
      <c r="Q204" s="24">
        <v>0.004560393742385438</v>
      </c>
      <c r="R204" s="24">
        <v>-0.001257667228152485</v>
      </c>
      <c r="S204" s="24">
        <v>0.00043109087041500333</v>
      </c>
      <c r="T204" s="24">
        <v>0.00031147573155944786</v>
      </c>
      <c r="U204" s="24">
        <v>0.0001073667166026592</v>
      </c>
      <c r="V204" s="24">
        <v>-4.6440895125718884E-05</v>
      </c>
      <c r="W204" s="24">
        <v>2.5738581884409725E-05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1322</v>
      </c>
      <c r="B206" s="24">
        <v>67.58</v>
      </c>
      <c r="C206" s="24">
        <v>70.68</v>
      </c>
      <c r="D206" s="24">
        <v>9.568425212356003</v>
      </c>
      <c r="E206" s="24">
        <v>10.070056565489676</v>
      </c>
      <c r="F206" s="24">
        <v>10.7731120378202</v>
      </c>
      <c r="G206" s="24" t="s">
        <v>59</v>
      </c>
      <c r="H206" s="24">
        <v>26.65520334492267</v>
      </c>
      <c r="I206" s="24">
        <v>26.73520334492267</v>
      </c>
      <c r="J206" s="24" t="s">
        <v>73</v>
      </c>
      <c r="K206" s="24">
        <v>2.5937598226948455</v>
      </c>
      <c r="M206" s="24" t="s">
        <v>68</v>
      </c>
      <c r="N206" s="24">
        <v>1.5204796797480762</v>
      </c>
      <c r="X206" s="24">
        <v>67.5</v>
      </c>
    </row>
    <row r="207" spans="1:24" ht="12.75" hidden="1">
      <c r="A207" s="24">
        <v>1321</v>
      </c>
      <c r="B207" s="24">
        <v>104.86000061035156</v>
      </c>
      <c r="C207" s="24">
        <v>106.95999908447266</v>
      </c>
      <c r="D207" s="24">
        <v>9.018570899963379</v>
      </c>
      <c r="E207" s="24">
        <v>9.434306144714355</v>
      </c>
      <c r="F207" s="24">
        <v>8.11539363630251</v>
      </c>
      <c r="G207" s="24" t="s">
        <v>56</v>
      </c>
      <c r="H207" s="24">
        <v>-15.958908037823193</v>
      </c>
      <c r="I207" s="24">
        <v>21.40109257252837</v>
      </c>
      <c r="J207" s="24" t="s">
        <v>62</v>
      </c>
      <c r="K207" s="24">
        <v>1.437424875471134</v>
      </c>
      <c r="L207" s="24">
        <v>0.6331254299056128</v>
      </c>
      <c r="M207" s="24">
        <v>0.34029136231421847</v>
      </c>
      <c r="N207" s="24">
        <v>0.08490693882716323</v>
      </c>
      <c r="O207" s="24">
        <v>0.05772961198873792</v>
      </c>
      <c r="P207" s="24">
        <v>0.018162397406497426</v>
      </c>
      <c r="Q207" s="24">
        <v>0.007026979891451386</v>
      </c>
      <c r="R207" s="24">
        <v>0.0013068849338798499</v>
      </c>
      <c r="S207" s="24">
        <v>0.0007574504761178246</v>
      </c>
      <c r="T207" s="24">
        <v>0.00026728377907966016</v>
      </c>
      <c r="U207" s="24">
        <v>0.00015369024814551791</v>
      </c>
      <c r="V207" s="24">
        <v>4.850872624551434E-05</v>
      </c>
      <c r="W207" s="24">
        <v>4.7240119083860525E-05</v>
      </c>
      <c r="X207" s="24">
        <v>67.5</v>
      </c>
    </row>
    <row r="208" spans="1:24" ht="12.75" hidden="1">
      <c r="A208" s="24">
        <v>1323</v>
      </c>
      <c r="B208" s="24">
        <v>106.5999984741211</v>
      </c>
      <c r="C208" s="24">
        <v>121.30000305175781</v>
      </c>
      <c r="D208" s="24">
        <v>9.330467224121094</v>
      </c>
      <c r="E208" s="24">
        <v>9.921170234680176</v>
      </c>
      <c r="F208" s="24">
        <v>15.494314747652847</v>
      </c>
      <c r="G208" s="24" t="s">
        <v>57</v>
      </c>
      <c r="H208" s="24">
        <v>0.3970673931346198</v>
      </c>
      <c r="I208" s="24">
        <v>39.49706586725572</v>
      </c>
      <c r="J208" s="24" t="s">
        <v>60</v>
      </c>
      <c r="K208" s="24">
        <v>1.0139145458123209</v>
      </c>
      <c r="L208" s="24">
        <v>0.00344553477472443</v>
      </c>
      <c r="M208" s="24">
        <v>-0.23727308489762838</v>
      </c>
      <c r="N208" s="24">
        <v>-0.0008780616835328192</v>
      </c>
      <c r="O208" s="24">
        <v>0.04115936368910978</v>
      </c>
      <c r="P208" s="24">
        <v>0.00039396229686483993</v>
      </c>
      <c r="Q208" s="24">
        <v>-0.004765775730603068</v>
      </c>
      <c r="R208" s="24">
        <v>-7.05561624012543E-05</v>
      </c>
      <c r="S208" s="24">
        <v>0.0005746578955162718</v>
      </c>
      <c r="T208" s="24">
        <v>2.804245681236311E-05</v>
      </c>
      <c r="U208" s="24">
        <v>-9.496768012662245E-05</v>
      </c>
      <c r="V208" s="24">
        <v>-5.555706996994707E-06</v>
      </c>
      <c r="W208" s="24">
        <v>3.684103428749153E-05</v>
      </c>
      <c r="X208" s="24">
        <v>67.5</v>
      </c>
    </row>
    <row r="209" spans="1:24" ht="12.75" hidden="1">
      <c r="A209" s="24">
        <v>1324</v>
      </c>
      <c r="B209" s="24">
        <v>104.95999908447266</v>
      </c>
      <c r="C209" s="24">
        <v>121.76000213623047</v>
      </c>
      <c r="D209" s="24">
        <v>8.898240089416504</v>
      </c>
      <c r="E209" s="24">
        <v>9.288148880004883</v>
      </c>
      <c r="F209" s="24">
        <v>17.99428193999385</v>
      </c>
      <c r="G209" s="24" t="s">
        <v>58</v>
      </c>
      <c r="H209" s="24">
        <v>10.634599767735317</v>
      </c>
      <c r="I209" s="24">
        <v>48.09459885220797</v>
      </c>
      <c r="J209" s="24" t="s">
        <v>61</v>
      </c>
      <c r="K209" s="24">
        <v>1.0189050821413153</v>
      </c>
      <c r="L209" s="24">
        <v>0.6331160543559792</v>
      </c>
      <c r="M209" s="24">
        <v>0.24392559203336892</v>
      </c>
      <c r="N209" s="24">
        <v>-0.08490239848602364</v>
      </c>
      <c r="O209" s="24">
        <v>0.040479808313254456</v>
      </c>
      <c r="P209" s="24">
        <v>0.018158124166889965</v>
      </c>
      <c r="Q209" s="24">
        <v>0.005163896598544254</v>
      </c>
      <c r="R209" s="24">
        <v>-0.001304978949389356</v>
      </c>
      <c r="S209" s="24">
        <v>0.0004934567122777122</v>
      </c>
      <c r="T209" s="24">
        <v>0.00026580865142999266</v>
      </c>
      <c r="U209" s="24">
        <v>0.00012083804080834143</v>
      </c>
      <c r="V209" s="24">
        <v>-4.818952834097669E-05</v>
      </c>
      <c r="W209" s="24">
        <v>2.9569698065506134E-05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1322</v>
      </c>
      <c r="B211" s="24">
        <v>67.58</v>
      </c>
      <c r="C211" s="24">
        <v>70.68</v>
      </c>
      <c r="D211" s="24">
        <v>9.568425212356003</v>
      </c>
      <c r="E211" s="24">
        <v>10.070056565489676</v>
      </c>
      <c r="F211" s="24">
        <v>11.039852653827996</v>
      </c>
      <c r="G211" s="24" t="s">
        <v>59</v>
      </c>
      <c r="H211" s="24">
        <v>27.317162914662873</v>
      </c>
      <c r="I211" s="24">
        <v>27.397162914662868</v>
      </c>
      <c r="J211" s="24" t="s">
        <v>73</v>
      </c>
      <c r="K211" s="24">
        <v>1.970355217743553</v>
      </c>
      <c r="M211" s="24" t="s">
        <v>68</v>
      </c>
      <c r="N211" s="24">
        <v>1.465934481862739</v>
      </c>
      <c r="X211" s="24">
        <v>67.5</v>
      </c>
    </row>
    <row r="212" spans="1:24" ht="12.75" hidden="1">
      <c r="A212" s="24">
        <v>1324</v>
      </c>
      <c r="B212" s="24">
        <v>104.95999908447266</v>
      </c>
      <c r="C212" s="24">
        <v>121.76000213623047</v>
      </c>
      <c r="D212" s="24">
        <v>8.898240089416504</v>
      </c>
      <c r="E212" s="24">
        <v>9.288148880004883</v>
      </c>
      <c r="F212" s="24">
        <v>8.077728150172128</v>
      </c>
      <c r="G212" s="24" t="s">
        <v>56</v>
      </c>
      <c r="H212" s="24">
        <v>-15.870079780371256</v>
      </c>
      <c r="I212" s="24">
        <v>21.589919304101397</v>
      </c>
      <c r="J212" s="24" t="s">
        <v>62</v>
      </c>
      <c r="K212" s="24">
        <v>0.9391221745508566</v>
      </c>
      <c r="L212" s="24">
        <v>1.0148790543805355</v>
      </c>
      <c r="M212" s="24">
        <v>0.22232464912694244</v>
      </c>
      <c r="N212" s="24">
        <v>0.08187638213045101</v>
      </c>
      <c r="O212" s="24">
        <v>0.03771683300466426</v>
      </c>
      <c r="P212" s="24">
        <v>0.029113678215198346</v>
      </c>
      <c r="Q212" s="24">
        <v>0.004590949750525117</v>
      </c>
      <c r="R212" s="24">
        <v>0.001260227522770613</v>
      </c>
      <c r="S212" s="24">
        <v>0.0004948977666429674</v>
      </c>
      <c r="T212" s="24">
        <v>0.00042841385582289914</v>
      </c>
      <c r="U212" s="24">
        <v>0.00010041484675990887</v>
      </c>
      <c r="V212" s="24">
        <v>4.676894332107687E-05</v>
      </c>
      <c r="W212" s="24">
        <v>3.087161055272737E-05</v>
      </c>
      <c r="X212" s="24">
        <v>67.5</v>
      </c>
    </row>
    <row r="213" spans="1:24" ht="12.75" hidden="1">
      <c r="A213" s="24">
        <v>1321</v>
      </c>
      <c r="B213" s="24">
        <v>104.86000061035156</v>
      </c>
      <c r="C213" s="24">
        <v>106.95999908447266</v>
      </c>
      <c r="D213" s="24">
        <v>9.018570899963379</v>
      </c>
      <c r="E213" s="24">
        <v>9.434306144714355</v>
      </c>
      <c r="F213" s="24">
        <v>17.621000928769522</v>
      </c>
      <c r="G213" s="24" t="s">
        <v>57</v>
      </c>
      <c r="H213" s="24">
        <v>9.108314914146035</v>
      </c>
      <c r="I213" s="24">
        <v>46.4683155244976</v>
      </c>
      <c r="J213" s="24" t="s">
        <v>60</v>
      </c>
      <c r="K213" s="24">
        <v>0.70277903365662</v>
      </c>
      <c r="L213" s="24">
        <v>0.005522687070573011</v>
      </c>
      <c r="M213" s="24">
        <v>-0.16468609154472355</v>
      </c>
      <c r="N213" s="24">
        <v>-0.0008469092219967927</v>
      </c>
      <c r="O213" s="24">
        <v>0.028492741379999922</v>
      </c>
      <c r="P213" s="24">
        <v>0.0006316833375686169</v>
      </c>
      <c r="Q213" s="24">
        <v>-0.0033186222674641075</v>
      </c>
      <c r="R213" s="24">
        <v>-6.80441812690227E-05</v>
      </c>
      <c r="S213" s="24">
        <v>0.000394896026456742</v>
      </c>
      <c r="T213" s="24">
        <v>4.497378710314067E-05</v>
      </c>
      <c r="U213" s="24">
        <v>-6.6879967270902E-05</v>
      </c>
      <c r="V213" s="24">
        <v>-5.3601586508068265E-06</v>
      </c>
      <c r="W213" s="24">
        <v>2.5237160386032278E-05</v>
      </c>
      <c r="X213" s="24">
        <v>67.5</v>
      </c>
    </row>
    <row r="214" spans="1:24" ht="12.75" hidden="1">
      <c r="A214" s="24">
        <v>1323</v>
      </c>
      <c r="B214" s="24">
        <v>106.5999984741211</v>
      </c>
      <c r="C214" s="24">
        <v>121.30000305175781</v>
      </c>
      <c r="D214" s="24">
        <v>9.330467224121094</v>
      </c>
      <c r="E214" s="24">
        <v>9.921170234680176</v>
      </c>
      <c r="F214" s="24">
        <v>15.494314747652847</v>
      </c>
      <c r="G214" s="24" t="s">
        <v>58</v>
      </c>
      <c r="H214" s="24">
        <v>0.3970673931346198</v>
      </c>
      <c r="I214" s="24">
        <v>39.49706586725572</v>
      </c>
      <c r="J214" s="24" t="s">
        <v>61</v>
      </c>
      <c r="K214" s="24">
        <v>0.6229382702851037</v>
      </c>
      <c r="L214" s="24">
        <v>1.0148640278125196</v>
      </c>
      <c r="M214" s="24">
        <v>0.14935441359779428</v>
      </c>
      <c r="N214" s="24">
        <v>-0.0818720019026122</v>
      </c>
      <c r="O214" s="24">
        <v>0.02471281409621679</v>
      </c>
      <c r="P214" s="24">
        <v>0.029106824549908445</v>
      </c>
      <c r="Q214" s="24">
        <v>0.0031723123833787277</v>
      </c>
      <c r="R214" s="24">
        <v>-0.0012583892078939585</v>
      </c>
      <c r="S214" s="24">
        <v>0.00029829671087169764</v>
      </c>
      <c r="T214" s="24">
        <v>0.00042604669971101197</v>
      </c>
      <c r="U214" s="24">
        <v>7.490134463184928E-05</v>
      </c>
      <c r="V214" s="24">
        <v>-4.6460765798771346E-05</v>
      </c>
      <c r="W214" s="24">
        <v>1.7780384522527937E-05</v>
      </c>
      <c r="X214" s="24">
        <v>67.5</v>
      </c>
    </row>
    <row r="215" s="99" customFormat="1" ht="12.75">
      <c r="A215" s="99" t="s">
        <v>81</v>
      </c>
    </row>
    <row r="216" spans="1:24" s="99" customFormat="1" ht="12.75">
      <c r="A216" s="99">
        <v>1322</v>
      </c>
      <c r="B216" s="99">
        <v>67.58</v>
      </c>
      <c r="C216" s="99">
        <v>70.68</v>
      </c>
      <c r="D216" s="99">
        <v>9.568425212356003</v>
      </c>
      <c r="E216" s="99">
        <v>10.070056565489676</v>
      </c>
      <c r="F216" s="99">
        <v>7.903614797843324</v>
      </c>
      <c r="G216" s="99" t="s">
        <v>59</v>
      </c>
      <c r="H216" s="99">
        <v>19.534086258313522</v>
      </c>
      <c r="I216" s="99">
        <v>19.61408625831352</v>
      </c>
      <c r="J216" s="99" t="s">
        <v>73</v>
      </c>
      <c r="K216" s="99">
        <v>1.716980350164374</v>
      </c>
      <c r="M216" s="99" t="s">
        <v>68</v>
      </c>
      <c r="N216" s="99">
        <v>1.068335547887685</v>
      </c>
      <c r="X216" s="99">
        <v>67.5</v>
      </c>
    </row>
    <row r="217" spans="1:24" s="99" customFormat="1" ht="12.75">
      <c r="A217" s="99">
        <v>1324</v>
      </c>
      <c r="B217" s="99">
        <v>104.95999908447266</v>
      </c>
      <c r="C217" s="99">
        <v>121.76000213623047</v>
      </c>
      <c r="D217" s="99">
        <v>8.898240089416504</v>
      </c>
      <c r="E217" s="99">
        <v>9.288148880004883</v>
      </c>
      <c r="F217" s="99">
        <v>8.077728150172128</v>
      </c>
      <c r="G217" s="99" t="s">
        <v>56</v>
      </c>
      <c r="H217" s="99">
        <v>-15.870079780371256</v>
      </c>
      <c r="I217" s="99">
        <v>21.589919304101397</v>
      </c>
      <c r="J217" s="99" t="s">
        <v>62</v>
      </c>
      <c r="K217" s="99">
        <v>1.1112078924529372</v>
      </c>
      <c r="L217" s="99">
        <v>0.635280249136564</v>
      </c>
      <c r="M217" s="99">
        <v>0.26306377299949957</v>
      </c>
      <c r="N217" s="99">
        <v>0.08401427110391071</v>
      </c>
      <c r="O217" s="99">
        <v>0.044628377148062746</v>
      </c>
      <c r="P217" s="99">
        <v>0.01822423067705407</v>
      </c>
      <c r="Q217" s="99">
        <v>0.005432234820544826</v>
      </c>
      <c r="R217" s="99">
        <v>0.001293132870382545</v>
      </c>
      <c r="S217" s="99">
        <v>0.0005855662845889949</v>
      </c>
      <c r="T217" s="99">
        <v>0.00026817772999850444</v>
      </c>
      <c r="U217" s="99">
        <v>0.00011880665535592788</v>
      </c>
      <c r="V217" s="99">
        <v>4.799223059897875E-05</v>
      </c>
      <c r="W217" s="99">
        <v>3.652337188656985E-05</v>
      </c>
      <c r="X217" s="99">
        <v>67.5</v>
      </c>
    </row>
    <row r="218" spans="1:24" s="99" customFormat="1" ht="12.75">
      <c r="A218" s="99">
        <v>1323</v>
      </c>
      <c r="B218" s="99">
        <v>106.5999984741211</v>
      </c>
      <c r="C218" s="99">
        <v>121.30000305175781</v>
      </c>
      <c r="D218" s="99">
        <v>9.330467224121094</v>
      </c>
      <c r="E218" s="99">
        <v>9.921170234680176</v>
      </c>
      <c r="F218" s="99">
        <v>18.264654313290077</v>
      </c>
      <c r="G218" s="99" t="s">
        <v>57</v>
      </c>
      <c r="H218" s="99">
        <v>7.459030834610068</v>
      </c>
      <c r="I218" s="99">
        <v>46.55902930873116</v>
      </c>
      <c r="J218" s="99" t="s">
        <v>60</v>
      </c>
      <c r="K218" s="99">
        <v>0.46835567800211725</v>
      </c>
      <c r="L218" s="99">
        <v>0.003457156321576903</v>
      </c>
      <c r="M218" s="99">
        <v>-0.1081579819436065</v>
      </c>
      <c r="N218" s="99">
        <v>-0.0008690487917813011</v>
      </c>
      <c r="O218" s="99">
        <v>0.01924519797007633</v>
      </c>
      <c r="P218" s="99">
        <v>0.00039538598834886244</v>
      </c>
      <c r="Q218" s="99">
        <v>-0.002102712938827721</v>
      </c>
      <c r="R218" s="99">
        <v>-6.983934220172882E-05</v>
      </c>
      <c r="S218" s="99">
        <v>0.00028761759336861156</v>
      </c>
      <c r="T218" s="99">
        <v>2.8149626342832486E-05</v>
      </c>
      <c r="U218" s="99">
        <v>-3.7178244854571144E-05</v>
      </c>
      <c r="V218" s="99">
        <v>-5.504041475631853E-06</v>
      </c>
      <c r="W218" s="99">
        <v>1.898833785934381E-05</v>
      </c>
      <c r="X218" s="99">
        <v>67.5</v>
      </c>
    </row>
    <row r="219" spans="1:24" s="99" customFormat="1" ht="12.75">
      <c r="A219" s="99">
        <v>1321</v>
      </c>
      <c r="B219" s="99">
        <v>104.86000061035156</v>
      </c>
      <c r="C219" s="99">
        <v>106.95999908447266</v>
      </c>
      <c r="D219" s="99">
        <v>9.018570899963379</v>
      </c>
      <c r="E219" s="99">
        <v>9.434306144714355</v>
      </c>
      <c r="F219" s="99">
        <v>18.10188969726497</v>
      </c>
      <c r="G219" s="99" t="s">
        <v>58</v>
      </c>
      <c r="H219" s="99">
        <v>10.376465975312449</v>
      </c>
      <c r="I219" s="99">
        <v>47.73646658566401</v>
      </c>
      <c r="J219" s="99" t="s">
        <v>61</v>
      </c>
      <c r="K219" s="99">
        <v>1.00768345185027</v>
      </c>
      <c r="L219" s="99">
        <v>0.6352708422501249</v>
      </c>
      <c r="M219" s="99">
        <v>0.23980074980412117</v>
      </c>
      <c r="N219" s="99">
        <v>-0.08400977623657208</v>
      </c>
      <c r="O219" s="99">
        <v>0.040265548573964555</v>
      </c>
      <c r="P219" s="99">
        <v>0.018219941100088552</v>
      </c>
      <c r="Q219" s="99">
        <v>0.00500876965356026</v>
      </c>
      <c r="R219" s="99">
        <v>-0.0012912455563310293</v>
      </c>
      <c r="S219" s="99">
        <v>0.0005100627349965961</v>
      </c>
      <c r="T219" s="99">
        <v>0.00026669625682395633</v>
      </c>
      <c r="U219" s="99">
        <v>0.00011283970695812614</v>
      </c>
      <c r="V219" s="99">
        <v>-4.767556738309547E-05</v>
      </c>
      <c r="W219" s="99">
        <v>3.119935446934906E-05</v>
      </c>
      <c r="X219" s="99">
        <v>67.5</v>
      </c>
    </row>
    <row r="220" ht="12.75" hidden="1">
      <c r="A220" s="24" t="s">
        <v>80</v>
      </c>
    </row>
    <row r="221" spans="1:24" ht="12.75" hidden="1">
      <c r="A221" s="24">
        <v>1322</v>
      </c>
      <c r="B221" s="24">
        <v>67.58</v>
      </c>
      <c r="C221" s="24">
        <v>70.68</v>
      </c>
      <c r="D221" s="24">
        <v>9.568425212356003</v>
      </c>
      <c r="E221" s="24">
        <v>10.070056565489676</v>
      </c>
      <c r="F221" s="24">
        <v>10.7731120378202</v>
      </c>
      <c r="G221" s="24" t="s">
        <v>59</v>
      </c>
      <c r="H221" s="24">
        <v>26.65520334492267</v>
      </c>
      <c r="I221" s="24">
        <v>26.73520334492267</v>
      </c>
      <c r="J221" s="24" t="s">
        <v>73</v>
      </c>
      <c r="K221" s="24">
        <v>2.039239025686691</v>
      </c>
      <c r="M221" s="24" t="s">
        <v>68</v>
      </c>
      <c r="N221" s="24">
        <v>1.504929050929469</v>
      </c>
      <c r="X221" s="24">
        <v>67.5</v>
      </c>
    </row>
    <row r="222" spans="1:24" ht="12.75" hidden="1">
      <c r="A222" s="24">
        <v>1323</v>
      </c>
      <c r="B222" s="24">
        <v>106.5999984741211</v>
      </c>
      <c r="C222" s="24">
        <v>121.30000305175781</v>
      </c>
      <c r="D222" s="24">
        <v>9.330467224121094</v>
      </c>
      <c r="E222" s="24">
        <v>9.921170234680176</v>
      </c>
      <c r="F222" s="24">
        <v>8.615421115506058</v>
      </c>
      <c r="G222" s="24" t="s">
        <v>56</v>
      </c>
      <c r="H222" s="24">
        <v>-17.13814596142211</v>
      </c>
      <c r="I222" s="24">
        <v>21.96185251269898</v>
      </c>
      <c r="J222" s="24" t="s">
        <v>62</v>
      </c>
      <c r="K222" s="24">
        <v>0.9699682799446102</v>
      </c>
      <c r="L222" s="24">
        <v>1.0177795986056992</v>
      </c>
      <c r="M222" s="24">
        <v>0.22962711562441296</v>
      </c>
      <c r="N222" s="24">
        <v>0.08603446569097532</v>
      </c>
      <c r="O222" s="24">
        <v>0.038955770820423515</v>
      </c>
      <c r="P222" s="24">
        <v>0.02919689819684688</v>
      </c>
      <c r="Q222" s="24">
        <v>0.004741746717610127</v>
      </c>
      <c r="R222" s="24">
        <v>0.0013242244706453913</v>
      </c>
      <c r="S222" s="24">
        <v>0.0005111564223835939</v>
      </c>
      <c r="T222" s="24">
        <v>0.0004296370984293428</v>
      </c>
      <c r="U222" s="24">
        <v>0.00010370941442371615</v>
      </c>
      <c r="V222" s="24">
        <v>4.914346993326737E-05</v>
      </c>
      <c r="W222" s="24">
        <v>3.1886154000776953E-05</v>
      </c>
      <c r="X222" s="24">
        <v>67.5</v>
      </c>
    </row>
    <row r="223" spans="1:24" ht="12.75" hidden="1">
      <c r="A223" s="24">
        <v>1321</v>
      </c>
      <c r="B223" s="24">
        <v>104.86000061035156</v>
      </c>
      <c r="C223" s="24">
        <v>106.95999908447266</v>
      </c>
      <c r="D223" s="24">
        <v>9.018570899963379</v>
      </c>
      <c r="E223" s="24">
        <v>9.434306144714355</v>
      </c>
      <c r="F223" s="24">
        <v>18.10188969726497</v>
      </c>
      <c r="G223" s="24" t="s">
        <v>57</v>
      </c>
      <c r="H223" s="24">
        <v>10.376465975312449</v>
      </c>
      <c r="I223" s="24">
        <v>47.73646658566401</v>
      </c>
      <c r="J223" s="24" t="s">
        <v>60</v>
      </c>
      <c r="K223" s="24">
        <v>0.6289914884043978</v>
      </c>
      <c r="L223" s="24">
        <v>0.005538459953096824</v>
      </c>
      <c r="M223" s="24">
        <v>-0.1469083898111137</v>
      </c>
      <c r="N223" s="24">
        <v>-0.0008899613974390299</v>
      </c>
      <c r="O223" s="24">
        <v>0.025579484687979447</v>
      </c>
      <c r="P223" s="24">
        <v>0.0006334951193896157</v>
      </c>
      <c r="Q223" s="24">
        <v>-0.00293693809901046</v>
      </c>
      <c r="R223" s="24">
        <v>-7.15063631438802E-05</v>
      </c>
      <c r="S223" s="24">
        <v>0.0003608987524046724</v>
      </c>
      <c r="T223" s="24">
        <v>4.5103657946670716E-05</v>
      </c>
      <c r="U223" s="24">
        <v>-5.760468325402827E-05</v>
      </c>
      <c r="V223" s="24">
        <v>-5.63384671868006E-06</v>
      </c>
      <c r="W223" s="24">
        <v>2.3250828132250338E-05</v>
      </c>
      <c r="X223" s="24">
        <v>67.5</v>
      </c>
    </row>
    <row r="224" spans="1:24" ht="12.75" hidden="1">
      <c r="A224" s="24">
        <v>1324</v>
      </c>
      <c r="B224" s="24">
        <v>104.95999908447266</v>
      </c>
      <c r="C224" s="24">
        <v>121.76000213623047</v>
      </c>
      <c r="D224" s="24">
        <v>8.898240089416504</v>
      </c>
      <c r="E224" s="24">
        <v>9.288148880004883</v>
      </c>
      <c r="F224" s="24">
        <v>14.80972277781915</v>
      </c>
      <c r="G224" s="24" t="s">
        <v>58</v>
      </c>
      <c r="H224" s="24">
        <v>2.123001698044959</v>
      </c>
      <c r="I224" s="24">
        <v>39.58300078251761</v>
      </c>
      <c r="J224" s="24" t="s">
        <v>61</v>
      </c>
      <c r="K224" s="24">
        <v>0.7383821311580651</v>
      </c>
      <c r="L224" s="24">
        <v>1.0177645291516728</v>
      </c>
      <c r="M224" s="24">
        <v>0.17648381578233566</v>
      </c>
      <c r="N224" s="24">
        <v>-0.08602986257947108</v>
      </c>
      <c r="O224" s="24">
        <v>0.029380980979381636</v>
      </c>
      <c r="P224" s="24">
        <v>0.02919002480729933</v>
      </c>
      <c r="Q224" s="24">
        <v>0.0037227082260831617</v>
      </c>
      <c r="R224" s="24">
        <v>-0.0013222924369011577</v>
      </c>
      <c r="S224" s="24">
        <v>0.00036198477683011215</v>
      </c>
      <c r="T224" s="24">
        <v>0.0004272630295106453</v>
      </c>
      <c r="U224" s="24">
        <v>8.624003193014934E-05</v>
      </c>
      <c r="V224" s="24">
        <v>-4.881946751279014E-05</v>
      </c>
      <c r="W224" s="24">
        <v>2.1820307241783296E-05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1322</v>
      </c>
      <c r="B226" s="24">
        <v>67.58</v>
      </c>
      <c r="C226" s="24">
        <v>70.68</v>
      </c>
      <c r="D226" s="24">
        <v>9.568425212356003</v>
      </c>
      <c r="E226" s="24">
        <v>10.070056565489676</v>
      </c>
      <c r="F226" s="24">
        <v>7.903614797843324</v>
      </c>
      <c r="G226" s="24" t="s">
        <v>59</v>
      </c>
      <c r="H226" s="24">
        <v>19.534086258313522</v>
      </c>
      <c r="I226" s="24">
        <v>19.61408625831352</v>
      </c>
      <c r="J226" s="24" t="s">
        <v>73</v>
      </c>
      <c r="K226" s="24">
        <v>1.767701350459045</v>
      </c>
      <c r="M226" s="24" t="s">
        <v>68</v>
      </c>
      <c r="N226" s="24">
        <v>1.1609197973922705</v>
      </c>
      <c r="X226" s="24">
        <v>67.5</v>
      </c>
    </row>
    <row r="227" spans="1:24" ht="12.75" hidden="1">
      <c r="A227" s="24">
        <v>1323</v>
      </c>
      <c r="B227" s="24">
        <v>106.5999984741211</v>
      </c>
      <c r="C227" s="24">
        <v>121.30000305175781</v>
      </c>
      <c r="D227" s="24">
        <v>9.330467224121094</v>
      </c>
      <c r="E227" s="24">
        <v>9.921170234680176</v>
      </c>
      <c r="F227" s="24">
        <v>8.615421115506058</v>
      </c>
      <c r="G227" s="24" t="s">
        <v>56</v>
      </c>
      <c r="H227" s="24">
        <v>-17.13814596142211</v>
      </c>
      <c r="I227" s="24">
        <v>21.96185251269898</v>
      </c>
      <c r="J227" s="24" t="s">
        <v>62</v>
      </c>
      <c r="K227" s="24">
        <v>1.0659474515735834</v>
      </c>
      <c r="L227" s="24">
        <v>0.7469750116878219</v>
      </c>
      <c r="M227" s="24">
        <v>0.2523489239635675</v>
      </c>
      <c r="N227" s="24">
        <v>0.0865126636960565</v>
      </c>
      <c r="O227" s="24">
        <v>0.042810710986315656</v>
      </c>
      <c r="P227" s="24">
        <v>0.02142840499462957</v>
      </c>
      <c r="Q227" s="24">
        <v>0.005210970077436835</v>
      </c>
      <c r="R227" s="24">
        <v>0.0013315811733069177</v>
      </c>
      <c r="S227" s="24">
        <v>0.0005617229147124985</v>
      </c>
      <c r="T227" s="24">
        <v>0.00031532190342557824</v>
      </c>
      <c r="U227" s="24">
        <v>0.00011396466655695351</v>
      </c>
      <c r="V227" s="24">
        <v>4.9416704956417876E-05</v>
      </c>
      <c r="W227" s="24">
        <v>3.503741444235446E-05</v>
      </c>
      <c r="X227" s="24">
        <v>67.5</v>
      </c>
    </row>
    <row r="228" spans="1:24" ht="12.75" hidden="1">
      <c r="A228" s="24">
        <v>1324</v>
      </c>
      <c r="B228" s="24">
        <v>104.95999908447266</v>
      </c>
      <c r="C228" s="24">
        <v>121.76000213623047</v>
      </c>
      <c r="D228" s="24">
        <v>8.898240089416504</v>
      </c>
      <c r="E228" s="24">
        <v>9.288148880004883</v>
      </c>
      <c r="F228" s="24">
        <v>17.99428193999385</v>
      </c>
      <c r="G228" s="24" t="s">
        <v>57</v>
      </c>
      <c r="H228" s="24">
        <v>10.634599767735317</v>
      </c>
      <c r="I228" s="24">
        <v>48.09459885220797</v>
      </c>
      <c r="J228" s="24" t="s">
        <v>60</v>
      </c>
      <c r="K228" s="24">
        <v>0.3462174896872744</v>
      </c>
      <c r="L228" s="24">
        <v>0.004064886806180865</v>
      </c>
      <c r="M228" s="24">
        <v>-0.07924399712308076</v>
      </c>
      <c r="N228" s="24">
        <v>-0.0008949741701612659</v>
      </c>
      <c r="O228" s="24">
        <v>0.014340380858082164</v>
      </c>
      <c r="P228" s="24">
        <v>0.0004649385403651035</v>
      </c>
      <c r="Q228" s="24">
        <v>-0.00150596313314024</v>
      </c>
      <c r="R228" s="24">
        <v>-7.192194889124381E-05</v>
      </c>
      <c r="S228" s="24">
        <v>0.00022348185008455297</v>
      </c>
      <c r="T228" s="24">
        <v>3.310384955809901E-05</v>
      </c>
      <c r="U228" s="24">
        <v>-2.4206001725860243E-05</v>
      </c>
      <c r="V228" s="24">
        <v>-5.669275220829942E-06</v>
      </c>
      <c r="W228" s="24">
        <v>1.5003585865163607E-05</v>
      </c>
      <c r="X228" s="24">
        <v>67.5</v>
      </c>
    </row>
    <row r="229" spans="1:24" ht="12.75" hidden="1">
      <c r="A229" s="24">
        <v>1321</v>
      </c>
      <c r="B229" s="24">
        <v>104.86000061035156</v>
      </c>
      <c r="C229" s="24">
        <v>106.95999908447266</v>
      </c>
      <c r="D229" s="24">
        <v>9.018570899963379</v>
      </c>
      <c r="E229" s="24">
        <v>9.434306144714355</v>
      </c>
      <c r="F229" s="24">
        <v>17.621000928769522</v>
      </c>
      <c r="G229" s="24" t="s">
        <v>58</v>
      </c>
      <c r="H229" s="24">
        <v>9.108314914146035</v>
      </c>
      <c r="I229" s="24">
        <v>46.4683155244976</v>
      </c>
      <c r="J229" s="24" t="s">
        <v>61</v>
      </c>
      <c r="K229" s="24">
        <v>1.0081554539607762</v>
      </c>
      <c r="L229" s="24">
        <v>0.7469639514603597</v>
      </c>
      <c r="M229" s="24">
        <v>0.23958373973524905</v>
      </c>
      <c r="N229" s="24">
        <v>-0.08650803431486416</v>
      </c>
      <c r="O229" s="24">
        <v>0.0403374571831071</v>
      </c>
      <c r="P229" s="24">
        <v>0.021423360445260418</v>
      </c>
      <c r="Q229" s="24">
        <v>0.004988615458177198</v>
      </c>
      <c r="R229" s="24">
        <v>-0.0013296374146259246</v>
      </c>
      <c r="S229" s="24">
        <v>0.0005153527875115166</v>
      </c>
      <c r="T229" s="24">
        <v>0.0003135793965240134</v>
      </c>
      <c r="U229" s="24">
        <v>0.00011136433317667397</v>
      </c>
      <c r="V229" s="24">
        <v>-4.909042724625788E-05</v>
      </c>
      <c r="W229" s="24">
        <v>3.166248287787886E-05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Mess</cp:lastModifiedBy>
  <cp:lastPrinted>2003-11-13T09:53:19Z</cp:lastPrinted>
  <dcterms:created xsi:type="dcterms:W3CDTF">2003-07-09T12:58:06Z</dcterms:created>
  <dcterms:modified xsi:type="dcterms:W3CDTF">2004-08-12T05:06:06Z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