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<sst xmlns="http://schemas.openxmlformats.org/spreadsheetml/2006/main" count="625" uniqueCount="145">
  <si>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</si>
  <si>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</si>
  <si>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</si>
  <si>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</si>
  <si>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</si>
  <si>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</si>
  <si>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</si>
  <si>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</si>
  <si>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</si>
  <si>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</si>
  <si>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</si>
  <si>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</si>
  <si>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</si>
  <si>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</si>
  <si>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</si>
  <si>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</si>
  <si>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</si>
  <si>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</si>
  <si>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</si>
  <si>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</si>
  <si>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</si>
  <si>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</si>
  <si>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</si>
  <si>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</si>
  <si>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</si>
  <si>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</si>
  <si>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</si>
  <si>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</si>
  <si>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</si>
  <si>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</si>
  <si>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</si>
  <si>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</si>
  <si>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</si>
  <si>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</si>
  <si>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</si>
  <si>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</si>
  <si>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</si>
  <si>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</si>
  <si>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</si>
  <si>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</si>
  <si>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</si>
  <si>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</si>
  <si>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</si>
  <si>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</si>
  <si>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</si>
  <si>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</si>
  <si>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</si>
  <si>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</si>
  <si>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</si>
  <si>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</si>
  <si>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</si>
  <si>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</si>
  <si>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</si>
  <si>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</si>
  <si>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</si>
  <si>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</si>
  <si>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</si>
  <si>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</si>
  <si>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</si>
  <si>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</si>
  <si>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</si>
  <si>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</si>
  <si>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</si>
  <si>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</si>
  <si>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</si>
  <si>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</si>
  <si>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</si>
  <si>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</si>
  <si>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</si>
  <si>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</si>
  <si>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</si>
  <si>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</si>
  <si>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</si>
  <si>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</si>
  <si>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</si>
  <si>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</si>
  <si>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</si>
  <si>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</si>
  <si>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</si>
  <si>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</si>
  <si>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</si>
  <si>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</si>
  <si>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</si>
  <si>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</si>
  <si>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</si>
  <si>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</si>
  <si>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</si>
  <si>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</si>
  <si>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</si>
  <si>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</si>
  <si>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</si>
  <si>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</si>
  <si>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</si>
  <si>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</si>
  <si>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</si>
  <si>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</si>
  <si>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</si>
  <si>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</si>
  <si>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</si>
  <si>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</si>
  <si>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</si>
  <si>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</si>
  <si>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</si>
  <si>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</si>
  <si>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</si>
  <si>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</si>
  <si>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</si>
  <si>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</si>
  <si>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</si>
  <si>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</si>
  <si>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</si>
  <si>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</si>
  <si>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</si>
  <si>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</si>
  <si>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</si>
  <si>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</si>
  <si>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</si>
  <si>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</si>
  <si>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</si>
  <si>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</si>
  <si>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</si>
  <si>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</si>
  <si>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</si>
  <si>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</si>
  <si>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</si>
  <si>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</si>
  <si>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</si>
  <si>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</si>
  <si>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</si>
  <si>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</si>
  <si>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</si>
  <si>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</si>
  <si>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</si>
  <si>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</si>
  <si>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</si>
  <si>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</si>
  <si>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</si>
  <si>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</si>
  <si>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</si>
  <si>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</si>
  <si>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</si>
  <si>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</si>
  <si>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306</t>
  </si>
  <si>
    <t>Cas 4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</si>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</sst>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86.27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79.93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8" customWidth="1"/>
    <col min="2" max="2" width="16.28125" style="89" customWidth="1"/>
    <col min="3" max="3" width="12.421875" style="88" customWidth="1"/>
    <col min="4" max="4" width="13.57421875" style="88" customWidth="1"/>
    <col min="5" max="5" width="11.421875" style="88" customWidth="1"/>
    <col min="6" max="6" width="12.8515625" style="88" customWidth="1"/>
    <col min="7" max="7" width="10.8515625" style="88" customWidth="1"/>
    <col min="8" max="10" width="11.421875" style="88" customWidth="1"/>
    <col min="11" max="11" width="10.421875" style="88" customWidth="1"/>
    <col min="12" max="21" width="11.421875" style="88" customWidth="1"/>
    <col min="22" max="23" width="11.421875" style="6" customWidth="1"/>
    <col min="24" max="24" width="11.421875" style="88" customWidth="1"/>
    <col min="25" max="25" width="7.140625" style="88" customWidth="1"/>
    <col min="26" max="26" width="14.28125" style="88" customWidth="1"/>
    <col min="27" max="27" width="11.421875" style="88" customWidth="1"/>
    <col min="28" max="28" width="14.7109375" style="88" customWidth="1"/>
    <col min="29" max="16384" width="11.421875" style="88" customWidth="1"/>
  </cols>
  <sheetData>
    <row r="1" spans="2:23" s="77" customFormat="1" ht="12.75">
      <c r="B1" s="76"/>
      <c r="H1" s="77" t="s">
        <v>30</v>
      </c>
      <c r="J1" s="77" t="s">
        <v>31</v>
      </c>
      <c r="L1" s="77" t="s">
        <v>32</v>
      </c>
      <c r="N1" s="77" t="s">
        <v>33</v>
      </c>
      <c r="P1" s="77" t="s">
        <v>34</v>
      </c>
      <c r="R1" s="77" t="s">
        <v>35</v>
      </c>
      <c r="T1" s="77" t="s">
        <v>36</v>
      </c>
      <c r="V1" s="78"/>
      <c r="W1" s="78"/>
    </row>
    <row r="2" spans="2:23" s="77" customFormat="1" ht="12.75">
      <c r="B2" s="76"/>
      <c r="E2" s="77" t="s">
        <v>3</v>
      </c>
      <c r="V2" s="78"/>
      <c r="W2" s="78"/>
    </row>
    <row r="3" spans="2:23" s="77" customFormat="1" ht="12.75">
      <c r="B3" s="76"/>
      <c r="E3" s="77" t="s">
        <v>4</v>
      </c>
      <c r="H3" s="77" t="s">
        <v>5</v>
      </c>
      <c r="I3" s="77" t="s">
        <v>6</v>
      </c>
      <c r="J3" s="77" t="s">
        <v>5</v>
      </c>
      <c r="K3" s="77" t="s">
        <v>6</v>
      </c>
      <c r="L3" s="77" t="s">
        <v>5</v>
      </c>
      <c r="M3" s="77" t="s">
        <v>6</v>
      </c>
      <c r="N3" s="77" t="s">
        <v>5</v>
      </c>
      <c r="O3" s="77" t="s">
        <v>6</v>
      </c>
      <c r="P3" s="77" t="s">
        <v>5</v>
      </c>
      <c r="Q3" s="77" t="s">
        <v>6</v>
      </c>
      <c r="R3" s="77" t="s">
        <v>5</v>
      </c>
      <c r="S3" s="77" t="s">
        <v>6</v>
      </c>
      <c r="T3" s="77" t="s">
        <v>5</v>
      </c>
      <c r="U3" s="77" t="s">
        <v>6</v>
      </c>
      <c r="V3" s="78" t="s">
        <v>5</v>
      </c>
      <c r="W3" s="78" t="s">
        <v>6</v>
      </c>
    </row>
    <row r="4" spans="2:23" s="77" customFormat="1" ht="12.75">
      <c r="B4" s="76"/>
      <c r="E4" s="77">
        <v>1</v>
      </c>
      <c r="H4" s="77">
        <v>-8.96604E-11</v>
      </c>
      <c r="I4" s="77">
        <v>9.27348E-11</v>
      </c>
      <c r="J4" s="77">
        <v>-8.96604E-11</v>
      </c>
      <c r="K4" s="77" t="s">
        <v>23</v>
      </c>
      <c r="L4" s="77">
        <v>-8.96604E-11</v>
      </c>
      <c r="M4" s="77" t="s">
        <v>23</v>
      </c>
      <c r="N4" s="77">
        <v>-8.96604E-11</v>
      </c>
      <c r="O4" s="77">
        <v>9.27348E-11</v>
      </c>
      <c r="P4" s="77">
        <v>-8.96604E-11</v>
      </c>
      <c r="Q4" s="77">
        <v>9.27348E-11</v>
      </c>
      <c r="R4" s="77">
        <v>-8.96604E-11</v>
      </c>
      <c r="S4" s="77">
        <v>9.27348E-11</v>
      </c>
      <c r="T4" s="77">
        <v>-8.96604E-11</v>
      </c>
      <c r="U4" s="77">
        <v>9.27348E-11</v>
      </c>
      <c r="V4" s="77">
        <v>-8.96604E-11</v>
      </c>
      <c r="W4" s="77">
        <v>9.27348E-11</v>
      </c>
    </row>
    <row r="5" spans="2:23" s="77" customFormat="1" ht="12.75">
      <c r="B5" s="76"/>
      <c r="E5" s="77">
        <v>2</v>
      </c>
      <c r="H5" s="77">
        <v>0.000319438</v>
      </c>
      <c r="I5" s="77">
        <v>-2.7452E-10</v>
      </c>
      <c r="J5" s="77">
        <v>0.000319438</v>
      </c>
      <c r="K5" s="77" t="s">
        <v>24</v>
      </c>
      <c r="L5" s="77">
        <v>0.000319438</v>
      </c>
      <c r="M5" s="77" t="s">
        <v>24</v>
      </c>
      <c r="N5" s="77">
        <v>0.000319438</v>
      </c>
      <c r="O5" s="77">
        <v>-2.7452E-10</v>
      </c>
      <c r="P5" s="77">
        <v>0.000319438</v>
      </c>
      <c r="Q5" s="77">
        <v>-2.7452E-10</v>
      </c>
      <c r="R5" s="77">
        <v>0.000319438</v>
      </c>
      <c r="S5" s="77">
        <v>-2.7452E-10</v>
      </c>
      <c r="T5" s="77">
        <v>0.000319438</v>
      </c>
      <c r="U5" s="77">
        <v>-2.7452E-10</v>
      </c>
      <c r="V5" s="77">
        <v>0.000319438</v>
      </c>
      <c r="W5" s="77">
        <v>-2.7452E-10</v>
      </c>
    </row>
    <row r="6" spans="2:23" s="77" customFormat="1" ht="12.75">
      <c r="B6" s="76"/>
      <c r="E6" s="77">
        <v>3</v>
      </c>
      <c r="H6" s="77">
        <v>0.000879364</v>
      </c>
      <c r="I6" s="77">
        <v>0.000601288</v>
      </c>
      <c r="J6" s="77">
        <v>0.000879364</v>
      </c>
      <c r="K6" s="77">
        <v>0.000601288</v>
      </c>
      <c r="L6" s="77">
        <v>0.000879364</v>
      </c>
      <c r="M6" s="77">
        <v>0.000601288</v>
      </c>
      <c r="N6" s="77">
        <v>0.000879364</v>
      </c>
      <c r="O6" s="77">
        <v>0.000601288</v>
      </c>
      <c r="P6" s="77">
        <v>0.000879364</v>
      </c>
      <c r="Q6" s="77">
        <v>0.000601288</v>
      </c>
      <c r="R6" s="77">
        <v>0.000879364</v>
      </c>
      <c r="S6" s="77">
        <v>0.000601288</v>
      </c>
      <c r="T6" s="77">
        <v>0.000879364</v>
      </c>
      <c r="U6" s="77">
        <v>0.000601288</v>
      </c>
      <c r="V6" s="77">
        <v>0.000879364</v>
      </c>
      <c r="W6" s="77">
        <v>0.000601288</v>
      </c>
    </row>
    <row r="7" spans="2:23" s="77" customFormat="1" ht="12.75">
      <c r="B7" s="76"/>
      <c r="E7" s="77">
        <v>4</v>
      </c>
      <c r="H7" s="77">
        <v>9.24253E-05</v>
      </c>
      <c r="I7" s="77">
        <v>0.000325827</v>
      </c>
      <c r="J7" s="77">
        <v>9.24253E-05</v>
      </c>
      <c r="K7" s="77">
        <v>0.000325827</v>
      </c>
      <c r="L7" s="77">
        <v>9.24253E-05</v>
      </c>
      <c r="M7" s="77">
        <v>0.000325827</v>
      </c>
      <c r="N7" s="77">
        <v>9.24253E-05</v>
      </c>
      <c r="O7" s="77">
        <v>0.000325827</v>
      </c>
      <c r="P7" s="77">
        <v>9.24253E-05</v>
      </c>
      <c r="Q7" s="77">
        <v>0.000325827</v>
      </c>
      <c r="R7" s="77">
        <v>9.24253E-05</v>
      </c>
      <c r="S7" s="77">
        <v>0.000325827</v>
      </c>
      <c r="T7" s="77">
        <v>9.24253E-05</v>
      </c>
      <c r="U7" s="77">
        <v>0.000325827</v>
      </c>
      <c r="V7" s="77">
        <v>9.24253E-05</v>
      </c>
      <c r="W7" s="77">
        <v>0.000325827</v>
      </c>
    </row>
    <row r="8" spans="2:23" s="77" customFormat="1" ht="12.75">
      <c r="B8" s="76"/>
      <c r="E8" s="77">
        <v>5</v>
      </c>
      <c r="H8" s="77">
        <v>-3.91724E-05</v>
      </c>
      <c r="I8" s="77">
        <v>0.000161302</v>
      </c>
      <c r="J8" s="77">
        <v>-3.91724E-05</v>
      </c>
      <c r="K8" s="77">
        <v>0.000161302</v>
      </c>
      <c r="L8" s="77">
        <v>-3.91724E-05</v>
      </c>
      <c r="M8" s="77">
        <v>0.000161302</v>
      </c>
      <c r="N8" s="77">
        <v>-3.91724E-05</v>
      </c>
      <c r="O8" s="77">
        <v>0.000161302</v>
      </c>
      <c r="P8" s="77">
        <v>-3.91724E-05</v>
      </c>
      <c r="Q8" s="77">
        <v>0.000161302</v>
      </c>
      <c r="R8" s="77">
        <v>-3.91724E-05</v>
      </c>
      <c r="S8" s="77">
        <v>0.000161302</v>
      </c>
      <c r="T8" s="77">
        <v>-3.91724E-05</v>
      </c>
      <c r="U8" s="77">
        <v>0.000161302</v>
      </c>
      <c r="V8" s="77">
        <v>-3.91724E-05</v>
      </c>
      <c r="W8" s="77">
        <v>0.000161302</v>
      </c>
    </row>
    <row r="9" spans="2:23" s="77" customFormat="1" ht="12.75">
      <c r="B9" s="76"/>
      <c r="E9" s="77">
        <v>6</v>
      </c>
      <c r="H9" s="77">
        <v>3.92438</v>
      </c>
      <c r="I9" s="77">
        <v>-1.72103E-05</v>
      </c>
      <c r="J9" s="77">
        <v>3.92438</v>
      </c>
      <c r="K9" s="77">
        <v>-1.72103E-05</v>
      </c>
      <c r="L9" s="77">
        <v>3.92438</v>
      </c>
      <c r="M9" s="77">
        <v>-1.72103E-05</v>
      </c>
      <c r="N9" s="77">
        <v>3.92438</v>
      </c>
      <c r="O9" s="77">
        <v>-1.72103E-05</v>
      </c>
      <c r="P9" s="77">
        <v>3.92438</v>
      </c>
      <c r="Q9" s="77">
        <v>-1.72103E-05</v>
      </c>
      <c r="R9" s="77">
        <v>3.92438</v>
      </c>
      <c r="S9" s="77">
        <v>-1.72103E-05</v>
      </c>
      <c r="T9" s="77">
        <v>3.92438</v>
      </c>
      <c r="U9" s="77">
        <v>-1.72103E-05</v>
      </c>
      <c r="V9" s="77">
        <v>3.92438</v>
      </c>
      <c r="W9" s="77">
        <v>-1.72103E-05</v>
      </c>
    </row>
    <row r="10" spans="2:23" s="77" customFormat="1" ht="12.75">
      <c r="B10" s="76"/>
      <c r="E10" s="77">
        <v>7</v>
      </c>
      <c r="H10" s="77">
        <v>-2.33051E-05</v>
      </c>
      <c r="I10" s="77">
        <v>-3.89739E-05</v>
      </c>
      <c r="J10" s="77">
        <v>-2.33051E-05</v>
      </c>
      <c r="K10" s="77">
        <v>-3.89739E-05</v>
      </c>
      <c r="L10" s="77">
        <v>-2.33051E-05</v>
      </c>
      <c r="M10" s="77">
        <v>-3.89739E-05</v>
      </c>
      <c r="N10" s="77">
        <v>-2.33051E-05</v>
      </c>
      <c r="O10" s="77">
        <v>-3.89739E-05</v>
      </c>
      <c r="P10" s="77">
        <v>-2.33051E-05</v>
      </c>
      <c r="Q10" s="77">
        <v>-3.89739E-05</v>
      </c>
      <c r="R10" s="77">
        <v>-2.33051E-05</v>
      </c>
      <c r="S10" s="77">
        <v>-3.89739E-05</v>
      </c>
      <c r="T10" s="77">
        <v>-2.33051E-05</v>
      </c>
      <c r="U10" s="77">
        <v>-3.89739E-05</v>
      </c>
      <c r="V10" s="77">
        <v>-2.33051E-05</v>
      </c>
      <c r="W10" s="77">
        <v>-3.89739E-05</v>
      </c>
    </row>
    <row r="11" spans="2:23" s="77" customFormat="1" ht="12.75">
      <c r="B11" s="76"/>
      <c r="E11" s="77">
        <v>8</v>
      </c>
      <c r="H11" s="77">
        <v>4.70052E-06</v>
      </c>
      <c r="I11" s="77">
        <v>-2.96402E-06</v>
      </c>
      <c r="J11" s="77">
        <v>4.70052E-06</v>
      </c>
      <c r="K11" s="77">
        <v>-2.96402E-06</v>
      </c>
      <c r="L11" s="77">
        <v>4.70052E-06</v>
      </c>
      <c r="M11" s="77">
        <v>-2.96402E-06</v>
      </c>
      <c r="N11" s="77">
        <v>4.70052E-06</v>
      </c>
      <c r="O11" s="77">
        <v>-2.96402E-06</v>
      </c>
      <c r="P11" s="77">
        <v>4.70052E-06</v>
      </c>
      <c r="Q11" s="77">
        <v>-2.96402E-06</v>
      </c>
      <c r="R11" s="77">
        <v>4.70052E-06</v>
      </c>
      <c r="S11" s="77">
        <v>-2.96402E-06</v>
      </c>
      <c r="T11" s="77">
        <v>4.70052E-06</v>
      </c>
      <c r="U11" s="77">
        <v>-2.96402E-06</v>
      </c>
      <c r="V11" s="77">
        <v>4.70052E-06</v>
      </c>
      <c r="W11" s="77">
        <v>-2.96402E-06</v>
      </c>
    </row>
    <row r="12" spans="2:23" s="77" customFormat="1" ht="12.75">
      <c r="B12" s="76"/>
      <c r="E12" s="77">
        <v>9</v>
      </c>
      <c r="H12" s="77">
        <v>-3.68081E-06</v>
      </c>
      <c r="I12" s="77">
        <v>3.48646E-06</v>
      </c>
      <c r="J12" s="77">
        <v>-3.68081E-06</v>
      </c>
      <c r="K12" s="77">
        <v>3.48646E-06</v>
      </c>
      <c r="L12" s="77">
        <v>-3.68081E-06</v>
      </c>
      <c r="M12" s="77">
        <v>3.48646E-06</v>
      </c>
      <c r="N12" s="77">
        <v>-3.68081E-06</v>
      </c>
      <c r="O12" s="77">
        <v>3.48646E-06</v>
      </c>
      <c r="P12" s="77">
        <v>-3.68081E-06</v>
      </c>
      <c r="Q12" s="77">
        <v>3.48646E-06</v>
      </c>
      <c r="R12" s="77">
        <v>-3.68081E-06</v>
      </c>
      <c r="S12" s="77">
        <v>3.48646E-06</v>
      </c>
      <c r="T12" s="77">
        <v>-3.68081E-06</v>
      </c>
      <c r="U12" s="77">
        <v>3.48646E-06</v>
      </c>
      <c r="V12" s="77">
        <v>-3.68081E-06</v>
      </c>
      <c r="W12" s="77">
        <v>3.48646E-06</v>
      </c>
    </row>
    <row r="13" spans="2:23" s="77" customFormat="1" ht="12.75">
      <c r="B13" s="76"/>
      <c r="E13" s="77">
        <v>10</v>
      </c>
      <c r="H13" s="77">
        <v>-0.200959</v>
      </c>
      <c r="I13" s="77">
        <v>-5.06254E-06</v>
      </c>
      <c r="J13" s="77">
        <v>-0.200959</v>
      </c>
      <c r="K13" s="77">
        <v>-5.06254E-06</v>
      </c>
      <c r="L13" s="77">
        <v>-0.200959</v>
      </c>
      <c r="M13" s="77">
        <v>-5.06254E-06</v>
      </c>
      <c r="N13" s="77">
        <v>-0.200959</v>
      </c>
      <c r="O13" s="77">
        <v>-5.06254E-06</v>
      </c>
      <c r="P13" s="77">
        <v>-0.200959</v>
      </c>
      <c r="Q13" s="77">
        <v>-5.06254E-06</v>
      </c>
      <c r="R13" s="77">
        <v>-0.200959</v>
      </c>
      <c r="S13" s="77">
        <v>-5.06254E-06</v>
      </c>
      <c r="T13" s="77">
        <v>-0.200959</v>
      </c>
      <c r="U13" s="77">
        <v>-5.06254E-06</v>
      </c>
      <c r="V13" s="77">
        <v>-0.200959</v>
      </c>
      <c r="W13" s="77">
        <v>-5.06254E-06</v>
      </c>
    </row>
    <row r="14" spans="2:23" s="77" customFormat="1" ht="12.75">
      <c r="B14" s="76"/>
      <c r="E14" s="77">
        <v>11</v>
      </c>
      <c r="H14" s="77">
        <v>1.59338E-06</v>
      </c>
      <c r="I14" s="77">
        <v>1.18763E-06</v>
      </c>
      <c r="J14" s="77">
        <v>1.59338E-06</v>
      </c>
      <c r="K14" s="77">
        <v>1.18763E-06</v>
      </c>
      <c r="L14" s="77">
        <v>1.59338E-06</v>
      </c>
      <c r="M14" s="77">
        <v>1.18763E-06</v>
      </c>
      <c r="N14" s="77">
        <v>1.59338E-06</v>
      </c>
      <c r="O14" s="77">
        <v>1.18763E-06</v>
      </c>
      <c r="P14" s="77">
        <v>1.59338E-06</v>
      </c>
      <c r="Q14" s="77">
        <v>1.18763E-06</v>
      </c>
      <c r="R14" s="77">
        <v>1.59338E-06</v>
      </c>
      <c r="S14" s="77">
        <v>1.18763E-06</v>
      </c>
      <c r="T14" s="77">
        <v>1.59338E-06</v>
      </c>
      <c r="U14" s="77">
        <v>1.18763E-06</v>
      </c>
      <c r="V14" s="77">
        <v>1.59338E-06</v>
      </c>
      <c r="W14" s="77">
        <v>1.18763E-06</v>
      </c>
    </row>
    <row r="15" spans="2:23" s="77" customFormat="1" ht="12.75">
      <c r="B15" s="76"/>
      <c r="E15" s="77">
        <v>12</v>
      </c>
      <c r="H15" s="77">
        <v>2.14477E-08</v>
      </c>
      <c r="I15" s="77">
        <v>1.33651E-06</v>
      </c>
      <c r="J15" s="77">
        <v>2.14477E-08</v>
      </c>
      <c r="K15" s="77">
        <v>1.33651E-06</v>
      </c>
      <c r="L15" s="77">
        <v>2.14477E-08</v>
      </c>
      <c r="M15" s="77">
        <v>1.33651E-06</v>
      </c>
      <c r="N15" s="77">
        <v>2.14477E-08</v>
      </c>
      <c r="O15" s="77">
        <v>1.33651E-06</v>
      </c>
      <c r="P15" s="77">
        <v>2.14477E-08</v>
      </c>
      <c r="Q15" s="77">
        <v>1.33651E-06</v>
      </c>
      <c r="R15" s="77">
        <v>2.14477E-08</v>
      </c>
      <c r="S15" s="77">
        <v>1.33651E-06</v>
      </c>
      <c r="T15" s="77">
        <v>2.14477E-08</v>
      </c>
      <c r="U15" s="77">
        <v>1.33651E-06</v>
      </c>
      <c r="V15" s="77">
        <v>2.14477E-08</v>
      </c>
      <c r="W15" s="77">
        <v>1.33651E-06</v>
      </c>
    </row>
    <row r="16" spans="2:23" s="77" customFormat="1" ht="12.75">
      <c r="B16" s="76"/>
      <c r="E16" s="77">
        <v>13</v>
      </c>
      <c r="H16" s="77">
        <v>-6.04268E-07</v>
      </c>
      <c r="I16" s="77">
        <v>8.7592E-07</v>
      </c>
      <c r="J16" s="77">
        <v>-6.04268E-07</v>
      </c>
      <c r="K16" s="77">
        <v>8.7592E-07</v>
      </c>
      <c r="L16" s="77">
        <v>-6.04268E-07</v>
      </c>
      <c r="M16" s="77">
        <v>8.7592E-07</v>
      </c>
      <c r="N16" s="77">
        <v>-6.04268E-07</v>
      </c>
      <c r="O16" s="77">
        <v>8.7592E-07</v>
      </c>
      <c r="P16" s="77">
        <v>-6.04268E-07</v>
      </c>
      <c r="Q16" s="77">
        <v>8.7592E-07</v>
      </c>
      <c r="R16" s="77">
        <v>-6.04268E-07</v>
      </c>
      <c r="S16" s="77">
        <v>8.7592E-07</v>
      </c>
      <c r="T16" s="77">
        <v>-6.04268E-07</v>
      </c>
      <c r="U16" s="77">
        <v>8.7592E-07</v>
      </c>
      <c r="V16" s="77">
        <v>-6.04268E-07</v>
      </c>
      <c r="W16" s="77">
        <v>8.7592E-07</v>
      </c>
    </row>
    <row r="17" spans="2:23" s="77" customFormat="1" ht="12.75">
      <c r="B17" s="76"/>
      <c r="E17" s="77">
        <v>14</v>
      </c>
      <c r="H17" s="77">
        <v>-0.149992</v>
      </c>
      <c r="I17" s="77">
        <v>6.74043E-07</v>
      </c>
      <c r="J17" s="77">
        <v>-0.149992</v>
      </c>
      <c r="K17" s="77">
        <v>6.74043E-07</v>
      </c>
      <c r="L17" s="77">
        <v>-0.149992</v>
      </c>
      <c r="M17" s="77">
        <v>6.74043E-07</v>
      </c>
      <c r="N17" s="77">
        <v>-0.149992</v>
      </c>
      <c r="O17" s="77">
        <v>6.74043E-07</v>
      </c>
      <c r="P17" s="77">
        <v>-0.149992</v>
      </c>
      <c r="Q17" s="77">
        <v>6.74043E-07</v>
      </c>
      <c r="R17" s="77">
        <v>-0.149992</v>
      </c>
      <c r="S17" s="77">
        <v>6.74043E-07</v>
      </c>
      <c r="T17" s="77">
        <v>-0.149992</v>
      </c>
      <c r="U17" s="77">
        <v>6.74043E-07</v>
      </c>
      <c r="V17" s="77">
        <v>-0.149992</v>
      </c>
      <c r="W17" s="77">
        <v>6.74043E-07</v>
      </c>
    </row>
    <row r="18" spans="2:23" s="77" customFormat="1" ht="12.75">
      <c r="B18" s="76"/>
      <c r="E18" s="77">
        <v>15</v>
      </c>
      <c r="H18" s="77">
        <v>-2.04212E-08</v>
      </c>
      <c r="I18" s="77">
        <v>-4.6634E-07</v>
      </c>
      <c r="J18" s="77">
        <v>-2.04212E-08</v>
      </c>
      <c r="K18" s="77">
        <v>-4.6634E-07</v>
      </c>
      <c r="L18" s="77">
        <v>-2.04212E-08</v>
      </c>
      <c r="M18" s="77">
        <v>-4.6634E-07</v>
      </c>
      <c r="N18" s="77">
        <v>-2.04212E-08</v>
      </c>
      <c r="O18" s="77">
        <v>-4.6634E-07</v>
      </c>
      <c r="P18" s="77">
        <v>-2.04212E-08</v>
      </c>
      <c r="Q18" s="77">
        <v>-4.6634E-07</v>
      </c>
      <c r="R18" s="77">
        <v>-2.04212E-08</v>
      </c>
      <c r="S18" s="77">
        <v>-4.6634E-07</v>
      </c>
      <c r="T18" s="77">
        <v>-2.04212E-08</v>
      </c>
      <c r="U18" s="77">
        <v>-4.6634E-07</v>
      </c>
      <c r="V18" s="77">
        <v>-2.04212E-08</v>
      </c>
      <c r="W18" s="77">
        <v>-4.6634E-07</v>
      </c>
    </row>
    <row r="20" spans="2:23" s="77" customFormat="1" ht="12.75">
      <c r="B20" s="76"/>
      <c r="E20" s="77" t="s">
        <v>0</v>
      </c>
      <c r="H20" s="77" t="s">
        <v>1</v>
      </c>
      <c r="I20" s="77" t="s">
        <v>2</v>
      </c>
      <c r="J20" s="77" t="s">
        <v>1</v>
      </c>
      <c r="K20" s="77" t="s">
        <v>22</v>
      </c>
      <c r="L20" s="77" t="s">
        <v>1</v>
      </c>
      <c r="M20" s="77" t="s">
        <v>22</v>
      </c>
      <c r="N20" s="77" t="s">
        <v>1</v>
      </c>
      <c r="O20" s="77" t="s">
        <v>29</v>
      </c>
      <c r="P20" s="77" t="s">
        <v>1</v>
      </c>
      <c r="Q20" s="77" t="s">
        <v>1</v>
      </c>
      <c r="R20" s="77" t="s">
        <v>1</v>
      </c>
      <c r="S20" s="77" t="s">
        <v>1</v>
      </c>
      <c r="T20" s="77" t="s">
        <v>1</v>
      </c>
      <c r="U20" s="77" t="s">
        <v>1</v>
      </c>
      <c r="V20" s="78" t="s">
        <v>1</v>
      </c>
      <c r="W20" s="78" t="s">
        <v>1</v>
      </c>
    </row>
    <row r="21" spans="2:23" s="77" customFormat="1" ht="12.75">
      <c r="B21" s="76"/>
      <c r="E21" s="77" t="s">
        <v>7</v>
      </c>
      <c r="V21" s="78"/>
      <c r="W21" s="78"/>
    </row>
    <row r="22" spans="2:23" s="77" customFormat="1" ht="12.75">
      <c r="B22" s="76"/>
      <c r="E22" s="77" t="s">
        <v>4</v>
      </c>
      <c r="H22" s="77" t="s">
        <v>5</v>
      </c>
      <c r="I22" s="77" t="s">
        <v>6</v>
      </c>
      <c r="J22" s="77" t="s">
        <v>5</v>
      </c>
      <c r="K22" s="77" t="s">
        <v>6</v>
      </c>
      <c r="L22" s="77" t="s">
        <v>5</v>
      </c>
      <c r="M22" s="77" t="s">
        <v>6</v>
      </c>
      <c r="N22" s="77" t="s">
        <v>5</v>
      </c>
      <c r="O22" s="77" t="s">
        <v>6</v>
      </c>
      <c r="P22" s="77" t="s">
        <v>5</v>
      </c>
      <c r="Q22" s="77" t="s">
        <v>6</v>
      </c>
      <c r="R22" s="77" t="s">
        <v>5</v>
      </c>
      <c r="S22" s="77" t="s">
        <v>6</v>
      </c>
      <c r="T22" s="77" t="s">
        <v>5</v>
      </c>
      <c r="U22" s="77" t="s">
        <v>6</v>
      </c>
      <c r="V22" s="78" t="s">
        <v>5</v>
      </c>
      <c r="W22" s="78" t="s">
        <v>6</v>
      </c>
    </row>
    <row r="23" spans="2:23" s="77" customFormat="1" ht="12.75">
      <c r="B23" s="76"/>
      <c r="E23" s="77">
        <v>1</v>
      </c>
      <c r="H23" s="77">
        <v>-3.91218E-10</v>
      </c>
      <c r="I23" s="77">
        <v>-1.80545E-07</v>
      </c>
      <c r="J23" s="77">
        <v>1.80548E-07</v>
      </c>
      <c r="K23" s="77" t="s">
        <v>25</v>
      </c>
      <c r="L23" s="77">
        <v>2.114E-10</v>
      </c>
      <c r="M23" s="77" t="s">
        <v>27</v>
      </c>
      <c r="N23" s="77">
        <v>-1.80727E-07</v>
      </c>
      <c r="O23" s="77">
        <v>3.94193E-10</v>
      </c>
      <c r="P23" s="77">
        <v>-2.27757E-10</v>
      </c>
      <c r="Q23" s="77">
        <v>-1.38536E-07</v>
      </c>
      <c r="R23" s="77">
        <v>1.38539E-07</v>
      </c>
      <c r="S23" s="77">
        <v>-4.59163E-11</v>
      </c>
      <c r="T23" s="77">
        <v>4.89339E-11</v>
      </c>
      <c r="U23" s="77">
        <v>1.38721E-07</v>
      </c>
      <c r="V23" s="77">
        <v>-1.38718E-07</v>
      </c>
      <c r="W23" s="77">
        <v>2.31528E-10</v>
      </c>
    </row>
    <row r="24" spans="2:23" s="77" customFormat="1" ht="12.75">
      <c r="B24" s="76"/>
      <c r="E24" s="77">
        <v>2</v>
      </c>
      <c r="H24" s="77">
        <v>0.000319438</v>
      </c>
      <c r="I24" s="77">
        <v>-1.45093E-07</v>
      </c>
      <c r="J24" s="77">
        <v>0.000319438</v>
      </c>
      <c r="K24" s="77" t="s">
        <v>26</v>
      </c>
      <c r="L24" s="77">
        <v>0.000319438</v>
      </c>
      <c r="M24" s="77" t="s">
        <v>28</v>
      </c>
      <c r="N24" s="77">
        <v>0.000319438</v>
      </c>
      <c r="O24" s="77">
        <v>-1.45093E-07</v>
      </c>
      <c r="P24" s="77">
        <v>0.000319438</v>
      </c>
      <c r="Q24" s="77">
        <v>-7.24391E-08</v>
      </c>
      <c r="R24" s="77">
        <v>0.000319438</v>
      </c>
      <c r="S24" s="77">
        <v>-7.24392E-08</v>
      </c>
      <c r="T24" s="77">
        <v>0.000319438</v>
      </c>
      <c r="U24" s="77">
        <v>-7.24392E-08</v>
      </c>
      <c r="V24" s="77">
        <v>0.000319438</v>
      </c>
      <c r="W24" s="77">
        <v>-7.24392E-08</v>
      </c>
    </row>
    <row r="25" spans="2:23" s="77" customFormat="1" ht="12.75">
      <c r="B25" s="76"/>
      <c r="E25" s="77">
        <v>3</v>
      </c>
      <c r="H25" s="77">
        <v>-0.011403</v>
      </c>
      <c r="I25" s="77">
        <v>-2.89764</v>
      </c>
      <c r="J25" s="77">
        <v>-2.89736</v>
      </c>
      <c r="K25" s="77">
        <v>0.0128857</v>
      </c>
      <c r="L25" s="77">
        <v>0.0131617</v>
      </c>
      <c r="M25" s="77">
        <v>2.89884</v>
      </c>
      <c r="N25" s="77">
        <v>2.89911</v>
      </c>
      <c r="O25" s="77">
        <v>-0.0116923</v>
      </c>
      <c r="P25" s="77">
        <v>-0.00179958</v>
      </c>
      <c r="Q25" s="77">
        <v>-0.947348</v>
      </c>
      <c r="R25" s="77">
        <v>-0.947072</v>
      </c>
      <c r="S25" s="77">
        <v>0.00328323</v>
      </c>
      <c r="T25" s="77">
        <v>0.00356199</v>
      </c>
      <c r="U25" s="77">
        <v>0.948552</v>
      </c>
      <c r="V25" s="77">
        <v>0.948831</v>
      </c>
      <c r="W25" s="77">
        <v>-0.00207858</v>
      </c>
    </row>
    <row r="26" spans="2:23" s="77" customFormat="1" ht="12.75">
      <c r="B26" s="76"/>
      <c r="E26" s="77">
        <v>4</v>
      </c>
      <c r="H26" s="77">
        <v>-0.00917767</v>
      </c>
      <c r="I26" s="77">
        <v>-1.60206</v>
      </c>
      <c r="J26" s="77">
        <v>0.00937032</v>
      </c>
      <c r="K26" s="77">
        <v>1.60271</v>
      </c>
      <c r="L26" s="77">
        <v>-0.00917927</v>
      </c>
      <c r="M26" s="77">
        <v>-1.60206</v>
      </c>
      <c r="N26" s="77">
        <v>0.00937181</v>
      </c>
      <c r="O26" s="77">
        <v>1.60271</v>
      </c>
      <c r="P26" s="77">
        <v>-0.00127186</v>
      </c>
      <c r="Q26" s="77">
        <v>-0.352768</v>
      </c>
      <c r="R26" s="77">
        <v>0.00145785</v>
      </c>
      <c r="S26" s="77">
        <v>0.353421</v>
      </c>
      <c r="T26" s="77">
        <v>-0.00127293</v>
      </c>
      <c r="U26" s="77">
        <v>-0.352769</v>
      </c>
      <c r="V26" s="77">
        <v>0.00145766</v>
      </c>
      <c r="W26" s="77">
        <v>0.35342</v>
      </c>
    </row>
    <row r="27" spans="2:23" s="77" customFormat="1" ht="12.75">
      <c r="B27" s="76"/>
      <c r="E27" s="77">
        <v>5</v>
      </c>
      <c r="H27" s="77">
        <v>-0.00622924</v>
      </c>
      <c r="I27" s="77">
        <v>-0.791332</v>
      </c>
      <c r="J27" s="77">
        <v>0.791452</v>
      </c>
      <c r="K27" s="77">
        <v>-0.00603168</v>
      </c>
      <c r="L27" s="77">
        <v>0.00615134</v>
      </c>
      <c r="M27" s="77">
        <v>0.791655</v>
      </c>
      <c r="N27" s="77">
        <v>-0.791528</v>
      </c>
      <c r="O27" s="77">
        <v>0.00635333</v>
      </c>
      <c r="P27" s="77">
        <v>-0.000655436</v>
      </c>
      <c r="Q27" s="77">
        <v>-0.118861</v>
      </c>
      <c r="R27" s="77">
        <v>0.118984</v>
      </c>
      <c r="S27" s="77">
        <v>-0.000455118</v>
      </c>
      <c r="T27" s="77">
        <v>0.00057737</v>
      </c>
      <c r="U27" s="77">
        <v>0.119184</v>
      </c>
      <c r="V27" s="77">
        <v>-0.119061</v>
      </c>
      <c r="W27" s="77">
        <v>0.00077752</v>
      </c>
    </row>
    <row r="28" spans="2:23" s="77" customFormat="1" ht="12.75">
      <c r="B28" s="76"/>
      <c r="E28" s="77">
        <v>6</v>
      </c>
      <c r="H28" s="77">
        <v>3.9206</v>
      </c>
      <c r="I28" s="77">
        <v>-0.354214</v>
      </c>
      <c r="J28" s="77">
        <v>3.9206</v>
      </c>
      <c r="K28" s="77">
        <v>-0.354213</v>
      </c>
      <c r="L28" s="77">
        <v>3.9206</v>
      </c>
      <c r="M28" s="77">
        <v>-0.354213</v>
      </c>
      <c r="N28" s="77">
        <v>3.9206</v>
      </c>
      <c r="O28" s="77">
        <v>-0.354211</v>
      </c>
      <c r="P28" s="77">
        <v>3.92413</v>
      </c>
      <c r="Q28" s="77">
        <v>-0.0365762</v>
      </c>
      <c r="R28" s="77">
        <v>3.92413</v>
      </c>
      <c r="S28" s="77">
        <v>-0.0365764</v>
      </c>
      <c r="T28" s="77">
        <v>3.92413</v>
      </c>
      <c r="U28" s="77">
        <v>-0.0365764</v>
      </c>
      <c r="V28" s="77">
        <v>3.92413</v>
      </c>
      <c r="W28" s="77">
        <v>-0.0365761</v>
      </c>
    </row>
    <row r="29" spans="2:23" s="77" customFormat="1" ht="12.75">
      <c r="B29" s="76"/>
      <c r="E29" s="77">
        <v>7</v>
      </c>
      <c r="H29" s="77">
        <v>-0.00219096</v>
      </c>
      <c r="I29" s="77">
        <v>-0.14424</v>
      </c>
      <c r="J29" s="77">
        <v>-0.144224</v>
      </c>
      <c r="K29" s="77">
        <v>0.00213079</v>
      </c>
      <c r="L29" s="77">
        <v>0.00214534</v>
      </c>
      <c r="M29" s="77">
        <v>0.144162</v>
      </c>
      <c r="N29" s="77">
        <v>0.144176</v>
      </c>
      <c r="O29" s="77">
        <v>-0.00220722</v>
      </c>
      <c r="P29" s="77">
        <v>-0.00012212</v>
      </c>
      <c r="Q29" s="77">
        <v>-0.0102932</v>
      </c>
      <c r="R29" s="77">
        <v>-0.0102776</v>
      </c>
      <c r="S29" s="77">
        <v>5.98668E-05</v>
      </c>
      <c r="T29" s="77">
        <v>7.54898E-05</v>
      </c>
      <c r="U29" s="77">
        <v>0.0102154</v>
      </c>
      <c r="V29" s="77">
        <v>0.0102309</v>
      </c>
      <c r="W29" s="77">
        <v>-0.000137705</v>
      </c>
    </row>
    <row r="30" spans="2:23" s="77" customFormat="1" ht="12.75">
      <c r="B30" s="76"/>
      <c r="E30" s="77">
        <v>8</v>
      </c>
      <c r="H30" s="77">
        <v>-0.00117594</v>
      </c>
      <c r="I30" s="77">
        <v>-0.053453</v>
      </c>
      <c r="J30" s="77">
        <v>0.00118647</v>
      </c>
      <c r="K30" s="77">
        <v>0.0534462</v>
      </c>
      <c r="L30" s="77">
        <v>-0.00117641</v>
      </c>
      <c r="M30" s="77">
        <v>-0.0534521</v>
      </c>
      <c r="N30" s="77">
        <v>0.00118535</v>
      </c>
      <c r="O30" s="77">
        <v>0.0534457</v>
      </c>
      <c r="P30" s="77">
        <v>-3.16374E-05</v>
      </c>
      <c r="Q30" s="77">
        <v>-0.00263789</v>
      </c>
      <c r="R30" s="77">
        <v>4.10315E-05</v>
      </c>
      <c r="S30" s="77">
        <v>0.00263202</v>
      </c>
      <c r="T30" s="77">
        <v>-3.16177E-05</v>
      </c>
      <c r="U30" s="77">
        <v>-0.00263795</v>
      </c>
      <c r="V30" s="77">
        <v>4.09906E-05</v>
      </c>
      <c r="W30" s="77">
        <v>0.00263195</v>
      </c>
    </row>
    <row r="31" spans="2:23" s="77" customFormat="1" ht="12.75">
      <c r="B31" s="76"/>
      <c r="E31" s="77">
        <v>9</v>
      </c>
      <c r="H31" s="77">
        <v>-0.000624689</v>
      </c>
      <c r="I31" s="77">
        <v>-0.018155</v>
      </c>
      <c r="J31" s="77">
        <v>0.0181543</v>
      </c>
      <c r="K31" s="77">
        <v>-0.000618031</v>
      </c>
      <c r="L31" s="77">
        <v>0.000617433</v>
      </c>
      <c r="M31" s="77">
        <v>0.0181614</v>
      </c>
      <c r="N31" s="77">
        <v>-0.0181615</v>
      </c>
      <c r="O31" s="77">
        <v>0.000624315</v>
      </c>
      <c r="P31" s="77">
        <v>-1.65541E-05</v>
      </c>
      <c r="Q31" s="77">
        <v>-0.000630447</v>
      </c>
      <c r="R31" s="77">
        <v>0.000630277</v>
      </c>
      <c r="S31" s="77">
        <v>-9.38798E-06</v>
      </c>
      <c r="T31" s="77">
        <v>9.18397E-06</v>
      </c>
      <c r="U31" s="77">
        <v>0.000637445</v>
      </c>
      <c r="V31" s="77">
        <v>-0.000637612</v>
      </c>
      <c r="W31" s="77">
        <v>1.63418E-05</v>
      </c>
    </row>
    <row r="32" spans="2:23" s="77" customFormat="1" ht="12.75">
      <c r="B32" s="76"/>
      <c r="E32" s="77">
        <v>10</v>
      </c>
      <c r="H32" s="77">
        <v>-0.20128</v>
      </c>
      <c r="I32" s="77">
        <v>-0.00585594</v>
      </c>
      <c r="J32" s="77">
        <v>-0.20128</v>
      </c>
      <c r="K32" s="77">
        <v>-0.00585543</v>
      </c>
      <c r="L32" s="77">
        <v>-0.20128</v>
      </c>
      <c r="M32" s="77">
        <v>-0.00585557</v>
      </c>
      <c r="N32" s="77">
        <v>-0.201279</v>
      </c>
      <c r="O32" s="77">
        <v>-0.0058556</v>
      </c>
      <c r="P32" s="77">
        <v>-0.200964</v>
      </c>
      <c r="Q32" s="77">
        <v>-0.000160772</v>
      </c>
      <c r="R32" s="77">
        <v>-0.200964</v>
      </c>
      <c r="S32" s="77">
        <v>-0.000160782</v>
      </c>
      <c r="T32" s="77">
        <v>-0.200964</v>
      </c>
      <c r="U32" s="77">
        <v>-0.000160782</v>
      </c>
      <c r="V32" s="77">
        <v>-0.200964</v>
      </c>
      <c r="W32" s="77">
        <v>-0.000160772</v>
      </c>
    </row>
    <row r="33" spans="2:23" s="77" customFormat="1" ht="12.75">
      <c r="B33" s="76"/>
      <c r="E33" s="77">
        <v>11</v>
      </c>
      <c r="H33" s="77">
        <v>-0.000163346</v>
      </c>
      <c r="I33" s="77">
        <v>-0.00197166</v>
      </c>
      <c r="J33" s="77">
        <v>-0.00197094</v>
      </c>
      <c r="K33" s="77">
        <v>0.000166212</v>
      </c>
      <c r="L33" s="77">
        <v>0.000166592</v>
      </c>
      <c r="M33" s="77">
        <v>0.00197385</v>
      </c>
      <c r="N33" s="77">
        <v>0.00197435</v>
      </c>
      <c r="O33" s="77">
        <v>-0.000163698</v>
      </c>
      <c r="P33" s="77">
        <v>5.33693E-08</v>
      </c>
      <c r="Q33" s="77">
        <v>-4.59129E-05</v>
      </c>
      <c r="R33" s="77">
        <v>-4.55107E-05</v>
      </c>
      <c r="S33" s="77">
        <v>2.72804E-06</v>
      </c>
      <c r="T33" s="77">
        <v>3.13287E-06</v>
      </c>
      <c r="U33" s="77">
        <v>4.82915E-05</v>
      </c>
      <c r="V33" s="77">
        <v>4.8695E-05</v>
      </c>
      <c r="W33" s="77">
        <v>-3.50899E-07</v>
      </c>
    </row>
    <row r="34" spans="2:23" s="77" customFormat="1" ht="12.75">
      <c r="B34" s="76"/>
      <c r="E34" s="77">
        <v>12</v>
      </c>
      <c r="H34" s="77">
        <v>-8.61391E-05</v>
      </c>
      <c r="I34" s="77">
        <v>-0.000800223</v>
      </c>
      <c r="J34" s="77">
        <v>8.62453E-05</v>
      </c>
      <c r="K34" s="77">
        <v>0.000802649</v>
      </c>
      <c r="L34" s="77">
        <v>-8.61505E-05</v>
      </c>
      <c r="M34" s="77">
        <v>-0.000800125</v>
      </c>
      <c r="N34" s="77">
        <v>8.60821E-05</v>
      </c>
      <c r="O34" s="77">
        <v>0.000802883</v>
      </c>
      <c r="P34" s="77">
        <v>-5.16927E-07</v>
      </c>
      <c r="Q34" s="77">
        <v>-1.80765E-05</v>
      </c>
      <c r="R34" s="77">
        <v>5.60128E-07</v>
      </c>
      <c r="S34" s="77">
        <v>2.07509E-05</v>
      </c>
      <c r="T34" s="77">
        <v>-5.16829E-07</v>
      </c>
      <c r="U34" s="77">
        <v>-1.80778E-05</v>
      </c>
      <c r="V34" s="77">
        <v>5.59445E-07</v>
      </c>
      <c r="W34" s="77">
        <v>2.07501E-05</v>
      </c>
    </row>
    <row r="35" spans="2:23" s="77" customFormat="1" ht="12.75">
      <c r="B35" s="76"/>
      <c r="E35" s="77">
        <v>13</v>
      </c>
      <c r="H35" s="77">
        <v>-4.68159E-05</v>
      </c>
      <c r="I35" s="77">
        <v>-0.000398469</v>
      </c>
      <c r="J35" s="77">
        <v>0.000398591</v>
      </c>
      <c r="K35" s="77">
        <v>-4.53929E-05</v>
      </c>
      <c r="L35" s="77">
        <v>4.56192E-05</v>
      </c>
      <c r="M35" s="77">
        <v>0.000400188</v>
      </c>
      <c r="N35" s="77">
        <v>-0.000399962</v>
      </c>
      <c r="O35" s="77">
        <v>4.70152E-05</v>
      </c>
      <c r="P35" s="77">
        <v>-7.97397E-07</v>
      </c>
      <c r="Q35" s="77">
        <v>-8.43508E-06</v>
      </c>
      <c r="R35" s="77">
        <v>8.70718E-06</v>
      </c>
      <c r="S35" s="77">
        <v>6.82503E-07</v>
      </c>
      <c r="T35" s="77">
        <v>-4.10962E-07</v>
      </c>
      <c r="U35" s="77">
        <v>1.01874E-05</v>
      </c>
      <c r="V35" s="77">
        <v>-9.91567E-06</v>
      </c>
      <c r="W35" s="77">
        <v>1.06912E-06</v>
      </c>
    </row>
    <row r="36" spans="2:23" s="77" customFormat="1" ht="12.75">
      <c r="B36" s="76"/>
      <c r="E36" s="77">
        <v>14</v>
      </c>
      <c r="H36" s="77">
        <v>-0.150018</v>
      </c>
      <c r="I36" s="77">
        <v>-0.000216706</v>
      </c>
      <c r="J36" s="77">
        <v>-0.150018</v>
      </c>
      <c r="K36" s="77">
        <v>-0.000216617</v>
      </c>
      <c r="L36" s="77">
        <v>-0.150018</v>
      </c>
      <c r="M36" s="77">
        <v>-0.000216719</v>
      </c>
      <c r="N36" s="77">
        <v>-0.150018</v>
      </c>
      <c r="O36" s="77">
        <v>-0.00021672</v>
      </c>
      <c r="P36" s="77">
        <v>-0.149992</v>
      </c>
      <c r="Q36" s="77">
        <v>-3.70954E-06</v>
      </c>
      <c r="R36" s="77">
        <v>-0.149992</v>
      </c>
      <c r="S36" s="77">
        <v>-3.70964E-06</v>
      </c>
      <c r="T36" s="77">
        <v>-0.149992</v>
      </c>
      <c r="U36" s="77">
        <v>-3.70965E-06</v>
      </c>
      <c r="V36" s="77">
        <v>-0.149992</v>
      </c>
      <c r="W36" s="77">
        <v>-3.70972E-06</v>
      </c>
    </row>
    <row r="37" spans="2:23" s="77" customFormat="1" ht="12.75">
      <c r="B37" s="76"/>
      <c r="E37" s="77">
        <v>15</v>
      </c>
      <c r="H37" s="77">
        <v>-1.45617E-05</v>
      </c>
      <c r="I37" s="77">
        <v>-0.000124111</v>
      </c>
      <c r="J37" s="77">
        <v>-0.000123613</v>
      </c>
      <c r="K37" s="77">
        <v>1.40975E-05</v>
      </c>
      <c r="L37" s="77">
        <v>1.45155E-05</v>
      </c>
      <c r="M37" s="77">
        <v>0.000123186</v>
      </c>
      <c r="N37" s="77">
        <v>0.000123638</v>
      </c>
      <c r="O37" s="77">
        <v>-1.49716E-05</v>
      </c>
      <c r="P37" s="77">
        <v>-4.72185E-08</v>
      </c>
      <c r="Q37" s="77">
        <v>-2.35757E-06</v>
      </c>
      <c r="R37" s="77">
        <v>-1.91167E-06</v>
      </c>
      <c r="S37" s="77">
        <v>-4.39469E-07</v>
      </c>
      <c r="T37" s="77">
        <v>6.45537E-09</v>
      </c>
      <c r="U37" s="77">
        <v>1.42492E-06</v>
      </c>
      <c r="V37" s="77">
        <v>1.87087E-06</v>
      </c>
      <c r="W37" s="77">
        <v>-4.93203E-07</v>
      </c>
    </row>
    <row r="39" spans="2:23" s="77" customFormat="1" ht="12.75">
      <c r="B39" s="76"/>
      <c r="E39" s="77" t="s">
        <v>0</v>
      </c>
      <c r="H39" s="77" t="s">
        <v>1</v>
      </c>
      <c r="I39" s="77" t="s">
        <v>2</v>
      </c>
      <c r="J39" s="77" t="s">
        <v>1</v>
      </c>
      <c r="K39" s="77" t="s">
        <v>22</v>
      </c>
      <c r="L39" s="77" t="s">
        <v>1</v>
      </c>
      <c r="M39" s="77" t="s">
        <v>22</v>
      </c>
      <c r="N39" s="77" t="s">
        <v>1</v>
      </c>
      <c r="O39" s="77" t="s">
        <v>29</v>
      </c>
      <c r="P39" s="77" t="s">
        <v>1</v>
      </c>
      <c r="Q39" s="77" t="s">
        <v>1</v>
      </c>
      <c r="R39" s="77" t="s">
        <v>1</v>
      </c>
      <c r="S39" s="77" t="s">
        <v>1</v>
      </c>
      <c r="T39" s="77" t="s">
        <v>1</v>
      </c>
      <c r="U39" s="77" t="s">
        <v>1</v>
      </c>
      <c r="V39" s="78" t="s">
        <v>1</v>
      </c>
      <c r="W39" s="78" t="s">
        <v>1</v>
      </c>
    </row>
    <row r="40" spans="1:23" s="80" customFormat="1" ht="38.25">
      <c r="A40" s="79" t="s">
        <v>37</v>
      </c>
      <c r="B40" s="79" t="s">
        <v>50</v>
      </c>
      <c r="C40" s="79" t="s">
        <v>46</v>
      </c>
      <c r="D40" s="79" t="s">
        <v>47</v>
      </c>
      <c r="E40" s="79" t="s">
        <v>4</v>
      </c>
      <c r="F40" s="80" t="s">
        <v>48</v>
      </c>
      <c r="G40" s="80" t="s">
        <v>65</v>
      </c>
      <c r="H40" s="80" t="s">
        <v>5</v>
      </c>
      <c r="I40" s="80" t="s">
        <v>6</v>
      </c>
      <c r="J40" s="80" t="s">
        <v>5</v>
      </c>
      <c r="K40" s="80" t="s">
        <v>6</v>
      </c>
      <c r="L40" s="80" t="s">
        <v>5</v>
      </c>
      <c r="M40" s="80" t="s">
        <v>6</v>
      </c>
      <c r="N40" s="80" t="s">
        <v>5</v>
      </c>
      <c r="O40" s="80" t="s">
        <v>6</v>
      </c>
      <c r="P40" s="80" t="s">
        <v>5</v>
      </c>
      <c r="Q40" s="80" t="s">
        <v>6</v>
      </c>
      <c r="R40" s="80" t="s">
        <v>5</v>
      </c>
      <c r="S40" s="80" t="s">
        <v>6</v>
      </c>
      <c r="T40" s="80" t="s">
        <v>5</v>
      </c>
      <c r="U40" s="80" t="s">
        <v>6</v>
      </c>
      <c r="V40" s="81" t="s">
        <v>5</v>
      </c>
      <c r="W40" s="81" t="s">
        <v>6</v>
      </c>
    </row>
    <row r="41" spans="1:23" s="77" customFormat="1" ht="12.75">
      <c r="A41" s="76" t="s">
        <v>38</v>
      </c>
      <c r="B41" s="82">
        <f>'choix config'!H40</f>
        <v>14.902810957655504</v>
      </c>
      <c r="C41" s="76">
        <f aca="true" t="shared" si="0" ref="C41:C55">($B$41*H41+$B$42*J41+$B$43*L41+$B$44*N41+$B$45*P41+$B$46*R41+$B$47*T41+$B$48*V41)/100</f>
        <v>-5.602602095006045E-08</v>
      </c>
      <c r="D41" s="76">
        <f aca="true" t="shared" si="1" ref="D41:D55">($B$41*I41+$B$42*K41+$B$43*M41+$B$44*O41+$B$45*Q41+$B$46*S41+$B$47*U41+$B$48*W41)/100</f>
        <v>-4.488332769165161E-08</v>
      </c>
      <c r="E41" s="83">
        <v>1</v>
      </c>
      <c r="F41" s="84" t="s">
        <v>49</v>
      </c>
      <c r="G41" s="84"/>
      <c r="H41" s="77">
        <v>-3.01558E-10</v>
      </c>
      <c r="I41" s="77">
        <v>-1.80638E-07</v>
      </c>
      <c r="J41" s="77">
        <v>1.80637E-07</v>
      </c>
      <c r="K41" s="77">
        <v>-3.00989E-10</v>
      </c>
      <c r="L41" s="77">
        <v>3.0106E-10</v>
      </c>
      <c r="M41" s="77">
        <v>1.80638E-07</v>
      </c>
      <c r="N41" s="77">
        <v>-1.80638E-07</v>
      </c>
      <c r="O41" s="77">
        <v>3.01458E-10</v>
      </c>
      <c r="P41" s="77">
        <v>-1.38097E-10</v>
      </c>
      <c r="Q41" s="77">
        <v>-1.38628E-07</v>
      </c>
      <c r="R41" s="77">
        <v>1.38629E-07</v>
      </c>
      <c r="S41" s="77">
        <v>-1.38651E-10</v>
      </c>
      <c r="T41" s="77">
        <v>1.38594E-10</v>
      </c>
      <c r="U41" s="77">
        <v>1.38628E-07</v>
      </c>
      <c r="V41" s="77">
        <v>-1.38628E-07</v>
      </c>
      <c r="W41" s="77">
        <v>1.38793E-10</v>
      </c>
    </row>
    <row r="42" spans="1:23" s="77" customFormat="1" ht="12.75">
      <c r="A42" s="76" t="s">
        <v>39</v>
      </c>
      <c r="B42" s="82">
        <f>'choix config'!H41</f>
        <v>-11.736106468333958</v>
      </c>
      <c r="C42" s="76">
        <f t="shared" si="0"/>
        <v>-5.693425769719602E-11</v>
      </c>
      <c r="D42" s="76">
        <f t="shared" si="1"/>
        <v>-2.122091264584933E-08</v>
      </c>
      <c r="E42" s="83">
        <v>2</v>
      </c>
      <c r="F42" s="84" t="s">
        <v>64</v>
      </c>
      <c r="G42" s="84"/>
      <c r="H42" s="77">
        <v>-4.36608E-10</v>
      </c>
      <c r="I42" s="77">
        <v>-1.44819E-07</v>
      </c>
      <c r="J42" s="77">
        <v>-4.36608E-10</v>
      </c>
      <c r="K42" s="77">
        <v>-1.44819E-07</v>
      </c>
      <c r="L42" s="77">
        <v>-4.36608E-10</v>
      </c>
      <c r="M42" s="77">
        <v>-1.44819E-07</v>
      </c>
      <c r="N42" s="77">
        <v>-4.36608E-10</v>
      </c>
      <c r="O42" s="77">
        <v>-1.44819E-07</v>
      </c>
      <c r="P42" s="77">
        <v>-1.45544E-10</v>
      </c>
      <c r="Q42" s="77">
        <v>-7.21646E-08</v>
      </c>
      <c r="R42" s="77">
        <v>-1.45544E-10</v>
      </c>
      <c r="S42" s="77">
        <v>-7.21647E-08</v>
      </c>
      <c r="T42" s="77">
        <v>-1.45544E-10</v>
      </c>
      <c r="U42" s="77">
        <v>-7.21646E-08</v>
      </c>
      <c r="V42" s="77">
        <v>-1.45544E-10</v>
      </c>
      <c r="W42" s="77">
        <v>-7.21647E-08</v>
      </c>
    </row>
    <row r="43" spans="1:23" s="77" customFormat="1" ht="12.75">
      <c r="A43" s="76" t="s">
        <v>40</v>
      </c>
      <c r="B43" s="82">
        <f>'choix config'!H42</f>
        <v>0.8203757656809216</v>
      </c>
      <c r="C43" s="76">
        <f t="shared" si="0"/>
        <v>0.6720898253859974</v>
      </c>
      <c r="D43" s="76">
        <f t="shared" si="1"/>
        <v>-0.544261070840442</v>
      </c>
      <c r="E43" s="83">
        <v>3</v>
      </c>
      <c r="F43" s="77" t="s">
        <v>48</v>
      </c>
      <c r="H43" s="77">
        <v>-0.0122823</v>
      </c>
      <c r="I43" s="77">
        <v>-2.89824</v>
      </c>
      <c r="J43" s="77">
        <v>-2.89823</v>
      </c>
      <c r="K43" s="77">
        <v>0.0122844</v>
      </c>
      <c r="L43" s="77">
        <v>0.0122823</v>
      </c>
      <c r="M43" s="77">
        <v>2.89824</v>
      </c>
      <c r="N43" s="77">
        <v>2.89823</v>
      </c>
      <c r="O43" s="77">
        <v>-0.0122935</v>
      </c>
      <c r="P43" s="77">
        <v>-0.00267894</v>
      </c>
      <c r="Q43" s="77">
        <v>-0.94795</v>
      </c>
      <c r="R43" s="77">
        <v>-0.947951</v>
      </c>
      <c r="S43" s="77">
        <v>0.00268195</v>
      </c>
      <c r="T43" s="77">
        <v>0.00268262</v>
      </c>
      <c r="U43" s="77">
        <v>0.94795</v>
      </c>
      <c r="V43" s="77">
        <v>0.947951</v>
      </c>
      <c r="W43" s="77">
        <v>-0.00267987</v>
      </c>
    </row>
    <row r="44" spans="1:23" s="77" customFormat="1" ht="12.75">
      <c r="A44" s="76" t="s">
        <v>41</v>
      </c>
      <c r="B44" s="82">
        <f>'choix config'!H39</f>
        <v>5.792884032193321</v>
      </c>
      <c r="C44" s="76">
        <f t="shared" si="0"/>
        <v>-0.0023045658583443827</v>
      </c>
      <c r="D44" s="76">
        <f t="shared" si="1"/>
        <v>-0.4236838693413339</v>
      </c>
      <c r="E44" s="83">
        <v>4</v>
      </c>
      <c r="F44" s="77" t="s">
        <v>48</v>
      </c>
      <c r="H44" s="77">
        <v>-0.0092701</v>
      </c>
      <c r="I44" s="77">
        <v>-1.60239</v>
      </c>
      <c r="J44" s="77">
        <v>0.00927789</v>
      </c>
      <c r="K44" s="77">
        <v>1.60239</v>
      </c>
      <c r="L44" s="77">
        <v>-0.00927169</v>
      </c>
      <c r="M44" s="77">
        <v>-1.60239</v>
      </c>
      <c r="N44" s="77">
        <v>0.00927939</v>
      </c>
      <c r="O44" s="77">
        <v>1.60238</v>
      </c>
      <c r="P44" s="77">
        <v>-0.00136429</v>
      </c>
      <c r="Q44" s="77">
        <v>-0.353094</v>
      </c>
      <c r="R44" s="77">
        <v>0.00136542</v>
      </c>
      <c r="S44" s="77">
        <v>0.353095</v>
      </c>
      <c r="T44" s="77">
        <v>-0.00136535</v>
      </c>
      <c r="U44" s="77">
        <v>-0.353095</v>
      </c>
      <c r="V44" s="77">
        <v>0.00136524</v>
      </c>
      <c r="W44" s="77">
        <v>0.353094</v>
      </c>
    </row>
    <row r="45" spans="1:23" s="77" customFormat="1" ht="12.75">
      <c r="A45" s="76" t="s">
        <v>42</v>
      </c>
      <c r="B45" s="82">
        <f>B41</f>
        <v>14.902810957655504</v>
      </c>
      <c r="C45" s="76">
        <f t="shared" si="0"/>
        <v>-0.16056223045544754</v>
      </c>
      <c r="D45" s="76">
        <f t="shared" si="1"/>
        <v>-0.12702913232572743</v>
      </c>
      <c r="E45" s="83">
        <v>5</v>
      </c>
      <c r="F45" s="77" t="s">
        <v>48</v>
      </c>
      <c r="H45" s="77">
        <v>-0.00619007</v>
      </c>
      <c r="I45" s="77">
        <v>-0.791493</v>
      </c>
      <c r="J45" s="77">
        <v>0.791491</v>
      </c>
      <c r="K45" s="77">
        <v>-0.00619298</v>
      </c>
      <c r="L45" s="77">
        <v>0.00619051</v>
      </c>
      <c r="M45" s="77">
        <v>0.791493</v>
      </c>
      <c r="N45" s="77">
        <v>-0.791489</v>
      </c>
      <c r="O45" s="77">
        <v>0.00619203</v>
      </c>
      <c r="P45" s="77">
        <v>-0.000616264</v>
      </c>
      <c r="Q45" s="77">
        <v>-0.119022</v>
      </c>
      <c r="R45" s="77">
        <v>0.119023</v>
      </c>
      <c r="S45" s="77">
        <v>-0.000616421</v>
      </c>
      <c r="T45" s="77">
        <v>0.000616543</v>
      </c>
      <c r="U45" s="77">
        <v>0.119022</v>
      </c>
      <c r="V45" s="77">
        <v>-0.119022</v>
      </c>
      <c r="W45" s="77">
        <v>0.000616218</v>
      </c>
    </row>
    <row r="46" spans="1:23" s="77" customFormat="1" ht="12.75">
      <c r="A46" s="76" t="s">
        <v>43</v>
      </c>
      <c r="B46" s="82">
        <f>B42</f>
        <v>-11.736106468333958</v>
      </c>
      <c r="C46" s="76">
        <f t="shared" si="0"/>
        <v>-0.0003947197627341467</v>
      </c>
      <c r="D46" s="76">
        <f t="shared" si="1"/>
        <v>-0.03821582235758009</v>
      </c>
      <c r="E46" s="83">
        <v>6</v>
      </c>
      <c r="F46" s="77" t="s">
        <v>48</v>
      </c>
      <c r="H46" s="77">
        <v>-0.00378499</v>
      </c>
      <c r="I46" s="77">
        <v>-0.354197</v>
      </c>
      <c r="J46" s="77">
        <v>-0.00378855</v>
      </c>
      <c r="K46" s="77">
        <v>-0.354195</v>
      </c>
      <c r="L46" s="77">
        <v>-0.00378632</v>
      </c>
      <c r="M46" s="77">
        <v>-0.354196</v>
      </c>
      <c r="N46" s="77">
        <v>-0.00378543</v>
      </c>
      <c r="O46" s="77">
        <v>-0.354194</v>
      </c>
      <c r="P46" s="77">
        <v>-0.000254914</v>
      </c>
      <c r="Q46" s="77">
        <v>-0.036559</v>
      </c>
      <c r="R46" s="77">
        <v>-0.000254914</v>
      </c>
      <c r="S46" s="77">
        <v>-0.0365592</v>
      </c>
      <c r="T46" s="77">
        <v>-0.000254914</v>
      </c>
      <c r="U46" s="77">
        <v>-0.0365592</v>
      </c>
      <c r="V46" s="77">
        <v>-0.000254914</v>
      </c>
      <c r="W46" s="77">
        <v>-0.0365589</v>
      </c>
    </row>
    <row r="47" spans="1:23" s="77" customFormat="1" ht="12.75">
      <c r="A47" s="76" t="s">
        <v>44</v>
      </c>
      <c r="B47" s="82">
        <f>B43</f>
        <v>0.8203757656809216</v>
      </c>
      <c r="C47" s="76">
        <f t="shared" si="0"/>
        <v>0.02675505036740864</v>
      </c>
      <c r="D47" s="76">
        <f t="shared" si="1"/>
        <v>-0.022148621043790208</v>
      </c>
      <c r="E47" s="83">
        <v>7</v>
      </c>
      <c r="F47" s="77" t="s">
        <v>48</v>
      </c>
      <c r="H47" s="77">
        <v>-0.00216765</v>
      </c>
      <c r="I47" s="77">
        <v>-0.144201</v>
      </c>
      <c r="J47" s="77">
        <v>-0.1442</v>
      </c>
      <c r="K47" s="77">
        <v>0.00216976</v>
      </c>
      <c r="L47" s="77">
        <v>0.00216865</v>
      </c>
      <c r="M47" s="77">
        <v>0.144201</v>
      </c>
      <c r="N47" s="77">
        <v>0.144199</v>
      </c>
      <c r="O47" s="77">
        <v>-0.00216824</v>
      </c>
      <c r="P47" s="77">
        <v>-9.88154E-05</v>
      </c>
      <c r="Q47" s="77">
        <v>-0.0102542</v>
      </c>
      <c r="R47" s="77">
        <v>-0.0102543</v>
      </c>
      <c r="S47" s="77">
        <v>9.88407E-05</v>
      </c>
      <c r="T47" s="77">
        <v>9.87949E-05</v>
      </c>
      <c r="U47" s="77">
        <v>0.0102543</v>
      </c>
      <c r="V47" s="77">
        <v>0.0102542</v>
      </c>
      <c r="W47" s="77">
        <v>-9.87315E-05</v>
      </c>
    </row>
    <row r="48" spans="1:23" s="77" customFormat="1" ht="12.75">
      <c r="A48" s="76" t="s">
        <v>45</v>
      </c>
      <c r="B48" s="82">
        <f>B44</f>
        <v>5.792884032193321</v>
      </c>
      <c r="C48" s="76">
        <f t="shared" si="0"/>
        <v>-0.00026381310408877027</v>
      </c>
      <c r="D48" s="76">
        <f t="shared" si="1"/>
        <v>-0.012151587108618902</v>
      </c>
      <c r="E48" s="83">
        <v>8</v>
      </c>
      <c r="F48" s="77" t="s">
        <v>48</v>
      </c>
      <c r="H48" s="77">
        <v>-0.00118064</v>
      </c>
      <c r="I48" s="77">
        <v>-0.0534501</v>
      </c>
      <c r="J48" s="77">
        <v>0.00118177</v>
      </c>
      <c r="K48" s="77">
        <v>0.0534492</v>
      </c>
      <c r="L48" s="77">
        <v>-0.00118111</v>
      </c>
      <c r="M48" s="77">
        <v>-0.0534492</v>
      </c>
      <c r="N48" s="77">
        <v>0.00118065</v>
      </c>
      <c r="O48" s="77">
        <v>0.0534487</v>
      </c>
      <c r="P48" s="77">
        <v>-3.63379E-05</v>
      </c>
      <c r="Q48" s="77">
        <v>-0.00263493</v>
      </c>
      <c r="R48" s="77">
        <v>3.6331E-05</v>
      </c>
      <c r="S48" s="77">
        <v>0.00263498</v>
      </c>
      <c r="T48" s="77">
        <v>-3.63183E-05</v>
      </c>
      <c r="U48" s="77">
        <v>-0.00263499</v>
      </c>
      <c r="V48" s="77">
        <v>3.62901E-05</v>
      </c>
      <c r="W48" s="77">
        <v>0.00263492</v>
      </c>
    </row>
    <row r="49" spans="2:23" s="77" customFormat="1" ht="12.75">
      <c r="B49" s="76"/>
      <c r="C49" s="76">
        <f t="shared" si="0"/>
        <v>-0.0033832925062364976</v>
      </c>
      <c r="D49" s="76">
        <f t="shared" si="1"/>
        <v>-0.0025352755265505684</v>
      </c>
      <c r="E49" s="83">
        <v>9</v>
      </c>
      <c r="F49" s="77" t="s">
        <v>48</v>
      </c>
      <c r="H49" s="77">
        <v>-0.000621008</v>
      </c>
      <c r="I49" s="77">
        <v>-0.0181585</v>
      </c>
      <c r="J49" s="77">
        <v>0.018158</v>
      </c>
      <c r="K49" s="77">
        <v>-0.000621517</v>
      </c>
      <c r="L49" s="77">
        <v>0.000621114</v>
      </c>
      <c r="M49" s="77">
        <v>0.0181579</v>
      </c>
      <c r="N49" s="77">
        <v>-0.0181578</v>
      </c>
      <c r="O49" s="77">
        <v>0.000620828</v>
      </c>
      <c r="P49" s="77">
        <v>-1.28733E-05</v>
      </c>
      <c r="Q49" s="77">
        <v>-0.000633933</v>
      </c>
      <c r="R49" s="77">
        <v>0.000633958</v>
      </c>
      <c r="S49" s="77">
        <v>-1.28744E-05</v>
      </c>
      <c r="T49" s="77">
        <v>1.28648E-05</v>
      </c>
      <c r="U49" s="77">
        <v>0.000633958</v>
      </c>
      <c r="V49" s="77">
        <v>-0.000633931</v>
      </c>
      <c r="W49" s="77">
        <v>1.28553E-05</v>
      </c>
    </row>
    <row r="50" spans="2:23" s="77" customFormat="1" ht="12.75">
      <c r="B50" s="76"/>
      <c r="C50" s="76">
        <f t="shared" si="0"/>
        <v>-3.173268450956371E-05</v>
      </c>
      <c r="D50" s="76">
        <f t="shared" si="1"/>
        <v>-0.0005874779316152835</v>
      </c>
      <c r="E50" s="83">
        <v>10</v>
      </c>
      <c r="F50" s="77" t="s">
        <v>48</v>
      </c>
      <c r="H50" s="77">
        <v>-0.00032035</v>
      </c>
      <c r="I50" s="77">
        <v>-0.00585087</v>
      </c>
      <c r="J50" s="77">
        <v>-0.000320586</v>
      </c>
      <c r="K50" s="77">
        <v>-0.00585036</v>
      </c>
      <c r="L50" s="77">
        <v>-0.000320475</v>
      </c>
      <c r="M50" s="77">
        <v>-0.0058505</v>
      </c>
      <c r="N50" s="77">
        <v>-0.000320225</v>
      </c>
      <c r="O50" s="77">
        <v>-0.00585054</v>
      </c>
      <c r="P50" s="77">
        <v>-4.46302E-06</v>
      </c>
      <c r="Q50" s="77">
        <v>-0.00015571</v>
      </c>
      <c r="R50" s="77">
        <v>-4.46302E-06</v>
      </c>
      <c r="S50" s="77">
        <v>-0.00015572</v>
      </c>
      <c r="T50" s="77">
        <v>-4.46302E-06</v>
      </c>
      <c r="U50" s="77">
        <v>-0.00015572</v>
      </c>
      <c r="V50" s="77">
        <v>-4.46302E-06</v>
      </c>
      <c r="W50" s="77">
        <v>-0.000155709</v>
      </c>
    </row>
    <row r="51" spans="2:23" s="77" customFormat="1" ht="12.75">
      <c r="B51" s="76"/>
      <c r="C51" s="76">
        <f t="shared" si="0"/>
        <v>0.0003305906803817302</v>
      </c>
      <c r="D51" s="76">
        <f t="shared" si="1"/>
        <v>-0.00031364878174865564</v>
      </c>
      <c r="E51" s="83">
        <v>11</v>
      </c>
      <c r="F51" s="77" t="s">
        <v>48</v>
      </c>
      <c r="H51" s="77">
        <v>-0.00016494</v>
      </c>
      <c r="I51" s="77">
        <v>-0.00197285</v>
      </c>
      <c r="J51" s="77">
        <v>-0.00197253</v>
      </c>
      <c r="K51" s="77">
        <v>0.000165025</v>
      </c>
      <c r="L51" s="77">
        <v>0.000164998</v>
      </c>
      <c r="M51" s="77">
        <v>0.00197266</v>
      </c>
      <c r="N51" s="77">
        <v>0.00197276</v>
      </c>
      <c r="O51" s="77">
        <v>-0.000164885</v>
      </c>
      <c r="P51" s="77">
        <v>-1.54001E-06</v>
      </c>
      <c r="Q51" s="77">
        <v>-4.71006E-05</v>
      </c>
      <c r="R51" s="77">
        <v>-4.71041E-05</v>
      </c>
      <c r="S51" s="77">
        <v>1.54041E-06</v>
      </c>
      <c r="T51" s="77">
        <v>1.53949E-06</v>
      </c>
      <c r="U51" s="77">
        <v>4.71039E-05</v>
      </c>
      <c r="V51" s="77">
        <v>4.71016E-05</v>
      </c>
      <c r="W51" s="77">
        <v>-1.53853E-06</v>
      </c>
    </row>
    <row r="52" spans="2:23" s="77" customFormat="1" ht="12.75">
      <c r="B52" s="76"/>
      <c r="C52" s="76">
        <f t="shared" si="0"/>
        <v>-1.8797926911094784E-05</v>
      </c>
      <c r="D52" s="76">
        <f t="shared" si="1"/>
        <v>-0.0001778462537415104</v>
      </c>
      <c r="E52" s="83">
        <v>12</v>
      </c>
      <c r="F52" s="77" t="s">
        <v>48</v>
      </c>
      <c r="H52" s="77">
        <v>-8.61606E-05</v>
      </c>
      <c r="I52" s="77">
        <v>-0.000801559</v>
      </c>
      <c r="J52" s="77">
        <v>8.62239E-05</v>
      </c>
      <c r="K52" s="77">
        <v>0.000801312</v>
      </c>
      <c r="L52" s="77">
        <v>-8.6172E-05</v>
      </c>
      <c r="M52" s="77">
        <v>-0.000801461</v>
      </c>
      <c r="N52" s="77">
        <v>8.60606E-05</v>
      </c>
      <c r="O52" s="77">
        <v>0.000801546</v>
      </c>
      <c r="P52" s="77">
        <v>-5.38375E-07</v>
      </c>
      <c r="Q52" s="77">
        <v>-1.9413E-05</v>
      </c>
      <c r="R52" s="77">
        <v>5.3868E-07</v>
      </c>
      <c r="S52" s="77">
        <v>1.94144E-05</v>
      </c>
      <c r="T52" s="77">
        <v>-5.38277E-07</v>
      </c>
      <c r="U52" s="77">
        <v>-1.94143E-05</v>
      </c>
      <c r="V52" s="77">
        <v>5.37997E-07</v>
      </c>
      <c r="W52" s="77">
        <v>1.94136E-05</v>
      </c>
    </row>
    <row r="53" spans="2:23" s="77" customFormat="1" ht="12.75">
      <c r="B53" s="76"/>
      <c r="C53" s="76">
        <f t="shared" si="0"/>
        <v>-7.815143049079158E-05</v>
      </c>
      <c r="D53" s="76">
        <f t="shared" si="1"/>
        <v>-4.9412139969259924E-05</v>
      </c>
      <c r="E53" s="83">
        <v>13</v>
      </c>
      <c r="F53" s="77" t="s">
        <v>48</v>
      </c>
      <c r="H53" s="77">
        <v>-4.62116E-05</v>
      </c>
      <c r="I53" s="77">
        <v>-0.000399345</v>
      </c>
      <c r="J53" s="77">
        <v>0.000399196</v>
      </c>
      <c r="K53" s="77">
        <v>-4.62688E-05</v>
      </c>
      <c r="L53" s="77">
        <v>4.62235E-05</v>
      </c>
      <c r="M53" s="77">
        <v>0.000399312</v>
      </c>
      <c r="N53" s="77">
        <v>-0.000399358</v>
      </c>
      <c r="O53" s="77">
        <v>4.61393E-05</v>
      </c>
      <c r="P53" s="77">
        <v>-1.93129E-07</v>
      </c>
      <c r="Q53" s="77">
        <v>-9.311E-06</v>
      </c>
      <c r="R53" s="77">
        <v>9.31145E-06</v>
      </c>
      <c r="S53" s="77">
        <v>-1.93416E-07</v>
      </c>
      <c r="T53" s="77">
        <v>1.93306E-07</v>
      </c>
      <c r="U53" s="77">
        <v>9.31145E-06</v>
      </c>
      <c r="V53" s="77">
        <v>-9.3114E-06</v>
      </c>
      <c r="W53" s="77">
        <v>1.93205E-07</v>
      </c>
    </row>
    <row r="54" spans="2:23" s="77" customFormat="1" ht="12.75">
      <c r="B54" s="76"/>
      <c r="C54" s="76">
        <f t="shared" si="0"/>
        <v>-2.4991584292084015E-06</v>
      </c>
      <c r="D54" s="76">
        <f t="shared" si="1"/>
        <v>-2.1699761306875864E-05</v>
      </c>
      <c r="E54" s="83">
        <v>14</v>
      </c>
      <c r="F54" s="77" t="s">
        <v>48</v>
      </c>
      <c r="H54" s="77">
        <v>-2.55673E-05</v>
      </c>
      <c r="I54" s="77">
        <v>-0.00021738</v>
      </c>
      <c r="J54" s="77">
        <v>-2.5609E-05</v>
      </c>
      <c r="K54" s="77">
        <v>-0.000217291</v>
      </c>
      <c r="L54" s="77">
        <v>-2.55673E-05</v>
      </c>
      <c r="M54" s="77">
        <v>-0.000217393</v>
      </c>
      <c r="N54" s="77">
        <v>-2.55117E-05</v>
      </c>
      <c r="O54" s="77">
        <v>-0.000217394</v>
      </c>
      <c r="P54" s="77">
        <v>-6.95342E-08</v>
      </c>
      <c r="Q54" s="77">
        <v>-4.38358E-06</v>
      </c>
      <c r="R54" s="77">
        <v>-6.95342E-08</v>
      </c>
      <c r="S54" s="77">
        <v>-4.38368E-06</v>
      </c>
      <c r="T54" s="77">
        <v>-6.95342E-08</v>
      </c>
      <c r="U54" s="77">
        <v>-4.38369E-06</v>
      </c>
      <c r="V54" s="77">
        <v>-6.95342E-08</v>
      </c>
      <c r="W54" s="77">
        <v>-4.38376E-06</v>
      </c>
    </row>
    <row r="55" spans="2:23" s="77" customFormat="1" ht="12.75">
      <c r="B55" s="76"/>
      <c r="C55" s="76">
        <f t="shared" si="0"/>
        <v>1.9948244010998415E-05</v>
      </c>
      <c r="D55" s="76">
        <f t="shared" si="1"/>
        <v>-2.023270036491424E-05</v>
      </c>
      <c r="E55" s="83">
        <v>15</v>
      </c>
      <c r="F55" s="77" t="s">
        <v>48</v>
      </c>
      <c r="H55" s="77">
        <v>-1.45413E-05</v>
      </c>
      <c r="I55" s="77">
        <v>-0.000123645</v>
      </c>
      <c r="J55" s="77">
        <v>-0.000123592</v>
      </c>
      <c r="K55" s="77">
        <v>1.45638E-05</v>
      </c>
      <c r="L55" s="77">
        <v>1.45359E-05</v>
      </c>
      <c r="M55" s="77">
        <v>0.000123653</v>
      </c>
      <c r="N55" s="77">
        <v>0.000123659</v>
      </c>
      <c r="O55" s="77">
        <v>-1.45053E-05</v>
      </c>
      <c r="P55" s="77">
        <v>-2.67973E-08</v>
      </c>
      <c r="Q55" s="77">
        <v>-1.89123E-06</v>
      </c>
      <c r="R55" s="77">
        <v>-1.89125E-06</v>
      </c>
      <c r="S55" s="77">
        <v>2.68704E-08</v>
      </c>
      <c r="T55" s="77">
        <v>2.68766E-08</v>
      </c>
      <c r="U55" s="77">
        <v>1.89126E-06</v>
      </c>
      <c r="V55" s="77">
        <v>1.89129E-06</v>
      </c>
      <c r="W55" s="77">
        <v>-2.68638E-08</v>
      </c>
    </row>
    <row r="56" spans="2:23" s="77" customFormat="1" ht="12.75">
      <c r="B56" s="76"/>
      <c r="V56" s="78"/>
      <c r="W56" s="78"/>
    </row>
    <row r="57" spans="2:23" s="77" customFormat="1" ht="12.75">
      <c r="B57" s="76"/>
      <c r="E57" s="77" t="s">
        <v>0</v>
      </c>
      <c r="H57" s="77" t="s">
        <v>1</v>
      </c>
      <c r="I57" s="77" t="s">
        <v>2</v>
      </c>
      <c r="J57" s="77" t="s">
        <v>1</v>
      </c>
      <c r="K57" s="77" t="s">
        <v>22</v>
      </c>
      <c r="L57" s="77" t="s">
        <v>1</v>
      </c>
      <c r="M57" s="77" t="s">
        <v>22</v>
      </c>
      <c r="N57" s="77" t="s">
        <v>1</v>
      </c>
      <c r="O57" s="77" t="s">
        <v>29</v>
      </c>
      <c r="P57" s="77" t="s">
        <v>1</v>
      </c>
      <c r="Q57" s="77" t="s">
        <v>1</v>
      </c>
      <c r="R57" s="77" t="s">
        <v>1</v>
      </c>
      <c r="S57" s="77" t="s">
        <v>1</v>
      </c>
      <c r="T57" s="77" t="s">
        <v>1</v>
      </c>
      <c r="U57" s="77" t="s">
        <v>1</v>
      </c>
      <c r="V57" s="78" t="s">
        <v>1</v>
      </c>
      <c r="W57" s="78" t="s">
        <v>1</v>
      </c>
    </row>
    <row r="58" spans="2:23" s="77" customFormat="1" ht="12.75">
      <c r="B58" s="76"/>
      <c r="E58" s="77" t="s">
        <v>8</v>
      </c>
      <c r="V58" s="78"/>
      <c r="W58" s="78"/>
    </row>
    <row r="59" spans="2:23" s="77" customFormat="1" ht="12.75">
      <c r="B59" s="76"/>
      <c r="E59" s="77" t="s">
        <v>4</v>
      </c>
      <c r="H59" s="77" t="s">
        <v>9</v>
      </c>
      <c r="I59" s="77" t="s">
        <v>6</v>
      </c>
      <c r="J59" s="77" t="s">
        <v>9</v>
      </c>
      <c r="K59" s="77" t="s">
        <v>6</v>
      </c>
      <c r="L59" s="77" t="s">
        <v>9</v>
      </c>
      <c r="M59" s="77" t="s">
        <v>6</v>
      </c>
      <c r="N59" s="77" t="s">
        <v>9</v>
      </c>
      <c r="O59" s="77" t="s">
        <v>6</v>
      </c>
      <c r="P59" s="77" t="s">
        <v>9</v>
      </c>
      <c r="Q59" s="77" t="s">
        <v>6</v>
      </c>
      <c r="R59" s="77" t="s">
        <v>9</v>
      </c>
      <c r="S59" s="77" t="s">
        <v>6</v>
      </c>
      <c r="T59" s="77" t="s">
        <v>9</v>
      </c>
      <c r="U59" s="77" t="s">
        <v>6</v>
      </c>
      <c r="V59" s="78" t="s">
        <v>9</v>
      </c>
      <c r="W59" s="78" t="s">
        <v>6</v>
      </c>
    </row>
    <row r="60" spans="2:23" s="77" customFormat="1" ht="12.75">
      <c r="B60" s="76"/>
      <c r="E60" s="77">
        <v>1</v>
      </c>
      <c r="H60" s="77">
        <v>-3.91218E-10</v>
      </c>
      <c r="I60" s="77">
        <v>-1.80545E-07</v>
      </c>
      <c r="J60" s="77">
        <v>1.80548E-07</v>
      </c>
      <c r="K60" s="77" t="s">
        <v>25</v>
      </c>
      <c r="L60" s="77">
        <v>2.114E-10</v>
      </c>
      <c r="M60" s="77" t="s">
        <v>27</v>
      </c>
      <c r="N60" s="77">
        <v>-1.80727E-07</v>
      </c>
      <c r="O60" s="77">
        <v>3.94193E-10</v>
      </c>
      <c r="P60" s="77">
        <v>-2.27757E-10</v>
      </c>
      <c r="Q60" s="77">
        <v>-1.38536E-07</v>
      </c>
      <c r="R60" s="77">
        <v>1.38539E-07</v>
      </c>
      <c r="S60" s="77">
        <v>-4.59163E-11</v>
      </c>
      <c r="T60" s="77">
        <v>4.89339E-11</v>
      </c>
      <c r="U60" s="77">
        <v>1.38721E-07</v>
      </c>
      <c r="V60" s="77">
        <v>-1.38718E-07</v>
      </c>
      <c r="W60" s="77">
        <v>2.31528E-10</v>
      </c>
    </row>
    <row r="61" spans="2:23" s="77" customFormat="1" ht="12.75">
      <c r="B61" s="76"/>
      <c r="E61" s="77">
        <v>2</v>
      </c>
      <c r="H61" s="77">
        <v>0.000319438</v>
      </c>
      <c r="I61" s="77">
        <v>-1.45093E-07</v>
      </c>
      <c r="J61" s="77">
        <v>0.000319438</v>
      </c>
      <c r="K61" s="77" t="s">
        <v>26</v>
      </c>
      <c r="L61" s="77">
        <v>0.000319438</v>
      </c>
      <c r="M61" s="77" t="s">
        <v>28</v>
      </c>
      <c r="N61" s="77">
        <v>0.000319438</v>
      </c>
      <c r="O61" s="77">
        <v>-1.45093E-07</v>
      </c>
      <c r="P61" s="77">
        <v>0.000319438</v>
      </c>
      <c r="Q61" s="77">
        <v>-7.24391E-08</v>
      </c>
      <c r="R61" s="77">
        <v>0.000319438</v>
      </c>
      <c r="S61" s="77">
        <v>-7.24392E-08</v>
      </c>
      <c r="T61" s="77">
        <v>0.000319438</v>
      </c>
      <c r="U61" s="77">
        <v>-7.24392E-08</v>
      </c>
      <c r="V61" s="77">
        <v>0.000319438</v>
      </c>
      <c r="W61" s="77">
        <v>-7.24392E-08</v>
      </c>
    </row>
    <row r="62" spans="2:23" s="77" customFormat="1" ht="12.75">
      <c r="B62" s="76"/>
      <c r="E62" s="77">
        <v>3</v>
      </c>
      <c r="H62" s="77">
        <v>-0.011403</v>
      </c>
      <c r="I62" s="77">
        <v>-2.89764</v>
      </c>
      <c r="J62" s="77">
        <v>-2.89736</v>
      </c>
      <c r="K62" s="77">
        <v>0.0128857</v>
      </c>
      <c r="L62" s="77">
        <v>0.0131617</v>
      </c>
      <c r="M62" s="77">
        <v>2.89884</v>
      </c>
      <c r="N62" s="77">
        <v>2.89911</v>
      </c>
      <c r="O62" s="77">
        <v>-0.0116923</v>
      </c>
      <c r="P62" s="77">
        <v>-0.00179958</v>
      </c>
      <c r="Q62" s="77">
        <v>-0.947348</v>
      </c>
      <c r="R62" s="77">
        <v>-0.947072</v>
      </c>
      <c r="S62" s="77">
        <v>0.00328323</v>
      </c>
      <c r="T62" s="77">
        <v>0.00356199</v>
      </c>
      <c r="U62" s="77">
        <v>0.948552</v>
      </c>
      <c r="V62" s="77">
        <v>0.948831</v>
      </c>
      <c r="W62" s="77">
        <v>-0.00207858</v>
      </c>
    </row>
    <row r="63" spans="2:23" s="77" customFormat="1" ht="12.75">
      <c r="B63" s="76"/>
      <c r="E63" s="77">
        <v>4</v>
      </c>
      <c r="H63" s="77">
        <v>-0.00917767</v>
      </c>
      <c r="I63" s="77">
        <v>-1.60206</v>
      </c>
      <c r="J63" s="77">
        <v>0.00937032</v>
      </c>
      <c r="K63" s="77">
        <v>1.60271</v>
      </c>
      <c r="L63" s="77">
        <v>-0.00917927</v>
      </c>
      <c r="M63" s="77">
        <v>-1.60206</v>
      </c>
      <c r="N63" s="77">
        <v>0.00937181</v>
      </c>
      <c r="O63" s="77">
        <v>1.60271</v>
      </c>
      <c r="P63" s="77">
        <v>-0.00127186</v>
      </c>
      <c r="Q63" s="77">
        <v>-0.352768</v>
      </c>
      <c r="R63" s="77">
        <v>0.00145785</v>
      </c>
      <c r="S63" s="77">
        <v>0.353421</v>
      </c>
      <c r="T63" s="77">
        <v>-0.00127293</v>
      </c>
      <c r="U63" s="77">
        <v>-0.352769</v>
      </c>
      <c r="V63" s="77">
        <v>0.00145766</v>
      </c>
      <c r="W63" s="77">
        <v>0.35342</v>
      </c>
    </row>
    <row r="64" spans="2:23" s="77" customFormat="1" ht="12.75">
      <c r="B64" s="76"/>
      <c r="E64" s="77">
        <v>5</v>
      </c>
      <c r="H64" s="77">
        <v>-0.00622924</v>
      </c>
      <c r="I64" s="77">
        <v>-0.791332</v>
      </c>
      <c r="J64" s="77">
        <v>0.791452</v>
      </c>
      <c r="K64" s="77">
        <v>-0.00603168</v>
      </c>
      <c r="L64" s="77">
        <v>0.00615134</v>
      </c>
      <c r="M64" s="77">
        <v>0.791655</v>
      </c>
      <c r="N64" s="77">
        <v>-0.791528</v>
      </c>
      <c r="O64" s="77">
        <v>0.00635333</v>
      </c>
      <c r="P64" s="77">
        <v>-0.000655436</v>
      </c>
      <c r="Q64" s="77">
        <v>-0.118861</v>
      </c>
      <c r="R64" s="77">
        <v>0.118984</v>
      </c>
      <c r="S64" s="77">
        <v>-0.000455118</v>
      </c>
      <c r="T64" s="77">
        <v>0.00057737</v>
      </c>
      <c r="U64" s="77">
        <v>0.119184</v>
      </c>
      <c r="V64" s="77">
        <v>-0.119061</v>
      </c>
      <c r="W64" s="77">
        <v>0.00077752</v>
      </c>
    </row>
    <row r="65" spans="2:23" s="77" customFormat="1" ht="12.75">
      <c r="B65" s="76"/>
      <c r="E65" s="77">
        <v>6</v>
      </c>
      <c r="H65" s="77">
        <v>3.9206</v>
      </c>
      <c r="I65" s="77">
        <v>-0.354214</v>
      </c>
      <c r="J65" s="77">
        <v>3.9206</v>
      </c>
      <c r="K65" s="77">
        <v>-0.354213</v>
      </c>
      <c r="L65" s="77">
        <v>3.9206</v>
      </c>
      <c r="M65" s="77">
        <v>-0.354213</v>
      </c>
      <c r="N65" s="77">
        <v>3.9206</v>
      </c>
      <c r="O65" s="77">
        <v>-0.354211</v>
      </c>
      <c r="P65" s="77">
        <v>3.92413</v>
      </c>
      <c r="Q65" s="77">
        <v>-0.0365762</v>
      </c>
      <c r="R65" s="77">
        <v>3.92413</v>
      </c>
      <c r="S65" s="77">
        <v>-0.0365764</v>
      </c>
      <c r="T65" s="77">
        <v>3.92413</v>
      </c>
      <c r="U65" s="77">
        <v>-0.0365764</v>
      </c>
      <c r="V65" s="77">
        <v>3.92413</v>
      </c>
      <c r="W65" s="77">
        <v>-0.0365761</v>
      </c>
    </row>
    <row r="66" spans="2:23" s="77" customFormat="1" ht="12.75">
      <c r="B66" s="76"/>
      <c r="E66" s="77">
        <v>7</v>
      </c>
      <c r="H66" s="77">
        <v>-0.00219096</v>
      </c>
      <c r="I66" s="77">
        <v>-0.14424</v>
      </c>
      <c r="J66" s="77">
        <v>-0.144224</v>
      </c>
      <c r="K66" s="77">
        <v>0.00213079</v>
      </c>
      <c r="L66" s="77">
        <v>0.00214534</v>
      </c>
      <c r="M66" s="77">
        <v>0.144162</v>
      </c>
      <c r="N66" s="77">
        <v>0.144176</v>
      </c>
      <c r="O66" s="77">
        <v>-0.00220722</v>
      </c>
      <c r="P66" s="77">
        <v>-0.00012212</v>
      </c>
      <c r="Q66" s="77">
        <v>-0.0102932</v>
      </c>
      <c r="R66" s="77">
        <v>-0.0102776</v>
      </c>
      <c r="S66" s="77">
        <v>5.98668E-05</v>
      </c>
      <c r="T66" s="77">
        <v>7.54898E-05</v>
      </c>
      <c r="U66" s="77">
        <v>0.0102154</v>
      </c>
      <c r="V66" s="77">
        <v>0.0102309</v>
      </c>
      <c r="W66" s="77">
        <v>-0.000137705</v>
      </c>
    </row>
    <row r="67" spans="2:23" s="77" customFormat="1" ht="12.75">
      <c r="B67" s="76"/>
      <c r="E67" s="77">
        <v>8</v>
      </c>
      <c r="H67" s="77">
        <v>-0.00117594</v>
      </c>
      <c r="I67" s="77">
        <v>-0.053453</v>
      </c>
      <c r="J67" s="77">
        <v>0.00118647</v>
      </c>
      <c r="K67" s="77">
        <v>0.0534462</v>
      </c>
      <c r="L67" s="77">
        <v>-0.00117641</v>
      </c>
      <c r="M67" s="77">
        <v>-0.0534521</v>
      </c>
      <c r="N67" s="77">
        <v>0.00118535</v>
      </c>
      <c r="O67" s="77">
        <v>0.0534457</v>
      </c>
      <c r="P67" s="77">
        <v>-3.16374E-05</v>
      </c>
      <c r="Q67" s="77">
        <v>-0.00263789</v>
      </c>
      <c r="R67" s="77">
        <v>4.10315E-05</v>
      </c>
      <c r="S67" s="77">
        <v>0.00263202</v>
      </c>
      <c r="T67" s="77">
        <v>-3.16177E-05</v>
      </c>
      <c r="U67" s="77">
        <v>-0.00263795</v>
      </c>
      <c r="V67" s="77">
        <v>4.09906E-05</v>
      </c>
      <c r="W67" s="77">
        <v>0.00263195</v>
      </c>
    </row>
    <row r="68" spans="2:23" s="77" customFormat="1" ht="12.75">
      <c r="B68" s="76"/>
      <c r="E68" s="77">
        <v>9</v>
      </c>
      <c r="H68" s="77">
        <v>-0.000624689</v>
      </c>
      <c r="I68" s="77">
        <v>-0.018155</v>
      </c>
      <c r="J68" s="77">
        <v>0.0181543</v>
      </c>
      <c r="K68" s="77">
        <v>-0.000618031</v>
      </c>
      <c r="L68" s="77">
        <v>0.000617433</v>
      </c>
      <c r="M68" s="77">
        <v>0.0181614</v>
      </c>
      <c r="N68" s="77">
        <v>-0.0181615</v>
      </c>
      <c r="O68" s="77">
        <v>0.000624315</v>
      </c>
      <c r="P68" s="77">
        <v>-1.65541E-05</v>
      </c>
      <c r="Q68" s="77">
        <v>-0.000630447</v>
      </c>
      <c r="R68" s="77">
        <v>0.000630277</v>
      </c>
      <c r="S68" s="77">
        <v>-9.38798E-06</v>
      </c>
      <c r="T68" s="77">
        <v>9.18397E-06</v>
      </c>
      <c r="U68" s="77">
        <v>0.000637445</v>
      </c>
      <c r="V68" s="77">
        <v>-0.000637612</v>
      </c>
      <c r="W68" s="77">
        <v>1.63418E-05</v>
      </c>
    </row>
    <row r="69" spans="2:23" s="77" customFormat="1" ht="12.75">
      <c r="B69" s="76"/>
      <c r="E69" s="77">
        <v>10</v>
      </c>
      <c r="H69" s="77">
        <v>-0.20128</v>
      </c>
      <c r="I69" s="77">
        <v>-0.00585594</v>
      </c>
      <c r="J69" s="77">
        <v>-0.20128</v>
      </c>
      <c r="K69" s="77">
        <v>-0.00585543</v>
      </c>
      <c r="L69" s="77">
        <v>-0.20128</v>
      </c>
      <c r="M69" s="77">
        <v>-0.00585557</v>
      </c>
      <c r="N69" s="77">
        <v>-0.201279</v>
      </c>
      <c r="O69" s="77">
        <v>-0.0058556</v>
      </c>
      <c r="P69" s="77">
        <v>-0.200964</v>
      </c>
      <c r="Q69" s="77">
        <v>-0.000160772</v>
      </c>
      <c r="R69" s="77">
        <v>-0.200964</v>
      </c>
      <c r="S69" s="77">
        <v>-0.000160782</v>
      </c>
      <c r="T69" s="77">
        <v>-0.200964</v>
      </c>
      <c r="U69" s="77">
        <v>-0.000160782</v>
      </c>
      <c r="V69" s="77">
        <v>-0.200964</v>
      </c>
      <c r="W69" s="77">
        <v>-0.000160772</v>
      </c>
    </row>
    <row r="70" spans="2:23" s="77" customFormat="1" ht="12.75">
      <c r="B70" s="76"/>
      <c r="E70" s="77">
        <v>11</v>
      </c>
      <c r="H70" s="77">
        <v>-0.000163346</v>
      </c>
      <c r="I70" s="77">
        <v>-0.00197166</v>
      </c>
      <c r="J70" s="77">
        <v>-0.00197094</v>
      </c>
      <c r="K70" s="77">
        <v>0.000166212</v>
      </c>
      <c r="L70" s="77">
        <v>0.000166592</v>
      </c>
      <c r="M70" s="77">
        <v>0.00197385</v>
      </c>
      <c r="N70" s="77">
        <v>0.00197435</v>
      </c>
      <c r="O70" s="77">
        <v>-0.000163698</v>
      </c>
      <c r="P70" s="77">
        <v>5.33693E-08</v>
      </c>
      <c r="Q70" s="77">
        <v>-4.59129E-05</v>
      </c>
      <c r="R70" s="77">
        <v>-4.55107E-05</v>
      </c>
      <c r="S70" s="77">
        <v>2.72804E-06</v>
      </c>
      <c r="T70" s="77">
        <v>3.13287E-06</v>
      </c>
      <c r="U70" s="77">
        <v>4.82915E-05</v>
      </c>
      <c r="V70" s="77">
        <v>4.8695E-05</v>
      </c>
      <c r="W70" s="77">
        <v>-3.50899E-07</v>
      </c>
    </row>
    <row r="71" spans="2:23" s="77" customFormat="1" ht="12.75">
      <c r="B71" s="76"/>
      <c r="E71" s="77">
        <v>12</v>
      </c>
      <c r="H71" s="77">
        <v>-8.61391E-05</v>
      </c>
      <c r="I71" s="77">
        <v>-0.000800223</v>
      </c>
      <c r="J71" s="77">
        <v>8.62453E-05</v>
      </c>
      <c r="K71" s="77">
        <v>0.000802649</v>
      </c>
      <c r="L71" s="77">
        <v>-8.61505E-05</v>
      </c>
      <c r="M71" s="77">
        <v>-0.000800125</v>
      </c>
      <c r="N71" s="77">
        <v>8.60821E-05</v>
      </c>
      <c r="O71" s="77">
        <v>0.000802883</v>
      </c>
      <c r="P71" s="77">
        <v>-5.16927E-07</v>
      </c>
      <c r="Q71" s="77">
        <v>-1.80765E-05</v>
      </c>
      <c r="R71" s="77">
        <v>5.60128E-07</v>
      </c>
      <c r="S71" s="77">
        <v>2.07509E-05</v>
      </c>
      <c r="T71" s="77">
        <v>-5.16829E-07</v>
      </c>
      <c r="U71" s="77">
        <v>-1.80778E-05</v>
      </c>
      <c r="V71" s="77">
        <v>5.59445E-07</v>
      </c>
      <c r="W71" s="77">
        <v>2.07501E-05</v>
      </c>
    </row>
    <row r="72" spans="2:23" s="77" customFormat="1" ht="12.75">
      <c r="B72" s="76"/>
      <c r="E72" s="77">
        <v>13</v>
      </c>
      <c r="H72" s="77">
        <v>-4.68159E-05</v>
      </c>
      <c r="I72" s="77">
        <v>-0.000398469</v>
      </c>
      <c r="J72" s="77">
        <v>0.000398591</v>
      </c>
      <c r="K72" s="77">
        <v>-4.53929E-05</v>
      </c>
      <c r="L72" s="77">
        <v>4.56192E-05</v>
      </c>
      <c r="M72" s="77">
        <v>0.000400188</v>
      </c>
      <c r="N72" s="77">
        <v>-0.000399962</v>
      </c>
      <c r="O72" s="77">
        <v>4.70152E-05</v>
      </c>
      <c r="P72" s="77">
        <v>-7.97397E-07</v>
      </c>
      <c r="Q72" s="77">
        <v>-8.43508E-06</v>
      </c>
      <c r="R72" s="77">
        <v>8.70718E-06</v>
      </c>
      <c r="S72" s="77">
        <v>6.82503E-07</v>
      </c>
      <c r="T72" s="77">
        <v>-4.10962E-07</v>
      </c>
      <c r="U72" s="77">
        <v>1.01874E-05</v>
      </c>
      <c r="V72" s="77">
        <v>-9.91567E-06</v>
      </c>
      <c r="W72" s="77">
        <v>1.06912E-06</v>
      </c>
    </row>
    <row r="73" spans="2:23" s="77" customFormat="1" ht="12.75">
      <c r="B73" s="76"/>
      <c r="E73" s="77">
        <v>14</v>
      </c>
      <c r="H73" s="77">
        <v>-0.150018</v>
      </c>
      <c r="I73" s="77">
        <v>-0.000216706</v>
      </c>
      <c r="J73" s="77">
        <v>-0.150018</v>
      </c>
      <c r="K73" s="77">
        <v>-0.000216617</v>
      </c>
      <c r="L73" s="77">
        <v>-0.150018</v>
      </c>
      <c r="M73" s="77">
        <v>-0.000216719</v>
      </c>
      <c r="N73" s="77">
        <v>-0.150018</v>
      </c>
      <c r="O73" s="77">
        <v>-0.00021672</v>
      </c>
      <c r="P73" s="77">
        <v>-0.149992</v>
      </c>
      <c r="Q73" s="77">
        <v>-3.70954E-06</v>
      </c>
      <c r="R73" s="77">
        <v>-0.149992</v>
      </c>
      <c r="S73" s="77">
        <v>-3.70964E-06</v>
      </c>
      <c r="T73" s="77">
        <v>-0.149992</v>
      </c>
      <c r="U73" s="77">
        <v>-3.70965E-06</v>
      </c>
      <c r="V73" s="77">
        <v>-0.149992</v>
      </c>
      <c r="W73" s="77">
        <v>-3.70972E-06</v>
      </c>
    </row>
    <row r="74" spans="2:23" s="77" customFormat="1" ht="12.75">
      <c r="B74" s="76"/>
      <c r="E74" s="77">
        <v>15</v>
      </c>
      <c r="H74" s="77">
        <v>-1.45617E-05</v>
      </c>
      <c r="I74" s="77">
        <v>-0.000124111</v>
      </c>
      <c r="J74" s="77">
        <v>-0.000123613</v>
      </c>
      <c r="K74" s="77">
        <v>1.40975E-05</v>
      </c>
      <c r="L74" s="77">
        <v>1.45155E-05</v>
      </c>
      <c r="M74" s="77">
        <v>0.000123186</v>
      </c>
      <c r="N74" s="77">
        <v>0.000123638</v>
      </c>
      <c r="O74" s="77">
        <v>-1.49716E-05</v>
      </c>
      <c r="P74" s="77">
        <v>-4.72185E-08</v>
      </c>
      <c r="Q74" s="77">
        <v>-2.35757E-06</v>
      </c>
      <c r="R74" s="77">
        <v>-1.91167E-06</v>
      </c>
      <c r="S74" s="77">
        <v>-4.39469E-07</v>
      </c>
      <c r="T74" s="77">
        <v>6.45537E-09</v>
      </c>
      <c r="U74" s="77">
        <v>1.42492E-06</v>
      </c>
      <c r="V74" s="77">
        <v>1.87087E-06</v>
      </c>
      <c r="W74" s="77">
        <v>-4.93203E-07</v>
      </c>
    </row>
    <row r="75" spans="2:23" s="77" customFormat="1" ht="12.75">
      <c r="B75" s="76"/>
      <c r="V75" s="78"/>
      <c r="W75" s="78"/>
    </row>
    <row r="76" spans="2:23" s="77" customFormat="1" ht="12.75">
      <c r="B76" s="76"/>
      <c r="E76" s="77" t="s">
        <v>10</v>
      </c>
      <c r="H76" s="77" t="s">
        <v>11</v>
      </c>
      <c r="I76" s="77">
        <v>4195300000</v>
      </c>
      <c r="V76" s="78"/>
      <c r="W76" s="78"/>
    </row>
    <row r="77" spans="2:23" s="77" customFormat="1" ht="12.75">
      <c r="B77" s="76"/>
      <c r="E77" s="77">
        <v>2</v>
      </c>
      <c r="H77" s="77">
        <v>543315</v>
      </c>
      <c r="I77" s="77" t="s">
        <v>12</v>
      </c>
      <c r="V77" s="78"/>
      <c r="W77" s="78"/>
    </row>
    <row r="78" spans="2:23" s="77" customFormat="1" ht="12.75">
      <c r="B78" s="76"/>
      <c r="E78" s="77">
        <v>3</v>
      </c>
      <c r="H78" s="77">
        <v>351526</v>
      </c>
      <c r="I78" s="77" t="s">
        <v>13</v>
      </c>
      <c r="V78" s="78"/>
      <c r="W78" s="78"/>
    </row>
    <row r="79" spans="2:23" s="77" customFormat="1" ht="12.75">
      <c r="B79" s="76"/>
      <c r="E79" s="77">
        <v>4</v>
      </c>
      <c r="H79" s="77">
        <v>389511</v>
      </c>
      <c r="I79" s="77" t="s">
        <v>14</v>
      </c>
      <c r="V79" s="78"/>
      <c r="W79" s="78"/>
    </row>
    <row r="80" spans="2:23" s="77" customFormat="1" ht="12.75">
      <c r="B80" s="76"/>
      <c r="E80" s="77">
        <v>5</v>
      </c>
      <c r="H80" s="77">
        <v>269083</v>
      </c>
      <c r="I80" s="77" t="s">
        <v>15</v>
      </c>
      <c r="V80" s="78"/>
      <c r="W80" s="78"/>
    </row>
    <row r="81" spans="2:23" s="77" customFormat="1" ht="12.75">
      <c r="B81" s="76"/>
      <c r="E81" s="77">
        <v>6</v>
      </c>
      <c r="H81" s="77">
        <v>184730</v>
      </c>
      <c r="I81" s="77" t="s">
        <v>16</v>
      </c>
      <c r="V81" s="78"/>
      <c r="W81" s="78"/>
    </row>
    <row r="82" spans="2:23" s="77" customFormat="1" ht="12.75">
      <c r="B82" s="76"/>
      <c r="E82" s="77">
        <v>7</v>
      </c>
      <c r="H82" s="77">
        <v>49612.3</v>
      </c>
      <c r="I82" s="77" t="s">
        <v>17</v>
      </c>
      <c r="V82" s="78"/>
      <c r="W82" s="78"/>
    </row>
    <row r="83" spans="2:23" s="77" customFormat="1" ht="12.75">
      <c r="B83" s="76"/>
      <c r="E83" s="77">
        <v>8</v>
      </c>
      <c r="H83" s="77">
        <v>543315</v>
      </c>
      <c r="I83" s="77" t="s">
        <v>12</v>
      </c>
      <c r="V83" s="78"/>
      <c r="W83" s="78"/>
    </row>
    <row r="84" spans="2:23" s="77" customFormat="1" ht="12.75">
      <c r="B84" s="76"/>
      <c r="E84" s="77">
        <v>9</v>
      </c>
      <c r="H84" s="77">
        <v>351526</v>
      </c>
      <c r="I84" s="77" t="s">
        <v>13</v>
      </c>
      <c r="V84" s="78"/>
      <c r="W84" s="78"/>
    </row>
    <row r="85" spans="2:23" s="77" customFormat="1" ht="12.75">
      <c r="B85" s="76"/>
      <c r="E85" s="77">
        <v>10</v>
      </c>
      <c r="H85" s="77">
        <v>389511</v>
      </c>
      <c r="I85" s="77" t="s">
        <v>14</v>
      </c>
      <c r="V85" s="78"/>
      <c r="W85" s="78"/>
    </row>
    <row r="86" spans="2:23" s="77" customFormat="1" ht="12.75">
      <c r="B86" s="76"/>
      <c r="E86" s="77">
        <v>11</v>
      </c>
      <c r="H86" s="77">
        <v>269083</v>
      </c>
      <c r="I86" s="77" t="s">
        <v>15</v>
      </c>
      <c r="V86" s="78"/>
      <c r="W86" s="78"/>
    </row>
    <row r="87" spans="2:23" s="77" customFormat="1" ht="12.75">
      <c r="B87" s="76"/>
      <c r="E87" s="77">
        <v>12</v>
      </c>
      <c r="H87" s="77">
        <v>184730</v>
      </c>
      <c r="I87" s="77" t="s">
        <v>18</v>
      </c>
      <c r="V87" s="78"/>
      <c r="W87" s="78"/>
    </row>
    <row r="88" spans="2:23" s="77" customFormat="1" ht="12.75">
      <c r="B88" s="76"/>
      <c r="E88" s="77">
        <v>13</v>
      </c>
      <c r="H88" s="77">
        <v>-49612.2</v>
      </c>
      <c r="I88" s="77" t="s">
        <v>17</v>
      </c>
      <c r="V88" s="78"/>
      <c r="W88" s="78"/>
    </row>
    <row r="89" spans="2:23" s="77" customFormat="1" ht="12.75">
      <c r="B89" s="76"/>
      <c r="E89" s="77">
        <v>14</v>
      </c>
      <c r="H89" s="77">
        <v>-543315</v>
      </c>
      <c r="I89" s="77" t="s">
        <v>19</v>
      </c>
      <c r="V89" s="78"/>
      <c r="W89" s="78"/>
    </row>
    <row r="90" spans="2:23" s="77" customFormat="1" ht="12.75">
      <c r="B90" s="76"/>
      <c r="E90" s="77">
        <v>15</v>
      </c>
      <c r="H90" s="77">
        <v>-351526</v>
      </c>
      <c r="I90" s="77" t="s">
        <v>13</v>
      </c>
      <c r="V90" s="78"/>
      <c r="W90" s="78"/>
    </row>
    <row r="91" spans="2:23" s="77" customFormat="1" ht="12.75">
      <c r="B91" s="76"/>
      <c r="E91" s="77">
        <v>16</v>
      </c>
      <c r="H91" s="77">
        <v>-389511</v>
      </c>
      <c r="I91" s="77" t="s">
        <v>14</v>
      </c>
      <c r="V91" s="78"/>
      <c r="W91" s="78"/>
    </row>
    <row r="92" spans="2:23" s="77" customFormat="1" ht="12.75">
      <c r="B92" s="76"/>
      <c r="E92" s="77">
        <v>17</v>
      </c>
      <c r="H92" s="77">
        <v>-269082</v>
      </c>
      <c r="I92" s="77" t="s">
        <v>15</v>
      </c>
      <c r="V92" s="78"/>
      <c r="W92" s="78"/>
    </row>
    <row r="93" spans="2:23" s="77" customFormat="1" ht="12.75">
      <c r="B93" s="76"/>
      <c r="E93" s="77">
        <v>18</v>
      </c>
      <c r="H93" s="77">
        <v>-184730</v>
      </c>
      <c r="I93" s="77" t="s">
        <v>16</v>
      </c>
      <c r="V93" s="78"/>
      <c r="W93" s="78"/>
    </row>
    <row r="94" spans="2:23" s="77" customFormat="1" ht="12.75">
      <c r="B94" s="76"/>
      <c r="E94" s="77">
        <v>19</v>
      </c>
      <c r="H94" s="77">
        <v>-49612.2</v>
      </c>
      <c r="I94" s="77" t="s">
        <v>17</v>
      </c>
      <c r="V94" s="78"/>
      <c r="W94" s="78"/>
    </row>
    <row r="95" spans="2:23" s="77" customFormat="1" ht="12.75">
      <c r="B95" s="76"/>
      <c r="E95" s="77">
        <v>20</v>
      </c>
      <c r="H95" s="77">
        <v>-543315</v>
      </c>
      <c r="I95" s="77" t="s">
        <v>19</v>
      </c>
      <c r="V95" s="78"/>
      <c r="W95" s="78"/>
    </row>
    <row r="96" spans="2:23" s="77" customFormat="1" ht="12.75">
      <c r="B96" s="76"/>
      <c r="E96" s="77">
        <v>21</v>
      </c>
      <c r="H96" s="77">
        <v>-351526</v>
      </c>
      <c r="I96" s="77" t="s">
        <v>13</v>
      </c>
      <c r="V96" s="78"/>
      <c r="W96" s="78"/>
    </row>
    <row r="97" spans="2:23" s="77" customFormat="1" ht="12.75">
      <c r="B97" s="76"/>
      <c r="E97" s="77">
        <v>22</v>
      </c>
      <c r="H97" s="77">
        <v>-389511</v>
      </c>
      <c r="I97" s="77" t="s">
        <v>20</v>
      </c>
      <c r="V97" s="78"/>
      <c r="W97" s="78"/>
    </row>
    <row r="98" spans="2:23" s="77" customFormat="1" ht="12.75">
      <c r="B98" s="76"/>
      <c r="E98" s="77">
        <v>23</v>
      </c>
      <c r="H98" s="77">
        <v>-269082</v>
      </c>
      <c r="I98" s="77" t="s">
        <v>21</v>
      </c>
      <c r="V98" s="78"/>
      <c r="W98" s="78"/>
    </row>
    <row r="99" spans="2:23" s="77" customFormat="1" ht="12.75">
      <c r="B99" s="76"/>
      <c r="E99" s="77">
        <v>24</v>
      </c>
      <c r="H99" s="77">
        <v>-184730</v>
      </c>
      <c r="I99" s="77" t="s">
        <v>16</v>
      </c>
      <c r="V99" s="78"/>
      <c r="W99" s="78"/>
    </row>
    <row r="100" spans="2:23" s="77" customFormat="1" ht="12.75">
      <c r="B100" s="76"/>
      <c r="V100" s="78"/>
      <c r="W100" s="78"/>
    </row>
    <row r="101" spans="2:23" s="77" customFormat="1" ht="12.75">
      <c r="B101" s="76"/>
      <c r="V101" s="78"/>
      <c r="W101" s="78"/>
    </row>
    <row r="102" spans="2:23" s="77" customFormat="1" ht="12.75">
      <c r="B102" s="76"/>
      <c r="V102" s="78"/>
      <c r="W102" s="78"/>
    </row>
    <row r="103" spans="2:23" s="77" customFormat="1" ht="12.75">
      <c r="B103" s="76"/>
      <c r="M103" s="80"/>
      <c r="O103" s="80"/>
      <c r="P103" s="80"/>
      <c r="Q103" s="79"/>
      <c r="V103" s="78"/>
      <c r="W103" s="78"/>
    </row>
    <row r="104" spans="2:17" ht="12.7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85"/>
      <c r="N104" s="77"/>
      <c r="O104" s="86"/>
      <c r="P104" s="86"/>
      <c r="Q104" s="87"/>
    </row>
    <row r="105" spans="13:17" ht="12.75">
      <c r="M105" s="90"/>
      <c r="O105" s="86"/>
      <c r="P105" s="91"/>
      <c r="Q105" s="87"/>
    </row>
    <row r="106" spans="13:17" ht="12.75">
      <c r="M106" s="90"/>
      <c r="O106" s="92"/>
      <c r="P106" s="92"/>
      <c r="Q106" s="93"/>
    </row>
    <row r="107" spans="13:17" ht="12.75">
      <c r="M107" s="90"/>
      <c r="O107" s="92"/>
      <c r="P107" s="92"/>
      <c r="Q107" s="93"/>
    </row>
    <row r="108" spans="13:17" ht="12.75">
      <c r="M108" s="90"/>
      <c r="O108" s="92"/>
      <c r="P108" s="92"/>
      <c r="Q108" s="93"/>
    </row>
    <row r="109" spans="13:17" ht="12.75">
      <c r="M109" s="90"/>
      <c r="O109" s="86"/>
      <c r="P109" s="86"/>
      <c r="Q109" s="87"/>
    </row>
    <row r="110" spans="13:17" ht="12.75">
      <c r="M110" s="90"/>
      <c r="O110" s="92"/>
      <c r="P110" s="92"/>
      <c r="Q110" s="93"/>
    </row>
    <row r="111" spans="13:17" ht="12.75">
      <c r="M111" s="90"/>
      <c r="O111" s="92"/>
      <c r="P111" s="92"/>
      <c r="Q111" s="93"/>
    </row>
    <row r="112" spans="15:17" ht="12.75">
      <c r="O112" s="92"/>
      <c r="P112" s="92"/>
      <c r="Q112" s="93"/>
    </row>
    <row r="113" spans="15:17" ht="12.75">
      <c r="O113" s="86"/>
      <c r="P113" s="86"/>
      <c r="Q113" s="87"/>
    </row>
    <row r="114" spans="15:17" ht="12.75">
      <c r="O114" s="92"/>
      <c r="P114" s="92"/>
      <c r="Q114" s="93"/>
    </row>
    <row r="115" spans="15:17" ht="12.75">
      <c r="O115" s="92"/>
      <c r="P115" s="92"/>
      <c r="Q115" s="93"/>
    </row>
    <row r="116" spans="15:17" ht="12.75">
      <c r="O116" s="92"/>
      <c r="P116" s="92"/>
      <c r="Q116" s="93"/>
    </row>
    <row r="117" spans="15:17" ht="12.75">
      <c r="O117" s="86"/>
      <c r="P117" s="86"/>
      <c r="Q117" s="87"/>
    </row>
    <row r="118" spans="15:17" ht="12.75">
      <c r="O118" s="92"/>
      <c r="P118" s="92"/>
      <c r="Q118" s="9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4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1331</v>
      </c>
      <c r="B3" s="11">
        <v>116.60333333333334</v>
      </c>
      <c r="C3" s="11">
        <v>108.00333333333333</v>
      </c>
      <c r="D3" s="11">
        <v>9.129263230555594</v>
      </c>
      <c r="E3" s="11">
        <v>9.931483496739636</v>
      </c>
      <c r="F3" s="12" t="s">
        <v>69</v>
      </c>
      <c r="H3" s="101">
        <v>0.0625</v>
      </c>
    </row>
    <row r="4" spans="1:9" ht="16.5" customHeight="1">
      <c r="A4" s="13">
        <v>1330</v>
      </c>
      <c r="B4" s="14">
        <v>79.93666666666667</v>
      </c>
      <c r="C4" s="14">
        <v>86.27</v>
      </c>
      <c r="D4" s="14">
        <v>9.288807976953345</v>
      </c>
      <c r="E4" s="14">
        <v>10.085842477344341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1329</v>
      </c>
      <c r="B5" s="26">
        <v>115.07666666666665</v>
      </c>
      <c r="C5" s="26">
        <v>125.42666666666666</v>
      </c>
      <c r="D5" s="26">
        <v>8.59508744362025</v>
      </c>
      <c r="E5" s="26">
        <v>9.11521492536965</v>
      </c>
      <c r="F5" s="15" t="s">
        <v>71</v>
      </c>
      <c r="I5" s="109">
        <v>2394</v>
      </c>
    </row>
    <row r="6" spans="1:6" s="2" customFormat="1" ht="13.5" thickBot="1">
      <c r="A6" s="16">
        <v>1332</v>
      </c>
      <c r="B6" s="17">
        <v>126.34</v>
      </c>
      <c r="C6" s="17">
        <v>128.00666666666666</v>
      </c>
      <c r="D6" s="17">
        <v>8.7253236566546</v>
      </c>
      <c r="E6" s="17">
        <v>9.164093060207344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05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142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2" t="s">
        <v>138</v>
      </c>
      <c r="B15" s="6"/>
      <c r="C15" s="6"/>
      <c r="D15" s="6"/>
      <c r="E15" s="6"/>
      <c r="F15" s="109">
        <v>2323</v>
      </c>
      <c r="K15" s="109">
        <v>2394</v>
      </c>
    </row>
    <row r="16" ht="12.75">
      <c r="A16" s="103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14.902810957655504</v>
      </c>
      <c r="C19" s="34">
        <v>27.339477624322175</v>
      </c>
      <c r="D19" s="35">
        <v>10.689108292760325</v>
      </c>
      <c r="K19" s="96" t="s">
        <v>131</v>
      </c>
    </row>
    <row r="20" spans="1:11" ht="12.75">
      <c r="A20" s="33" t="s">
        <v>57</v>
      </c>
      <c r="B20" s="34">
        <v>-11.736106468333958</v>
      </c>
      <c r="C20" s="34">
        <v>35.8405601983327</v>
      </c>
      <c r="D20" s="35">
        <v>12.947159093744991</v>
      </c>
      <c r="F20" s="95" t="s">
        <v>133</v>
      </c>
      <c r="K20" s="97" t="s">
        <v>130</v>
      </c>
    </row>
    <row r="21" spans="1:6" ht="13.5" thickBot="1">
      <c r="A21" s="33" t="s">
        <v>58</v>
      </c>
      <c r="B21" s="34">
        <v>0.8203757656809216</v>
      </c>
      <c r="C21" s="34">
        <v>59.66037576568092</v>
      </c>
      <c r="D21" s="35">
        <v>21.868116823789215</v>
      </c>
      <c r="F21" s="24" t="s">
        <v>134</v>
      </c>
    </row>
    <row r="22" spans="1:11" ht="16.5" thickBot="1">
      <c r="A22" s="36" t="s">
        <v>59</v>
      </c>
      <c r="B22" s="37">
        <v>5.792884032193321</v>
      </c>
      <c r="C22" s="37">
        <v>54.89621736552666</v>
      </c>
      <c r="D22" s="38">
        <v>21.062003500164394</v>
      </c>
      <c r="F22" s="24" t="s">
        <v>132</v>
      </c>
      <c r="I22" s="74" t="s">
        <v>127</v>
      </c>
      <c r="K22" s="100" t="s">
        <v>136</v>
      </c>
    </row>
    <row r="23" spans="1:11" ht="16.5" thickBot="1">
      <c r="A23" s="98" t="s">
        <v>135</v>
      </c>
      <c r="B23" s="39"/>
      <c r="C23" s="39"/>
      <c r="D23" s="52">
        <v>5.362174987792969</v>
      </c>
      <c r="I23" s="109">
        <v>2375</v>
      </c>
      <c r="K23" s="100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0.6720898253859974</v>
      </c>
      <c r="C27" s="44">
        <v>-0.0023045658583443827</v>
      </c>
      <c r="D27" s="44">
        <v>-0.16056223045544754</v>
      </c>
      <c r="E27" s="44">
        <v>-0.0003947197627341467</v>
      </c>
      <c r="F27" s="44">
        <v>0.02675505036740864</v>
      </c>
      <c r="G27" s="44">
        <v>-0.00026381310408877027</v>
      </c>
      <c r="H27" s="44">
        <v>-0.0033832925062364976</v>
      </c>
      <c r="I27" s="45">
        <v>-3.173268450956371E-05</v>
      </c>
    </row>
    <row r="28" spans="1:9" ht="13.5" thickBot="1">
      <c r="A28" s="46" t="s">
        <v>61</v>
      </c>
      <c r="B28" s="47">
        <v>-0.544261070840442</v>
      </c>
      <c r="C28" s="47">
        <v>-0.4236838693413339</v>
      </c>
      <c r="D28" s="47">
        <v>-0.12702913232572743</v>
      </c>
      <c r="E28" s="47">
        <v>-0.03821582235758009</v>
      </c>
      <c r="F28" s="47">
        <v>-0.022148621043790208</v>
      </c>
      <c r="G28" s="47">
        <v>-0.012151587108618902</v>
      </c>
      <c r="H28" s="47">
        <v>-0.0025352755265505684</v>
      </c>
      <c r="I28" s="48">
        <v>-0.0005874779316152835</v>
      </c>
    </row>
    <row r="29" ht="12.75">
      <c r="A29" s="75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1331</v>
      </c>
      <c r="B39" s="50">
        <v>116.60333333333334</v>
      </c>
      <c r="C39" s="50">
        <v>108.00333333333333</v>
      </c>
      <c r="D39" s="50">
        <v>9.129263230555594</v>
      </c>
      <c r="E39" s="50">
        <v>9.931483496739636</v>
      </c>
      <c r="F39" s="54">
        <f>I39*D39/(23678+B39)*1000</f>
        <v>21.062003500164394</v>
      </c>
      <c r="G39" s="59" t="s">
        <v>59</v>
      </c>
      <c r="H39" s="58">
        <f>I39-B39+X39</f>
        <v>5.792884032193321</v>
      </c>
      <c r="I39" s="58">
        <f>(B39+C42-2*X39)*(23678+B39)*E42/((23678+C42)*D39+E42*(23678+B39))</f>
        <v>54.89621736552666</v>
      </c>
      <c r="J39" s="24" t="s">
        <v>73</v>
      </c>
      <c r="K39" s="24">
        <f>(K40*K40+L40*L40+M40*M40+N40*N40+O40*O40+P40*P40+Q40*Q40+R40*R40+S40*S40+T40*T40+U40*U40+V40*V40+W40*W40)</f>
        <v>0.9721880086844293</v>
      </c>
      <c r="M39" s="24" t="s">
        <v>68</v>
      </c>
      <c r="N39" s="24">
        <f>(K44*K44+L44*L44+M44*M44+N44*N44+O44*O44+P44*P44+Q44*Q44+R44*R44+S44*S44+T44*T44+U44*U44+V44*V44+W44*W44)</f>
        <v>0.5808167737735581</v>
      </c>
      <c r="X39" s="55">
        <f>(1-$H$2)*1000</f>
        <v>67.5</v>
      </c>
    </row>
    <row r="40" spans="1:24" ht="12.75">
      <c r="A40" s="49">
        <v>1330</v>
      </c>
      <c r="B40" s="50">
        <v>79.93666666666667</v>
      </c>
      <c r="C40" s="50">
        <v>86.27</v>
      </c>
      <c r="D40" s="50">
        <v>9.288807976953345</v>
      </c>
      <c r="E40" s="50">
        <v>10.085842477344341</v>
      </c>
      <c r="F40" s="54">
        <f>I40*D40/(23678+B40)*1000</f>
        <v>10.689108292760325</v>
      </c>
      <c r="G40" s="59" t="s">
        <v>56</v>
      </c>
      <c r="H40" s="58">
        <f>I40-B40+X40</f>
        <v>14.902810957655504</v>
      </c>
      <c r="I40" s="58">
        <f>(B40+C39-2*X40)*(23678+B40)*E39/((23678+C39)*D40+E39*(23678+B40))</f>
        <v>27.339477624322175</v>
      </c>
      <c r="J40" s="24" t="s">
        <v>62</v>
      </c>
      <c r="K40" s="52">
        <f aca="true" t="shared" si="0" ref="K40:W40">SQRT(K41*K41+K42*K42)</f>
        <v>0.8648264835328328</v>
      </c>
      <c r="L40" s="52">
        <f t="shared" si="0"/>
        <v>0.42369013696785524</v>
      </c>
      <c r="M40" s="52">
        <f t="shared" si="0"/>
        <v>0.20473551306076682</v>
      </c>
      <c r="N40" s="52">
        <f t="shared" si="0"/>
        <v>0.03821786077421408</v>
      </c>
      <c r="O40" s="52">
        <f t="shared" si="0"/>
        <v>0.03473318491448776</v>
      </c>
      <c r="P40" s="52">
        <f t="shared" si="0"/>
        <v>0.012154450485819672</v>
      </c>
      <c r="Q40" s="52">
        <f t="shared" si="0"/>
        <v>0.0042277996852124276</v>
      </c>
      <c r="R40" s="52">
        <f t="shared" si="0"/>
        <v>0.0005883343296129805</v>
      </c>
      <c r="S40" s="52">
        <f t="shared" si="0"/>
        <v>0.0004557035837555714</v>
      </c>
      <c r="T40" s="52">
        <f t="shared" si="0"/>
        <v>0.00017883694256513267</v>
      </c>
      <c r="U40" s="52">
        <f t="shared" si="0"/>
        <v>9.246191466814195E-05</v>
      </c>
      <c r="V40" s="52">
        <f t="shared" si="0"/>
        <v>2.184320108476938E-05</v>
      </c>
      <c r="W40" s="52">
        <f t="shared" si="0"/>
        <v>2.841293021106297E-05</v>
      </c>
      <c r="X40" s="55">
        <f>(1-$H$2)*1000</f>
        <v>67.5</v>
      </c>
    </row>
    <row r="41" spans="1:24" ht="12.75">
      <c r="A41" s="49">
        <v>1329</v>
      </c>
      <c r="B41" s="50">
        <v>115.07666666666665</v>
      </c>
      <c r="C41" s="50">
        <v>125.42666666666666</v>
      </c>
      <c r="D41" s="50">
        <v>8.59508744362025</v>
      </c>
      <c r="E41" s="50">
        <v>9.11521492536965</v>
      </c>
      <c r="F41" s="54">
        <f>I41*D41/(23678+B41)*1000</f>
        <v>12.947159093744991</v>
      </c>
      <c r="G41" s="59" t="s">
        <v>57</v>
      </c>
      <c r="H41" s="58">
        <f>I41-B41+X41</f>
        <v>-11.736106468333958</v>
      </c>
      <c r="I41" s="58">
        <f>(B41+C40-2*X41)*(23678+B41)*E40/((23678+C40)*D41+E40*(23678+B41))</f>
        <v>35.8405601983327</v>
      </c>
      <c r="J41" s="24" t="s">
        <v>60</v>
      </c>
      <c r="K41" s="52">
        <f>'calcul config'!C43</f>
        <v>0.6720898253859974</v>
      </c>
      <c r="L41" s="52">
        <f>'calcul config'!C44</f>
        <v>-0.0023045658583443827</v>
      </c>
      <c r="M41" s="52">
        <f>'calcul config'!C45</f>
        <v>-0.16056223045544754</v>
      </c>
      <c r="N41" s="52">
        <f>'calcul config'!C46</f>
        <v>-0.0003947197627341467</v>
      </c>
      <c r="O41" s="52">
        <f>'calcul config'!C47</f>
        <v>0.02675505036740864</v>
      </c>
      <c r="P41" s="52">
        <f>'calcul config'!C48</f>
        <v>-0.00026381310408877027</v>
      </c>
      <c r="Q41" s="52">
        <f>'calcul config'!C49</f>
        <v>-0.0033832925062364976</v>
      </c>
      <c r="R41" s="52">
        <f>'calcul config'!C50</f>
        <v>-3.173268450956371E-05</v>
      </c>
      <c r="S41" s="52">
        <f>'calcul config'!C51</f>
        <v>0.0003305906803817302</v>
      </c>
      <c r="T41" s="52">
        <f>'calcul config'!C52</f>
        <v>-1.8797926911094784E-05</v>
      </c>
      <c r="U41" s="52">
        <f>'calcul config'!C53</f>
        <v>-7.815143049079158E-05</v>
      </c>
      <c r="V41" s="52">
        <f>'calcul config'!C54</f>
        <v>-2.4991584292084015E-06</v>
      </c>
      <c r="W41" s="52">
        <f>'calcul config'!C55</f>
        <v>1.9948244010998415E-05</v>
      </c>
      <c r="X41" s="55">
        <f>(1-$H$2)*1000</f>
        <v>67.5</v>
      </c>
    </row>
    <row r="42" spans="1:24" ht="12.75">
      <c r="A42" s="49">
        <v>1332</v>
      </c>
      <c r="B42" s="50">
        <v>126.34</v>
      </c>
      <c r="C42" s="50">
        <v>128.00666666666666</v>
      </c>
      <c r="D42" s="50">
        <v>8.7253236566546</v>
      </c>
      <c r="E42" s="50">
        <v>9.164093060207344</v>
      </c>
      <c r="F42" s="54">
        <f>I42*D42/(23678+B42)*1000</f>
        <v>21.868116823789215</v>
      </c>
      <c r="G42" s="59" t="s">
        <v>58</v>
      </c>
      <c r="H42" s="58">
        <f>I42-B42+X42</f>
        <v>0.8203757656809216</v>
      </c>
      <c r="I42" s="58">
        <f>(B42+C41-2*X42)*(23678+B42)*E41/((23678+C41)*D42+E41*(23678+B42))</f>
        <v>59.66037576568092</v>
      </c>
      <c r="J42" s="24" t="s">
        <v>61</v>
      </c>
      <c r="K42" s="52">
        <f>'calcul config'!D43</f>
        <v>-0.544261070840442</v>
      </c>
      <c r="L42" s="52">
        <f>'calcul config'!D44</f>
        <v>-0.4236838693413339</v>
      </c>
      <c r="M42" s="52">
        <f>'calcul config'!D45</f>
        <v>-0.12702913232572743</v>
      </c>
      <c r="N42" s="52">
        <f>'calcul config'!D46</f>
        <v>-0.03821582235758009</v>
      </c>
      <c r="O42" s="52">
        <f>'calcul config'!D47</f>
        <v>-0.022148621043790208</v>
      </c>
      <c r="P42" s="52">
        <f>'calcul config'!D48</f>
        <v>-0.012151587108618902</v>
      </c>
      <c r="Q42" s="52">
        <f>'calcul config'!D49</f>
        <v>-0.0025352755265505684</v>
      </c>
      <c r="R42" s="52">
        <f>'calcul config'!D50</f>
        <v>-0.0005874779316152835</v>
      </c>
      <c r="S42" s="52">
        <f>'calcul config'!D51</f>
        <v>-0.00031364878174865564</v>
      </c>
      <c r="T42" s="52">
        <f>'calcul config'!D52</f>
        <v>-0.0001778462537415104</v>
      </c>
      <c r="U42" s="52">
        <f>'calcul config'!D53</f>
        <v>-4.9412139969259924E-05</v>
      </c>
      <c r="V42" s="52">
        <f>'calcul config'!D54</f>
        <v>-2.1699761306875864E-05</v>
      </c>
      <c r="W42" s="52">
        <f>'calcul config'!D55</f>
        <v>-2.023270036491424E-05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0.5765509890218885</v>
      </c>
      <c r="L44" s="52">
        <f>L40/(L43*1.5)</f>
        <v>0.4035144161598622</v>
      </c>
      <c r="M44" s="52">
        <f aca="true" t="shared" si="1" ref="M44:W44">M40/(M43*1.5)</f>
        <v>0.22748390340085203</v>
      </c>
      <c r="N44" s="52">
        <f t="shared" si="1"/>
        <v>0.050957147698952106</v>
      </c>
      <c r="O44" s="52">
        <f t="shared" si="1"/>
        <v>0.1543697107310567</v>
      </c>
      <c r="P44" s="52">
        <f t="shared" si="1"/>
        <v>0.08102966990546447</v>
      </c>
      <c r="Q44" s="52">
        <f t="shared" si="1"/>
        <v>0.028185331234749512</v>
      </c>
      <c r="R44" s="52">
        <f t="shared" si="1"/>
        <v>0.001307409621362179</v>
      </c>
      <c r="S44" s="52">
        <f t="shared" si="1"/>
        <v>0.006076047783407618</v>
      </c>
      <c r="T44" s="52">
        <f t="shared" si="1"/>
        <v>0.002384492567535102</v>
      </c>
      <c r="U44" s="52">
        <f t="shared" si="1"/>
        <v>0.0012328255289085592</v>
      </c>
      <c r="V44" s="52">
        <f t="shared" si="1"/>
        <v>0.00029124268113025836</v>
      </c>
      <c r="W44" s="52">
        <f t="shared" si="1"/>
        <v>0.00037883906948083955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1331</v>
      </c>
      <c r="B51" s="24">
        <v>136.64</v>
      </c>
      <c r="C51" s="24">
        <v>129.04</v>
      </c>
      <c r="D51" s="24">
        <v>8.710500224072188</v>
      </c>
      <c r="E51" s="24">
        <v>9.556487760973333</v>
      </c>
      <c r="F51" s="24">
        <v>25.59798294486152</v>
      </c>
      <c r="G51" s="24" t="s">
        <v>59</v>
      </c>
      <c r="H51" s="24">
        <v>0.845274424690146</v>
      </c>
      <c r="I51" s="24">
        <v>69.98527442469013</v>
      </c>
      <c r="J51" s="24" t="s">
        <v>73</v>
      </c>
      <c r="K51" s="24">
        <v>0.6876637829180341</v>
      </c>
      <c r="M51" s="24" t="s">
        <v>68</v>
      </c>
      <c r="N51" s="24">
        <v>0.37502854499585986</v>
      </c>
      <c r="X51" s="24">
        <v>67.5</v>
      </c>
    </row>
    <row r="52" spans="1:24" ht="12.75" hidden="1">
      <c r="A52" s="24">
        <v>1329</v>
      </c>
      <c r="B52" s="24">
        <v>120.86000061035156</v>
      </c>
      <c r="C52" s="24">
        <v>120.36000061035156</v>
      </c>
      <c r="D52" s="24">
        <v>8.56969928741455</v>
      </c>
      <c r="E52" s="24">
        <v>9.3035888671875</v>
      </c>
      <c r="F52" s="24">
        <v>21.80975277004759</v>
      </c>
      <c r="G52" s="24" t="s">
        <v>56</v>
      </c>
      <c r="H52" s="24">
        <v>7.207731746903789</v>
      </c>
      <c r="I52" s="24">
        <v>60.56773235725535</v>
      </c>
      <c r="J52" s="24" t="s">
        <v>62</v>
      </c>
      <c r="K52" s="24">
        <v>0.7788261906004195</v>
      </c>
      <c r="L52" s="24">
        <v>0.21463406312857927</v>
      </c>
      <c r="M52" s="24">
        <v>0.18437671645784226</v>
      </c>
      <c r="N52" s="24">
        <v>0.0001304230743918107</v>
      </c>
      <c r="O52" s="24">
        <v>0.03127915641430502</v>
      </c>
      <c r="P52" s="24">
        <v>0.00615709658366289</v>
      </c>
      <c r="Q52" s="24">
        <v>0.003807418940064339</v>
      </c>
      <c r="R52" s="24">
        <v>2.0269917915026258E-06</v>
      </c>
      <c r="S52" s="24">
        <v>0.0004103805677833419</v>
      </c>
      <c r="T52" s="24">
        <v>9.058634292535298E-05</v>
      </c>
      <c r="U52" s="24">
        <v>8.327963945217925E-05</v>
      </c>
      <c r="V52" s="24">
        <v>6.906687776758305E-08</v>
      </c>
      <c r="W52" s="24">
        <v>2.5589297940377846E-05</v>
      </c>
      <c r="X52" s="24">
        <v>67.5</v>
      </c>
    </row>
    <row r="53" spans="1:24" ht="12.75" hidden="1">
      <c r="A53" s="24">
        <v>1330</v>
      </c>
      <c r="B53" s="24">
        <v>113.19999694824219</v>
      </c>
      <c r="C53" s="24">
        <v>93.69999694824219</v>
      </c>
      <c r="D53" s="24">
        <v>8.902109146118164</v>
      </c>
      <c r="E53" s="24">
        <v>9.775900840759277</v>
      </c>
      <c r="F53" s="24">
        <v>18.84328087489166</v>
      </c>
      <c r="G53" s="24" t="s">
        <v>57</v>
      </c>
      <c r="H53" s="24">
        <v>4.659334366933166</v>
      </c>
      <c r="I53" s="24">
        <v>50.35933131517535</v>
      </c>
      <c r="J53" s="24" t="s">
        <v>60</v>
      </c>
      <c r="K53" s="24">
        <v>-0.14967141154218655</v>
      </c>
      <c r="L53" s="24">
        <v>0.0011680517974022658</v>
      </c>
      <c r="M53" s="24">
        <v>0.033373929072952974</v>
      </c>
      <c r="N53" s="24">
        <v>-1.349381807781853E-06</v>
      </c>
      <c r="O53" s="24">
        <v>-0.00634183812948053</v>
      </c>
      <c r="P53" s="24">
        <v>0.00013368266320628504</v>
      </c>
      <c r="Q53" s="24">
        <v>0.0005906680600349861</v>
      </c>
      <c r="R53" s="24">
        <v>-1.0250532246826773E-07</v>
      </c>
      <c r="S53" s="24">
        <v>-0.00011014279146029505</v>
      </c>
      <c r="T53" s="24">
        <v>9.519488893071402E-06</v>
      </c>
      <c r="U53" s="24">
        <v>6.3494520467712945E-06</v>
      </c>
      <c r="V53" s="24">
        <v>-1.0029914004072933E-08</v>
      </c>
      <c r="W53" s="24">
        <v>-7.681878131432481E-06</v>
      </c>
      <c r="X53" s="24">
        <v>67.5</v>
      </c>
    </row>
    <row r="54" spans="1:24" ht="12.75" hidden="1">
      <c r="A54" s="24">
        <v>1332</v>
      </c>
      <c r="B54" s="24">
        <v>124.16000366210938</v>
      </c>
      <c r="C54" s="24">
        <v>135.36000061035156</v>
      </c>
      <c r="D54" s="24">
        <v>8.652907371520996</v>
      </c>
      <c r="E54" s="24">
        <v>9.09611988067627</v>
      </c>
      <c r="F54" s="24">
        <v>15.988627540180635</v>
      </c>
      <c r="G54" s="24" t="s">
        <v>58</v>
      </c>
      <c r="H54" s="24">
        <v>-12.678963000230311</v>
      </c>
      <c r="I54" s="24">
        <v>43.981040661879064</v>
      </c>
      <c r="J54" s="24" t="s">
        <v>61</v>
      </c>
      <c r="K54" s="24">
        <v>-0.7643092984728959</v>
      </c>
      <c r="L54" s="24">
        <v>0.21463088480011802</v>
      </c>
      <c r="M54" s="24">
        <v>-0.18133106305872984</v>
      </c>
      <c r="N54" s="24">
        <v>-0.00013041609372523244</v>
      </c>
      <c r="O54" s="24">
        <v>-0.030629507262279393</v>
      </c>
      <c r="P54" s="24">
        <v>0.00615564515596142</v>
      </c>
      <c r="Q54" s="24">
        <v>-0.0037613229358850805</v>
      </c>
      <c r="R54" s="24">
        <v>-2.0243982764477697E-06</v>
      </c>
      <c r="S54" s="24">
        <v>-0.0003953236343851857</v>
      </c>
      <c r="T54" s="24">
        <v>9.008476483737047E-05</v>
      </c>
      <c r="U54" s="24">
        <v>-8.303723746603521E-05</v>
      </c>
      <c r="V54" s="24">
        <v>-6.833472345472073E-08</v>
      </c>
      <c r="W54" s="24">
        <v>-2.4409033521531433E-05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1331</v>
      </c>
      <c r="B56" s="24">
        <v>136.64</v>
      </c>
      <c r="C56" s="24">
        <v>129.04</v>
      </c>
      <c r="D56" s="24">
        <v>8.710500224072188</v>
      </c>
      <c r="E56" s="24">
        <v>9.556487760973333</v>
      </c>
      <c r="F56" s="24">
        <v>18.45643232660952</v>
      </c>
      <c r="G56" s="24" t="s">
        <v>59</v>
      </c>
      <c r="H56" s="24">
        <v>-18.679833507163977</v>
      </c>
      <c r="I56" s="24">
        <v>50.46016649283602</v>
      </c>
      <c r="J56" s="24" t="s">
        <v>73</v>
      </c>
      <c r="K56" s="24">
        <v>1.1194356915797015</v>
      </c>
      <c r="M56" s="24" t="s">
        <v>68</v>
      </c>
      <c r="N56" s="24">
        <v>0.8073947898071469</v>
      </c>
      <c r="X56" s="24">
        <v>67.5</v>
      </c>
    </row>
    <row r="57" spans="1:24" ht="12.75" hidden="1">
      <c r="A57" s="24">
        <v>1329</v>
      </c>
      <c r="B57" s="24">
        <v>120.86000061035156</v>
      </c>
      <c r="C57" s="24">
        <v>120.36000061035156</v>
      </c>
      <c r="D57" s="24">
        <v>8.56969928741455</v>
      </c>
      <c r="E57" s="24">
        <v>9.3035888671875</v>
      </c>
      <c r="F57" s="24">
        <v>21.80975277004759</v>
      </c>
      <c r="G57" s="24" t="s">
        <v>56</v>
      </c>
      <c r="H57" s="24">
        <v>7.207731746903789</v>
      </c>
      <c r="I57" s="24">
        <v>60.56773235725535</v>
      </c>
      <c r="J57" s="24" t="s">
        <v>62</v>
      </c>
      <c r="K57" s="24">
        <v>0.7419598350274058</v>
      </c>
      <c r="L57" s="24">
        <v>0.7326217332113443</v>
      </c>
      <c r="M57" s="24">
        <v>0.17564860611610902</v>
      </c>
      <c r="N57" s="24">
        <v>0.0011032807612583956</v>
      </c>
      <c r="O57" s="24">
        <v>0.029798200471200055</v>
      </c>
      <c r="P57" s="24">
        <v>0.02101657219327082</v>
      </c>
      <c r="Q57" s="24">
        <v>0.003627123735828128</v>
      </c>
      <c r="R57" s="24">
        <v>1.6997158008276534E-05</v>
      </c>
      <c r="S57" s="24">
        <v>0.0003909507038767688</v>
      </c>
      <c r="T57" s="24">
        <v>0.0003092684006536922</v>
      </c>
      <c r="U57" s="24">
        <v>7.934401142510257E-05</v>
      </c>
      <c r="V57" s="24">
        <v>6.300921582230997E-07</v>
      </c>
      <c r="W57" s="24">
        <v>2.4380336223014952E-05</v>
      </c>
      <c r="X57" s="24">
        <v>67.5</v>
      </c>
    </row>
    <row r="58" spans="1:24" ht="12.75" hidden="1">
      <c r="A58" s="24">
        <v>1332</v>
      </c>
      <c r="B58" s="24">
        <v>124.16000366210938</v>
      </c>
      <c r="C58" s="24">
        <v>135.36000061035156</v>
      </c>
      <c r="D58" s="24">
        <v>8.652907371520996</v>
      </c>
      <c r="E58" s="24">
        <v>9.09611988067627</v>
      </c>
      <c r="F58" s="24">
        <v>20.630106045104824</v>
      </c>
      <c r="G58" s="24" t="s">
        <v>57</v>
      </c>
      <c r="H58" s="24">
        <v>0.08867789598147624</v>
      </c>
      <c r="I58" s="24">
        <v>56.74868155809085</v>
      </c>
      <c r="J58" s="24" t="s">
        <v>60</v>
      </c>
      <c r="K58" s="24">
        <v>-0.7212035334378516</v>
      </c>
      <c r="L58" s="24">
        <v>-0.003986336918032699</v>
      </c>
      <c r="M58" s="24">
        <v>0.1711928668339431</v>
      </c>
      <c r="N58" s="24">
        <v>-1.1476970372736916E-05</v>
      </c>
      <c r="O58" s="24">
        <v>-0.028887416446542784</v>
      </c>
      <c r="P58" s="24">
        <v>-0.0004559793801209952</v>
      </c>
      <c r="Q58" s="24">
        <v>0.003555197533464989</v>
      </c>
      <c r="R58" s="24">
        <v>-9.547829682219597E-07</v>
      </c>
      <c r="S58" s="24">
        <v>-0.0003716695383315753</v>
      </c>
      <c r="T58" s="24">
        <v>-3.246386403058165E-05</v>
      </c>
      <c r="U58" s="24">
        <v>7.877110372888911E-05</v>
      </c>
      <c r="V58" s="24">
        <v>-8.27716526404014E-08</v>
      </c>
      <c r="W58" s="24">
        <v>-2.291505080231214E-05</v>
      </c>
      <c r="X58" s="24">
        <v>67.5</v>
      </c>
    </row>
    <row r="59" spans="1:24" ht="12.75" hidden="1">
      <c r="A59" s="24">
        <v>1330</v>
      </c>
      <c r="B59" s="24">
        <v>113.19999694824219</v>
      </c>
      <c r="C59" s="24">
        <v>93.69999694824219</v>
      </c>
      <c r="D59" s="24">
        <v>8.902109146118164</v>
      </c>
      <c r="E59" s="24">
        <v>9.775900840759277</v>
      </c>
      <c r="F59" s="24">
        <v>21.464872358797678</v>
      </c>
      <c r="G59" s="24" t="s">
        <v>58</v>
      </c>
      <c r="H59" s="24">
        <v>11.665629872880949</v>
      </c>
      <c r="I59" s="24">
        <v>57.365626821123136</v>
      </c>
      <c r="J59" s="24" t="s">
        <v>61</v>
      </c>
      <c r="K59" s="24">
        <v>0.1742695043622178</v>
      </c>
      <c r="L59" s="24">
        <v>-0.7326108879149764</v>
      </c>
      <c r="M59" s="24">
        <v>0.03931202329705037</v>
      </c>
      <c r="N59" s="24">
        <v>-0.0011032210645713614</v>
      </c>
      <c r="O59" s="24">
        <v>0.007310945381127988</v>
      </c>
      <c r="P59" s="24">
        <v>-0.021011625105161875</v>
      </c>
      <c r="Q59" s="24">
        <v>0.0007187468908122344</v>
      </c>
      <c r="R59" s="24">
        <v>-1.6970320263386674E-05</v>
      </c>
      <c r="S59" s="24">
        <v>0.00012126090523385776</v>
      </c>
      <c r="T59" s="24">
        <v>-0.00030755981723088697</v>
      </c>
      <c r="U59" s="24">
        <v>9.517634493896002E-06</v>
      </c>
      <c r="V59" s="24">
        <v>-6.246318766869175E-07</v>
      </c>
      <c r="W59" s="24">
        <v>8.324736697019835E-06</v>
      </c>
      <c r="X59" s="24">
        <v>67.5</v>
      </c>
    </row>
    <row r="60" s="99" customFormat="1" ht="12.75">
      <c r="A60" s="99" t="s">
        <v>107</v>
      </c>
    </row>
    <row r="61" spans="1:24" s="99" customFormat="1" ht="12.75">
      <c r="A61" s="99">
        <v>1331</v>
      </c>
      <c r="B61" s="99">
        <v>136.64</v>
      </c>
      <c r="C61" s="99">
        <v>129.04</v>
      </c>
      <c r="D61" s="99">
        <v>8.710500224072188</v>
      </c>
      <c r="E61" s="99">
        <v>9.556487760973333</v>
      </c>
      <c r="F61" s="99">
        <v>25.59798294486152</v>
      </c>
      <c r="G61" s="99" t="s">
        <v>59</v>
      </c>
      <c r="H61" s="99">
        <v>0.845274424690146</v>
      </c>
      <c r="I61" s="99">
        <v>69.98527442469013</v>
      </c>
      <c r="J61" s="99" t="s">
        <v>73</v>
      </c>
      <c r="K61" s="99">
        <v>0.5179579355663759</v>
      </c>
      <c r="M61" s="99" t="s">
        <v>68</v>
      </c>
      <c r="N61" s="99">
        <v>0.3328302056364712</v>
      </c>
      <c r="X61" s="99">
        <v>67.5</v>
      </c>
    </row>
    <row r="62" spans="1:24" s="99" customFormat="1" ht="12.75">
      <c r="A62" s="99">
        <v>1330</v>
      </c>
      <c r="B62" s="99">
        <v>113.19999694824219</v>
      </c>
      <c r="C62" s="99">
        <v>93.69999694824219</v>
      </c>
      <c r="D62" s="99">
        <v>8.902109146118164</v>
      </c>
      <c r="E62" s="99">
        <v>9.775900840759277</v>
      </c>
      <c r="F62" s="99">
        <v>20.76794641602302</v>
      </c>
      <c r="G62" s="99" t="s">
        <v>56</v>
      </c>
      <c r="H62" s="99">
        <v>9.803070762959933</v>
      </c>
      <c r="I62" s="99">
        <v>55.50306771120212</v>
      </c>
      <c r="J62" s="99" t="s">
        <v>62</v>
      </c>
      <c r="K62" s="99">
        <v>0.5874860389175514</v>
      </c>
      <c r="L62" s="99">
        <v>0.3908754561248392</v>
      </c>
      <c r="M62" s="99">
        <v>0.13907914646874955</v>
      </c>
      <c r="N62" s="99">
        <v>0.0008004489829213905</v>
      </c>
      <c r="O62" s="99">
        <v>0.023594693064984816</v>
      </c>
      <c r="P62" s="99">
        <v>0.011213045881348246</v>
      </c>
      <c r="Q62" s="99">
        <v>0.0028719829330168365</v>
      </c>
      <c r="R62" s="99">
        <v>1.2274090562152824E-05</v>
      </c>
      <c r="S62" s="99">
        <v>0.00030956218429180685</v>
      </c>
      <c r="T62" s="99">
        <v>0.00016498559594055795</v>
      </c>
      <c r="U62" s="99">
        <v>6.280423110876765E-05</v>
      </c>
      <c r="V62" s="99">
        <v>4.48196494532047E-07</v>
      </c>
      <c r="W62" s="99">
        <v>1.930118950488818E-05</v>
      </c>
      <c r="X62" s="99">
        <v>67.5</v>
      </c>
    </row>
    <row r="63" spans="1:24" s="99" customFormat="1" ht="12.75">
      <c r="A63" s="99">
        <v>1329</v>
      </c>
      <c r="B63" s="99">
        <v>120.86000061035156</v>
      </c>
      <c r="C63" s="99">
        <v>120.36000061035156</v>
      </c>
      <c r="D63" s="99">
        <v>8.56969928741455</v>
      </c>
      <c r="E63" s="99">
        <v>9.3035888671875</v>
      </c>
      <c r="F63" s="99">
        <v>15.27427613294914</v>
      </c>
      <c r="G63" s="99" t="s">
        <v>57</v>
      </c>
      <c r="H63" s="99">
        <v>-10.941900848954859</v>
      </c>
      <c r="I63" s="99">
        <v>42.418099761396704</v>
      </c>
      <c r="J63" s="99" t="s">
        <v>60</v>
      </c>
      <c r="K63" s="99">
        <v>0.4519027054436072</v>
      </c>
      <c r="L63" s="99">
        <v>-0.0021265335724298456</v>
      </c>
      <c r="M63" s="99">
        <v>-0.10798504909984798</v>
      </c>
      <c r="N63" s="99">
        <v>8.66149808314438E-06</v>
      </c>
      <c r="O63" s="99">
        <v>0.017985617276112663</v>
      </c>
      <c r="P63" s="99">
        <v>-0.00024337771473913574</v>
      </c>
      <c r="Q63" s="99">
        <v>-0.0022766167413681717</v>
      </c>
      <c r="R63" s="99">
        <v>6.922382885195493E-07</v>
      </c>
      <c r="S63" s="99">
        <v>0.0002218872630082886</v>
      </c>
      <c r="T63" s="99">
        <v>-1.73375344042679E-05</v>
      </c>
      <c r="U63" s="99">
        <v>-5.2660785033615696E-05</v>
      </c>
      <c r="V63" s="99">
        <v>5.7556918242742197E-08</v>
      </c>
      <c r="W63" s="99">
        <v>1.3376290365289967E-05</v>
      </c>
      <c r="X63" s="99">
        <v>67.5</v>
      </c>
    </row>
    <row r="64" spans="1:24" s="99" customFormat="1" ht="12.75">
      <c r="A64" s="99">
        <v>1332</v>
      </c>
      <c r="B64" s="99">
        <v>124.16000366210938</v>
      </c>
      <c r="C64" s="99">
        <v>135.36000061035156</v>
      </c>
      <c r="D64" s="99">
        <v>8.652907371520996</v>
      </c>
      <c r="E64" s="99">
        <v>9.09611988067627</v>
      </c>
      <c r="F64" s="99">
        <v>20.630106045104824</v>
      </c>
      <c r="G64" s="99" t="s">
        <v>58</v>
      </c>
      <c r="H64" s="99">
        <v>0.08867789598147624</v>
      </c>
      <c r="I64" s="99">
        <v>56.74868155809085</v>
      </c>
      <c r="J64" s="99" t="s">
        <v>61</v>
      </c>
      <c r="K64" s="99">
        <v>-0.37539817625527044</v>
      </c>
      <c r="L64" s="99">
        <v>-0.39086967144531237</v>
      </c>
      <c r="M64" s="99">
        <v>-0.08764837792782769</v>
      </c>
      <c r="N64" s="99">
        <v>0.0008004021193817793</v>
      </c>
      <c r="O64" s="99">
        <v>-0.015271775012356627</v>
      </c>
      <c r="P64" s="99">
        <v>-0.011210404329246524</v>
      </c>
      <c r="Q64" s="99">
        <v>-0.0017508004399308785</v>
      </c>
      <c r="R64" s="99">
        <v>1.2254554470882919E-05</v>
      </c>
      <c r="S64" s="99">
        <v>-0.00021585826011113207</v>
      </c>
      <c r="T64" s="99">
        <v>-0.00016407210844211724</v>
      </c>
      <c r="U64" s="99">
        <v>-3.4222991757104106E-05</v>
      </c>
      <c r="V64" s="99">
        <v>4.444854315646504E-07</v>
      </c>
      <c r="W64" s="99">
        <v>-1.3914408804079905E-05</v>
      </c>
      <c r="X64" s="99">
        <v>67.5</v>
      </c>
    </row>
    <row r="65" ht="12.75" hidden="1">
      <c r="A65" s="24" t="s">
        <v>106</v>
      </c>
    </row>
    <row r="66" spans="1:24" ht="12.75" hidden="1">
      <c r="A66" s="24">
        <v>1331</v>
      </c>
      <c r="B66" s="24">
        <v>136.64</v>
      </c>
      <c r="C66" s="24">
        <v>129.04</v>
      </c>
      <c r="D66" s="24">
        <v>8.710500224072188</v>
      </c>
      <c r="E66" s="24">
        <v>9.556487760973333</v>
      </c>
      <c r="F66" s="24">
        <v>23.05370297987228</v>
      </c>
      <c r="G66" s="24" t="s">
        <v>59</v>
      </c>
      <c r="H66" s="24">
        <v>-6.110825669077485</v>
      </c>
      <c r="I66" s="24">
        <v>63.02917433092251</v>
      </c>
      <c r="J66" s="24" t="s">
        <v>73</v>
      </c>
      <c r="K66" s="24">
        <v>0.6103665710477901</v>
      </c>
      <c r="M66" s="24" t="s">
        <v>68</v>
      </c>
      <c r="N66" s="24">
        <v>0.546340575723767</v>
      </c>
      <c r="X66" s="24">
        <v>67.5</v>
      </c>
    </row>
    <row r="67" spans="1:24" ht="12.75" hidden="1">
      <c r="A67" s="24">
        <v>1330</v>
      </c>
      <c r="B67" s="24">
        <v>113.19999694824219</v>
      </c>
      <c r="C67" s="24">
        <v>93.69999694824219</v>
      </c>
      <c r="D67" s="24">
        <v>8.902109146118164</v>
      </c>
      <c r="E67" s="24">
        <v>9.775900840759277</v>
      </c>
      <c r="F67" s="24">
        <v>20.76794641602302</v>
      </c>
      <c r="G67" s="24" t="s">
        <v>56</v>
      </c>
      <c r="H67" s="24">
        <v>9.803070762959933</v>
      </c>
      <c r="I67" s="24">
        <v>55.50306771120212</v>
      </c>
      <c r="J67" s="24" t="s">
        <v>62</v>
      </c>
      <c r="K67" s="24">
        <v>0.2543342232780438</v>
      </c>
      <c r="L67" s="24">
        <v>0.7358693713196621</v>
      </c>
      <c r="M67" s="24">
        <v>0.06021027960166513</v>
      </c>
      <c r="N67" s="24">
        <v>0.00019942918047695173</v>
      </c>
      <c r="O67" s="24">
        <v>0.010214706168610218</v>
      </c>
      <c r="P67" s="24">
        <v>0.021109792684830864</v>
      </c>
      <c r="Q67" s="24">
        <v>0.001243344163206175</v>
      </c>
      <c r="R67" s="24">
        <v>3.1150629421461654E-06</v>
      </c>
      <c r="S67" s="24">
        <v>0.0001340010506671273</v>
      </c>
      <c r="T67" s="24">
        <v>0.00031061388672782344</v>
      </c>
      <c r="U67" s="24">
        <v>2.7175620351371156E-05</v>
      </c>
      <c r="V67" s="24">
        <v>1.2507067680324583E-07</v>
      </c>
      <c r="W67" s="24">
        <v>8.350052072850287E-06</v>
      </c>
      <c r="X67" s="24">
        <v>67.5</v>
      </c>
    </row>
    <row r="68" spans="1:24" ht="12.75" hidden="1">
      <c r="A68" s="24">
        <v>1332</v>
      </c>
      <c r="B68" s="24">
        <v>124.16000366210938</v>
      </c>
      <c r="C68" s="24">
        <v>135.36000061035156</v>
      </c>
      <c r="D68" s="24">
        <v>8.652907371520996</v>
      </c>
      <c r="E68" s="24">
        <v>9.09611988067627</v>
      </c>
      <c r="F68" s="24">
        <v>15.988627540180635</v>
      </c>
      <c r="G68" s="24" t="s">
        <v>57</v>
      </c>
      <c r="H68" s="24">
        <v>-12.678963000230311</v>
      </c>
      <c r="I68" s="24">
        <v>43.981040661879064</v>
      </c>
      <c r="J68" s="24" t="s">
        <v>60</v>
      </c>
      <c r="K68" s="24">
        <v>0.25250826839154117</v>
      </c>
      <c r="L68" s="24">
        <v>-0.004003772876166566</v>
      </c>
      <c r="M68" s="24">
        <v>-0.059856024395163215</v>
      </c>
      <c r="N68" s="24">
        <v>-1.7001326607746507E-06</v>
      </c>
      <c r="O68" s="24">
        <v>0.010127578611053987</v>
      </c>
      <c r="P68" s="24">
        <v>-0.000458135952177528</v>
      </c>
      <c r="Q68" s="24">
        <v>-0.0012391384361501749</v>
      </c>
      <c r="R68" s="24">
        <v>-1.5449418533668209E-07</v>
      </c>
      <c r="S68" s="24">
        <v>0.0001313693854477156</v>
      </c>
      <c r="T68" s="24">
        <v>-3.262823043792921E-05</v>
      </c>
      <c r="U68" s="24">
        <v>-2.7175527100025804E-05</v>
      </c>
      <c r="V68" s="24">
        <v>-1.117156598535396E-08</v>
      </c>
      <c r="W68" s="24">
        <v>8.125829482981058E-06</v>
      </c>
      <c r="X68" s="24">
        <v>67.5</v>
      </c>
    </row>
    <row r="69" spans="1:24" ht="12.75" hidden="1">
      <c r="A69" s="24">
        <v>1329</v>
      </c>
      <c r="B69" s="24">
        <v>120.86000061035156</v>
      </c>
      <c r="C69" s="24">
        <v>120.36000061035156</v>
      </c>
      <c r="D69" s="24">
        <v>8.56969928741455</v>
      </c>
      <c r="E69" s="24">
        <v>9.3035888671875</v>
      </c>
      <c r="F69" s="24">
        <v>22.468690751362235</v>
      </c>
      <c r="G69" s="24" t="s">
        <v>58</v>
      </c>
      <c r="H69" s="24">
        <v>9.037664424870975</v>
      </c>
      <c r="I69" s="24">
        <v>62.39766503522254</v>
      </c>
      <c r="J69" s="24" t="s">
        <v>61</v>
      </c>
      <c r="K69" s="24">
        <v>-0.03042156347644271</v>
      </c>
      <c r="L69" s="24">
        <v>-0.7358584792262374</v>
      </c>
      <c r="M69" s="24">
        <v>-0.006521818252321816</v>
      </c>
      <c r="N69" s="24">
        <v>-0.00019942193353451458</v>
      </c>
      <c r="O69" s="24">
        <v>-0.0013313052196868493</v>
      </c>
      <c r="P69" s="24">
        <v>-0.02110482074422479</v>
      </c>
      <c r="Q69" s="24">
        <v>-0.00010217947070797818</v>
      </c>
      <c r="R69" s="24">
        <v>-3.1112294483418414E-06</v>
      </c>
      <c r="S69" s="24">
        <v>-2.6426618152604185E-05</v>
      </c>
      <c r="T69" s="24">
        <v>-0.0003088954276234184</v>
      </c>
      <c r="U69" s="24">
        <v>-7.119211769063413E-08</v>
      </c>
      <c r="V69" s="24">
        <v>-1.2457074419564514E-07</v>
      </c>
      <c r="W69" s="24">
        <v>-1.922047042303383E-06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1331</v>
      </c>
      <c r="B71" s="24">
        <v>136.64</v>
      </c>
      <c r="C71" s="24">
        <v>129.04</v>
      </c>
      <c r="D71" s="24">
        <v>8.710500224072188</v>
      </c>
      <c r="E71" s="24">
        <v>9.556487760973333</v>
      </c>
      <c r="F71" s="24">
        <v>18.45643232660952</v>
      </c>
      <c r="G71" s="24" t="s">
        <v>59</v>
      </c>
      <c r="H71" s="24">
        <v>-18.679833507163977</v>
      </c>
      <c r="I71" s="24">
        <v>50.46016649283602</v>
      </c>
      <c r="J71" s="24" t="s">
        <v>73</v>
      </c>
      <c r="K71" s="24">
        <v>1.3508987716557919</v>
      </c>
      <c r="M71" s="24" t="s">
        <v>68</v>
      </c>
      <c r="N71" s="24">
        <v>0.7612236995887373</v>
      </c>
      <c r="X71" s="24">
        <v>67.5</v>
      </c>
    </row>
    <row r="72" spans="1:24" ht="12.75" hidden="1">
      <c r="A72" s="24">
        <v>1332</v>
      </c>
      <c r="B72" s="24">
        <v>124.16000366210938</v>
      </c>
      <c r="C72" s="24">
        <v>135.36000061035156</v>
      </c>
      <c r="D72" s="24">
        <v>8.652907371520996</v>
      </c>
      <c r="E72" s="24">
        <v>9.09611988067627</v>
      </c>
      <c r="F72" s="24">
        <v>22.548811359256256</v>
      </c>
      <c r="G72" s="24" t="s">
        <v>56</v>
      </c>
      <c r="H72" s="24">
        <v>5.366595354987105</v>
      </c>
      <c r="I72" s="24">
        <v>62.02659901709648</v>
      </c>
      <c r="J72" s="24" t="s">
        <v>62</v>
      </c>
      <c r="K72" s="24">
        <v>1.0664199821420042</v>
      </c>
      <c r="L72" s="24">
        <v>0.38461030739443314</v>
      </c>
      <c r="M72" s="24">
        <v>0.2524603940217747</v>
      </c>
      <c r="N72" s="24">
        <v>0.001500030114678505</v>
      </c>
      <c r="O72" s="24">
        <v>0.04282915855430802</v>
      </c>
      <c r="P72" s="24">
        <v>0.01103322813241059</v>
      </c>
      <c r="Q72" s="24">
        <v>0.005213283887377119</v>
      </c>
      <c r="R72" s="24">
        <v>2.30872189630233E-05</v>
      </c>
      <c r="S72" s="24">
        <v>0.0005619124709032122</v>
      </c>
      <c r="T72" s="24">
        <v>0.00016238025432210003</v>
      </c>
      <c r="U72" s="24">
        <v>0.00011402307065937125</v>
      </c>
      <c r="V72" s="24">
        <v>8.484654650828287E-07</v>
      </c>
      <c r="W72" s="24">
        <v>3.503812179734655E-05</v>
      </c>
      <c r="X72" s="24">
        <v>67.5</v>
      </c>
    </row>
    <row r="73" spans="1:24" ht="12.75" hidden="1">
      <c r="A73" s="24">
        <v>1329</v>
      </c>
      <c r="B73" s="24">
        <v>120.86000061035156</v>
      </c>
      <c r="C73" s="24">
        <v>120.36000061035156</v>
      </c>
      <c r="D73" s="24">
        <v>8.56969928741455</v>
      </c>
      <c r="E73" s="24">
        <v>9.3035888671875</v>
      </c>
      <c r="F73" s="24">
        <v>22.468690751362235</v>
      </c>
      <c r="G73" s="24" t="s">
        <v>57</v>
      </c>
      <c r="H73" s="24">
        <v>9.037664424870975</v>
      </c>
      <c r="I73" s="24">
        <v>62.39766503522254</v>
      </c>
      <c r="J73" s="24" t="s">
        <v>60</v>
      </c>
      <c r="K73" s="24">
        <v>-1.0661707826876656</v>
      </c>
      <c r="L73" s="24">
        <v>-0.002092812460070535</v>
      </c>
      <c r="M73" s="24">
        <v>0.25232303368139897</v>
      </c>
      <c r="N73" s="24">
        <v>-1.5805080163901716E-05</v>
      </c>
      <c r="O73" s="24">
        <v>-0.042826646117672305</v>
      </c>
      <c r="P73" s="24">
        <v>-0.00023926883845320706</v>
      </c>
      <c r="Q73" s="24">
        <v>0.005204139514522354</v>
      </c>
      <c r="R73" s="24">
        <v>-1.2970073710299657E-06</v>
      </c>
      <c r="S73" s="24">
        <v>-0.0005610093065016457</v>
      </c>
      <c r="T73" s="24">
        <v>-1.7028067813475054E-05</v>
      </c>
      <c r="U73" s="24">
        <v>0.0001129306561593059</v>
      </c>
      <c r="V73" s="24">
        <v>-1.1253877240125754E-07</v>
      </c>
      <c r="W73" s="24">
        <v>-3.489662256229176E-05</v>
      </c>
      <c r="X73" s="24">
        <v>67.5</v>
      </c>
    </row>
    <row r="74" spans="1:24" ht="12.75" hidden="1">
      <c r="A74" s="24">
        <v>1330</v>
      </c>
      <c r="B74" s="24">
        <v>113.19999694824219</v>
      </c>
      <c r="C74" s="24">
        <v>93.69999694824219</v>
      </c>
      <c r="D74" s="24">
        <v>8.902109146118164</v>
      </c>
      <c r="E74" s="24">
        <v>9.775900840759277</v>
      </c>
      <c r="F74" s="24">
        <v>18.84328087489166</v>
      </c>
      <c r="G74" s="24" t="s">
        <v>58</v>
      </c>
      <c r="H74" s="24">
        <v>4.659334366933166</v>
      </c>
      <c r="I74" s="24">
        <v>50.35933131517535</v>
      </c>
      <c r="J74" s="24" t="s">
        <v>61</v>
      </c>
      <c r="K74" s="24">
        <v>-0.023052992320368487</v>
      </c>
      <c r="L74" s="24">
        <v>-0.38460461345393054</v>
      </c>
      <c r="M74" s="24">
        <v>-0.008326897588257947</v>
      </c>
      <c r="N74" s="24">
        <v>-0.0014999468471860666</v>
      </c>
      <c r="O74" s="24">
        <v>-0.0004639016940251886</v>
      </c>
      <c r="P74" s="24">
        <v>-0.011030633410859131</v>
      </c>
      <c r="Q74" s="24">
        <v>-0.00030864348976272776</v>
      </c>
      <c r="R74" s="24">
        <v>-2.305075815078707E-05</v>
      </c>
      <c r="S74" s="24">
        <v>3.1846239575431054E-05</v>
      </c>
      <c r="T74" s="24">
        <v>-0.00016148495874306556</v>
      </c>
      <c r="U74" s="24">
        <v>-1.5745715036815276E-05</v>
      </c>
      <c r="V74" s="24">
        <v>-8.409688877388025E-07</v>
      </c>
      <c r="W74" s="24">
        <v>3.1457451948053327E-06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1331</v>
      </c>
      <c r="B76" s="24">
        <v>136.64</v>
      </c>
      <c r="C76" s="24">
        <v>129.04</v>
      </c>
      <c r="D76" s="24">
        <v>8.710500224072188</v>
      </c>
      <c r="E76" s="24">
        <v>9.556487760973333</v>
      </c>
      <c r="F76" s="24">
        <v>23.05370297987228</v>
      </c>
      <c r="G76" s="24" t="s">
        <v>59</v>
      </c>
      <c r="H76" s="24">
        <v>-6.110825669077485</v>
      </c>
      <c r="I76" s="24">
        <v>63.02917433092251</v>
      </c>
      <c r="J76" s="24" t="s">
        <v>73</v>
      </c>
      <c r="K76" s="24">
        <v>0.9579982350664927</v>
      </c>
      <c r="M76" s="24" t="s">
        <v>68</v>
      </c>
      <c r="N76" s="24">
        <v>0.515293558582669</v>
      </c>
      <c r="X76" s="24">
        <v>67.5</v>
      </c>
    </row>
    <row r="77" spans="1:24" ht="12.75" hidden="1">
      <c r="A77" s="24">
        <v>1332</v>
      </c>
      <c r="B77" s="24">
        <v>124.16000366210938</v>
      </c>
      <c r="C77" s="24">
        <v>135.36000061035156</v>
      </c>
      <c r="D77" s="24">
        <v>8.652907371520996</v>
      </c>
      <c r="E77" s="24">
        <v>9.09611988067627</v>
      </c>
      <c r="F77" s="24">
        <v>22.548811359256256</v>
      </c>
      <c r="G77" s="24" t="s">
        <v>56</v>
      </c>
      <c r="H77" s="24">
        <v>5.366595354987105</v>
      </c>
      <c r="I77" s="24">
        <v>62.02659901709648</v>
      </c>
      <c r="J77" s="24" t="s">
        <v>62</v>
      </c>
      <c r="K77" s="24">
        <v>0.9278617392474351</v>
      </c>
      <c r="L77" s="24">
        <v>0.21765157368036997</v>
      </c>
      <c r="M77" s="24">
        <v>0.2196591630383605</v>
      </c>
      <c r="N77" s="24">
        <v>8.004517222288001E-05</v>
      </c>
      <c r="O77" s="24">
        <v>0.037264580644535576</v>
      </c>
      <c r="P77" s="24">
        <v>0.006243693833667041</v>
      </c>
      <c r="Q77" s="24">
        <v>0.004535984137376127</v>
      </c>
      <c r="R77" s="24">
        <v>1.2309632884680966E-06</v>
      </c>
      <c r="S77" s="24">
        <v>0.000488900945787084</v>
      </c>
      <c r="T77" s="24">
        <v>9.18464947011436E-05</v>
      </c>
      <c r="U77" s="24">
        <v>9.920526194430594E-05</v>
      </c>
      <c r="V77" s="24">
        <v>5.821381657692789E-08</v>
      </c>
      <c r="W77" s="24">
        <v>3.0483127733786757E-05</v>
      </c>
      <c r="X77" s="24">
        <v>67.5</v>
      </c>
    </row>
    <row r="78" spans="1:24" ht="12.75" hidden="1">
      <c r="A78" s="24">
        <v>1330</v>
      </c>
      <c r="B78" s="24">
        <v>113.19999694824219</v>
      </c>
      <c r="C78" s="24">
        <v>93.69999694824219</v>
      </c>
      <c r="D78" s="24">
        <v>8.902109146118164</v>
      </c>
      <c r="E78" s="24">
        <v>9.775900840759277</v>
      </c>
      <c r="F78" s="24">
        <v>21.464872358797678</v>
      </c>
      <c r="G78" s="24" t="s">
        <v>57</v>
      </c>
      <c r="H78" s="24">
        <v>11.665629872880949</v>
      </c>
      <c r="I78" s="24">
        <v>57.365626821123136</v>
      </c>
      <c r="J78" s="24" t="s">
        <v>60</v>
      </c>
      <c r="K78" s="24">
        <v>-0.6861550114476662</v>
      </c>
      <c r="L78" s="24">
        <v>0.0011843240586974578</v>
      </c>
      <c r="M78" s="24">
        <v>0.16074684369425263</v>
      </c>
      <c r="N78" s="24">
        <v>5.853509321592279E-07</v>
      </c>
      <c r="O78" s="24">
        <v>-0.02782616635270222</v>
      </c>
      <c r="P78" s="24">
        <v>0.00013563358417026145</v>
      </c>
      <c r="Q78" s="24">
        <v>0.003237143011657907</v>
      </c>
      <c r="R78" s="24">
        <v>4.5098817196445863E-08</v>
      </c>
      <c r="S78" s="24">
        <v>-0.00038618993554090977</v>
      </c>
      <c r="T78" s="24">
        <v>9.664481526447943E-06</v>
      </c>
      <c r="U78" s="24">
        <v>6.505880679622905E-05</v>
      </c>
      <c r="V78" s="24">
        <v>-3.0063049607185243E-09</v>
      </c>
      <c r="W78" s="24">
        <v>-2.4685826255821712E-05</v>
      </c>
      <c r="X78" s="24">
        <v>67.5</v>
      </c>
    </row>
    <row r="79" spans="1:24" ht="12.75" hidden="1">
      <c r="A79" s="24">
        <v>1329</v>
      </c>
      <c r="B79" s="24">
        <v>120.86000061035156</v>
      </c>
      <c r="C79" s="24">
        <v>120.36000061035156</v>
      </c>
      <c r="D79" s="24">
        <v>8.56969928741455</v>
      </c>
      <c r="E79" s="24">
        <v>9.3035888671875</v>
      </c>
      <c r="F79" s="24">
        <v>15.27427613294914</v>
      </c>
      <c r="G79" s="24" t="s">
        <v>58</v>
      </c>
      <c r="H79" s="24">
        <v>-10.941900848954859</v>
      </c>
      <c r="I79" s="24">
        <v>42.418099761396704</v>
      </c>
      <c r="J79" s="24" t="s">
        <v>61</v>
      </c>
      <c r="K79" s="24">
        <v>-0.6245948346124296</v>
      </c>
      <c r="L79" s="24">
        <v>0.21764835148023864</v>
      </c>
      <c r="M79" s="24">
        <v>-0.1497017038949409</v>
      </c>
      <c r="N79" s="24">
        <v>8.004303192956113E-05</v>
      </c>
      <c r="O79" s="24">
        <v>-0.024786154133403557</v>
      </c>
      <c r="P79" s="24">
        <v>0.00624222045584878</v>
      </c>
      <c r="Q79" s="24">
        <v>-0.003177429340929901</v>
      </c>
      <c r="R79" s="24">
        <v>1.23013686809382E-06</v>
      </c>
      <c r="S79" s="24">
        <v>-0.0002998023823761465</v>
      </c>
      <c r="T79" s="24">
        <v>9.133661032528056E-05</v>
      </c>
      <c r="U79" s="24">
        <v>-7.489349541641982E-05</v>
      </c>
      <c r="V79" s="24">
        <v>5.813613825268551E-08</v>
      </c>
      <c r="W79" s="24">
        <v>-1.788382113816124E-05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1331</v>
      </c>
      <c r="B81" s="24">
        <v>120.58</v>
      </c>
      <c r="C81" s="24">
        <v>111.68</v>
      </c>
      <c r="D81" s="24">
        <v>8.826316075159038</v>
      </c>
      <c r="E81" s="24">
        <v>9.528894591783844</v>
      </c>
      <c r="F81" s="24">
        <v>22.146753687560114</v>
      </c>
      <c r="G81" s="24" t="s">
        <v>59</v>
      </c>
      <c r="H81" s="24">
        <v>6.6347535716590045</v>
      </c>
      <c r="I81" s="24">
        <v>59.714753571659</v>
      </c>
      <c r="J81" s="24" t="s">
        <v>73</v>
      </c>
      <c r="K81" s="24">
        <v>1.4241149726965774</v>
      </c>
      <c r="M81" s="24" t="s">
        <v>68</v>
      </c>
      <c r="N81" s="24">
        <v>1.0115925270370552</v>
      </c>
      <c r="X81" s="24">
        <v>67.5</v>
      </c>
    </row>
    <row r="82" spans="1:24" ht="12.75" hidden="1">
      <c r="A82" s="24">
        <v>1329</v>
      </c>
      <c r="B82" s="24">
        <v>111.94000244140625</v>
      </c>
      <c r="C82" s="24">
        <v>121.63999938964844</v>
      </c>
      <c r="D82" s="24">
        <v>8.62690258026123</v>
      </c>
      <c r="E82" s="24">
        <v>8.987890243530273</v>
      </c>
      <c r="F82" s="24">
        <v>16.866414163984224</v>
      </c>
      <c r="G82" s="24" t="s">
        <v>56</v>
      </c>
      <c r="H82" s="24">
        <v>2.071590483683025</v>
      </c>
      <c r="I82" s="24">
        <v>46.511592925089275</v>
      </c>
      <c r="J82" s="24" t="s">
        <v>62</v>
      </c>
      <c r="K82" s="24">
        <v>0.8669001010904662</v>
      </c>
      <c r="L82" s="24">
        <v>0.7872435087740887</v>
      </c>
      <c r="M82" s="24">
        <v>0.205227531490758</v>
      </c>
      <c r="N82" s="24">
        <v>0.09479400076667013</v>
      </c>
      <c r="O82" s="24">
        <v>0.034816228471436894</v>
      </c>
      <c r="P82" s="24">
        <v>0.022583448425269027</v>
      </c>
      <c r="Q82" s="24">
        <v>0.004238024723977065</v>
      </c>
      <c r="R82" s="24">
        <v>0.0014590923287982956</v>
      </c>
      <c r="S82" s="24">
        <v>0.00045673935088948804</v>
      </c>
      <c r="T82" s="24">
        <v>0.00033227004639576073</v>
      </c>
      <c r="U82" s="24">
        <v>9.267821380343363E-05</v>
      </c>
      <c r="V82" s="24">
        <v>5.4131441605111366E-05</v>
      </c>
      <c r="W82" s="24">
        <v>2.8467818232846157E-05</v>
      </c>
      <c r="X82" s="24">
        <v>67.5</v>
      </c>
    </row>
    <row r="83" spans="1:24" ht="12.75" hidden="1">
      <c r="A83" s="24">
        <v>1330</v>
      </c>
      <c r="B83" s="24">
        <v>68.5</v>
      </c>
      <c r="C83" s="24">
        <v>98.4000015258789</v>
      </c>
      <c r="D83" s="24">
        <v>9.605758666992188</v>
      </c>
      <c r="E83" s="24">
        <v>10.114822387695312</v>
      </c>
      <c r="F83" s="24">
        <v>10.769366673545628</v>
      </c>
      <c r="G83" s="24" t="s">
        <v>57</v>
      </c>
      <c r="H83" s="24">
        <v>25.623067951115672</v>
      </c>
      <c r="I83" s="24">
        <v>26.62306795111567</v>
      </c>
      <c r="J83" s="24" t="s">
        <v>60</v>
      </c>
      <c r="K83" s="24">
        <v>-0.7321420572281768</v>
      </c>
      <c r="L83" s="24">
        <v>0.004284388747274487</v>
      </c>
      <c r="M83" s="24">
        <v>0.17206489275936224</v>
      </c>
      <c r="N83" s="24">
        <v>-0.0009808065342221813</v>
      </c>
      <c r="O83" s="24">
        <v>-0.02960365708855737</v>
      </c>
      <c r="P83" s="24">
        <v>0.0004902574870444491</v>
      </c>
      <c r="Q83" s="24">
        <v>0.0034913089564289944</v>
      </c>
      <c r="R83" s="24">
        <v>-7.883266560324962E-05</v>
      </c>
      <c r="S83" s="24">
        <v>-0.0004037008720345769</v>
      </c>
      <c r="T83" s="24">
        <v>3.49137570878046E-05</v>
      </c>
      <c r="U83" s="24">
        <v>7.192178094683767E-05</v>
      </c>
      <c r="V83" s="24">
        <v>-6.225974045974305E-06</v>
      </c>
      <c r="W83" s="24">
        <v>-2.559117750472837E-05</v>
      </c>
      <c r="X83" s="24">
        <v>67.5</v>
      </c>
    </row>
    <row r="84" spans="1:24" ht="12.75" hidden="1">
      <c r="A84" s="24">
        <v>1332</v>
      </c>
      <c r="B84" s="24">
        <v>124.77999877929688</v>
      </c>
      <c r="C84" s="24">
        <v>131.77999877929688</v>
      </c>
      <c r="D84" s="24">
        <v>8.78820514678955</v>
      </c>
      <c r="E84" s="24">
        <v>9.147490501403809</v>
      </c>
      <c r="F84" s="24">
        <v>17.429836799183107</v>
      </c>
      <c r="G84" s="24" t="s">
        <v>58</v>
      </c>
      <c r="H84" s="24">
        <v>-10.071431863088321</v>
      </c>
      <c r="I84" s="24">
        <v>47.20856691620856</v>
      </c>
      <c r="J84" s="24" t="s">
        <v>61</v>
      </c>
      <c r="K84" s="24">
        <v>-0.46420231936985573</v>
      </c>
      <c r="L84" s="24">
        <v>0.787231850295706</v>
      </c>
      <c r="M84" s="24">
        <v>-0.11185710688865166</v>
      </c>
      <c r="N84" s="24">
        <v>-0.0947889265678955</v>
      </c>
      <c r="O84" s="24">
        <v>-0.018324662396846495</v>
      </c>
      <c r="P84" s="24">
        <v>0.022578126369855914</v>
      </c>
      <c r="Q84" s="24">
        <v>-0.0024024186420770976</v>
      </c>
      <c r="R84" s="24">
        <v>-0.0014569611644762257</v>
      </c>
      <c r="S84" s="24">
        <v>-0.00021362687230185503</v>
      </c>
      <c r="T84" s="24">
        <v>0.0003304306482423426</v>
      </c>
      <c r="U84" s="24">
        <v>-5.845090879729803E-05</v>
      </c>
      <c r="V84" s="24">
        <v>-5.377220673755575E-05</v>
      </c>
      <c r="W84" s="24">
        <v>-1.2470297063817395E-05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1331</v>
      </c>
      <c r="B86" s="24">
        <v>120.58</v>
      </c>
      <c r="C86" s="24">
        <v>111.68</v>
      </c>
      <c r="D86" s="24">
        <v>8.826316075159038</v>
      </c>
      <c r="E86" s="24">
        <v>9.528894591783844</v>
      </c>
      <c r="F86" s="24">
        <v>16.639686666739326</v>
      </c>
      <c r="G86" s="24" t="s">
        <v>59</v>
      </c>
      <c r="H86" s="24">
        <v>-8.214066020155087</v>
      </c>
      <c r="I86" s="24">
        <v>44.86593397984491</v>
      </c>
      <c r="J86" s="24" t="s">
        <v>73</v>
      </c>
      <c r="K86" s="24">
        <v>2.058556953396564</v>
      </c>
      <c r="M86" s="24" t="s">
        <v>68</v>
      </c>
      <c r="N86" s="24">
        <v>1.3626855917028002</v>
      </c>
      <c r="X86" s="24">
        <v>67.5</v>
      </c>
    </row>
    <row r="87" spans="1:24" ht="12.75" hidden="1">
      <c r="A87" s="24">
        <v>1329</v>
      </c>
      <c r="B87" s="24">
        <v>111.94000244140625</v>
      </c>
      <c r="C87" s="24">
        <v>121.63999938964844</v>
      </c>
      <c r="D87" s="24">
        <v>8.62690258026123</v>
      </c>
      <c r="E87" s="24">
        <v>8.987890243530273</v>
      </c>
      <c r="F87" s="24">
        <v>16.866414163984224</v>
      </c>
      <c r="G87" s="24" t="s">
        <v>56</v>
      </c>
      <c r="H87" s="24">
        <v>2.071590483683025</v>
      </c>
      <c r="I87" s="24">
        <v>46.511592925089275</v>
      </c>
      <c r="J87" s="24" t="s">
        <v>62</v>
      </c>
      <c r="K87" s="24">
        <v>1.1397848258712946</v>
      </c>
      <c r="L87" s="24">
        <v>0.8218067772137806</v>
      </c>
      <c r="M87" s="24">
        <v>0.2698284034825206</v>
      </c>
      <c r="N87" s="24">
        <v>0.09267663076191406</v>
      </c>
      <c r="O87" s="24">
        <v>0.04577595675620086</v>
      </c>
      <c r="P87" s="24">
        <v>0.023574987871714564</v>
      </c>
      <c r="Q87" s="24">
        <v>0.005571939751440059</v>
      </c>
      <c r="R87" s="24">
        <v>0.001426524783420652</v>
      </c>
      <c r="S87" s="24">
        <v>0.0006005538033751228</v>
      </c>
      <c r="T87" s="24">
        <v>0.0003468999135610426</v>
      </c>
      <c r="U87" s="24">
        <v>0.00012187781633051948</v>
      </c>
      <c r="V87" s="24">
        <v>5.294786254458313E-05</v>
      </c>
      <c r="W87" s="24">
        <v>3.7450673628441245E-05</v>
      </c>
      <c r="X87" s="24">
        <v>67.5</v>
      </c>
    </row>
    <row r="88" spans="1:24" ht="12.75" hidden="1">
      <c r="A88" s="24">
        <v>1332</v>
      </c>
      <c r="B88" s="24">
        <v>124.77999877929688</v>
      </c>
      <c r="C88" s="24">
        <v>131.77999877929688</v>
      </c>
      <c r="D88" s="24">
        <v>8.78820514678955</v>
      </c>
      <c r="E88" s="24">
        <v>9.147490501403809</v>
      </c>
      <c r="F88" s="24">
        <v>20.80105505849059</v>
      </c>
      <c r="G88" s="24" t="s">
        <v>57</v>
      </c>
      <c r="H88" s="24">
        <v>-0.9405154570826824</v>
      </c>
      <c r="I88" s="24">
        <v>56.339483322214186</v>
      </c>
      <c r="J88" s="24" t="s">
        <v>60</v>
      </c>
      <c r="K88" s="24">
        <v>-0.27545481270999567</v>
      </c>
      <c r="L88" s="24">
        <v>-0.004470859729681797</v>
      </c>
      <c r="M88" s="24">
        <v>0.06818195326674471</v>
      </c>
      <c r="N88" s="24">
        <v>-0.0009584431849125135</v>
      </c>
      <c r="O88" s="24">
        <v>-0.010582823236143242</v>
      </c>
      <c r="P88" s="24">
        <v>-0.0005115829866791362</v>
      </c>
      <c r="Q88" s="24">
        <v>0.0015489514992104755</v>
      </c>
      <c r="R88" s="24">
        <v>-7.707916634006654E-05</v>
      </c>
      <c r="S88" s="24">
        <v>-9.907473049821283E-05</v>
      </c>
      <c r="T88" s="24">
        <v>-3.643120986842883E-05</v>
      </c>
      <c r="U88" s="24">
        <v>4.306088538970134E-05</v>
      </c>
      <c r="V88" s="24">
        <v>-6.084203569492942E-06</v>
      </c>
      <c r="W88" s="24">
        <v>-4.949199032508817E-06</v>
      </c>
      <c r="X88" s="24">
        <v>67.5</v>
      </c>
    </row>
    <row r="89" spans="1:24" ht="12.75" hidden="1">
      <c r="A89" s="24">
        <v>1330</v>
      </c>
      <c r="B89" s="24">
        <v>68.5</v>
      </c>
      <c r="C89" s="24">
        <v>98.4000015258789</v>
      </c>
      <c r="D89" s="24">
        <v>9.605758666992188</v>
      </c>
      <c r="E89" s="24">
        <v>10.114822387695312</v>
      </c>
      <c r="F89" s="24">
        <v>12.863088301849462</v>
      </c>
      <c r="G89" s="24" t="s">
        <v>58</v>
      </c>
      <c r="H89" s="24">
        <v>30.798979856685662</v>
      </c>
      <c r="I89" s="24">
        <v>31.79897985668566</v>
      </c>
      <c r="J89" s="24" t="s">
        <v>61</v>
      </c>
      <c r="K89" s="24">
        <v>1.105999138987621</v>
      </c>
      <c r="L89" s="24">
        <v>-0.8217946157573546</v>
      </c>
      <c r="M89" s="24">
        <v>0.26107199883299886</v>
      </c>
      <c r="N89" s="24">
        <v>-0.09267167461550185</v>
      </c>
      <c r="O89" s="24">
        <v>0.04453585150525493</v>
      </c>
      <c r="P89" s="24">
        <v>-0.02356943648030706</v>
      </c>
      <c r="Q89" s="24">
        <v>0.005352313690991171</v>
      </c>
      <c r="R89" s="24">
        <v>-0.0014244408586633769</v>
      </c>
      <c r="S89" s="24">
        <v>0.0005923251375089801</v>
      </c>
      <c r="T89" s="24">
        <v>-0.0003449816183163696</v>
      </c>
      <c r="U89" s="24">
        <v>0.00011401737702188579</v>
      </c>
      <c r="V89" s="24">
        <v>-5.259713504521932E-05</v>
      </c>
      <c r="W89" s="24">
        <v>3.712220877265573E-05</v>
      </c>
      <c r="X89" s="24">
        <v>67.5</v>
      </c>
    </row>
    <row r="90" s="99" customFormat="1" ht="12.75">
      <c r="A90" s="99" t="s">
        <v>102</v>
      </c>
    </row>
    <row r="91" spans="1:24" s="99" customFormat="1" ht="12.75">
      <c r="A91" s="99">
        <v>1331</v>
      </c>
      <c r="B91" s="99">
        <v>120.58</v>
      </c>
      <c r="C91" s="99">
        <v>111.68</v>
      </c>
      <c r="D91" s="99">
        <v>8.826316075159038</v>
      </c>
      <c r="E91" s="99">
        <v>9.528894591783844</v>
      </c>
      <c r="F91" s="99">
        <v>22.146753687560114</v>
      </c>
      <c r="G91" s="99" t="s">
        <v>59</v>
      </c>
      <c r="H91" s="99">
        <v>6.6347535716590045</v>
      </c>
      <c r="I91" s="99">
        <v>59.714753571659</v>
      </c>
      <c r="J91" s="99" t="s">
        <v>73</v>
      </c>
      <c r="K91" s="99">
        <v>1.0836788633824523</v>
      </c>
      <c r="M91" s="99" t="s">
        <v>68</v>
      </c>
      <c r="N91" s="99">
        <v>0.6215273300652265</v>
      </c>
      <c r="X91" s="99">
        <v>67.5</v>
      </c>
    </row>
    <row r="92" spans="1:24" s="99" customFormat="1" ht="12.75">
      <c r="A92" s="99">
        <v>1330</v>
      </c>
      <c r="B92" s="99">
        <v>68.5</v>
      </c>
      <c r="C92" s="99">
        <v>98.4000015258789</v>
      </c>
      <c r="D92" s="99">
        <v>9.605758666992188</v>
      </c>
      <c r="E92" s="99">
        <v>10.114822387695312</v>
      </c>
      <c r="F92" s="99">
        <v>9.092932266213417</v>
      </c>
      <c r="G92" s="99" t="s">
        <v>56</v>
      </c>
      <c r="H92" s="99">
        <v>21.478736302381904</v>
      </c>
      <c r="I92" s="99">
        <v>22.478736302381908</v>
      </c>
      <c r="J92" s="99" t="s">
        <v>62</v>
      </c>
      <c r="K92" s="99">
        <v>0.9506117363301911</v>
      </c>
      <c r="L92" s="99">
        <v>0.345582109494606</v>
      </c>
      <c r="M92" s="99">
        <v>0.22504402860241932</v>
      </c>
      <c r="N92" s="99">
        <v>0.09145838130089402</v>
      </c>
      <c r="O92" s="99">
        <v>0.03817847600425435</v>
      </c>
      <c r="P92" s="99">
        <v>0.009913840973201157</v>
      </c>
      <c r="Q92" s="99">
        <v>0.004647241212348169</v>
      </c>
      <c r="R92" s="99">
        <v>0.0014078499707562077</v>
      </c>
      <c r="S92" s="99">
        <v>0.0005009245843679823</v>
      </c>
      <c r="T92" s="99">
        <v>0.00014588374081822388</v>
      </c>
      <c r="U92" s="99">
        <v>0.00010164995129149434</v>
      </c>
      <c r="V92" s="99">
        <v>5.225137265118629E-05</v>
      </c>
      <c r="W92" s="99">
        <v>3.123338972968634E-05</v>
      </c>
      <c r="X92" s="99">
        <v>67.5</v>
      </c>
    </row>
    <row r="93" spans="1:24" s="99" customFormat="1" ht="12.75">
      <c r="A93" s="99">
        <v>1329</v>
      </c>
      <c r="B93" s="99">
        <v>111.94000244140625</v>
      </c>
      <c r="C93" s="99">
        <v>121.63999938964844</v>
      </c>
      <c r="D93" s="99">
        <v>8.62690258026123</v>
      </c>
      <c r="E93" s="99">
        <v>8.987890243530273</v>
      </c>
      <c r="F93" s="99">
        <v>14.748562010945173</v>
      </c>
      <c r="G93" s="99" t="s">
        <v>57</v>
      </c>
      <c r="H93" s="99">
        <v>-3.768695202412516</v>
      </c>
      <c r="I93" s="99">
        <v>40.67130723899373</v>
      </c>
      <c r="J93" s="99" t="s">
        <v>60</v>
      </c>
      <c r="K93" s="99">
        <v>0.39678123742016524</v>
      </c>
      <c r="L93" s="99">
        <v>-0.0018789585243238088</v>
      </c>
      <c r="M93" s="99">
        <v>-0.09625059444549859</v>
      </c>
      <c r="N93" s="99">
        <v>-0.000945392930670531</v>
      </c>
      <c r="O93" s="99">
        <v>0.015560367201145403</v>
      </c>
      <c r="P93" s="99">
        <v>-0.00021510690985670428</v>
      </c>
      <c r="Q93" s="99">
        <v>-0.002097109024790165</v>
      </c>
      <c r="R93" s="99">
        <v>-7.600178291903458E-05</v>
      </c>
      <c r="S93" s="99">
        <v>0.00017280257990218934</v>
      </c>
      <c r="T93" s="99">
        <v>-1.5330534341539034E-05</v>
      </c>
      <c r="U93" s="99">
        <v>-5.291331489128416E-05</v>
      </c>
      <c r="V93" s="99">
        <v>-5.9948557890529E-06</v>
      </c>
      <c r="W93" s="99">
        <v>9.793025204339705E-06</v>
      </c>
      <c r="X93" s="99">
        <v>67.5</v>
      </c>
    </row>
    <row r="94" spans="1:24" s="99" customFormat="1" ht="12.75">
      <c r="A94" s="99">
        <v>1332</v>
      </c>
      <c r="B94" s="99">
        <v>124.77999877929688</v>
      </c>
      <c r="C94" s="99">
        <v>131.77999877929688</v>
      </c>
      <c r="D94" s="99">
        <v>8.78820514678955</v>
      </c>
      <c r="E94" s="99">
        <v>9.147490501403809</v>
      </c>
      <c r="F94" s="99">
        <v>20.80105505849059</v>
      </c>
      <c r="G94" s="99" t="s">
        <v>58</v>
      </c>
      <c r="H94" s="99">
        <v>-0.9405154570826824</v>
      </c>
      <c r="I94" s="99">
        <v>56.339483322214186</v>
      </c>
      <c r="J94" s="99" t="s">
        <v>61</v>
      </c>
      <c r="K94" s="99">
        <v>-0.86384450156265</v>
      </c>
      <c r="L94" s="99">
        <v>-0.3455770014303697</v>
      </c>
      <c r="M94" s="99">
        <v>-0.20342231411154155</v>
      </c>
      <c r="N94" s="99">
        <v>-0.0914534949708668</v>
      </c>
      <c r="O94" s="99">
        <v>-0.03486360570240754</v>
      </c>
      <c r="P94" s="99">
        <v>-0.009911507042788899</v>
      </c>
      <c r="Q94" s="99">
        <v>-0.004147165854398752</v>
      </c>
      <c r="R94" s="99">
        <v>-0.0014057970227423955</v>
      </c>
      <c r="S94" s="99">
        <v>-0.00047017518820476186</v>
      </c>
      <c r="T94" s="99">
        <v>-0.00014507598199537238</v>
      </c>
      <c r="U94" s="99">
        <v>-8.679224449672319E-05</v>
      </c>
      <c r="V94" s="99">
        <v>-5.190633533588744E-05</v>
      </c>
      <c r="W94" s="99">
        <v>-2.9658410128556174E-05</v>
      </c>
      <c r="X94" s="99">
        <v>67.5</v>
      </c>
    </row>
    <row r="95" ht="12.75" hidden="1">
      <c r="A95" s="24" t="s">
        <v>101</v>
      </c>
    </row>
    <row r="96" spans="1:24" ht="12.75" hidden="1">
      <c r="A96" s="24">
        <v>1331</v>
      </c>
      <c r="B96" s="24">
        <v>120.58</v>
      </c>
      <c r="C96" s="24">
        <v>111.68</v>
      </c>
      <c r="D96" s="24">
        <v>8.826316075159038</v>
      </c>
      <c r="E96" s="24">
        <v>9.528894591783844</v>
      </c>
      <c r="F96" s="24">
        <v>20.062540663867427</v>
      </c>
      <c r="G96" s="24" t="s">
        <v>59</v>
      </c>
      <c r="H96" s="24">
        <v>1.015046554708718</v>
      </c>
      <c r="I96" s="24">
        <v>54.095046554708716</v>
      </c>
      <c r="J96" s="24" t="s">
        <v>73</v>
      </c>
      <c r="K96" s="24">
        <v>1.0330840021111831</v>
      </c>
      <c r="M96" s="24" t="s">
        <v>68</v>
      </c>
      <c r="N96" s="24">
        <v>0.832894600913372</v>
      </c>
      <c r="X96" s="24">
        <v>67.5</v>
      </c>
    </row>
    <row r="97" spans="1:24" ht="12.75" hidden="1">
      <c r="A97" s="24">
        <v>1330</v>
      </c>
      <c r="B97" s="24">
        <v>68.5</v>
      </c>
      <c r="C97" s="24">
        <v>98.4000015258789</v>
      </c>
      <c r="D97" s="24">
        <v>9.605758666992188</v>
      </c>
      <c r="E97" s="24">
        <v>10.114822387695312</v>
      </c>
      <c r="F97" s="24">
        <v>9.092932266213417</v>
      </c>
      <c r="G97" s="24" t="s">
        <v>56</v>
      </c>
      <c r="H97" s="24">
        <v>21.478736302381904</v>
      </c>
      <c r="I97" s="24">
        <v>22.478736302381908</v>
      </c>
      <c r="J97" s="24" t="s">
        <v>62</v>
      </c>
      <c r="K97" s="24">
        <v>0.5739701290686245</v>
      </c>
      <c r="L97" s="24">
        <v>0.82179703970795</v>
      </c>
      <c r="M97" s="24">
        <v>0.1358792920471727</v>
      </c>
      <c r="N97" s="24">
        <v>0.0934420044828913</v>
      </c>
      <c r="O97" s="24">
        <v>0.02305192784707274</v>
      </c>
      <c r="P97" s="24">
        <v>0.023574900155131865</v>
      </c>
      <c r="Q97" s="24">
        <v>0.0028059441945583958</v>
      </c>
      <c r="R97" s="24">
        <v>0.0014383874191115163</v>
      </c>
      <c r="S97" s="24">
        <v>0.0003024622024309469</v>
      </c>
      <c r="T97" s="24">
        <v>0.00034689421708207897</v>
      </c>
      <c r="U97" s="24">
        <v>6.13615766327318E-05</v>
      </c>
      <c r="V97" s="24">
        <v>5.3390907502052315E-05</v>
      </c>
      <c r="W97" s="24">
        <v>1.885636004728237E-05</v>
      </c>
      <c r="X97" s="24">
        <v>67.5</v>
      </c>
    </row>
    <row r="98" spans="1:24" ht="12.75" hidden="1">
      <c r="A98" s="24">
        <v>1332</v>
      </c>
      <c r="B98" s="24">
        <v>124.77999877929688</v>
      </c>
      <c r="C98" s="24">
        <v>131.77999877929688</v>
      </c>
      <c r="D98" s="24">
        <v>8.78820514678955</v>
      </c>
      <c r="E98" s="24">
        <v>9.147490501403809</v>
      </c>
      <c r="F98" s="24">
        <v>17.429836799183107</v>
      </c>
      <c r="G98" s="24" t="s">
        <v>57</v>
      </c>
      <c r="H98" s="24">
        <v>-10.071431863088321</v>
      </c>
      <c r="I98" s="24">
        <v>47.20856691620856</v>
      </c>
      <c r="J98" s="24" t="s">
        <v>60</v>
      </c>
      <c r="K98" s="24">
        <v>0.4249119342406489</v>
      </c>
      <c r="L98" s="24">
        <v>-0.004470160044379623</v>
      </c>
      <c r="M98" s="24">
        <v>-0.10162372647736621</v>
      </c>
      <c r="N98" s="24">
        <v>-0.0009658141721951866</v>
      </c>
      <c r="O98" s="24">
        <v>0.016897241207813125</v>
      </c>
      <c r="P98" s="24">
        <v>-0.0005115954858752893</v>
      </c>
      <c r="Q98" s="24">
        <v>-0.0021466728230476934</v>
      </c>
      <c r="R98" s="24">
        <v>-7.765809878919753E-05</v>
      </c>
      <c r="S98" s="24">
        <v>0.00020728511450161726</v>
      </c>
      <c r="T98" s="24">
        <v>-3.644363125938769E-05</v>
      </c>
      <c r="U98" s="24">
        <v>-4.992482903103959E-05</v>
      </c>
      <c r="V98" s="24">
        <v>-6.125474990746648E-06</v>
      </c>
      <c r="W98" s="24">
        <v>1.2456499538958596E-05</v>
      </c>
      <c r="X98" s="24">
        <v>67.5</v>
      </c>
    </row>
    <row r="99" spans="1:24" ht="12.75" hidden="1">
      <c r="A99" s="24">
        <v>1329</v>
      </c>
      <c r="B99" s="24">
        <v>111.94000244140625</v>
      </c>
      <c r="C99" s="24">
        <v>121.63999938964844</v>
      </c>
      <c r="D99" s="24">
        <v>8.62690258026123</v>
      </c>
      <c r="E99" s="24">
        <v>8.987890243530273</v>
      </c>
      <c r="F99" s="24">
        <v>20.28161006035915</v>
      </c>
      <c r="G99" s="24" t="s">
        <v>58</v>
      </c>
      <c r="H99" s="24">
        <v>11.489490444352718</v>
      </c>
      <c r="I99" s="24">
        <v>55.92949288575897</v>
      </c>
      <c r="J99" s="24" t="s">
        <v>61</v>
      </c>
      <c r="K99" s="24">
        <v>-0.3858646876858829</v>
      </c>
      <c r="L99" s="24">
        <v>-0.8217848819137084</v>
      </c>
      <c r="M99" s="24">
        <v>-0.09019867085547494</v>
      </c>
      <c r="N99" s="24">
        <v>-0.09343701303426531</v>
      </c>
      <c r="O99" s="24">
        <v>-0.015680389568873274</v>
      </c>
      <c r="P99" s="24">
        <v>-0.023569348471760277</v>
      </c>
      <c r="Q99" s="24">
        <v>-0.001806963921544758</v>
      </c>
      <c r="R99" s="24">
        <v>-0.0014362895206575643</v>
      </c>
      <c r="S99" s="24">
        <v>-0.00022026408060650857</v>
      </c>
      <c r="T99" s="24">
        <v>-0.00034497457817296963</v>
      </c>
      <c r="U99" s="24">
        <v>-3.567568546049372E-05</v>
      </c>
      <c r="V99" s="24">
        <v>-5.303835932634459E-05</v>
      </c>
      <c r="W99" s="24">
        <v>-1.4156197705198636E-05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1331</v>
      </c>
      <c r="B101" s="24">
        <v>120.58</v>
      </c>
      <c r="C101" s="24">
        <v>111.68</v>
      </c>
      <c r="D101" s="24">
        <v>8.826316075159038</v>
      </c>
      <c r="E101" s="24">
        <v>9.528894591783844</v>
      </c>
      <c r="F101" s="24">
        <v>16.639686666739326</v>
      </c>
      <c r="G101" s="24" t="s">
        <v>59</v>
      </c>
      <c r="H101" s="24">
        <v>-8.214066020155087</v>
      </c>
      <c r="I101" s="24">
        <v>44.86593397984491</v>
      </c>
      <c r="J101" s="24" t="s">
        <v>73</v>
      </c>
      <c r="K101" s="24">
        <v>2.1570121965388123</v>
      </c>
      <c r="M101" s="24" t="s">
        <v>68</v>
      </c>
      <c r="N101" s="24">
        <v>1.1782613058197973</v>
      </c>
      <c r="X101" s="24">
        <v>67.5</v>
      </c>
    </row>
    <row r="102" spans="1:24" ht="12.75" hidden="1">
      <c r="A102" s="24">
        <v>1332</v>
      </c>
      <c r="B102" s="24">
        <v>124.77999877929688</v>
      </c>
      <c r="C102" s="24">
        <v>131.77999877929688</v>
      </c>
      <c r="D102" s="24">
        <v>8.78820514678955</v>
      </c>
      <c r="E102" s="24">
        <v>9.147490501403809</v>
      </c>
      <c r="F102" s="24">
        <v>19.49251422888951</v>
      </c>
      <c r="G102" s="24" t="s">
        <v>56</v>
      </c>
      <c r="H102" s="24">
        <v>-4.484687329059653</v>
      </c>
      <c r="I102" s="24">
        <v>52.79531145023723</v>
      </c>
      <c r="J102" s="24" t="s">
        <v>62</v>
      </c>
      <c r="K102" s="24">
        <v>1.3839478710173396</v>
      </c>
      <c r="L102" s="24">
        <v>0.34931173825526257</v>
      </c>
      <c r="M102" s="24">
        <v>0.3276304398115339</v>
      </c>
      <c r="N102" s="24">
        <v>0.09540335663407111</v>
      </c>
      <c r="O102" s="24">
        <v>0.05558209839968749</v>
      </c>
      <c r="P102" s="24">
        <v>0.010020568897262475</v>
      </c>
      <c r="Q102" s="24">
        <v>0.006765540676325408</v>
      </c>
      <c r="R102" s="24">
        <v>0.001468458692919261</v>
      </c>
      <c r="S102" s="24">
        <v>0.000729218394119806</v>
      </c>
      <c r="T102" s="24">
        <v>0.00014746643587927765</v>
      </c>
      <c r="U102" s="24">
        <v>0.0001479725961875374</v>
      </c>
      <c r="V102" s="24">
        <v>5.449461590211017E-05</v>
      </c>
      <c r="W102" s="24">
        <v>4.5473553044094966E-05</v>
      </c>
      <c r="X102" s="24">
        <v>67.5</v>
      </c>
    </row>
    <row r="103" spans="1:24" ht="12.75" hidden="1">
      <c r="A103" s="24">
        <v>1329</v>
      </c>
      <c r="B103" s="24">
        <v>111.94000244140625</v>
      </c>
      <c r="C103" s="24">
        <v>121.63999938964844</v>
      </c>
      <c r="D103" s="24">
        <v>8.62690258026123</v>
      </c>
      <c r="E103" s="24">
        <v>8.987890243530273</v>
      </c>
      <c r="F103" s="24">
        <v>20.28161006035915</v>
      </c>
      <c r="G103" s="24" t="s">
        <v>57</v>
      </c>
      <c r="H103" s="24">
        <v>11.489490444352718</v>
      </c>
      <c r="I103" s="24">
        <v>55.92949288575897</v>
      </c>
      <c r="J103" s="24" t="s">
        <v>60</v>
      </c>
      <c r="K103" s="24">
        <v>-0.7533290086071907</v>
      </c>
      <c r="L103" s="24">
        <v>-0.0019001116967229648</v>
      </c>
      <c r="M103" s="24">
        <v>0.18145281229939791</v>
      </c>
      <c r="N103" s="24">
        <v>-0.0009870079573888833</v>
      </c>
      <c r="O103" s="24">
        <v>-0.029750267023541624</v>
      </c>
      <c r="P103" s="24">
        <v>-0.0002173714921285325</v>
      </c>
      <c r="Q103" s="24">
        <v>0.003893537822448772</v>
      </c>
      <c r="R103" s="24">
        <v>-7.936862908256163E-05</v>
      </c>
      <c r="S103" s="24">
        <v>-0.00034782031012948024</v>
      </c>
      <c r="T103" s="24">
        <v>-1.5474342841795187E-05</v>
      </c>
      <c r="U103" s="24">
        <v>9.447831549605564E-05</v>
      </c>
      <c r="V103" s="24">
        <v>-6.268284859841783E-06</v>
      </c>
      <c r="W103" s="24">
        <v>-2.0345405969624053E-05</v>
      </c>
      <c r="X103" s="24">
        <v>67.5</v>
      </c>
    </row>
    <row r="104" spans="1:24" ht="12.75" hidden="1">
      <c r="A104" s="24">
        <v>1330</v>
      </c>
      <c r="B104" s="24">
        <v>68.5</v>
      </c>
      <c r="C104" s="24">
        <v>98.4000015258789</v>
      </c>
      <c r="D104" s="24">
        <v>9.605758666992188</v>
      </c>
      <c r="E104" s="24">
        <v>10.114822387695312</v>
      </c>
      <c r="F104" s="24">
        <v>10.769366673545628</v>
      </c>
      <c r="G104" s="24" t="s">
        <v>58</v>
      </c>
      <c r="H104" s="24">
        <v>25.623067951115672</v>
      </c>
      <c r="I104" s="24">
        <v>26.62306795111567</v>
      </c>
      <c r="J104" s="24" t="s">
        <v>61</v>
      </c>
      <c r="K104" s="24">
        <v>1.1609509526609358</v>
      </c>
      <c r="L104" s="24">
        <v>-0.3493065703053022</v>
      </c>
      <c r="M104" s="24">
        <v>0.2727940285265398</v>
      </c>
      <c r="N104" s="24">
        <v>-0.09539825088721392</v>
      </c>
      <c r="O104" s="24">
        <v>0.04694988045288842</v>
      </c>
      <c r="P104" s="24">
        <v>-0.010018210951022838</v>
      </c>
      <c r="Q104" s="24">
        <v>0.005532892902286699</v>
      </c>
      <c r="R104" s="24">
        <v>-0.0014663122292089428</v>
      </c>
      <c r="S104" s="24">
        <v>0.000640921600653388</v>
      </c>
      <c r="T104" s="24">
        <v>-0.00014665229089431806</v>
      </c>
      <c r="U104" s="24">
        <v>0.000113884753692089</v>
      </c>
      <c r="V104" s="24">
        <v>-5.413290835743446E-05</v>
      </c>
      <c r="W104" s="24">
        <v>4.0668273658778585E-05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1331</v>
      </c>
      <c r="B106" s="24">
        <v>120.58</v>
      </c>
      <c r="C106" s="24">
        <v>111.68</v>
      </c>
      <c r="D106" s="24">
        <v>8.826316075159038</v>
      </c>
      <c r="E106" s="24">
        <v>9.528894591783844</v>
      </c>
      <c r="F106" s="24">
        <v>20.062540663867427</v>
      </c>
      <c r="G106" s="24" t="s">
        <v>59</v>
      </c>
      <c r="H106" s="24">
        <v>1.015046554708718</v>
      </c>
      <c r="I106" s="24">
        <v>54.095046554708716</v>
      </c>
      <c r="J106" s="24" t="s">
        <v>73</v>
      </c>
      <c r="K106" s="24">
        <v>2.0116815630470537</v>
      </c>
      <c r="M106" s="24" t="s">
        <v>68</v>
      </c>
      <c r="N106" s="24">
        <v>1.312113014120922</v>
      </c>
      <c r="X106" s="24">
        <v>67.5</v>
      </c>
    </row>
    <row r="107" spans="1:24" ht="12.75" hidden="1">
      <c r="A107" s="24">
        <v>1332</v>
      </c>
      <c r="B107" s="24">
        <v>124.77999877929688</v>
      </c>
      <c r="C107" s="24">
        <v>131.77999877929688</v>
      </c>
      <c r="D107" s="24">
        <v>8.78820514678955</v>
      </c>
      <c r="E107" s="24">
        <v>9.147490501403809</v>
      </c>
      <c r="F107" s="24">
        <v>19.49251422888951</v>
      </c>
      <c r="G107" s="24" t="s">
        <v>56</v>
      </c>
      <c r="H107" s="24">
        <v>-4.484687329059653</v>
      </c>
      <c r="I107" s="24">
        <v>52.79531145023723</v>
      </c>
      <c r="J107" s="24" t="s">
        <v>62</v>
      </c>
      <c r="K107" s="24">
        <v>1.1458837907942316</v>
      </c>
      <c r="L107" s="24">
        <v>0.7835236171928261</v>
      </c>
      <c r="M107" s="24">
        <v>0.27127279768656265</v>
      </c>
      <c r="N107" s="24">
        <v>0.0920690049911455</v>
      </c>
      <c r="O107" s="24">
        <v>0.046020883567331215</v>
      </c>
      <c r="P107" s="24">
        <v>0.02247680817458127</v>
      </c>
      <c r="Q107" s="24">
        <v>0.00560178536203845</v>
      </c>
      <c r="R107" s="24">
        <v>0.0014171166117083263</v>
      </c>
      <c r="S107" s="24">
        <v>0.0006037447214122789</v>
      </c>
      <c r="T107" s="24">
        <v>0.0003306944053626885</v>
      </c>
      <c r="U107" s="24">
        <v>0.00012248680696814432</v>
      </c>
      <c r="V107" s="24">
        <v>5.257077082011088E-05</v>
      </c>
      <c r="W107" s="24">
        <v>3.7635899218892294E-05</v>
      </c>
      <c r="X107" s="24">
        <v>67.5</v>
      </c>
    </row>
    <row r="108" spans="1:24" ht="12.75" hidden="1">
      <c r="A108" s="24">
        <v>1330</v>
      </c>
      <c r="B108" s="24">
        <v>68.5</v>
      </c>
      <c r="C108" s="24">
        <v>98.4000015258789</v>
      </c>
      <c r="D108" s="24">
        <v>9.605758666992188</v>
      </c>
      <c r="E108" s="24">
        <v>10.114822387695312</v>
      </c>
      <c r="F108" s="24">
        <v>12.863088301849462</v>
      </c>
      <c r="G108" s="24" t="s">
        <v>57</v>
      </c>
      <c r="H108" s="24">
        <v>30.798979856685662</v>
      </c>
      <c r="I108" s="24">
        <v>31.79897985668566</v>
      </c>
      <c r="J108" s="24" t="s">
        <v>60</v>
      </c>
      <c r="K108" s="24">
        <v>-1.1454370011008446</v>
      </c>
      <c r="L108" s="24">
        <v>0.00426387561007259</v>
      </c>
      <c r="M108" s="24">
        <v>0.2712356186351938</v>
      </c>
      <c r="N108" s="24">
        <v>-0.0009528781807722792</v>
      </c>
      <c r="O108" s="24">
        <v>-0.04598638606009979</v>
      </c>
      <c r="P108" s="24">
        <v>0.000487974005795674</v>
      </c>
      <c r="Q108" s="24">
        <v>0.005601521406733666</v>
      </c>
      <c r="R108" s="24">
        <v>-7.659474483308587E-05</v>
      </c>
      <c r="S108" s="24">
        <v>-0.0006003343465390314</v>
      </c>
      <c r="T108" s="24">
        <v>3.4757029608162574E-05</v>
      </c>
      <c r="U108" s="24">
        <v>0.0001219997416344238</v>
      </c>
      <c r="V108" s="24">
        <v>-6.052482016663926E-06</v>
      </c>
      <c r="W108" s="24">
        <v>-3.726866004730678E-05</v>
      </c>
      <c r="X108" s="24">
        <v>67.5</v>
      </c>
    </row>
    <row r="109" spans="1:24" ht="12.75" hidden="1">
      <c r="A109" s="24">
        <v>1329</v>
      </c>
      <c r="B109" s="24">
        <v>111.94000244140625</v>
      </c>
      <c r="C109" s="24">
        <v>121.63999938964844</v>
      </c>
      <c r="D109" s="24">
        <v>8.62690258026123</v>
      </c>
      <c r="E109" s="24">
        <v>8.987890243530273</v>
      </c>
      <c r="F109" s="24">
        <v>14.748562010945173</v>
      </c>
      <c r="G109" s="24" t="s">
        <v>58</v>
      </c>
      <c r="H109" s="24">
        <v>-3.768695202412516</v>
      </c>
      <c r="I109" s="24">
        <v>40.67130723899373</v>
      </c>
      <c r="J109" s="24" t="s">
        <v>61</v>
      </c>
      <c r="K109" s="24">
        <v>0.0319959140213618</v>
      </c>
      <c r="L109" s="24">
        <v>0.7835120152644197</v>
      </c>
      <c r="M109" s="24">
        <v>0.004491096556350252</v>
      </c>
      <c r="N109" s="24">
        <v>-0.09206407390090982</v>
      </c>
      <c r="O109" s="24">
        <v>0.0017815783590165387</v>
      </c>
      <c r="P109" s="24">
        <v>0.022471510565304487</v>
      </c>
      <c r="Q109" s="24">
        <v>-5.4379888311279395E-05</v>
      </c>
      <c r="R109" s="24">
        <v>-0.0014150451357619804</v>
      </c>
      <c r="S109" s="24">
        <v>6.408089417872076E-05</v>
      </c>
      <c r="T109" s="24">
        <v>0.00032886279605786884</v>
      </c>
      <c r="U109" s="24">
        <v>-1.0912420555737528E-05</v>
      </c>
      <c r="V109" s="24">
        <v>-5.2221196903734224E-05</v>
      </c>
      <c r="W109" s="24">
        <v>5.244796306139757E-06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1331</v>
      </c>
      <c r="B111" s="24">
        <v>119.98</v>
      </c>
      <c r="C111" s="24">
        <v>101.88</v>
      </c>
      <c r="D111" s="24">
        <v>9.13777197894405</v>
      </c>
      <c r="E111" s="24">
        <v>10.043842461594167</v>
      </c>
      <c r="F111" s="24">
        <v>19.489983379198332</v>
      </c>
      <c r="G111" s="24" t="s">
        <v>59</v>
      </c>
      <c r="H111" s="24">
        <v>-1.721211563686552</v>
      </c>
      <c r="I111" s="24">
        <v>50.75878843631345</v>
      </c>
      <c r="J111" s="24" t="s">
        <v>73</v>
      </c>
      <c r="K111" s="24">
        <v>2.230336480881672</v>
      </c>
      <c r="M111" s="24" t="s">
        <v>68</v>
      </c>
      <c r="N111" s="24">
        <v>1.4836277729112781</v>
      </c>
      <c r="X111" s="24">
        <v>67.5</v>
      </c>
    </row>
    <row r="112" spans="1:24" ht="12.75" hidden="1">
      <c r="A112" s="24">
        <v>1329</v>
      </c>
      <c r="B112" s="24">
        <v>114.66000366210938</v>
      </c>
      <c r="C112" s="24">
        <v>134.25999450683594</v>
      </c>
      <c r="D112" s="24">
        <v>8.51571273803711</v>
      </c>
      <c r="E112" s="24">
        <v>8.863597869873047</v>
      </c>
      <c r="F112" s="24">
        <v>15.797490671600631</v>
      </c>
      <c r="G112" s="24" t="s">
        <v>56</v>
      </c>
      <c r="H112" s="24">
        <v>-3.0222625213654624</v>
      </c>
      <c r="I112" s="24">
        <v>44.13774114074392</v>
      </c>
      <c r="J112" s="24" t="s">
        <v>62</v>
      </c>
      <c r="K112" s="24">
        <v>1.1723137256376268</v>
      </c>
      <c r="L112" s="24">
        <v>0.8809343265424021</v>
      </c>
      <c r="M112" s="24">
        <v>0.27752999127513495</v>
      </c>
      <c r="N112" s="24">
        <v>0.007749834937186033</v>
      </c>
      <c r="O112" s="24">
        <v>0.047082230417092724</v>
      </c>
      <c r="P112" s="24">
        <v>0.02527120240545436</v>
      </c>
      <c r="Q112" s="24">
        <v>0.005731017769753903</v>
      </c>
      <c r="R112" s="24">
        <v>0.00011932777407830554</v>
      </c>
      <c r="S112" s="24">
        <v>0.0006176787195081663</v>
      </c>
      <c r="T112" s="24">
        <v>0.0003718197177635086</v>
      </c>
      <c r="U112" s="24">
        <v>0.00012533361922643962</v>
      </c>
      <c r="V112" s="24">
        <v>4.449408359262802E-06</v>
      </c>
      <c r="W112" s="24">
        <v>3.850683144686422E-05</v>
      </c>
      <c r="X112" s="24">
        <v>67.5</v>
      </c>
    </row>
    <row r="113" spans="1:24" ht="12.75" hidden="1">
      <c r="A113" s="24">
        <v>1330</v>
      </c>
      <c r="B113" s="24">
        <v>86.05999755859375</v>
      </c>
      <c r="C113" s="24">
        <v>81.66000366210938</v>
      </c>
      <c r="D113" s="24">
        <v>9.203591346740723</v>
      </c>
      <c r="E113" s="24">
        <v>10.216056823730469</v>
      </c>
      <c r="F113" s="24">
        <v>16.194161066283634</v>
      </c>
      <c r="G113" s="24" t="s">
        <v>57</v>
      </c>
      <c r="H113" s="24">
        <v>23.254007506458947</v>
      </c>
      <c r="I113" s="24">
        <v>41.8140050650527</v>
      </c>
      <c r="J113" s="24" t="s">
        <v>60</v>
      </c>
      <c r="K113" s="24">
        <v>-0.9632068239562434</v>
      </c>
      <c r="L113" s="24">
        <v>0.00479309856301733</v>
      </c>
      <c r="M113" s="24">
        <v>0.22621350483073233</v>
      </c>
      <c r="N113" s="24">
        <v>7.956911060564927E-05</v>
      </c>
      <c r="O113" s="24">
        <v>-0.03897146499592012</v>
      </c>
      <c r="P113" s="24">
        <v>0.0005485871895558186</v>
      </c>
      <c r="Q113" s="24">
        <v>0.004582560804711176</v>
      </c>
      <c r="R113" s="24">
        <v>6.410071940407057E-06</v>
      </c>
      <c r="S113" s="24">
        <v>-0.0005335101373326365</v>
      </c>
      <c r="T113" s="24">
        <v>3.907562045632428E-05</v>
      </c>
      <c r="U113" s="24">
        <v>9.391838374210289E-05</v>
      </c>
      <c r="V113" s="24">
        <v>4.977595229129823E-07</v>
      </c>
      <c r="W113" s="24">
        <v>-3.388503171913954E-05</v>
      </c>
      <c r="X113" s="24">
        <v>67.5</v>
      </c>
    </row>
    <row r="114" spans="1:24" ht="12.75" hidden="1">
      <c r="A114" s="24">
        <v>1332</v>
      </c>
      <c r="B114" s="24">
        <v>128.8800048828125</v>
      </c>
      <c r="C114" s="24">
        <v>116.4800033569336</v>
      </c>
      <c r="D114" s="24">
        <v>8.675942420959473</v>
      </c>
      <c r="E114" s="24">
        <v>9.14680290222168</v>
      </c>
      <c r="F114" s="24">
        <v>14.900208979032548</v>
      </c>
      <c r="G114" s="24" t="s">
        <v>58</v>
      </c>
      <c r="H114" s="24">
        <v>-20.493670004131275</v>
      </c>
      <c r="I114" s="24">
        <v>40.886334878681225</v>
      </c>
      <c r="J114" s="24" t="s">
        <v>61</v>
      </c>
      <c r="K114" s="24">
        <v>-0.6682455279330339</v>
      </c>
      <c r="L114" s="24">
        <v>0.8809212869983792</v>
      </c>
      <c r="M114" s="24">
        <v>-0.16078042881325047</v>
      </c>
      <c r="N114" s="24">
        <v>0.0077494264504069385</v>
      </c>
      <c r="O114" s="24">
        <v>-0.026418957911317847</v>
      </c>
      <c r="P114" s="24">
        <v>0.02526524733923849</v>
      </c>
      <c r="Q114" s="24">
        <v>-0.0034416131607663087</v>
      </c>
      <c r="R114" s="24">
        <v>0.00011915548096584535</v>
      </c>
      <c r="S114" s="24">
        <v>-0.0003112779046070558</v>
      </c>
      <c r="T114" s="24">
        <v>0.0003697607312894224</v>
      </c>
      <c r="U114" s="24">
        <v>-8.299309190329793E-05</v>
      </c>
      <c r="V114" s="24">
        <v>4.421478282749688E-06</v>
      </c>
      <c r="W114" s="24">
        <v>-1.8291547049665273E-05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1331</v>
      </c>
      <c r="B116" s="24">
        <v>119.98</v>
      </c>
      <c r="C116" s="24">
        <v>101.88</v>
      </c>
      <c r="D116" s="24">
        <v>9.13777197894405</v>
      </c>
      <c r="E116" s="24">
        <v>10.043842461594167</v>
      </c>
      <c r="F116" s="24">
        <v>13.517050558030787</v>
      </c>
      <c r="G116" s="24" t="s">
        <v>59</v>
      </c>
      <c r="H116" s="24">
        <v>-17.276834547826155</v>
      </c>
      <c r="I116" s="24">
        <v>35.203165452173856</v>
      </c>
      <c r="J116" s="24" t="s">
        <v>73</v>
      </c>
      <c r="K116" s="24">
        <v>1.4380175843828626</v>
      </c>
      <c r="M116" s="24" t="s">
        <v>68</v>
      </c>
      <c r="N116" s="24">
        <v>0.8532087537901302</v>
      </c>
      <c r="X116" s="24">
        <v>67.5</v>
      </c>
    </row>
    <row r="117" spans="1:24" ht="12.75" hidden="1">
      <c r="A117" s="24">
        <v>1329</v>
      </c>
      <c r="B117" s="24">
        <v>114.66000366210938</v>
      </c>
      <c r="C117" s="24">
        <v>134.25999450683594</v>
      </c>
      <c r="D117" s="24">
        <v>8.51571273803711</v>
      </c>
      <c r="E117" s="24">
        <v>8.863597869873047</v>
      </c>
      <c r="F117" s="24">
        <v>15.797490671600631</v>
      </c>
      <c r="G117" s="24" t="s">
        <v>56</v>
      </c>
      <c r="H117" s="24">
        <v>-3.0222625213654624</v>
      </c>
      <c r="I117" s="24">
        <v>44.13774114074392</v>
      </c>
      <c r="J117" s="24" t="s">
        <v>62</v>
      </c>
      <c r="K117" s="24">
        <v>1.0561718329768786</v>
      </c>
      <c r="L117" s="24">
        <v>0.5078495251700388</v>
      </c>
      <c r="M117" s="24">
        <v>0.2500337432058912</v>
      </c>
      <c r="N117" s="24">
        <v>0.007217135017799653</v>
      </c>
      <c r="O117" s="24">
        <v>0.04241770742959688</v>
      </c>
      <c r="P117" s="24">
        <v>0.014568496578174535</v>
      </c>
      <c r="Q117" s="24">
        <v>0.005163199746641146</v>
      </c>
      <c r="R117" s="24">
        <v>0.00011111253745954348</v>
      </c>
      <c r="S117" s="24">
        <v>0.0005565100091612583</v>
      </c>
      <c r="T117" s="24">
        <v>0.00021438361218890605</v>
      </c>
      <c r="U117" s="24">
        <v>0.0001129406581246026</v>
      </c>
      <c r="V117" s="24">
        <v>4.12535763001435E-06</v>
      </c>
      <c r="W117" s="24">
        <v>3.470143088921303E-05</v>
      </c>
      <c r="X117" s="24">
        <v>67.5</v>
      </c>
    </row>
    <row r="118" spans="1:24" ht="12.75" hidden="1">
      <c r="A118" s="24">
        <v>1332</v>
      </c>
      <c r="B118" s="24">
        <v>128.8800048828125</v>
      </c>
      <c r="C118" s="24">
        <v>116.4800033569336</v>
      </c>
      <c r="D118" s="24">
        <v>8.675942420959473</v>
      </c>
      <c r="E118" s="24">
        <v>9.14680290222168</v>
      </c>
      <c r="F118" s="24">
        <v>23.596206575470585</v>
      </c>
      <c r="G118" s="24" t="s">
        <v>57</v>
      </c>
      <c r="H118" s="24">
        <v>3.3682416195577645</v>
      </c>
      <c r="I118" s="24">
        <v>64.74824650237026</v>
      </c>
      <c r="J118" s="24" t="s">
        <v>60</v>
      </c>
      <c r="K118" s="24">
        <v>-0.7913375361142342</v>
      </c>
      <c r="L118" s="24">
        <v>-0.002763643550307009</v>
      </c>
      <c r="M118" s="24">
        <v>0.1892082645648789</v>
      </c>
      <c r="N118" s="24">
        <v>7.437089431643207E-05</v>
      </c>
      <c r="O118" s="24">
        <v>-0.031476500275872274</v>
      </c>
      <c r="P118" s="24">
        <v>-0.00031607549060485164</v>
      </c>
      <c r="Q118" s="24">
        <v>0.003994361081837568</v>
      </c>
      <c r="R118" s="24">
        <v>5.950765830607122E-06</v>
      </c>
      <c r="S118" s="24">
        <v>-0.0003868424988322556</v>
      </c>
      <c r="T118" s="24">
        <v>-2.2498140096639934E-05</v>
      </c>
      <c r="U118" s="24">
        <v>9.276858936498388E-05</v>
      </c>
      <c r="V118" s="24">
        <v>4.624915361458698E-07</v>
      </c>
      <c r="W118" s="24">
        <v>-2.3280774753908158E-05</v>
      </c>
      <c r="X118" s="24">
        <v>67.5</v>
      </c>
    </row>
    <row r="119" spans="1:24" ht="12.75" hidden="1">
      <c r="A119" s="24">
        <v>1330</v>
      </c>
      <c r="B119" s="24">
        <v>86.05999755859375</v>
      </c>
      <c r="C119" s="24">
        <v>81.66000366210938</v>
      </c>
      <c r="D119" s="24">
        <v>9.203591346740723</v>
      </c>
      <c r="E119" s="24">
        <v>10.216056823730469</v>
      </c>
      <c r="F119" s="24">
        <v>13.029955518884114</v>
      </c>
      <c r="G119" s="24" t="s">
        <v>58</v>
      </c>
      <c r="H119" s="24">
        <v>15.083895683791091</v>
      </c>
      <c r="I119" s="24">
        <v>33.64389324238484</v>
      </c>
      <c r="J119" s="24" t="s">
        <v>61</v>
      </c>
      <c r="K119" s="24">
        <v>0.6994882734616733</v>
      </c>
      <c r="L119" s="24">
        <v>-0.5078420054404329</v>
      </c>
      <c r="M119" s="24">
        <v>0.16345367956059095</v>
      </c>
      <c r="N119" s="24">
        <v>0.007216751820260176</v>
      </c>
      <c r="O119" s="24">
        <v>0.028433990820247</v>
      </c>
      <c r="P119" s="24">
        <v>-0.014565067415996467</v>
      </c>
      <c r="Q119" s="24">
        <v>0.003271652666713966</v>
      </c>
      <c r="R119" s="24">
        <v>0.00011095307281336435</v>
      </c>
      <c r="S119" s="24">
        <v>0.0004000703330589263</v>
      </c>
      <c r="T119" s="24">
        <v>-0.00021319982848809995</v>
      </c>
      <c r="U119" s="24">
        <v>6.441724213942539E-05</v>
      </c>
      <c r="V119" s="24">
        <v>4.09935082110705E-06</v>
      </c>
      <c r="W119" s="24">
        <v>2.5733146574342994E-05</v>
      </c>
      <c r="X119" s="24">
        <v>67.5</v>
      </c>
    </row>
    <row r="120" s="99" customFormat="1" ht="12.75">
      <c r="A120" s="99" t="s">
        <v>97</v>
      </c>
    </row>
    <row r="121" spans="1:24" s="99" customFormat="1" ht="12.75">
      <c r="A121" s="99">
        <v>1331</v>
      </c>
      <c r="B121" s="99">
        <v>119.98</v>
      </c>
      <c r="C121" s="99">
        <v>101.88</v>
      </c>
      <c r="D121" s="99">
        <v>9.13777197894405</v>
      </c>
      <c r="E121" s="99">
        <v>10.043842461594167</v>
      </c>
      <c r="F121" s="99">
        <v>19.489983379198332</v>
      </c>
      <c r="G121" s="99" t="s">
        <v>59</v>
      </c>
      <c r="H121" s="99">
        <v>-1.721211563686552</v>
      </c>
      <c r="I121" s="99">
        <v>50.75878843631345</v>
      </c>
      <c r="J121" s="99" t="s">
        <v>73</v>
      </c>
      <c r="K121" s="99">
        <v>0.5718007974927128</v>
      </c>
      <c r="M121" s="99" t="s">
        <v>68</v>
      </c>
      <c r="N121" s="99">
        <v>0.4220803605160936</v>
      </c>
      <c r="X121" s="99">
        <v>67.5</v>
      </c>
    </row>
    <row r="122" spans="1:24" s="99" customFormat="1" ht="12.75">
      <c r="A122" s="99">
        <v>1330</v>
      </c>
      <c r="B122" s="99">
        <v>86.05999755859375</v>
      </c>
      <c r="C122" s="99">
        <v>81.66000366210938</v>
      </c>
      <c r="D122" s="99">
        <v>9.203591346740723</v>
      </c>
      <c r="E122" s="99">
        <v>10.216056823730469</v>
      </c>
      <c r="F122" s="99">
        <v>10.69570550459414</v>
      </c>
      <c r="G122" s="99" t="s">
        <v>56</v>
      </c>
      <c r="H122" s="99">
        <v>9.056763958898387</v>
      </c>
      <c r="I122" s="99">
        <v>27.616761517492137</v>
      </c>
      <c r="J122" s="99" t="s">
        <v>62</v>
      </c>
      <c r="K122" s="99">
        <v>0.5098951971671879</v>
      </c>
      <c r="L122" s="99">
        <v>0.5444540617394168</v>
      </c>
      <c r="M122" s="99">
        <v>0.12071070932473134</v>
      </c>
      <c r="N122" s="99">
        <v>0.011691762275482158</v>
      </c>
      <c r="O122" s="99">
        <v>0.02047850773763011</v>
      </c>
      <c r="P122" s="99">
        <v>0.015618708725430074</v>
      </c>
      <c r="Q122" s="99">
        <v>0.002492669228465953</v>
      </c>
      <c r="R122" s="99">
        <v>0.00017991868062024253</v>
      </c>
      <c r="S122" s="99">
        <v>0.00026866918395810263</v>
      </c>
      <c r="T122" s="99">
        <v>0.0002298100131914149</v>
      </c>
      <c r="U122" s="99">
        <v>5.4501519915274406E-05</v>
      </c>
      <c r="V122" s="99">
        <v>6.667606252207532E-06</v>
      </c>
      <c r="W122" s="99">
        <v>1.6749425378677586E-05</v>
      </c>
      <c r="X122" s="99">
        <v>67.5</v>
      </c>
    </row>
    <row r="123" spans="1:24" s="99" customFormat="1" ht="12.75">
      <c r="A123" s="99">
        <v>1329</v>
      </c>
      <c r="B123" s="99">
        <v>114.66000366210938</v>
      </c>
      <c r="C123" s="99">
        <v>134.25999450683594</v>
      </c>
      <c r="D123" s="99">
        <v>8.51571273803711</v>
      </c>
      <c r="E123" s="99">
        <v>8.863597869873047</v>
      </c>
      <c r="F123" s="99">
        <v>11.977291585412573</v>
      </c>
      <c r="G123" s="99" t="s">
        <v>57</v>
      </c>
      <c r="H123" s="99">
        <v>-13.695790480802486</v>
      </c>
      <c r="I123" s="99">
        <v>33.464213181306896</v>
      </c>
      <c r="J123" s="99" t="s">
        <v>60</v>
      </c>
      <c r="K123" s="99">
        <v>0.45971302961176796</v>
      </c>
      <c r="L123" s="99">
        <v>-0.002962314849431648</v>
      </c>
      <c r="M123" s="99">
        <v>-0.10941742473015877</v>
      </c>
      <c r="N123" s="99">
        <v>0.00012132413076957791</v>
      </c>
      <c r="O123" s="99">
        <v>0.01836637557904043</v>
      </c>
      <c r="P123" s="99">
        <v>-0.0003389994170527315</v>
      </c>
      <c r="Q123" s="99">
        <v>-0.0022863169432513547</v>
      </c>
      <c r="R123" s="99">
        <v>9.744354328670329E-06</v>
      </c>
      <c r="S123" s="99">
        <v>0.00023237044689107325</v>
      </c>
      <c r="T123" s="99">
        <v>-2.41460993969751E-05</v>
      </c>
      <c r="U123" s="99">
        <v>-5.1553596073555605E-05</v>
      </c>
      <c r="V123" s="99">
        <v>7.718073242677954E-07</v>
      </c>
      <c r="W123" s="99">
        <v>1.4196048215420357E-05</v>
      </c>
      <c r="X123" s="99">
        <v>67.5</v>
      </c>
    </row>
    <row r="124" spans="1:24" s="99" customFormat="1" ht="12.75">
      <c r="A124" s="99">
        <v>1332</v>
      </c>
      <c r="B124" s="99">
        <v>128.8800048828125</v>
      </c>
      <c r="C124" s="99">
        <v>116.4800033569336</v>
      </c>
      <c r="D124" s="99">
        <v>8.675942420959473</v>
      </c>
      <c r="E124" s="99">
        <v>9.14680290222168</v>
      </c>
      <c r="F124" s="99">
        <v>23.596206575470585</v>
      </c>
      <c r="G124" s="99" t="s">
        <v>58</v>
      </c>
      <c r="H124" s="99">
        <v>3.3682416195577645</v>
      </c>
      <c r="I124" s="99">
        <v>64.74824650237026</v>
      </c>
      <c r="J124" s="99" t="s">
        <v>61</v>
      </c>
      <c r="K124" s="99">
        <v>-0.2205834139261951</v>
      </c>
      <c r="L124" s="99">
        <v>-0.5444460028646381</v>
      </c>
      <c r="M124" s="99">
        <v>-0.05097943223595006</v>
      </c>
      <c r="N124" s="99">
        <v>0.011691132774957298</v>
      </c>
      <c r="O124" s="99">
        <v>-0.009057898611146158</v>
      </c>
      <c r="P124" s="99">
        <v>-0.015615029351399357</v>
      </c>
      <c r="Q124" s="99">
        <v>-0.0009930532299644522</v>
      </c>
      <c r="R124" s="99">
        <v>0.00017965461083658876</v>
      </c>
      <c r="S124" s="99">
        <v>-0.00013485957815578288</v>
      </c>
      <c r="T124" s="99">
        <v>-0.00022853797944094475</v>
      </c>
      <c r="U124" s="99">
        <v>-1.768169689141074E-05</v>
      </c>
      <c r="V124" s="99">
        <v>6.622785410133983E-06</v>
      </c>
      <c r="W124" s="99">
        <v>-8.889064381662969E-06</v>
      </c>
      <c r="X124" s="99">
        <v>67.5</v>
      </c>
    </row>
    <row r="125" ht="12.75" hidden="1">
      <c r="A125" s="24" t="s">
        <v>96</v>
      </c>
    </row>
    <row r="126" spans="1:24" ht="12.75" hidden="1">
      <c r="A126" s="24">
        <v>1331</v>
      </c>
      <c r="B126" s="24">
        <v>119.98</v>
      </c>
      <c r="C126" s="24">
        <v>101.88</v>
      </c>
      <c r="D126" s="24">
        <v>9.13777197894405</v>
      </c>
      <c r="E126" s="24">
        <v>10.043842461594167</v>
      </c>
      <c r="F126" s="24">
        <v>22.53691125782935</v>
      </c>
      <c r="G126" s="24" t="s">
        <v>59</v>
      </c>
      <c r="H126" s="24">
        <v>6.214062908492011</v>
      </c>
      <c r="I126" s="24">
        <v>58.694062908492015</v>
      </c>
      <c r="J126" s="24" t="s">
        <v>73</v>
      </c>
      <c r="K126" s="24">
        <v>1.4388593887372696</v>
      </c>
      <c r="M126" s="24" t="s">
        <v>68</v>
      </c>
      <c r="N126" s="24">
        <v>0.8536409545306343</v>
      </c>
      <c r="X126" s="24">
        <v>67.5</v>
      </c>
    </row>
    <row r="127" spans="1:24" ht="12.75" hidden="1">
      <c r="A127" s="24">
        <v>1330</v>
      </c>
      <c r="B127" s="24">
        <v>86.05999755859375</v>
      </c>
      <c r="C127" s="24">
        <v>81.66000366210938</v>
      </c>
      <c r="D127" s="24">
        <v>9.203591346740723</v>
      </c>
      <c r="E127" s="24">
        <v>10.216056823730469</v>
      </c>
      <c r="F127" s="24">
        <v>10.69570550459414</v>
      </c>
      <c r="G127" s="24" t="s">
        <v>56</v>
      </c>
      <c r="H127" s="24">
        <v>9.056763958898387</v>
      </c>
      <c r="I127" s="24">
        <v>27.616761517492137</v>
      </c>
      <c r="J127" s="24" t="s">
        <v>62</v>
      </c>
      <c r="K127" s="24">
        <v>1.0565968020522454</v>
      </c>
      <c r="L127" s="24">
        <v>0.5076930603080111</v>
      </c>
      <c r="M127" s="24">
        <v>0.25013482595830927</v>
      </c>
      <c r="N127" s="24">
        <v>0.010148777148105845</v>
      </c>
      <c r="O127" s="24">
        <v>0.0424349488352785</v>
      </c>
      <c r="P127" s="24">
        <v>0.014564175251929181</v>
      </c>
      <c r="Q127" s="24">
        <v>0.005165267553029397</v>
      </c>
      <c r="R127" s="24">
        <v>0.00015615623978256632</v>
      </c>
      <c r="S127" s="24">
        <v>0.0005567245617458896</v>
      </c>
      <c r="T127" s="24">
        <v>0.00021427704038764133</v>
      </c>
      <c r="U127" s="24">
        <v>0.00011295326944422225</v>
      </c>
      <c r="V127" s="24">
        <v>5.779893327154042E-06</v>
      </c>
      <c r="W127" s="24">
        <v>3.470886402849452E-05</v>
      </c>
      <c r="X127" s="24">
        <v>67.5</v>
      </c>
    </row>
    <row r="128" spans="1:24" ht="12.75" hidden="1">
      <c r="A128" s="24">
        <v>1332</v>
      </c>
      <c r="B128" s="24">
        <v>128.8800048828125</v>
      </c>
      <c r="C128" s="24">
        <v>116.4800033569336</v>
      </c>
      <c r="D128" s="24">
        <v>8.675942420959473</v>
      </c>
      <c r="E128" s="24">
        <v>9.14680290222168</v>
      </c>
      <c r="F128" s="24">
        <v>14.900208979032548</v>
      </c>
      <c r="G128" s="24" t="s">
        <v>57</v>
      </c>
      <c r="H128" s="24">
        <v>-20.493670004131275</v>
      </c>
      <c r="I128" s="24">
        <v>40.886334878681225</v>
      </c>
      <c r="J128" s="24" t="s">
        <v>60</v>
      </c>
      <c r="K128" s="24">
        <v>1.026265682723091</v>
      </c>
      <c r="L128" s="24">
        <v>-0.0027621721659832872</v>
      </c>
      <c r="M128" s="24">
        <v>-0.24361515973613146</v>
      </c>
      <c r="N128" s="24">
        <v>0.00010558826766230208</v>
      </c>
      <c r="O128" s="24">
        <v>0.04110544207619269</v>
      </c>
      <c r="P128" s="24">
        <v>-0.00031619734784120684</v>
      </c>
      <c r="Q128" s="24">
        <v>-0.005059654419832387</v>
      </c>
      <c r="R128" s="24">
        <v>8.488618489918027E-06</v>
      </c>
      <c r="S128" s="24">
        <v>0.0005287077382448157</v>
      </c>
      <c r="T128" s="24">
        <v>-2.2528443105692036E-05</v>
      </c>
      <c r="U128" s="24">
        <v>-0.00011209713003443344</v>
      </c>
      <c r="V128" s="24">
        <v>6.778189731905388E-07</v>
      </c>
      <c r="W128" s="24">
        <v>3.2580877889265565E-05</v>
      </c>
      <c r="X128" s="24">
        <v>67.5</v>
      </c>
    </row>
    <row r="129" spans="1:24" ht="12.75" hidden="1">
      <c r="A129" s="24">
        <v>1329</v>
      </c>
      <c r="B129" s="24">
        <v>114.66000366210938</v>
      </c>
      <c r="C129" s="24">
        <v>134.25999450683594</v>
      </c>
      <c r="D129" s="24">
        <v>8.51571273803711</v>
      </c>
      <c r="E129" s="24">
        <v>8.863597869873047</v>
      </c>
      <c r="F129" s="24">
        <v>17.818982387016987</v>
      </c>
      <c r="G129" s="24" t="s">
        <v>58</v>
      </c>
      <c r="H129" s="24">
        <v>2.625728030298859</v>
      </c>
      <c r="I129" s="24">
        <v>49.78573169240824</v>
      </c>
      <c r="J129" s="24" t="s">
        <v>61</v>
      </c>
      <c r="K129" s="24">
        <v>-0.25134746979418676</v>
      </c>
      <c r="L129" s="24">
        <v>-0.5076855462683956</v>
      </c>
      <c r="M129" s="24">
        <v>-0.056736981801403824</v>
      </c>
      <c r="N129" s="24">
        <v>0.010148227861042906</v>
      </c>
      <c r="O129" s="24">
        <v>-0.010538857356159224</v>
      </c>
      <c r="P129" s="24">
        <v>-0.014560742426336804</v>
      </c>
      <c r="Q129" s="24">
        <v>-0.0010391756570709715</v>
      </c>
      <c r="R129" s="24">
        <v>0.00015592534937964054</v>
      </c>
      <c r="S129" s="24">
        <v>-0.0001743856793753556</v>
      </c>
      <c r="T129" s="24">
        <v>-0.00021308946311002916</v>
      </c>
      <c r="U129" s="24">
        <v>-1.3880724627424658E-05</v>
      </c>
      <c r="V129" s="24">
        <v>5.7400111770677545E-06</v>
      </c>
      <c r="W129" s="24">
        <v>-1.1966270852412073E-05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1331</v>
      </c>
      <c r="B131" s="24">
        <v>119.98</v>
      </c>
      <c r="C131" s="24">
        <v>101.88</v>
      </c>
      <c r="D131" s="24">
        <v>9.13777197894405</v>
      </c>
      <c r="E131" s="24">
        <v>10.043842461594167</v>
      </c>
      <c r="F131" s="24">
        <v>13.517050558030787</v>
      </c>
      <c r="G131" s="24" t="s">
        <v>59</v>
      </c>
      <c r="H131" s="24">
        <v>-17.276834547826155</v>
      </c>
      <c r="I131" s="24">
        <v>35.203165452173856</v>
      </c>
      <c r="J131" s="24" t="s">
        <v>73</v>
      </c>
      <c r="K131" s="24">
        <v>2.6459653327646837</v>
      </c>
      <c r="M131" s="24" t="s">
        <v>68</v>
      </c>
      <c r="N131" s="24">
        <v>1.4946788255217325</v>
      </c>
      <c r="X131" s="24">
        <v>67.5</v>
      </c>
    </row>
    <row r="132" spans="1:24" ht="12.75" hidden="1">
      <c r="A132" s="24">
        <v>1332</v>
      </c>
      <c r="B132" s="24">
        <v>128.8800048828125</v>
      </c>
      <c r="C132" s="24">
        <v>116.4800033569336</v>
      </c>
      <c r="D132" s="24">
        <v>8.675942420959473</v>
      </c>
      <c r="E132" s="24">
        <v>9.14680290222168</v>
      </c>
      <c r="F132" s="24">
        <v>18.733792809351804</v>
      </c>
      <c r="G132" s="24" t="s">
        <v>56</v>
      </c>
      <c r="H132" s="24">
        <v>-9.974274437767377</v>
      </c>
      <c r="I132" s="24">
        <v>51.40573044504512</v>
      </c>
      <c r="J132" s="24" t="s">
        <v>62</v>
      </c>
      <c r="K132" s="24">
        <v>1.489749375087771</v>
      </c>
      <c r="L132" s="24">
        <v>0.5461896659705054</v>
      </c>
      <c r="M132" s="24">
        <v>0.35267727825715506</v>
      </c>
      <c r="N132" s="24">
        <v>0.005358704780308996</v>
      </c>
      <c r="O132" s="24">
        <v>0.059831127738611385</v>
      </c>
      <c r="P132" s="24">
        <v>0.01566829214076885</v>
      </c>
      <c r="Q132" s="24">
        <v>0.007282822226404822</v>
      </c>
      <c r="R132" s="24">
        <v>8.25295435016255E-05</v>
      </c>
      <c r="S132" s="24">
        <v>0.000784974360753949</v>
      </c>
      <c r="T132" s="24">
        <v>0.00023055968278392198</v>
      </c>
      <c r="U132" s="24">
        <v>0.00015930464062182003</v>
      </c>
      <c r="V132" s="24">
        <v>3.061975622602264E-06</v>
      </c>
      <c r="W132" s="24">
        <v>4.894754255121871E-05</v>
      </c>
      <c r="X132" s="24">
        <v>67.5</v>
      </c>
    </row>
    <row r="133" spans="1:24" ht="12.75" hidden="1">
      <c r="A133" s="24">
        <v>1329</v>
      </c>
      <c r="B133" s="24">
        <v>114.66000366210938</v>
      </c>
      <c r="C133" s="24">
        <v>134.25999450683594</v>
      </c>
      <c r="D133" s="24">
        <v>8.51571273803711</v>
      </c>
      <c r="E133" s="24">
        <v>8.863597869873047</v>
      </c>
      <c r="F133" s="24">
        <v>17.818982387016987</v>
      </c>
      <c r="G133" s="24" t="s">
        <v>57</v>
      </c>
      <c r="H133" s="24">
        <v>2.625728030298859</v>
      </c>
      <c r="I133" s="24">
        <v>49.78573169240824</v>
      </c>
      <c r="J133" s="24" t="s">
        <v>60</v>
      </c>
      <c r="K133" s="24">
        <v>-0.7605163616359257</v>
      </c>
      <c r="L133" s="24">
        <v>-0.0029724255759892167</v>
      </c>
      <c r="M133" s="24">
        <v>0.18347689537545248</v>
      </c>
      <c r="N133" s="24">
        <v>5.507543466874834E-05</v>
      </c>
      <c r="O133" s="24">
        <v>-0.029986838380641048</v>
      </c>
      <c r="P133" s="24">
        <v>-0.00033998086090357676</v>
      </c>
      <c r="Q133" s="24">
        <v>0.003950692520403593</v>
      </c>
      <c r="R133" s="24">
        <v>4.397539243922101E-06</v>
      </c>
      <c r="S133" s="24">
        <v>-0.00034666643189315734</v>
      </c>
      <c r="T133" s="24">
        <v>-2.4199367562778293E-05</v>
      </c>
      <c r="U133" s="24">
        <v>9.675373328016367E-05</v>
      </c>
      <c r="V133" s="24">
        <v>3.408758887436103E-07</v>
      </c>
      <c r="W133" s="24">
        <v>-2.0146473577420094E-05</v>
      </c>
      <c r="X133" s="24">
        <v>67.5</v>
      </c>
    </row>
    <row r="134" spans="1:24" ht="12.75" hidden="1">
      <c r="A134" s="24">
        <v>1330</v>
      </c>
      <c r="B134" s="24">
        <v>86.05999755859375</v>
      </c>
      <c r="C134" s="24">
        <v>81.66000366210938</v>
      </c>
      <c r="D134" s="24">
        <v>9.203591346740723</v>
      </c>
      <c r="E134" s="24">
        <v>10.216056823730469</v>
      </c>
      <c r="F134" s="24">
        <v>16.194161066283634</v>
      </c>
      <c r="G134" s="24" t="s">
        <v>58</v>
      </c>
      <c r="H134" s="24">
        <v>23.254007506458947</v>
      </c>
      <c r="I134" s="24">
        <v>41.8140050650527</v>
      </c>
      <c r="J134" s="24" t="s">
        <v>61</v>
      </c>
      <c r="K134" s="24">
        <v>1.281002757318835</v>
      </c>
      <c r="L134" s="24">
        <v>-0.5461815777735162</v>
      </c>
      <c r="M134" s="24">
        <v>0.3011934452511542</v>
      </c>
      <c r="N134" s="24">
        <v>0.005358421747026127</v>
      </c>
      <c r="O134" s="24">
        <v>0.051774060787303</v>
      </c>
      <c r="P134" s="24">
        <v>-0.015664603142840808</v>
      </c>
      <c r="Q134" s="24">
        <v>0.006118131102766857</v>
      </c>
      <c r="R134" s="24">
        <v>8.241230004789855E-05</v>
      </c>
      <c r="S134" s="24">
        <v>0.000704277737855981</v>
      </c>
      <c r="T134" s="24">
        <v>-0.00022928619220307245</v>
      </c>
      <c r="U134" s="24">
        <v>0.00012655703702283086</v>
      </c>
      <c r="V134" s="24">
        <v>3.0429423822812974E-06</v>
      </c>
      <c r="W134" s="24">
        <v>4.4609208961801604E-05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1331</v>
      </c>
      <c r="B136" s="24">
        <v>119.98</v>
      </c>
      <c r="C136" s="24">
        <v>101.88</v>
      </c>
      <c r="D136" s="24">
        <v>9.13777197894405</v>
      </c>
      <c r="E136" s="24">
        <v>10.043842461594167</v>
      </c>
      <c r="F136" s="24">
        <v>22.53691125782935</v>
      </c>
      <c r="G136" s="24" t="s">
        <v>59</v>
      </c>
      <c r="H136" s="24">
        <v>6.214062908492011</v>
      </c>
      <c r="I136" s="24">
        <v>58.694062908492015</v>
      </c>
      <c r="J136" s="24" t="s">
        <v>73</v>
      </c>
      <c r="K136" s="24">
        <v>0.9187567694897483</v>
      </c>
      <c r="M136" s="24" t="s">
        <v>68</v>
      </c>
      <c r="N136" s="24">
        <v>0.8046507269455597</v>
      </c>
      <c r="X136" s="24">
        <v>67.5</v>
      </c>
    </row>
    <row r="137" spans="1:24" ht="12.75" hidden="1">
      <c r="A137" s="24">
        <v>1332</v>
      </c>
      <c r="B137" s="24">
        <v>128.8800048828125</v>
      </c>
      <c r="C137" s="24">
        <v>116.4800033569336</v>
      </c>
      <c r="D137" s="24">
        <v>8.675942420959473</v>
      </c>
      <c r="E137" s="24">
        <v>9.14680290222168</v>
      </c>
      <c r="F137" s="24">
        <v>18.733792809351804</v>
      </c>
      <c r="G137" s="24" t="s">
        <v>56</v>
      </c>
      <c r="H137" s="24">
        <v>-9.974274437767377</v>
      </c>
      <c r="I137" s="24">
        <v>51.40573044504512</v>
      </c>
      <c r="J137" s="24" t="s">
        <v>62</v>
      </c>
      <c r="K137" s="24">
        <v>0.36996444610876394</v>
      </c>
      <c r="L137" s="24">
        <v>0.8793551869587063</v>
      </c>
      <c r="M137" s="24">
        <v>0.08758428782114565</v>
      </c>
      <c r="N137" s="24">
        <v>0.009269993783385859</v>
      </c>
      <c r="O137" s="24">
        <v>0.01485853143781503</v>
      </c>
      <c r="P137" s="24">
        <v>0.025225940287239203</v>
      </c>
      <c r="Q137" s="24">
        <v>0.0018086238489193505</v>
      </c>
      <c r="R137" s="24">
        <v>0.00014273667556660735</v>
      </c>
      <c r="S137" s="24">
        <v>0.00019491056351201368</v>
      </c>
      <c r="T137" s="24">
        <v>0.00037117751799211766</v>
      </c>
      <c r="U137" s="24">
        <v>3.954344668074902E-05</v>
      </c>
      <c r="V137" s="24">
        <v>5.309408141494693E-06</v>
      </c>
      <c r="W137" s="24">
        <v>1.2145787924961846E-05</v>
      </c>
      <c r="X137" s="24">
        <v>67.5</v>
      </c>
    </row>
    <row r="138" spans="1:24" ht="12.75" hidden="1">
      <c r="A138" s="24">
        <v>1330</v>
      </c>
      <c r="B138" s="24">
        <v>86.05999755859375</v>
      </c>
      <c r="C138" s="24">
        <v>81.66000366210938</v>
      </c>
      <c r="D138" s="24">
        <v>9.203591346740723</v>
      </c>
      <c r="E138" s="24">
        <v>10.216056823730469</v>
      </c>
      <c r="F138" s="24">
        <v>13.029955518884114</v>
      </c>
      <c r="G138" s="24" t="s">
        <v>57</v>
      </c>
      <c r="H138" s="24">
        <v>15.083895683791091</v>
      </c>
      <c r="I138" s="24">
        <v>33.64389324238484</v>
      </c>
      <c r="J138" s="24" t="s">
        <v>60</v>
      </c>
      <c r="K138" s="24">
        <v>-0.3417071118872526</v>
      </c>
      <c r="L138" s="24">
        <v>0.004784419737420362</v>
      </c>
      <c r="M138" s="24">
        <v>0.0805078583330878</v>
      </c>
      <c r="N138" s="24">
        <v>9.544864381016627E-05</v>
      </c>
      <c r="O138" s="24">
        <v>-0.013784387502689358</v>
      </c>
      <c r="P138" s="24">
        <v>0.0005474796523508554</v>
      </c>
      <c r="Q138" s="24">
        <v>0.0016432260080582216</v>
      </c>
      <c r="R138" s="24">
        <v>7.69419951894596E-06</v>
      </c>
      <c r="S138" s="24">
        <v>-0.0001853274829707647</v>
      </c>
      <c r="T138" s="24">
        <v>3.899171991969207E-05</v>
      </c>
      <c r="U138" s="24">
        <v>3.449525053967988E-05</v>
      </c>
      <c r="V138" s="24">
        <v>6.05298000394829E-07</v>
      </c>
      <c r="W138" s="24">
        <v>-1.1667413894496984E-05</v>
      </c>
      <c r="X138" s="24">
        <v>67.5</v>
      </c>
    </row>
    <row r="139" spans="1:24" ht="12.75" hidden="1">
      <c r="A139" s="24">
        <v>1329</v>
      </c>
      <c r="B139" s="24">
        <v>114.66000366210938</v>
      </c>
      <c r="C139" s="24">
        <v>134.25999450683594</v>
      </c>
      <c r="D139" s="24">
        <v>8.51571273803711</v>
      </c>
      <c r="E139" s="24">
        <v>8.863597869873047</v>
      </c>
      <c r="F139" s="24">
        <v>11.977291585412573</v>
      </c>
      <c r="G139" s="24" t="s">
        <v>58</v>
      </c>
      <c r="H139" s="24">
        <v>-13.695790480802486</v>
      </c>
      <c r="I139" s="24">
        <v>33.464213181306896</v>
      </c>
      <c r="J139" s="24" t="s">
        <v>61</v>
      </c>
      <c r="K139" s="24">
        <v>-0.14180952390526225</v>
      </c>
      <c r="L139" s="24">
        <v>0.8793421712615388</v>
      </c>
      <c r="M139" s="24">
        <v>-0.03448901592908599</v>
      </c>
      <c r="N139" s="24">
        <v>0.009269502376093728</v>
      </c>
      <c r="O139" s="24">
        <v>-0.005546766415150279</v>
      </c>
      <c r="P139" s="24">
        <v>0.025219998600428582</v>
      </c>
      <c r="Q139" s="24">
        <v>-0.0007555981162766931</v>
      </c>
      <c r="R139" s="24">
        <v>0.00014252914735439053</v>
      </c>
      <c r="S139" s="24">
        <v>-6.036432575861045E-05</v>
      </c>
      <c r="T139" s="24">
        <v>0.00036912382155652475</v>
      </c>
      <c r="U139" s="24">
        <v>-1.9332921807061544E-05</v>
      </c>
      <c r="V139" s="24">
        <v>5.274791857854502E-06</v>
      </c>
      <c r="W139" s="24">
        <v>-3.375147009042378E-06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1331</v>
      </c>
      <c r="B141" s="24">
        <v>101.44</v>
      </c>
      <c r="C141" s="24">
        <v>86.14</v>
      </c>
      <c r="D141" s="24">
        <v>9.483140278774135</v>
      </c>
      <c r="E141" s="24">
        <v>10.453437231561916</v>
      </c>
      <c r="F141" s="24">
        <v>16.950388361000105</v>
      </c>
      <c r="G141" s="24" t="s">
        <v>59</v>
      </c>
      <c r="H141" s="24">
        <v>8.56393130947172</v>
      </c>
      <c r="I141" s="24">
        <v>42.50393130947172</v>
      </c>
      <c r="J141" s="24" t="s">
        <v>73</v>
      </c>
      <c r="K141" s="24">
        <v>2.5800345077631306</v>
      </c>
      <c r="M141" s="24" t="s">
        <v>68</v>
      </c>
      <c r="N141" s="24">
        <v>2.165176383726575</v>
      </c>
      <c r="X141" s="24">
        <v>67.5</v>
      </c>
    </row>
    <row r="142" spans="1:24" ht="12.75" hidden="1">
      <c r="A142" s="24">
        <v>1329</v>
      </c>
      <c r="B142" s="24">
        <v>122.13999938964844</v>
      </c>
      <c r="C142" s="24">
        <v>130.5399932861328</v>
      </c>
      <c r="D142" s="24">
        <v>8.511606216430664</v>
      </c>
      <c r="E142" s="24">
        <v>9.07311725616455</v>
      </c>
      <c r="F142" s="24">
        <v>14.45498574852145</v>
      </c>
      <c r="G142" s="24" t="s">
        <v>56</v>
      </c>
      <c r="H142" s="24">
        <v>-14.220990831677142</v>
      </c>
      <c r="I142" s="24">
        <v>40.419008557971296</v>
      </c>
      <c r="J142" s="24" t="s">
        <v>62</v>
      </c>
      <c r="K142" s="24">
        <v>0.7703659816452587</v>
      </c>
      <c r="L142" s="24">
        <v>1.3966861242414</v>
      </c>
      <c r="M142" s="24">
        <v>0.18237413953783427</v>
      </c>
      <c r="N142" s="24">
        <v>0.0010138554143672247</v>
      </c>
      <c r="O142" s="24">
        <v>0.030939422055206216</v>
      </c>
      <c r="P142" s="24">
        <v>0.04006653080143487</v>
      </c>
      <c r="Q142" s="24">
        <v>0.0037660444724662017</v>
      </c>
      <c r="R142" s="24">
        <v>1.5529282904145785E-05</v>
      </c>
      <c r="S142" s="24">
        <v>0.0004058689884383407</v>
      </c>
      <c r="T142" s="24">
        <v>0.0005895366207393171</v>
      </c>
      <c r="U142" s="24">
        <v>8.234412016188897E-05</v>
      </c>
      <c r="V142" s="24">
        <v>5.546956812112142E-07</v>
      </c>
      <c r="W142" s="24">
        <v>2.5294515578333528E-05</v>
      </c>
      <c r="X142" s="24">
        <v>67.5</v>
      </c>
    </row>
    <row r="143" spans="1:24" ht="12.75" hidden="1">
      <c r="A143" s="24">
        <v>1330</v>
      </c>
      <c r="B143" s="24">
        <v>74.55999755859375</v>
      </c>
      <c r="C143" s="24">
        <v>76.76000213623047</v>
      </c>
      <c r="D143" s="24">
        <v>9.427495956420898</v>
      </c>
      <c r="E143" s="24">
        <v>10.366111755371094</v>
      </c>
      <c r="F143" s="24">
        <v>13.62865600766296</v>
      </c>
      <c r="G143" s="24" t="s">
        <v>57</v>
      </c>
      <c r="H143" s="24">
        <v>27.277378029207483</v>
      </c>
      <c r="I143" s="24">
        <v>34.33737558780123</v>
      </c>
      <c r="J143" s="24" t="s">
        <v>60</v>
      </c>
      <c r="K143" s="24">
        <v>-0.7208220109495694</v>
      </c>
      <c r="L143" s="24">
        <v>0.007599279145270843</v>
      </c>
      <c r="M143" s="24">
        <v>0.169902701477237</v>
      </c>
      <c r="N143" s="24">
        <v>-1.1212005418227552E-05</v>
      </c>
      <c r="O143" s="24">
        <v>-0.029065846162509627</v>
      </c>
      <c r="P143" s="24">
        <v>0.0008696017499937621</v>
      </c>
      <c r="Q143" s="24">
        <v>0.0034713642245025544</v>
      </c>
      <c r="R143" s="24">
        <v>-8.701637996981008E-07</v>
      </c>
      <c r="S143" s="24">
        <v>-0.0003898221758276962</v>
      </c>
      <c r="T143" s="24">
        <v>6.193419799938052E-05</v>
      </c>
      <c r="U143" s="24">
        <v>7.311620090226017E-05</v>
      </c>
      <c r="V143" s="24">
        <v>-7.316479601218807E-08</v>
      </c>
      <c r="W143" s="24">
        <v>-2.451548668475918E-05</v>
      </c>
      <c r="X143" s="24">
        <v>67.5</v>
      </c>
    </row>
    <row r="144" spans="1:24" ht="12.75" hidden="1">
      <c r="A144" s="24">
        <v>1332</v>
      </c>
      <c r="B144" s="24">
        <v>124.68000030517578</v>
      </c>
      <c r="C144" s="24">
        <v>119.37999725341797</v>
      </c>
      <c r="D144" s="24">
        <v>8.879526138305664</v>
      </c>
      <c r="E144" s="24">
        <v>9.312360763549805</v>
      </c>
      <c r="F144" s="24">
        <v>13.362285062744228</v>
      </c>
      <c r="G144" s="24" t="s">
        <v>58</v>
      </c>
      <c r="H144" s="24">
        <v>-21.360724538952468</v>
      </c>
      <c r="I144" s="24">
        <v>35.81927576622332</v>
      </c>
      <c r="J144" s="24" t="s">
        <v>61</v>
      </c>
      <c r="K144" s="24">
        <v>-0.2718076051306916</v>
      </c>
      <c r="L144" s="24">
        <v>1.396665450494475</v>
      </c>
      <c r="M144" s="24">
        <v>-0.06628271873499408</v>
      </c>
      <c r="N144" s="24">
        <v>-0.0010137934169130508</v>
      </c>
      <c r="O144" s="24">
        <v>-0.01060303843091711</v>
      </c>
      <c r="P144" s="24">
        <v>0.04005709279589243</v>
      </c>
      <c r="Q144" s="24">
        <v>-0.0014603839869832213</v>
      </c>
      <c r="R144" s="24">
        <v>-1.550488447163311E-05</v>
      </c>
      <c r="S144" s="24">
        <v>-0.00011299693362619473</v>
      </c>
      <c r="T144" s="24">
        <v>0.0005862743234279554</v>
      </c>
      <c r="U144" s="24">
        <v>-3.7875787659875E-05</v>
      </c>
      <c r="V144" s="24">
        <v>-5.498492624154987E-07</v>
      </c>
      <c r="W144" s="24">
        <v>-6.229239997941389E-06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1331</v>
      </c>
      <c r="B146" s="24">
        <v>101.44</v>
      </c>
      <c r="C146" s="24">
        <v>86.14</v>
      </c>
      <c r="D146" s="24">
        <v>9.483140278774135</v>
      </c>
      <c r="E146" s="24">
        <v>10.453437231561916</v>
      </c>
      <c r="F146" s="24">
        <v>9.001636254411556</v>
      </c>
      <c r="G146" s="24" t="s">
        <v>59</v>
      </c>
      <c r="H146" s="24">
        <v>-11.367954989475848</v>
      </c>
      <c r="I146" s="24">
        <v>22.572045010524153</v>
      </c>
      <c r="J146" s="24" t="s">
        <v>73</v>
      </c>
      <c r="K146" s="24">
        <v>2.5201008511144747</v>
      </c>
      <c r="M146" s="24" t="s">
        <v>68</v>
      </c>
      <c r="N146" s="24">
        <v>1.3429783317932562</v>
      </c>
      <c r="X146" s="24">
        <v>67.5</v>
      </c>
    </row>
    <row r="147" spans="1:24" ht="12.75" hidden="1">
      <c r="A147" s="24">
        <v>1329</v>
      </c>
      <c r="B147" s="24">
        <v>122.13999938964844</v>
      </c>
      <c r="C147" s="24">
        <v>130.5399932861328</v>
      </c>
      <c r="D147" s="24">
        <v>8.511606216430664</v>
      </c>
      <c r="E147" s="24">
        <v>9.07311725616455</v>
      </c>
      <c r="F147" s="24">
        <v>14.45498574852145</v>
      </c>
      <c r="G147" s="24" t="s">
        <v>56</v>
      </c>
      <c r="H147" s="24">
        <v>-14.220990831677142</v>
      </c>
      <c r="I147" s="24">
        <v>40.419008557971296</v>
      </c>
      <c r="J147" s="24" t="s">
        <v>62</v>
      </c>
      <c r="K147" s="24">
        <v>1.5141313274548605</v>
      </c>
      <c r="L147" s="24">
        <v>0.30852690662349014</v>
      </c>
      <c r="M147" s="24">
        <v>0.35844956796436483</v>
      </c>
      <c r="N147" s="24">
        <v>0.0007152694048501962</v>
      </c>
      <c r="O147" s="24">
        <v>0.060810478368428206</v>
      </c>
      <c r="P147" s="24">
        <v>0.008850491568483982</v>
      </c>
      <c r="Q147" s="24">
        <v>0.00740203041137018</v>
      </c>
      <c r="R147" s="24">
        <v>1.0951402458254383E-05</v>
      </c>
      <c r="S147" s="24">
        <v>0.0007978316166688654</v>
      </c>
      <c r="T147" s="24">
        <v>0.00013023258362408993</v>
      </c>
      <c r="U147" s="24">
        <v>0.00016190692437736119</v>
      </c>
      <c r="V147" s="24">
        <v>4.07660562665141E-07</v>
      </c>
      <c r="W147" s="24">
        <v>4.9749959292196074E-05</v>
      </c>
      <c r="X147" s="24">
        <v>67.5</v>
      </c>
    </row>
    <row r="148" spans="1:24" ht="12.75" hidden="1">
      <c r="A148" s="24">
        <v>1332</v>
      </c>
      <c r="B148" s="24">
        <v>124.68000030517578</v>
      </c>
      <c r="C148" s="24">
        <v>119.37999725341797</v>
      </c>
      <c r="D148" s="24">
        <v>8.879526138305664</v>
      </c>
      <c r="E148" s="24">
        <v>9.312360763549805</v>
      </c>
      <c r="F148" s="24">
        <v>22.662920314112544</v>
      </c>
      <c r="G148" s="24" t="s">
        <v>57</v>
      </c>
      <c r="H148" s="24">
        <v>3.570791089213742</v>
      </c>
      <c r="I148" s="24">
        <v>60.75079139438952</v>
      </c>
      <c r="J148" s="24" t="s">
        <v>60</v>
      </c>
      <c r="K148" s="24">
        <v>-0.5691211904302363</v>
      </c>
      <c r="L148" s="24">
        <v>-0.0016792573694662848</v>
      </c>
      <c r="M148" s="24">
        <v>0.13849820651471348</v>
      </c>
      <c r="N148" s="24">
        <v>-7.765744649695302E-06</v>
      </c>
      <c r="O148" s="24">
        <v>-0.02224769765676044</v>
      </c>
      <c r="P148" s="24">
        <v>-0.0001920622894757424</v>
      </c>
      <c r="Q148" s="24">
        <v>0.0030381519534247864</v>
      </c>
      <c r="R148" s="24">
        <v>-6.44823925062011E-07</v>
      </c>
      <c r="S148" s="24">
        <v>-0.00024108550504666715</v>
      </c>
      <c r="T148" s="24">
        <v>-1.366761590936094E-05</v>
      </c>
      <c r="U148" s="24">
        <v>7.794858419831768E-05</v>
      </c>
      <c r="V148" s="24">
        <v>-5.472719051677018E-08</v>
      </c>
      <c r="W148" s="24">
        <v>-1.3448411579257884E-05</v>
      </c>
      <c r="X148" s="24">
        <v>67.5</v>
      </c>
    </row>
    <row r="149" spans="1:24" ht="12.75" hidden="1">
      <c r="A149" s="24">
        <v>1330</v>
      </c>
      <c r="B149" s="24">
        <v>74.55999755859375</v>
      </c>
      <c r="C149" s="24">
        <v>76.76000213623047</v>
      </c>
      <c r="D149" s="24">
        <v>9.427495956420898</v>
      </c>
      <c r="E149" s="24">
        <v>10.366111755371094</v>
      </c>
      <c r="F149" s="24">
        <v>11.613883940622886</v>
      </c>
      <c r="G149" s="24" t="s">
        <v>58</v>
      </c>
      <c r="H149" s="24">
        <v>22.201163239512383</v>
      </c>
      <c r="I149" s="24">
        <v>29.261160798106136</v>
      </c>
      <c r="J149" s="24" t="s">
        <v>61</v>
      </c>
      <c r="K149" s="24">
        <v>1.4031018307248724</v>
      </c>
      <c r="L149" s="24">
        <v>-0.3085223366392568</v>
      </c>
      <c r="M149" s="24">
        <v>0.33061206808894256</v>
      </c>
      <c r="N149" s="24">
        <v>-0.00071522724691163</v>
      </c>
      <c r="O149" s="24">
        <v>0.05659464840751686</v>
      </c>
      <c r="P149" s="24">
        <v>-0.008848407375384984</v>
      </c>
      <c r="Q149" s="24">
        <v>0.006749791620394673</v>
      </c>
      <c r="R149" s="24">
        <v>-1.0932402202092994E-05</v>
      </c>
      <c r="S149" s="24">
        <v>0.0007605347249224383</v>
      </c>
      <c r="T149" s="24">
        <v>-0.00012951340514695675</v>
      </c>
      <c r="U149" s="24">
        <v>0.0001419079644798499</v>
      </c>
      <c r="V149" s="24">
        <v>-4.039703813036304E-07</v>
      </c>
      <c r="W149" s="24">
        <v>4.7897794057451634E-05</v>
      </c>
      <c r="X149" s="24">
        <v>67.5</v>
      </c>
    </row>
    <row r="150" s="99" customFormat="1" ht="12.75">
      <c r="A150" s="99" t="s">
        <v>92</v>
      </c>
    </row>
    <row r="151" spans="1:24" s="99" customFormat="1" ht="12.75">
      <c r="A151" s="99">
        <v>1331</v>
      </c>
      <c r="B151" s="99">
        <v>101.44</v>
      </c>
      <c r="C151" s="99">
        <v>86.14</v>
      </c>
      <c r="D151" s="99">
        <v>9.483140278774135</v>
      </c>
      <c r="E151" s="99">
        <v>10.453437231561916</v>
      </c>
      <c r="F151" s="99">
        <v>16.950388361000105</v>
      </c>
      <c r="G151" s="99" t="s">
        <v>59</v>
      </c>
      <c r="H151" s="99">
        <v>8.56393130947172</v>
      </c>
      <c r="I151" s="99">
        <v>42.50393130947172</v>
      </c>
      <c r="J151" s="99" t="s">
        <v>73</v>
      </c>
      <c r="K151" s="99">
        <v>1.4155688753740998</v>
      </c>
      <c r="M151" s="99" t="s">
        <v>68</v>
      </c>
      <c r="N151" s="99">
        <v>0.8033422130397685</v>
      </c>
      <c r="X151" s="99">
        <v>67.5</v>
      </c>
    </row>
    <row r="152" spans="1:24" s="99" customFormat="1" ht="12.75">
      <c r="A152" s="99">
        <v>1330</v>
      </c>
      <c r="B152" s="99">
        <v>74.55999755859375</v>
      </c>
      <c r="C152" s="99">
        <v>76.76000213623047</v>
      </c>
      <c r="D152" s="99">
        <v>9.427495956420898</v>
      </c>
      <c r="E152" s="99">
        <v>10.366111755371094</v>
      </c>
      <c r="F152" s="99">
        <v>5.362174867420225</v>
      </c>
      <c r="G152" s="99" t="s">
        <v>56</v>
      </c>
      <c r="H152" s="99">
        <v>6.449992882617039</v>
      </c>
      <c r="I152" s="99">
        <v>13.509990441210787</v>
      </c>
      <c r="J152" s="99" t="s">
        <v>62</v>
      </c>
      <c r="K152" s="99">
        <v>1.0858715841422968</v>
      </c>
      <c r="L152" s="99">
        <v>0.4102278429593492</v>
      </c>
      <c r="M152" s="99">
        <v>0.257065315937256</v>
      </c>
      <c r="N152" s="99">
        <v>0.0036591593401887855</v>
      </c>
      <c r="O152" s="99">
        <v>0.04361059837208077</v>
      </c>
      <c r="P152" s="99">
        <v>0.011768195627816738</v>
      </c>
      <c r="Q152" s="99">
        <v>0.005308381653016477</v>
      </c>
      <c r="R152" s="99">
        <v>5.627394692515538E-05</v>
      </c>
      <c r="S152" s="99">
        <v>0.0005721480374725747</v>
      </c>
      <c r="T152" s="99">
        <v>0.00017313308097835776</v>
      </c>
      <c r="U152" s="99">
        <v>0.00011608596007972646</v>
      </c>
      <c r="V152" s="99">
        <v>2.073035454547447E-06</v>
      </c>
      <c r="W152" s="99">
        <v>3.567065185002036E-05</v>
      </c>
      <c r="X152" s="99">
        <v>67.5</v>
      </c>
    </row>
    <row r="153" spans="1:24" s="99" customFormat="1" ht="12.75">
      <c r="A153" s="99">
        <v>1329</v>
      </c>
      <c r="B153" s="99">
        <v>122.13999938964844</v>
      </c>
      <c r="C153" s="99">
        <v>130.5399932861328</v>
      </c>
      <c r="D153" s="99">
        <v>8.511606216430664</v>
      </c>
      <c r="E153" s="99">
        <v>9.07311725616455</v>
      </c>
      <c r="F153" s="99">
        <v>12.55951290566307</v>
      </c>
      <c r="G153" s="99" t="s">
        <v>57</v>
      </c>
      <c r="H153" s="99">
        <v>-19.521109032397717</v>
      </c>
      <c r="I153" s="99">
        <v>35.11889035725072</v>
      </c>
      <c r="J153" s="99" t="s">
        <v>60</v>
      </c>
      <c r="K153" s="99">
        <v>1.0797708525860341</v>
      </c>
      <c r="L153" s="99">
        <v>-0.0022318372229945095</v>
      </c>
      <c r="M153" s="99">
        <v>-0.25591390971703487</v>
      </c>
      <c r="N153" s="99">
        <v>3.8439187268550855E-05</v>
      </c>
      <c r="O153" s="99">
        <v>0.043313237124962684</v>
      </c>
      <c r="P153" s="99">
        <v>-0.00025553571928029915</v>
      </c>
      <c r="Q153" s="99">
        <v>-0.005295956785439426</v>
      </c>
      <c r="R153" s="99">
        <v>3.093840064615439E-06</v>
      </c>
      <c r="S153" s="99">
        <v>0.0005624432917440209</v>
      </c>
      <c r="T153" s="99">
        <v>-1.8209094040425534E-05</v>
      </c>
      <c r="U153" s="99">
        <v>-0.00011607900596394989</v>
      </c>
      <c r="V153" s="99">
        <v>2.529635617020176E-07</v>
      </c>
      <c r="W153" s="99">
        <v>3.4828127734530926E-05</v>
      </c>
      <c r="X153" s="99">
        <v>67.5</v>
      </c>
    </row>
    <row r="154" spans="1:24" s="99" customFormat="1" ht="12.75">
      <c r="A154" s="99">
        <v>1332</v>
      </c>
      <c r="B154" s="99">
        <v>124.68000030517578</v>
      </c>
      <c r="C154" s="99">
        <v>119.37999725341797</v>
      </c>
      <c r="D154" s="99">
        <v>8.879526138305664</v>
      </c>
      <c r="E154" s="99">
        <v>9.312360763549805</v>
      </c>
      <c r="F154" s="99">
        <v>22.662920314112544</v>
      </c>
      <c r="G154" s="99" t="s">
        <v>58</v>
      </c>
      <c r="H154" s="99">
        <v>3.570791089213742</v>
      </c>
      <c r="I154" s="99">
        <v>60.75079139438952</v>
      </c>
      <c r="J154" s="99" t="s">
        <v>61</v>
      </c>
      <c r="K154" s="99">
        <v>-0.11494347808088158</v>
      </c>
      <c r="L154" s="99">
        <v>-0.41022177177922986</v>
      </c>
      <c r="M154" s="99">
        <v>-0.024303239933444364</v>
      </c>
      <c r="N154" s="99">
        <v>0.003658957434266346</v>
      </c>
      <c r="O154" s="99">
        <v>-0.005084071215835598</v>
      </c>
      <c r="P154" s="99">
        <v>-0.011765420937252389</v>
      </c>
      <c r="Q154" s="99">
        <v>-0.0003629841605911281</v>
      </c>
      <c r="R154" s="99">
        <v>5.618883568992852E-05</v>
      </c>
      <c r="S154" s="99">
        <v>-0.00010493293265638255</v>
      </c>
      <c r="T154" s="99">
        <v>-0.00017217285681339416</v>
      </c>
      <c r="U154" s="99">
        <v>1.270630573035968E-06</v>
      </c>
      <c r="V154" s="99">
        <v>2.0575435432237563E-06</v>
      </c>
      <c r="W154" s="99">
        <v>-7.706939853960117E-06</v>
      </c>
      <c r="X154" s="99">
        <v>67.5</v>
      </c>
    </row>
    <row r="155" ht="12.75" hidden="1">
      <c r="A155" s="24" t="s">
        <v>91</v>
      </c>
    </row>
    <row r="156" spans="1:24" ht="12.75" hidden="1">
      <c r="A156" s="24">
        <v>1331</v>
      </c>
      <c r="B156" s="24">
        <v>101.44</v>
      </c>
      <c r="C156" s="24">
        <v>86.14</v>
      </c>
      <c r="D156" s="24">
        <v>9.483140278774135</v>
      </c>
      <c r="E156" s="24">
        <v>10.453437231561916</v>
      </c>
      <c r="F156" s="24">
        <v>18.898499090180895</v>
      </c>
      <c r="G156" s="24" t="s">
        <v>59</v>
      </c>
      <c r="H156" s="24">
        <v>13.448914641585745</v>
      </c>
      <c r="I156" s="24">
        <v>47.38891464158574</v>
      </c>
      <c r="J156" s="24" t="s">
        <v>73</v>
      </c>
      <c r="K156" s="24">
        <v>2.0326314797277596</v>
      </c>
      <c r="M156" s="24" t="s">
        <v>68</v>
      </c>
      <c r="N156" s="24">
        <v>1.0890272264300682</v>
      </c>
      <c r="X156" s="24">
        <v>67.5</v>
      </c>
    </row>
    <row r="157" spans="1:24" ht="12.75" hidden="1">
      <c r="A157" s="24">
        <v>1330</v>
      </c>
      <c r="B157" s="24">
        <v>74.55999755859375</v>
      </c>
      <c r="C157" s="24">
        <v>76.76000213623047</v>
      </c>
      <c r="D157" s="24">
        <v>9.427495956420898</v>
      </c>
      <c r="E157" s="24">
        <v>10.366111755371094</v>
      </c>
      <c r="F157" s="24">
        <v>5.362174867420225</v>
      </c>
      <c r="G157" s="24" t="s">
        <v>56</v>
      </c>
      <c r="H157" s="24">
        <v>6.449992882617039</v>
      </c>
      <c r="I157" s="24">
        <v>13.509990441210787</v>
      </c>
      <c r="J157" s="24" t="s">
        <v>62</v>
      </c>
      <c r="K157" s="24">
        <v>1.3550685416337651</v>
      </c>
      <c r="L157" s="24">
        <v>0.30071306519450314</v>
      </c>
      <c r="M157" s="24">
        <v>0.32079391787518274</v>
      </c>
      <c r="N157" s="24">
        <v>0.0017428822598689793</v>
      </c>
      <c r="O157" s="24">
        <v>0.0544220034793211</v>
      </c>
      <c r="P157" s="24">
        <v>0.008626582134201768</v>
      </c>
      <c r="Q157" s="24">
        <v>0.00662437024995996</v>
      </c>
      <c r="R157" s="24">
        <v>2.677312396320009E-05</v>
      </c>
      <c r="S157" s="24">
        <v>0.0007139929997273353</v>
      </c>
      <c r="T157" s="24">
        <v>0.00012689941314304872</v>
      </c>
      <c r="U157" s="24">
        <v>0.00014486978495705354</v>
      </c>
      <c r="V157" s="24">
        <v>9.76805082706733E-07</v>
      </c>
      <c r="W157" s="24">
        <v>4.451563702215282E-05</v>
      </c>
      <c r="X157" s="24">
        <v>67.5</v>
      </c>
    </row>
    <row r="158" spans="1:24" ht="12.75" hidden="1">
      <c r="A158" s="24">
        <v>1332</v>
      </c>
      <c r="B158" s="24">
        <v>124.68000030517578</v>
      </c>
      <c r="C158" s="24">
        <v>119.37999725341797</v>
      </c>
      <c r="D158" s="24">
        <v>8.879526138305664</v>
      </c>
      <c r="E158" s="24">
        <v>9.312360763549805</v>
      </c>
      <c r="F158" s="24">
        <v>13.362285062744228</v>
      </c>
      <c r="G158" s="24" t="s">
        <v>57</v>
      </c>
      <c r="H158" s="24">
        <v>-21.360724538952468</v>
      </c>
      <c r="I158" s="24">
        <v>35.81927576622332</v>
      </c>
      <c r="J158" s="24" t="s">
        <v>60</v>
      </c>
      <c r="K158" s="24">
        <v>1.3380287467842757</v>
      </c>
      <c r="L158" s="24">
        <v>-0.001635872016978764</v>
      </c>
      <c r="M158" s="24">
        <v>-0.3173160949467311</v>
      </c>
      <c r="N158" s="24">
        <v>1.8705413328102486E-05</v>
      </c>
      <c r="O158" s="24">
        <v>0.0536416830014516</v>
      </c>
      <c r="P158" s="24">
        <v>-0.00018739189048313097</v>
      </c>
      <c r="Q158" s="24">
        <v>-0.006575827430564308</v>
      </c>
      <c r="R158" s="24">
        <v>1.5145934463022949E-06</v>
      </c>
      <c r="S158" s="24">
        <v>0.0006940117195905548</v>
      </c>
      <c r="T158" s="24">
        <v>-1.3359446542093455E-05</v>
      </c>
      <c r="U158" s="24">
        <v>-0.0001447433381777751</v>
      </c>
      <c r="V158" s="24">
        <v>1.3072330271373753E-07</v>
      </c>
      <c r="W158" s="24">
        <v>4.2897573767017946E-05</v>
      </c>
      <c r="X158" s="24">
        <v>67.5</v>
      </c>
    </row>
    <row r="159" spans="1:24" ht="12.75" hidden="1">
      <c r="A159" s="24">
        <v>1329</v>
      </c>
      <c r="B159" s="24">
        <v>122.13999938964844</v>
      </c>
      <c r="C159" s="24">
        <v>130.5399932861328</v>
      </c>
      <c r="D159" s="24">
        <v>8.511606216430664</v>
      </c>
      <c r="E159" s="24">
        <v>9.07311725616455</v>
      </c>
      <c r="F159" s="24">
        <v>19.904103891206233</v>
      </c>
      <c r="G159" s="24" t="s">
        <v>58</v>
      </c>
      <c r="H159" s="24">
        <v>1.0158248023404326</v>
      </c>
      <c r="I159" s="24">
        <v>55.65582419198888</v>
      </c>
      <c r="J159" s="24" t="s">
        <v>61</v>
      </c>
      <c r="K159" s="24">
        <v>-0.2142191058340951</v>
      </c>
      <c r="L159" s="24">
        <v>-0.300708615608894</v>
      </c>
      <c r="M159" s="24">
        <v>-0.0471087426436604</v>
      </c>
      <c r="N159" s="24">
        <v>0.001742781879432485</v>
      </c>
      <c r="O159" s="24">
        <v>-0.009182826769302415</v>
      </c>
      <c r="P159" s="24">
        <v>-0.008624546573444327</v>
      </c>
      <c r="Q159" s="24">
        <v>-0.0008004841110181933</v>
      </c>
      <c r="R159" s="24">
        <v>2.6730248286188758E-05</v>
      </c>
      <c r="S159" s="24">
        <v>-0.00016773114418795241</v>
      </c>
      <c r="T159" s="24">
        <v>-0.0001261942401385226</v>
      </c>
      <c r="U159" s="24">
        <v>-6.0514995378967825E-06</v>
      </c>
      <c r="V159" s="24">
        <v>9.680183819170586E-07</v>
      </c>
      <c r="W159" s="24">
        <v>-1.1892859386678894E-05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1331</v>
      </c>
      <c r="B161" s="24">
        <v>101.44</v>
      </c>
      <c r="C161" s="24">
        <v>86.14</v>
      </c>
      <c r="D161" s="24">
        <v>9.483140278774135</v>
      </c>
      <c r="E161" s="24">
        <v>10.453437231561916</v>
      </c>
      <c r="F161" s="24">
        <v>9.001636254411556</v>
      </c>
      <c r="G161" s="24" t="s">
        <v>59</v>
      </c>
      <c r="H161" s="24">
        <v>-11.367954989475848</v>
      </c>
      <c r="I161" s="24">
        <v>22.572045010524153</v>
      </c>
      <c r="J161" s="24" t="s">
        <v>73</v>
      </c>
      <c r="K161" s="24">
        <v>3.367793346978684</v>
      </c>
      <c r="M161" s="24" t="s">
        <v>68</v>
      </c>
      <c r="N161" s="24">
        <v>1.8156956397562218</v>
      </c>
      <c r="X161" s="24">
        <v>67.5</v>
      </c>
    </row>
    <row r="162" spans="1:24" ht="12.75" hidden="1">
      <c r="A162" s="24">
        <v>1332</v>
      </c>
      <c r="B162" s="24">
        <v>124.68000030517578</v>
      </c>
      <c r="C162" s="24">
        <v>119.37999725341797</v>
      </c>
      <c r="D162" s="24">
        <v>8.879526138305664</v>
      </c>
      <c r="E162" s="24">
        <v>9.312360763549805</v>
      </c>
      <c r="F162" s="24">
        <v>15.304935059444254</v>
      </c>
      <c r="G162" s="24" t="s">
        <v>56</v>
      </c>
      <c r="H162" s="24">
        <v>-16.153208337770593</v>
      </c>
      <c r="I162" s="24">
        <v>41.02679196740519</v>
      </c>
      <c r="J162" s="24" t="s">
        <v>62</v>
      </c>
      <c r="K162" s="24">
        <v>1.737016472916047</v>
      </c>
      <c r="L162" s="24">
        <v>0.41997095360237924</v>
      </c>
      <c r="M162" s="24">
        <v>0.41121469163999175</v>
      </c>
      <c r="N162" s="24">
        <v>0.003017071435059022</v>
      </c>
      <c r="O162" s="24">
        <v>0.06976198457075494</v>
      </c>
      <c r="P162" s="24">
        <v>0.012047446146217153</v>
      </c>
      <c r="Q162" s="24">
        <v>0.0084916472573894</v>
      </c>
      <c r="R162" s="24">
        <v>4.637813953987425E-05</v>
      </c>
      <c r="S162" s="24">
        <v>0.0009152748558912358</v>
      </c>
      <c r="T162" s="24">
        <v>0.0001772687591008697</v>
      </c>
      <c r="U162" s="24">
        <v>0.00018574193633769277</v>
      </c>
      <c r="V162" s="24">
        <v>1.7253460918047696E-06</v>
      </c>
      <c r="W162" s="24">
        <v>5.7073455059483104E-05</v>
      </c>
      <c r="X162" s="24">
        <v>67.5</v>
      </c>
    </row>
    <row r="163" spans="1:24" ht="12.75" hidden="1">
      <c r="A163" s="24">
        <v>1329</v>
      </c>
      <c r="B163" s="24">
        <v>122.13999938964844</v>
      </c>
      <c r="C163" s="24">
        <v>130.5399932861328</v>
      </c>
      <c r="D163" s="24">
        <v>8.511606216430664</v>
      </c>
      <c r="E163" s="24">
        <v>9.07311725616455</v>
      </c>
      <c r="F163" s="24">
        <v>19.904103891206233</v>
      </c>
      <c r="G163" s="24" t="s">
        <v>57</v>
      </c>
      <c r="H163" s="24">
        <v>1.0158248023404326</v>
      </c>
      <c r="I163" s="24">
        <v>55.65582419198888</v>
      </c>
      <c r="J163" s="24" t="s">
        <v>60</v>
      </c>
      <c r="K163" s="24">
        <v>-0.46980382736739495</v>
      </c>
      <c r="L163" s="24">
        <v>-0.0022856698041932326</v>
      </c>
      <c r="M163" s="24">
        <v>0.11571193458565142</v>
      </c>
      <c r="N163" s="24">
        <v>-3.1538588304653584E-05</v>
      </c>
      <c r="O163" s="24">
        <v>-0.01814254894854394</v>
      </c>
      <c r="P163" s="24">
        <v>-0.00026146897475525427</v>
      </c>
      <c r="Q163" s="24">
        <v>0.002602453852936979</v>
      </c>
      <c r="R163" s="24">
        <v>-2.558388842321522E-06</v>
      </c>
      <c r="S163" s="24">
        <v>-0.00017781397807833675</v>
      </c>
      <c r="T163" s="24">
        <v>-1.8610757710688433E-05</v>
      </c>
      <c r="U163" s="24">
        <v>7.076421363992117E-05</v>
      </c>
      <c r="V163" s="24">
        <v>-2.046706695929962E-07</v>
      </c>
      <c r="W163" s="24">
        <v>-9.221631700190148E-06</v>
      </c>
      <c r="X163" s="24">
        <v>67.5</v>
      </c>
    </row>
    <row r="164" spans="1:24" ht="12.75" hidden="1">
      <c r="A164" s="24">
        <v>1330</v>
      </c>
      <c r="B164" s="24">
        <v>74.55999755859375</v>
      </c>
      <c r="C164" s="24">
        <v>76.76000213623047</v>
      </c>
      <c r="D164" s="24">
        <v>9.427495956420898</v>
      </c>
      <c r="E164" s="24">
        <v>10.366111755371094</v>
      </c>
      <c r="F164" s="24">
        <v>13.62865600766296</v>
      </c>
      <c r="G164" s="24" t="s">
        <v>58</v>
      </c>
      <c r="H164" s="24">
        <v>27.277378029207483</v>
      </c>
      <c r="I164" s="24">
        <v>34.33737558780123</v>
      </c>
      <c r="J164" s="24" t="s">
        <v>61</v>
      </c>
      <c r="K164" s="24">
        <v>1.6722770676453862</v>
      </c>
      <c r="L164" s="24">
        <v>-0.4199647337375342</v>
      </c>
      <c r="M164" s="24">
        <v>0.3945988733068297</v>
      </c>
      <c r="N164" s="24">
        <v>-0.0030169065881622613</v>
      </c>
      <c r="O164" s="24">
        <v>0.06736157961998766</v>
      </c>
      <c r="P164" s="24">
        <v>-0.012044608446157266</v>
      </c>
      <c r="Q164" s="24">
        <v>0.008083025862092882</v>
      </c>
      <c r="R164" s="24">
        <v>-4.6307520703569654E-05</v>
      </c>
      <c r="S164" s="24">
        <v>0.0008978364277677082</v>
      </c>
      <c r="T164" s="24">
        <v>-0.00017628911665385424</v>
      </c>
      <c r="U164" s="24">
        <v>0.00017173378520954783</v>
      </c>
      <c r="V164" s="24">
        <v>-1.7131634637460451E-06</v>
      </c>
      <c r="W164" s="24">
        <v>5.632353665398583E-05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1331</v>
      </c>
      <c r="B166" s="24">
        <v>101.44</v>
      </c>
      <c r="C166" s="24">
        <v>86.14</v>
      </c>
      <c r="D166" s="24">
        <v>9.483140278774135</v>
      </c>
      <c r="E166" s="24">
        <v>10.453437231561916</v>
      </c>
      <c r="F166" s="24">
        <v>18.898499090180895</v>
      </c>
      <c r="G166" s="24" t="s">
        <v>59</v>
      </c>
      <c r="H166" s="24">
        <v>13.448914641585745</v>
      </c>
      <c r="I166" s="24">
        <v>47.38891464158574</v>
      </c>
      <c r="J166" s="24" t="s">
        <v>73</v>
      </c>
      <c r="K166" s="24">
        <v>2.0845524079038507</v>
      </c>
      <c r="M166" s="24" t="s">
        <v>68</v>
      </c>
      <c r="N166" s="24">
        <v>1.9068134447765943</v>
      </c>
      <c r="X166" s="24">
        <v>67.5</v>
      </c>
    </row>
    <row r="167" spans="1:24" ht="12.75" hidden="1">
      <c r="A167" s="24">
        <v>1332</v>
      </c>
      <c r="B167" s="24">
        <v>124.68000030517578</v>
      </c>
      <c r="C167" s="24">
        <v>119.37999725341797</v>
      </c>
      <c r="D167" s="24">
        <v>8.879526138305664</v>
      </c>
      <c r="E167" s="24">
        <v>9.312360763549805</v>
      </c>
      <c r="F167" s="24">
        <v>15.304935059444254</v>
      </c>
      <c r="G167" s="24" t="s">
        <v>56</v>
      </c>
      <c r="H167" s="24">
        <v>-16.153208337770593</v>
      </c>
      <c r="I167" s="24">
        <v>41.02679196740519</v>
      </c>
      <c r="J167" s="24" t="s">
        <v>62</v>
      </c>
      <c r="K167" s="24">
        <v>0.3606938769288835</v>
      </c>
      <c r="L167" s="24">
        <v>1.3947568547948468</v>
      </c>
      <c r="M167" s="24">
        <v>0.0853896971665229</v>
      </c>
      <c r="N167" s="24">
        <v>9.537842101338875E-05</v>
      </c>
      <c r="O167" s="24">
        <v>0.014486291674059156</v>
      </c>
      <c r="P167" s="24">
        <v>0.04001118968685348</v>
      </c>
      <c r="Q167" s="24">
        <v>0.001763316953411061</v>
      </c>
      <c r="R167" s="24">
        <v>1.5426896897244296E-06</v>
      </c>
      <c r="S167" s="24">
        <v>0.00019000790601063477</v>
      </c>
      <c r="T167" s="24">
        <v>0.0005887350866111134</v>
      </c>
      <c r="U167" s="24">
        <v>3.8544082902287386E-05</v>
      </c>
      <c r="V167" s="24">
        <v>7.427581618344984E-08</v>
      </c>
      <c r="W167" s="24">
        <v>1.1835351028164709E-05</v>
      </c>
      <c r="X167" s="24">
        <v>67.5</v>
      </c>
    </row>
    <row r="168" spans="1:24" ht="12.75" hidden="1">
      <c r="A168" s="24">
        <v>1330</v>
      </c>
      <c r="B168" s="24">
        <v>74.55999755859375</v>
      </c>
      <c r="C168" s="24">
        <v>76.76000213623047</v>
      </c>
      <c r="D168" s="24">
        <v>9.427495956420898</v>
      </c>
      <c r="E168" s="24">
        <v>10.366111755371094</v>
      </c>
      <c r="F168" s="24">
        <v>11.613883940622886</v>
      </c>
      <c r="G168" s="24" t="s">
        <v>57</v>
      </c>
      <c r="H168" s="24">
        <v>22.201163239512383</v>
      </c>
      <c r="I168" s="24">
        <v>29.261160798106136</v>
      </c>
      <c r="J168" s="24" t="s">
        <v>60</v>
      </c>
      <c r="K168" s="24">
        <v>-0.337131920728918</v>
      </c>
      <c r="L168" s="24">
        <v>0.007588789178170774</v>
      </c>
      <c r="M168" s="24">
        <v>0.07946148133952637</v>
      </c>
      <c r="N168" s="24">
        <v>3.8934620290724615E-07</v>
      </c>
      <c r="O168" s="24">
        <v>-0.013594895757461511</v>
      </c>
      <c r="P168" s="24">
        <v>0.0008683343081662523</v>
      </c>
      <c r="Q168" s="24">
        <v>0.001623381883827081</v>
      </c>
      <c r="R168" s="24">
        <v>6.755080082867589E-08</v>
      </c>
      <c r="S168" s="24">
        <v>-0.00018235090306636576</v>
      </c>
      <c r="T168" s="24">
        <v>6.184034718187908E-05</v>
      </c>
      <c r="U168" s="24">
        <v>3.416658429312014E-05</v>
      </c>
      <c r="V168" s="24">
        <v>4.433949093696327E-09</v>
      </c>
      <c r="W168" s="24">
        <v>-1.1463190226894428E-05</v>
      </c>
      <c r="X168" s="24">
        <v>67.5</v>
      </c>
    </row>
    <row r="169" spans="1:24" ht="12.75" hidden="1">
      <c r="A169" s="24">
        <v>1329</v>
      </c>
      <c r="B169" s="24">
        <v>122.13999938964844</v>
      </c>
      <c r="C169" s="24">
        <v>130.5399932861328</v>
      </c>
      <c r="D169" s="24">
        <v>8.511606216430664</v>
      </c>
      <c r="E169" s="24">
        <v>9.07311725616455</v>
      </c>
      <c r="F169" s="24">
        <v>12.55951290566307</v>
      </c>
      <c r="G169" s="24" t="s">
        <v>58</v>
      </c>
      <c r="H169" s="24">
        <v>-19.521109032397717</v>
      </c>
      <c r="I169" s="24">
        <v>35.11889035725072</v>
      </c>
      <c r="J169" s="24" t="s">
        <v>61</v>
      </c>
      <c r="K169" s="24">
        <v>-0.12822691168245107</v>
      </c>
      <c r="L169" s="24">
        <v>1.3947362095665339</v>
      </c>
      <c r="M169" s="24">
        <v>-0.03126137177921967</v>
      </c>
      <c r="N169" s="24">
        <v>9.537762633102963E-05</v>
      </c>
      <c r="O169" s="24">
        <v>-0.005003144592121105</v>
      </c>
      <c r="P169" s="24">
        <v>0.04000176615709151</v>
      </c>
      <c r="Q169" s="24">
        <v>-0.0006884169793438447</v>
      </c>
      <c r="R169" s="24">
        <v>1.5412100337363048E-06</v>
      </c>
      <c r="S169" s="24">
        <v>-5.339618429651218E-05</v>
      </c>
      <c r="T169" s="24">
        <v>0.0005854782435474609</v>
      </c>
      <c r="U169" s="24">
        <v>-1.784070751174177E-05</v>
      </c>
      <c r="V169" s="24">
        <v>7.414335415364036E-08</v>
      </c>
      <c r="W169" s="24">
        <v>-2.944622859028218E-06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1331</v>
      </c>
      <c r="B171" s="24">
        <v>100.02</v>
      </c>
      <c r="C171" s="24">
        <v>97.62</v>
      </c>
      <c r="D171" s="24">
        <v>9.440802276061767</v>
      </c>
      <c r="E171" s="24">
        <v>10.22537027889448</v>
      </c>
      <c r="F171" s="24">
        <v>18.875369891433056</v>
      </c>
      <c r="G171" s="24" t="s">
        <v>59</v>
      </c>
      <c r="H171" s="24">
        <v>15.020337109265036</v>
      </c>
      <c r="I171" s="24">
        <v>47.54033710926503</v>
      </c>
      <c r="J171" s="24" t="s">
        <v>73</v>
      </c>
      <c r="K171" s="24">
        <v>2.1496070036084176</v>
      </c>
      <c r="M171" s="24" t="s">
        <v>68</v>
      </c>
      <c r="N171" s="24">
        <v>1.8171827881016611</v>
      </c>
      <c r="X171" s="24">
        <v>67.5</v>
      </c>
    </row>
    <row r="172" spans="1:24" ht="12.75" hidden="1">
      <c r="A172" s="24">
        <v>1329</v>
      </c>
      <c r="B172" s="24">
        <v>114.4800033569336</v>
      </c>
      <c r="C172" s="24">
        <v>126.18000030517578</v>
      </c>
      <c r="D172" s="24">
        <v>8.64614486694336</v>
      </c>
      <c r="E172" s="24">
        <v>9.158141136169434</v>
      </c>
      <c r="F172" s="24">
        <v>15.186248004295134</v>
      </c>
      <c r="G172" s="24" t="s">
        <v>56</v>
      </c>
      <c r="H172" s="24">
        <v>-5.190453502219356</v>
      </c>
      <c r="I172" s="24">
        <v>41.78954985471423</v>
      </c>
      <c r="J172" s="24" t="s">
        <v>62</v>
      </c>
      <c r="K172" s="24">
        <v>0.6878624591789819</v>
      </c>
      <c r="L172" s="24">
        <v>1.2819787307139403</v>
      </c>
      <c r="M172" s="24">
        <v>0.16284263441918317</v>
      </c>
      <c r="N172" s="24">
        <v>0.06585317273992264</v>
      </c>
      <c r="O172" s="24">
        <v>0.02762572263196421</v>
      </c>
      <c r="P172" s="24">
        <v>0.03677585000126447</v>
      </c>
      <c r="Q172" s="24">
        <v>0.003362791942952797</v>
      </c>
      <c r="R172" s="24">
        <v>0.0010136008311512816</v>
      </c>
      <c r="S172" s="24">
        <v>0.0003623865606337458</v>
      </c>
      <c r="T172" s="24">
        <v>0.0005411153633829869</v>
      </c>
      <c r="U172" s="24">
        <v>7.354786505082822E-05</v>
      </c>
      <c r="V172" s="24">
        <v>3.7597415609846234E-05</v>
      </c>
      <c r="W172" s="24">
        <v>2.258275925217784E-05</v>
      </c>
      <c r="X172" s="24">
        <v>67.5</v>
      </c>
    </row>
    <row r="173" spans="1:24" ht="12.75" hidden="1">
      <c r="A173" s="24">
        <v>1330</v>
      </c>
      <c r="B173" s="24">
        <v>73.62000274658203</v>
      </c>
      <c r="C173" s="24">
        <v>83.12000274658203</v>
      </c>
      <c r="D173" s="24">
        <v>9.192061424255371</v>
      </c>
      <c r="E173" s="24">
        <v>9.912697792053223</v>
      </c>
      <c r="F173" s="24">
        <v>12.502015416243134</v>
      </c>
      <c r="G173" s="24" t="s">
        <v>57</v>
      </c>
      <c r="H173" s="24">
        <v>26.18429829426325</v>
      </c>
      <c r="I173" s="24">
        <v>32.30430104084528</v>
      </c>
      <c r="J173" s="24" t="s">
        <v>60</v>
      </c>
      <c r="K173" s="24">
        <v>-0.43147719418740865</v>
      </c>
      <c r="L173" s="24">
        <v>0.006975991155792367</v>
      </c>
      <c r="M173" s="24">
        <v>0.1006987838547619</v>
      </c>
      <c r="N173" s="24">
        <v>-0.0006815503767468504</v>
      </c>
      <c r="O173" s="24">
        <v>-0.017560234082981317</v>
      </c>
      <c r="P173" s="24">
        <v>0.0007981914908886439</v>
      </c>
      <c r="Q173" s="24">
        <v>0.0020093785068670757</v>
      </c>
      <c r="R173" s="24">
        <v>-5.475674677809634E-05</v>
      </c>
      <c r="S173" s="24">
        <v>-0.0002487080476908532</v>
      </c>
      <c r="T173" s="24">
        <v>5.684117428397072E-05</v>
      </c>
      <c r="U173" s="24">
        <v>3.909545792303843E-05</v>
      </c>
      <c r="V173" s="24">
        <v>-4.322901823247881E-06</v>
      </c>
      <c r="W173" s="24">
        <v>-1.6033218606498924E-05</v>
      </c>
      <c r="X173" s="24">
        <v>67.5</v>
      </c>
    </row>
    <row r="174" spans="1:24" ht="12.75" hidden="1">
      <c r="A174" s="24">
        <v>1332</v>
      </c>
      <c r="B174" s="24">
        <v>125.87999725341797</v>
      </c>
      <c r="C174" s="24">
        <v>131.27999877929688</v>
      </c>
      <c r="D174" s="24">
        <v>8.807340621948242</v>
      </c>
      <c r="E174" s="24">
        <v>9.216818809509277</v>
      </c>
      <c r="F174" s="24">
        <v>14.510456819796186</v>
      </c>
      <c r="G174" s="24" t="s">
        <v>58</v>
      </c>
      <c r="H174" s="24">
        <v>-19.162123474017136</v>
      </c>
      <c r="I174" s="24">
        <v>39.21787377940084</v>
      </c>
      <c r="J174" s="24" t="s">
        <v>61</v>
      </c>
      <c r="K174" s="24">
        <v>-0.5357071902111431</v>
      </c>
      <c r="L174" s="24">
        <v>1.2819597503628262</v>
      </c>
      <c r="M174" s="24">
        <v>-0.1279745229127723</v>
      </c>
      <c r="N174" s="24">
        <v>-0.06584964577731643</v>
      </c>
      <c r="O174" s="24">
        <v>-0.021326479547480893</v>
      </c>
      <c r="P174" s="24">
        <v>0.03676718691522887</v>
      </c>
      <c r="Q174" s="24">
        <v>-0.002696436104885278</v>
      </c>
      <c r="R174" s="24">
        <v>-0.001012120715919227</v>
      </c>
      <c r="S174" s="24">
        <v>-0.0002635684471664994</v>
      </c>
      <c r="T174" s="24">
        <v>0.0005381216566865909</v>
      </c>
      <c r="U174" s="24">
        <v>-6.229633715815697E-05</v>
      </c>
      <c r="V174" s="24">
        <v>-3.734806796028503E-05</v>
      </c>
      <c r="W174" s="24">
        <v>-1.5903361800513767E-05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1331</v>
      </c>
      <c r="B176" s="24">
        <v>100.02</v>
      </c>
      <c r="C176" s="24">
        <v>97.62</v>
      </c>
      <c r="D176" s="24">
        <v>9.440802276061767</v>
      </c>
      <c r="E176" s="24">
        <v>10.22537027889448</v>
      </c>
      <c r="F176" s="24">
        <v>9.79314693727962</v>
      </c>
      <c r="G176" s="24" t="s">
        <v>59</v>
      </c>
      <c r="H176" s="24">
        <v>-7.854549233382329</v>
      </c>
      <c r="I176" s="24">
        <v>24.66545076661767</v>
      </c>
      <c r="J176" s="24" t="s">
        <v>73</v>
      </c>
      <c r="K176" s="24">
        <v>2.295998076978296</v>
      </c>
      <c r="M176" s="24" t="s">
        <v>68</v>
      </c>
      <c r="N176" s="24">
        <v>1.3409745550240955</v>
      </c>
      <c r="X176" s="24">
        <v>67.5</v>
      </c>
    </row>
    <row r="177" spans="1:24" ht="12.75" hidden="1">
      <c r="A177" s="24">
        <v>1329</v>
      </c>
      <c r="B177" s="24">
        <v>114.4800033569336</v>
      </c>
      <c r="C177" s="24">
        <v>126.18000030517578</v>
      </c>
      <c r="D177" s="24">
        <v>8.64614486694336</v>
      </c>
      <c r="E177" s="24">
        <v>9.158141136169434</v>
      </c>
      <c r="F177" s="24">
        <v>15.186248004295134</v>
      </c>
      <c r="G177" s="24" t="s">
        <v>56</v>
      </c>
      <c r="H177" s="24">
        <v>-5.190453502219356</v>
      </c>
      <c r="I177" s="24">
        <v>41.78954985471423</v>
      </c>
      <c r="J177" s="24" t="s">
        <v>62</v>
      </c>
      <c r="K177" s="24">
        <v>1.3551447183535348</v>
      </c>
      <c r="L177" s="24">
        <v>0.5906859243547562</v>
      </c>
      <c r="M177" s="24">
        <v>0.320811880562196</v>
      </c>
      <c r="N177" s="24">
        <v>0.066753038961891</v>
      </c>
      <c r="O177" s="24">
        <v>0.054425276281541576</v>
      </c>
      <c r="P177" s="24">
        <v>0.016944812826277474</v>
      </c>
      <c r="Q177" s="24">
        <v>0.0066247723384360345</v>
      </c>
      <c r="R177" s="24">
        <v>0.001027469878361708</v>
      </c>
      <c r="S177" s="24">
        <v>0.0007140441281013826</v>
      </c>
      <c r="T177" s="24">
        <v>0.0002493374374462327</v>
      </c>
      <c r="U177" s="24">
        <v>0.00014490452956301297</v>
      </c>
      <c r="V177" s="24">
        <v>3.8136325244363975E-05</v>
      </c>
      <c r="W177" s="24">
        <v>4.452727093732042E-05</v>
      </c>
      <c r="X177" s="24">
        <v>67.5</v>
      </c>
    </row>
    <row r="178" spans="1:24" ht="12.75" hidden="1">
      <c r="A178" s="24">
        <v>1332</v>
      </c>
      <c r="B178" s="24">
        <v>125.87999725341797</v>
      </c>
      <c r="C178" s="24">
        <v>131.27999877929688</v>
      </c>
      <c r="D178" s="24">
        <v>8.807340621948242</v>
      </c>
      <c r="E178" s="24">
        <v>9.216818809509277</v>
      </c>
      <c r="F178" s="24">
        <v>22.078589897915233</v>
      </c>
      <c r="G178" s="24" t="s">
        <v>57</v>
      </c>
      <c r="H178" s="24">
        <v>1.2925108279476092</v>
      </c>
      <c r="I178" s="24">
        <v>59.672508081365585</v>
      </c>
      <c r="J178" s="24" t="s">
        <v>60</v>
      </c>
      <c r="K178" s="24">
        <v>-0.34672085067658415</v>
      </c>
      <c r="L178" s="24">
        <v>-0.00321369978847426</v>
      </c>
      <c r="M178" s="24">
        <v>0.08560109493258163</v>
      </c>
      <c r="N178" s="24">
        <v>-0.0006904969187751056</v>
      </c>
      <c r="O178" s="24">
        <v>-0.013356492016722364</v>
      </c>
      <c r="P178" s="24">
        <v>-0.00036771534116906523</v>
      </c>
      <c r="Q178" s="24">
        <v>0.001934600608134809</v>
      </c>
      <c r="R178" s="24">
        <v>-5.5533919191652486E-05</v>
      </c>
      <c r="S178" s="24">
        <v>-0.0001280934773117641</v>
      </c>
      <c r="T178" s="24">
        <v>-2.6183030929095703E-05</v>
      </c>
      <c r="U178" s="24">
        <v>5.3171872223315176E-05</v>
      </c>
      <c r="V178" s="24">
        <v>-4.384225430189607E-06</v>
      </c>
      <c r="W178" s="24">
        <v>-6.52802092232122E-06</v>
      </c>
      <c r="X178" s="24">
        <v>67.5</v>
      </c>
    </row>
    <row r="179" spans="1:24" ht="12.75" hidden="1">
      <c r="A179" s="24">
        <v>1330</v>
      </c>
      <c r="B179" s="24">
        <v>73.62000274658203</v>
      </c>
      <c r="C179" s="24">
        <v>83.12000274658203</v>
      </c>
      <c r="D179" s="24">
        <v>9.192061424255371</v>
      </c>
      <c r="E179" s="24">
        <v>9.912697792053223</v>
      </c>
      <c r="F179" s="24">
        <v>13.527714225925777</v>
      </c>
      <c r="G179" s="24" t="s">
        <v>58</v>
      </c>
      <c r="H179" s="24">
        <v>28.834629622616525</v>
      </c>
      <c r="I179" s="24">
        <v>34.954632369198556</v>
      </c>
      <c r="J179" s="24" t="s">
        <v>61</v>
      </c>
      <c r="K179" s="24">
        <v>1.3100388770519702</v>
      </c>
      <c r="L179" s="24">
        <v>-0.590677182024583</v>
      </c>
      <c r="M179" s="24">
        <v>0.3091807161777653</v>
      </c>
      <c r="N179" s="24">
        <v>-0.06674946759827302</v>
      </c>
      <c r="O179" s="24">
        <v>0.05276092132752577</v>
      </c>
      <c r="P179" s="24">
        <v>-0.01694082250498619</v>
      </c>
      <c r="Q179" s="24">
        <v>0.006336002605989969</v>
      </c>
      <c r="R179" s="24">
        <v>-0.001025967998896573</v>
      </c>
      <c r="S179" s="24">
        <v>0.000702460730536764</v>
      </c>
      <c r="T179" s="24">
        <v>-0.000247958880872656</v>
      </c>
      <c r="U179" s="24">
        <v>0.0001347964194336984</v>
      </c>
      <c r="V179" s="24">
        <v>-3.78834775399671E-05</v>
      </c>
      <c r="W179" s="24">
        <v>4.404614398518077E-05</v>
      </c>
      <c r="X179" s="24">
        <v>67.5</v>
      </c>
    </row>
    <row r="180" s="99" customFormat="1" ht="12.75">
      <c r="A180" s="99" t="s">
        <v>87</v>
      </c>
    </row>
    <row r="181" spans="1:24" s="99" customFormat="1" ht="12.75">
      <c r="A181" s="99">
        <v>1331</v>
      </c>
      <c r="B181" s="99">
        <v>100.02</v>
      </c>
      <c r="C181" s="99">
        <v>97.62</v>
      </c>
      <c r="D181" s="99">
        <v>9.440802276061767</v>
      </c>
      <c r="E181" s="99">
        <v>10.22537027889448</v>
      </c>
      <c r="F181" s="99">
        <v>18.875369891433056</v>
      </c>
      <c r="G181" s="99" t="s">
        <v>59</v>
      </c>
      <c r="H181" s="99">
        <v>15.020337109265036</v>
      </c>
      <c r="I181" s="99">
        <v>47.54033710926503</v>
      </c>
      <c r="J181" s="99" t="s">
        <v>73</v>
      </c>
      <c r="K181" s="99">
        <v>1.55363282401517</v>
      </c>
      <c r="M181" s="99" t="s">
        <v>68</v>
      </c>
      <c r="N181" s="99">
        <v>0.8342056323160215</v>
      </c>
      <c r="X181" s="99">
        <v>67.5</v>
      </c>
    </row>
    <row r="182" spans="1:24" s="99" customFormat="1" ht="12.75">
      <c r="A182" s="99">
        <v>1330</v>
      </c>
      <c r="B182" s="99">
        <v>73.62000274658203</v>
      </c>
      <c r="C182" s="99">
        <v>83.12000274658203</v>
      </c>
      <c r="D182" s="99">
        <v>9.192061424255371</v>
      </c>
      <c r="E182" s="99">
        <v>9.912697792053223</v>
      </c>
      <c r="F182" s="99">
        <v>7.38222824410876</v>
      </c>
      <c r="G182" s="99" t="s">
        <v>56</v>
      </c>
      <c r="H182" s="99">
        <v>12.955139589275277</v>
      </c>
      <c r="I182" s="99">
        <v>19.075142335857304</v>
      </c>
      <c r="J182" s="99" t="s">
        <v>62</v>
      </c>
      <c r="K182" s="99">
        <v>1.1859574850194494</v>
      </c>
      <c r="L182" s="99">
        <v>0.2493430916595134</v>
      </c>
      <c r="M182" s="99">
        <v>0.28075879325319963</v>
      </c>
      <c r="N182" s="99">
        <v>0.06152605217386815</v>
      </c>
      <c r="O182" s="99">
        <v>0.04763023804960133</v>
      </c>
      <c r="P182" s="99">
        <v>0.007153002683895237</v>
      </c>
      <c r="Q182" s="99">
        <v>0.005797659390139787</v>
      </c>
      <c r="R182" s="99">
        <v>0.0009471047939549607</v>
      </c>
      <c r="S182" s="99">
        <v>0.0006249046636040518</v>
      </c>
      <c r="T182" s="99">
        <v>0.00010523180211392248</v>
      </c>
      <c r="U182" s="99">
        <v>0.0001267998574001365</v>
      </c>
      <c r="V182" s="99">
        <v>3.51609696746443E-05</v>
      </c>
      <c r="W182" s="99">
        <v>3.89624538729199E-05</v>
      </c>
      <c r="X182" s="99">
        <v>67.5</v>
      </c>
    </row>
    <row r="183" spans="1:24" s="99" customFormat="1" ht="12.75">
      <c r="A183" s="99">
        <v>1329</v>
      </c>
      <c r="B183" s="99">
        <v>114.4800033569336</v>
      </c>
      <c r="C183" s="99">
        <v>126.18000030517578</v>
      </c>
      <c r="D183" s="99">
        <v>8.64614486694336</v>
      </c>
      <c r="E183" s="99">
        <v>9.158141136169434</v>
      </c>
      <c r="F183" s="99">
        <v>12.15807756500146</v>
      </c>
      <c r="G183" s="99" t="s">
        <v>57</v>
      </c>
      <c r="H183" s="99">
        <v>-13.523379416878726</v>
      </c>
      <c r="I183" s="99">
        <v>33.456623940054875</v>
      </c>
      <c r="J183" s="99" t="s">
        <v>60</v>
      </c>
      <c r="K183" s="99">
        <v>1.0960981754075085</v>
      </c>
      <c r="L183" s="99">
        <v>-0.0013556608465216855</v>
      </c>
      <c r="M183" s="99">
        <v>-0.2606878726542625</v>
      </c>
      <c r="N183" s="99">
        <v>-0.0006356689003744778</v>
      </c>
      <c r="O183" s="99">
        <v>0.04382251554526907</v>
      </c>
      <c r="P183" s="99">
        <v>-0.00015533649278859623</v>
      </c>
      <c r="Q183" s="99">
        <v>-0.0054378150876751765</v>
      </c>
      <c r="R183" s="99">
        <v>-5.109146212971106E-05</v>
      </c>
      <c r="S183" s="99">
        <v>0.0005570976010433611</v>
      </c>
      <c r="T183" s="99">
        <v>-1.1078544636868299E-05</v>
      </c>
      <c r="U183" s="99">
        <v>-0.00012203938912656437</v>
      </c>
      <c r="V183" s="99">
        <v>-4.022428519850674E-06</v>
      </c>
      <c r="W183" s="99">
        <v>3.4128560925478716E-05</v>
      </c>
      <c r="X183" s="99">
        <v>67.5</v>
      </c>
    </row>
    <row r="184" spans="1:24" s="99" customFormat="1" ht="12.75">
      <c r="A184" s="99">
        <v>1332</v>
      </c>
      <c r="B184" s="99">
        <v>125.87999725341797</v>
      </c>
      <c r="C184" s="99">
        <v>131.27999877929688</v>
      </c>
      <c r="D184" s="99">
        <v>8.807340621948242</v>
      </c>
      <c r="E184" s="99">
        <v>9.216818809509277</v>
      </c>
      <c r="F184" s="99">
        <v>22.078589897915233</v>
      </c>
      <c r="G184" s="99" t="s">
        <v>58</v>
      </c>
      <c r="H184" s="99">
        <v>1.2925108279476092</v>
      </c>
      <c r="I184" s="99">
        <v>59.672508081365585</v>
      </c>
      <c r="J184" s="99" t="s">
        <v>61</v>
      </c>
      <c r="K184" s="99">
        <v>-0.4528398681012841</v>
      </c>
      <c r="L184" s="99">
        <v>-0.24933940631595664</v>
      </c>
      <c r="M184" s="99">
        <v>-0.10424650133212106</v>
      </c>
      <c r="N184" s="99">
        <v>-0.061522768315077</v>
      </c>
      <c r="O184" s="99">
        <v>-0.018660833527641273</v>
      </c>
      <c r="P184" s="99">
        <v>-0.007151315820869653</v>
      </c>
      <c r="Q184" s="99">
        <v>-0.0020107266040733287</v>
      </c>
      <c r="R184" s="99">
        <v>-0.0009457257283324362</v>
      </c>
      <c r="S184" s="99">
        <v>-0.00028310440036464503</v>
      </c>
      <c r="T184" s="99">
        <v>-0.0001046470163209284</v>
      </c>
      <c r="U184" s="99">
        <v>-3.441789270582888E-05</v>
      </c>
      <c r="V184" s="99">
        <v>-3.493012821711292E-05</v>
      </c>
      <c r="W184" s="99">
        <v>-1.8796652386935765E-05</v>
      </c>
      <c r="X184" s="99">
        <v>67.5</v>
      </c>
    </row>
    <row r="185" ht="12.75" hidden="1">
      <c r="A185" s="24" t="s">
        <v>86</v>
      </c>
    </row>
    <row r="186" spans="1:24" ht="12.75" hidden="1">
      <c r="A186" s="24">
        <v>1331</v>
      </c>
      <c r="B186" s="24">
        <v>100.02</v>
      </c>
      <c r="C186" s="24">
        <v>97.62</v>
      </c>
      <c r="D186" s="24">
        <v>9.440802276061767</v>
      </c>
      <c r="E186" s="24">
        <v>10.22537027889448</v>
      </c>
      <c r="F186" s="24">
        <v>17.819874854915355</v>
      </c>
      <c r="G186" s="24" t="s">
        <v>59</v>
      </c>
      <c r="H186" s="24">
        <v>12.36192086938081</v>
      </c>
      <c r="I186" s="24">
        <v>44.88192086938081</v>
      </c>
      <c r="J186" s="24" t="s">
        <v>73</v>
      </c>
      <c r="K186" s="24">
        <v>1.9135556541809118</v>
      </c>
      <c r="M186" s="24" t="s">
        <v>68</v>
      </c>
      <c r="N186" s="24">
        <v>1.1398771264636116</v>
      </c>
      <c r="X186" s="24">
        <v>67.5</v>
      </c>
    </row>
    <row r="187" spans="1:24" ht="12.75" hidden="1">
      <c r="A187" s="24">
        <v>1330</v>
      </c>
      <c r="B187" s="24">
        <v>73.62000274658203</v>
      </c>
      <c r="C187" s="24">
        <v>83.12000274658203</v>
      </c>
      <c r="D187" s="24">
        <v>9.192061424255371</v>
      </c>
      <c r="E187" s="24">
        <v>9.912697792053223</v>
      </c>
      <c r="F187" s="24">
        <v>7.38222824410876</v>
      </c>
      <c r="G187" s="24" t="s">
        <v>56</v>
      </c>
      <c r="H187" s="24">
        <v>12.955139589275277</v>
      </c>
      <c r="I187" s="24">
        <v>19.075142335857304</v>
      </c>
      <c r="J187" s="24" t="s">
        <v>62</v>
      </c>
      <c r="K187" s="24">
        <v>1.2172734255572981</v>
      </c>
      <c r="L187" s="24">
        <v>0.5847987947984872</v>
      </c>
      <c r="M187" s="24">
        <v>0.2881727505837559</v>
      </c>
      <c r="N187" s="24">
        <v>0.06371468737511021</v>
      </c>
      <c r="O187" s="24">
        <v>0.04888794632768646</v>
      </c>
      <c r="P187" s="24">
        <v>0.016776140454197404</v>
      </c>
      <c r="Q187" s="24">
        <v>0.00595074181754186</v>
      </c>
      <c r="R187" s="24">
        <v>0.000980798602108362</v>
      </c>
      <c r="S187" s="24">
        <v>0.0006413942241593074</v>
      </c>
      <c r="T187" s="24">
        <v>0.0002468250542490241</v>
      </c>
      <c r="U187" s="24">
        <v>0.00013013715529273668</v>
      </c>
      <c r="V187" s="24">
        <v>3.641687420676373E-05</v>
      </c>
      <c r="W187" s="24">
        <v>3.998816861339261E-05</v>
      </c>
      <c r="X187" s="24">
        <v>67.5</v>
      </c>
    </row>
    <row r="188" spans="1:24" ht="12.75" hidden="1">
      <c r="A188" s="24">
        <v>1332</v>
      </c>
      <c r="B188" s="24">
        <v>125.87999725341797</v>
      </c>
      <c r="C188" s="24">
        <v>131.27999877929688</v>
      </c>
      <c r="D188" s="24">
        <v>8.807340621948242</v>
      </c>
      <c r="E188" s="24">
        <v>9.216818809509277</v>
      </c>
      <c r="F188" s="24">
        <v>14.510456819796186</v>
      </c>
      <c r="G188" s="24" t="s">
        <v>57</v>
      </c>
      <c r="H188" s="24">
        <v>-19.162123474017136</v>
      </c>
      <c r="I188" s="24">
        <v>39.21787377940084</v>
      </c>
      <c r="J188" s="24" t="s">
        <v>60</v>
      </c>
      <c r="K188" s="24">
        <v>1.2120524512145245</v>
      </c>
      <c r="L188" s="24">
        <v>-0.003180932810798085</v>
      </c>
      <c r="M188" s="24">
        <v>-0.2872213398266531</v>
      </c>
      <c r="N188" s="24">
        <v>-0.0006581995115225562</v>
      </c>
      <c r="O188" s="24">
        <v>0.04862662148656369</v>
      </c>
      <c r="P188" s="24">
        <v>-0.0003642035375011671</v>
      </c>
      <c r="Q188" s="24">
        <v>-0.005941730275394963</v>
      </c>
      <c r="R188" s="24">
        <v>-5.291164558729575E-05</v>
      </c>
      <c r="S188" s="24">
        <v>0.0006320338360317182</v>
      </c>
      <c r="T188" s="24">
        <v>-2.595312215061121E-05</v>
      </c>
      <c r="U188" s="24">
        <v>-0.00013009871357692182</v>
      </c>
      <c r="V188" s="24">
        <v>-4.165132837194778E-06</v>
      </c>
      <c r="W188" s="24">
        <v>3.9156445827875874E-05</v>
      </c>
      <c r="X188" s="24">
        <v>67.5</v>
      </c>
    </row>
    <row r="189" spans="1:24" ht="12.75" hidden="1">
      <c r="A189" s="24">
        <v>1329</v>
      </c>
      <c r="B189" s="24">
        <v>114.4800033569336</v>
      </c>
      <c r="C189" s="24">
        <v>126.18000030517578</v>
      </c>
      <c r="D189" s="24">
        <v>8.64614486694336</v>
      </c>
      <c r="E189" s="24">
        <v>9.158141136169434</v>
      </c>
      <c r="F189" s="24">
        <v>20.76083802800324</v>
      </c>
      <c r="G189" s="24" t="s">
        <v>58</v>
      </c>
      <c r="H189" s="24">
        <v>10.149715290589398</v>
      </c>
      <c r="I189" s="24">
        <v>57.12971864752299</v>
      </c>
      <c r="J189" s="24" t="s">
        <v>61</v>
      </c>
      <c r="K189" s="24">
        <v>-0.11262081545105952</v>
      </c>
      <c r="L189" s="24">
        <v>-0.5847901436106941</v>
      </c>
      <c r="M189" s="24">
        <v>-0.023397352995367573</v>
      </c>
      <c r="N189" s="24">
        <v>-0.06371128754554455</v>
      </c>
      <c r="O189" s="24">
        <v>-0.005048066851896412</v>
      </c>
      <c r="P189" s="24">
        <v>-0.01677218662912592</v>
      </c>
      <c r="Q189" s="24">
        <v>-0.0003273675510741575</v>
      </c>
      <c r="R189" s="24">
        <v>-0.0009793703363176573</v>
      </c>
      <c r="S189" s="24">
        <v>-0.0001091777490881318</v>
      </c>
      <c r="T189" s="24">
        <v>-0.00024545680445990723</v>
      </c>
      <c r="U189" s="24">
        <v>3.1628963492215944E-06</v>
      </c>
      <c r="V189" s="24">
        <v>-3.617789926792012E-05</v>
      </c>
      <c r="W189" s="24">
        <v>-8.113345745236032E-06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1331</v>
      </c>
      <c r="B191" s="24">
        <v>100.02</v>
      </c>
      <c r="C191" s="24">
        <v>97.62</v>
      </c>
      <c r="D191" s="24">
        <v>9.440802276061767</v>
      </c>
      <c r="E191" s="24">
        <v>10.22537027889448</v>
      </c>
      <c r="F191" s="24">
        <v>9.79314693727962</v>
      </c>
      <c r="G191" s="24" t="s">
        <v>59</v>
      </c>
      <c r="H191" s="24">
        <v>-7.854549233382329</v>
      </c>
      <c r="I191" s="24">
        <v>24.66545076661767</v>
      </c>
      <c r="J191" s="24" t="s">
        <v>73</v>
      </c>
      <c r="K191" s="24">
        <v>2.7184918158385196</v>
      </c>
      <c r="M191" s="24" t="s">
        <v>68</v>
      </c>
      <c r="N191" s="24">
        <v>1.438842384032195</v>
      </c>
      <c r="X191" s="24">
        <v>67.5</v>
      </c>
    </row>
    <row r="192" spans="1:24" ht="12.75" hidden="1">
      <c r="A192" s="24">
        <v>1332</v>
      </c>
      <c r="B192" s="24">
        <v>125.87999725341797</v>
      </c>
      <c r="C192" s="24">
        <v>131.27999877929688</v>
      </c>
      <c r="D192" s="24">
        <v>8.807340621948242</v>
      </c>
      <c r="E192" s="24">
        <v>9.216818809509277</v>
      </c>
      <c r="F192" s="24">
        <v>17.60181071800074</v>
      </c>
      <c r="G192" s="24" t="s">
        <v>56</v>
      </c>
      <c r="H192" s="24">
        <v>-10.807022839153177</v>
      </c>
      <c r="I192" s="24">
        <v>47.572974414264785</v>
      </c>
      <c r="J192" s="24" t="s">
        <v>62</v>
      </c>
      <c r="K192" s="24">
        <v>1.582340247645293</v>
      </c>
      <c r="L192" s="24">
        <v>0.2558217170814656</v>
      </c>
      <c r="M192" s="24">
        <v>0.3745971257246538</v>
      </c>
      <c r="N192" s="24">
        <v>0.06905967441984964</v>
      </c>
      <c r="O192" s="24">
        <v>0.06354997290207257</v>
      </c>
      <c r="P192" s="24">
        <v>0.007338587724925594</v>
      </c>
      <c r="Q192" s="24">
        <v>0.0077354292372888555</v>
      </c>
      <c r="R192" s="24">
        <v>0.001062945009543093</v>
      </c>
      <c r="S192" s="24">
        <v>0.000833766952566146</v>
      </c>
      <c r="T192" s="24">
        <v>0.00010799513149732015</v>
      </c>
      <c r="U192" s="24">
        <v>0.0001691889687367004</v>
      </c>
      <c r="V192" s="24">
        <v>3.9446380393739946E-05</v>
      </c>
      <c r="W192" s="24">
        <v>5.1992905365674364E-05</v>
      </c>
      <c r="X192" s="24">
        <v>67.5</v>
      </c>
    </row>
    <row r="193" spans="1:24" ht="12.75" hidden="1">
      <c r="A193" s="24">
        <v>1329</v>
      </c>
      <c r="B193" s="24">
        <v>114.4800033569336</v>
      </c>
      <c r="C193" s="24">
        <v>126.18000030517578</v>
      </c>
      <c r="D193" s="24">
        <v>8.64614486694336</v>
      </c>
      <c r="E193" s="24">
        <v>9.158141136169434</v>
      </c>
      <c r="F193" s="24">
        <v>20.76083802800324</v>
      </c>
      <c r="G193" s="24" t="s">
        <v>57</v>
      </c>
      <c r="H193" s="24">
        <v>10.149715290589398</v>
      </c>
      <c r="I193" s="24">
        <v>57.12971864752299</v>
      </c>
      <c r="J193" s="24" t="s">
        <v>60</v>
      </c>
      <c r="K193" s="24">
        <v>-0.6869412773946226</v>
      </c>
      <c r="L193" s="24">
        <v>-0.0013917953687420331</v>
      </c>
      <c r="M193" s="24">
        <v>0.16644905458377657</v>
      </c>
      <c r="N193" s="24">
        <v>-0.0007146246925687926</v>
      </c>
      <c r="O193" s="24">
        <v>-0.026969622370913732</v>
      </c>
      <c r="P193" s="24">
        <v>-0.00015920735383378115</v>
      </c>
      <c r="Q193" s="24">
        <v>0.0036178425947054195</v>
      </c>
      <c r="R193" s="24">
        <v>-5.7468892871386337E-05</v>
      </c>
      <c r="S193" s="24">
        <v>-0.00030203992902313835</v>
      </c>
      <c r="T193" s="24">
        <v>-1.1330674139913726E-05</v>
      </c>
      <c r="U193" s="24">
        <v>9.073036694380162E-05</v>
      </c>
      <c r="V193" s="24">
        <v>-4.539254090254656E-06</v>
      </c>
      <c r="W193" s="24">
        <v>-1.721006348577059E-05</v>
      </c>
      <c r="X193" s="24">
        <v>67.5</v>
      </c>
    </row>
    <row r="194" spans="1:24" ht="12.75" hidden="1">
      <c r="A194" s="24">
        <v>1330</v>
      </c>
      <c r="B194" s="24">
        <v>73.62000274658203</v>
      </c>
      <c r="C194" s="24">
        <v>83.12000274658203</v>
      </c>
      <c r="D194" s="24">
        <v>9.192061424255371</v>
      </c>
      <c r="E194" s="24">
        <v>9.912697792053223</v>
      </c>
      <c r="F194" s="24">
        <v>12.502015416243134</v>
      </c>
      <c r="G194" s="24" t="s">
        <v>58</v>
      </c>
      <c r="H194" s="24">
        <v>26.18429829426325</v>
      </c>
      <c r="I194" s="24">
        <v>32.30430104084528</v>
      </c>
      <c r="J194" s="24" t="s">
        <v>61</v>
      </c>
      <c r="K194" s="24">
        <v>1.425451626934289</v>
      </c>
      <c r="L194" s="24">
        <v>-0.2558179310293963</v>
      </c>
      <c r="M194" s="24">
        <v>0.3355856356123412</v>
      </c>
      <c r="N194" s="24">
        <v>-0.06905597687763461</v>
      </c>
      <c r="O194" s="24">
        <v>0.05754336212826346</v>
      </c>
      <c r="P194" s="24">
        <v>-0.007336860555776827</v>
      </c>
      <c r="Q194" s="24">
        <v>0.006837256792386725</v>
      </c>
      <c r="R194" s="24">
        <v>-0.0010613903238981892</v>
      </c>
      <c r="S194" s="24">
        <v>0.0007771352600848423</v>
      </c>
      <c r="T194" s="24">
        <v>-0.00010739908868635041</v>
      </c>
      <c r="U194" s="24">
        <v>0.00014280373824389643</v>
      </c>
      <c r="V194" s="24">
        <v>-3.918433486065238E-05</v>
      </c>
      <c r="W194" s="24">
        <v>4.906196004217235E-05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1331</v>
      </c>
      <c r="B196" s="24">
        <v>100.02</v>
      </c>
      <c r="C196" s="24">
        <v>97.62</v>
      </c>
      <c r="D196" s="24">
        <v>9.440802276061767</v>
      </c>
      <c r="E196" s="24">
        <v>10.22537027889448</v>
      </c>
      <c r="F196" s="24">
        <v>17.819874854915355</v>
      </c>
      <c r="G196" s="24" t="s">
        <v>59</v>
      </c>
      <c r="H196" s="24">
        <v>12.36192086938081</v>
      </c>
      <c r="I196" s="24">
        <v>44.88192086938081</v>
      </c>
      <c r="J196" s="24" t="s">
        <v>73</v>
      </c>
      <c r="K196" s="24">
        <v>2.0837671121214947</v>
      </c>
      <c r="M196" s="24" t="s">
        <v>68</v>
      </c>
      <c r="N196" s="24">
        <v>1.7825197790440885</v>
      </c>
      <c r="X196" s="24">
        <v>67.5</v>
      </c>
    </row>
    <row r="197" spans="1:24" ht="12.75" hidden="1">
      <c r="A197" s="24">
        <v>1332</v>
      </c>
      <c r="B197" s="24">
        <v>125.87999725341797</v>
      </c>
      <c r="C197" s="24">
        <v>131.27999877929688</v>
      </c>
      <c r="D197" s="24">
        <v>8.807340621948242</v>
      </c>
      <c r="E197" s="24">
        <v>9.216818809509277</v>
      </c>
      <c r="F197" s="24">
        <v>17.60181071800074</v>
      </c>
      <c r="G197" s="24" t="s">
        <v>56</v>
      </c>
      <c r="H197" s="24">
        <v>-10.807022839153177</v>
      </c>
      <c r="I197" s="24">
        <v>47.572974414264785</v>
      </c>
      <c r="J197" s="24" t="s">
        <v>62</v>
      </c>
      <c r="K197" s="24">
        <v>0.6421318781095996</v>
      </c>
      <c r="L197" s="24">
        <v>1.2813872346530553</v>
      </c>
      <c r="M197" s="24">
        <v>0.1520164986457549</v>
      </c>
      <c r="N197" s="24">
        <v>0.06590822368242578</v>
      </c>
      <c r="O197" s="24">
        <v>0.025789374366691584</v>
      </c>
      <c r="P197" s="24">
        <v>0.0367589373061318</v>
      </c>
      <c r="Q197" s="24">
        <v>0.0031391693227618626</v>
      </c>
      <c r="R197" s="24">
        <v>0.0010144245659976193</v>
      </c>
      <c r="S197" s="24">
        <v>0.0003383007745126419</v>
      </c>
      <c r="T197" s="24">
        <v>0.0005408652264257081</v>
      </c>
      <c r="U197" s="24">
        <v>6.862567829934708E-05</v>
      </c>
      <c r="V197" s="24">
        <v>3.762718625164923E-05</v>
      </c>
      <c r="W197" s="24">
        <v>2.1080954607271897E-05</v>
      </c>
      <c r="X197" s="24">
        <v>67.5</v>
      </c>
    </row>
    <row r="198" spans="1:24" ht="12.75" hidden="1">
      <c r="A198" s="24">
        <v>1330</v>
      </c>
      <c r="B198" s="24">
        <v>73.62000274658203</v>
      </c>
      <c r="C198" s="24">
        <v>83.12000274658203</v>
      </c>
      <c r="D198" s="24">
        <v>9.192061424255371</v>
      </c>
      <c r="E198" s="24">
        <v>9.912697792053223</v>
      </c>
      <c r="F198" s="24">
        <v>13.527714225925777</v>
      </c>
      <c r="G198" s="24" t="s">
        <v>57</v>
      </c>
      <c r="H198" s="24">
        <v>28.834629622616525</v>
      </c>
      <c r="I198" s="24">
        <v>34.954632369198556</v>
      </c>
      <c r="J198" s="24" t="s">
        <v>60</v>
      </c>
      <c r="K198" s="24">
        <v>-0.6339770925395009</v>
      </c>
      <c r="L198" s="24">
        <v>0.006972587989555056</v>
      </c>
      <c r="M198" s="24">
        <v>0.1498017087006537</v>
      </c>
      <c r="N198" s="24">
        <v>-0.0006822772415508428</v>
      </c>
      <c r="O198" s="24">
        <v>-0.025504640720454677</v>
      </c>
      <c r="P198" s="24">
        <v>0.0007978286117070553</v>
      </c>
      <c r="Q198" s="24">
        <v>0.0030783409102482983</v>
      </c>
      <c r="R198" s="24">
        <v>-5.481913854346759E-05</v>
      </c>
      <c r="S198" s="24">
        <v>-0.0003371902837447775</v>
      </c>
      <c r="T198" s="24">
        <v>5.6818656410858574E-05</v>
      </c>
      <c r="U198" s="24">
        <v>6.601007121582264E-05</v>
      </c>
      <c r="V198" s="24">
        <v>-4.329097271729937E-06</v>
      </c>
      <c r="W198" s="24">
        <v>-2.10572048056532E-05</v>
      </c>
      <c r="X198" s="24">
        <v>67.5</v>
      </c>
    </row>
    <row r="199" spans="1:24" ht="12.75" hidden="1">
      <c r="A199" s="24">
        <v>1329</v>
      </c>
      <c r="B199" s="24">
        <v>114.4800033569336</v>
      </c>
      <c r="C199" s="24">
        <v>126.18000030517578</v>
      </c>
      <c r="D199" s="24">
        <v>8.64614486694336</v>
      </c>
      <c r="E199" s="24">
        <v>9.158141136169434</v>
      </c>
      <c r="F199" s="24">
        <v>12.15807756500146</v>
      </c>
      <c r="G199" s="24" t="s">
        <v>58</v>
      </c>
      <c r="H199" s="24">
        <v>-13.523379416878726</v>
      </c>
      <c r="I199" s="24">
        <v>33.456623940054875</v>
      </c>
      <c r="J199" s="24" t="s">
        <v>61</v>
      </c>
      <c r="K199" s="24">
        <v>-0.1020117396171774</v>
      </c>
      <c r="L199" s="24">
        <v>1.2813682640632755</v>
      </c>
      <c r="M199" s="24">
        <v>-0.02585466942119532</v>
      </c>
      <c r="N199" s="24">
        <v>-0.06590469214508426</v>
      </c>
      <c r="O199" s="24">
        <v>-0.0038216661217188998</v>
      </c>
      <c r="P199" s="24">
        <v>0.03675027811299487</v>
      </c>
      <c r="Q199" s="24">
        <v>-0.0006149807129177704</v>
      </c>
      <c r="R199" s="24">
        <v>-0.0010129422797715624</v>
      </c>
      <c r="S199" s="24">
        <v>-2.7388438874272952E-05</v>
      </c>
      <c r="T199" s="24">
        <v>0.0005378725066781135</v>
      </c>
      <c r="U199" s="24">
        <v>-1.8765772569428086E-05</v>
      </c>
      <c r="V199" s="24">
        <v>-3.7377320155787005E-05</v>
      </c>
      <c r="W199" s="24">
        <v>-1.0003863886689112E-06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1331</v>
      </c>
      <c r="B201" s="24">
        <v>120.96</v>
      </c>
      <c r="C201" s="24">
        <v>121.66</v>
      </c>
      <c r="D201" s="24">
        <v>9.17704855032238</v>
      </c>
      <c r="E201" s="24">
        <v>9.780868655630071</v>
      </c>
      <c r="F201" s="24">
        <v>22.93441201283289</v>
      </c>
      <c r="G201" s="24" t="s">
        <v>59</v>
      </c>
      <c r="H201" s="24">
        <v>6.016110551660482</v>
      </c>
      <c r="I201" s="24">
        <v>59.476110551660476</v>
      </c>
      <c r="J201" s="24" t="s">
        <v>73</v>
      </c>
      <c r="K201" s="24">
        <v>2.848447601638543</v>
      </c>
      <c r="M201" s="24" t="s">
        <v>68</v>
      </c>
      <c r="N201" s="24">
        <v>1.7844982012646087</v>
      </c>
      <c r="X201" s="24">
        <v>67.5</v>
      </c>
    </row>
    <row r="202" spans="1:24" ht="12.75" hidden="1">
      <c r="A202" s="24">
        <v>1329</v>
      </c>
      <c r="B202" s="24">
        <v>106.37999725341797</v>
      </c>
      <c r="C202" s="24">
        <v>119.58000183105469</v>
      </c>
      <c r="D202" s="24">
        <v>8.700458526611328</v>
      </c>
      <c r="E202" s="24">
        <v>9.304953575134277</v>
      </c>
      <c r="F202" s="24">
        <v>18.006650614048542</v>
      </c>
      <c r="G202" s="24" t="s">
        <v>56</v>
      </c>
      <c r="H202" s="24">
        <v>10.34465215699803</v>
      </c>
      <c r="I202" s="24">
        <v>49.224649410416</v>
      </c>
      <c r="J202" s="24" t="s">
        <v>62</v>
      </c>
      <c r="K202" s="24">
        <v>1.4202380424497072</v>
      </c>
      <c r="L202" s="24">
        <v>0.839723937270443</v>
      </c>
      <c r="M202" s="24">
        <v>0.33622298160093145</v>
      </c>
      <c r="N202" s="24">
        <v>0.09645955270367636</v>
      </c>
      <c r="O202" s="24">
        <v>0.057039245997450756</v>
      </c>
      <c r="P202" s="24">
        <v>0.024088873688081377</v>
      </c>
      <c r="Q202" s="24">
        <v>0.006943137731721046</v>
      </c>
      <c r="R202" s="24">
        <v>0.0014847545435671553</v>
      </c>
      <c r="S202" s="24">
        <v>0.0007483130335849773</v>
      </c>
      <c r="T202" s="24">
        <v>0.00035441110052930385</v>
      </c>
      <c r="U202" s="24">
        <v>0.00015185859728711476</v>
      </c>
      <c r="V202" s="24">
        <v>5.507980899471276E-05</v>
      </c>
      <c r="W202" s="24">
        <v>4.664976443646211E-05</v>
      </c>
      <c r="X202" s="24">
        <v>67.5</v>
      </c>
    </row>
    <row r="203" spans="1:24" ht="12.75" hidden="1">
      <c r="A203" s="24">
        <v>1330</v>
      </c>
      <c r="B203" s="24">
        <v>63.68000030517578</v>
      </c>
      <c r="C203" s="24">
        <v>83.9800033569336</v>
      </c>
      <c r="D203" s="24">
        <v>9.401830673217773</v>
      </c>
      <c r="E203" s="24">
        <v>10.129464149475098</v>
      </c>
      <c r="F203" s="24">
        <v>9.494886315090735</v>
      </c>
      <c r="G203" s="24" t="s">
        <v>57</v>
      </c>
      <c r="H203" s="24">
        <v>27.796665555687838</v>
      </c>
      <c r="I203" s="24">
        <v>23.976665860863623</v>
      </c>
      <c r="J203" s="24" t="s">
        <v>60</v>
      </c>
      <c r="K203" s="24">
        <v>-0.8421814122642419</v>
      </c>
      <c r="L203" s="24">
        <v>0.0045701643642487135</v>
      </c>
      <c r="M203" s="24">
        <v>0.19628553728189563</v>
      </c>
      <c r="N203" s="24">
        <v>-0.0009979742822278327</v>
      </c>
      <c r="O203" s="24">
        <v>-0.03431707304257514</v>
      </c>
      <c r="P203" s="24">
        <v>0.000522984606775707</v>
      </c>
      <c r="Q203" s="24">
        <v>0.0039039773346884192</v>
      </c>
      <c r="R203" s="24">
        <v>-8.021117450542921E-05</v>
      </c>
      <c r="S203" s="24">
        <v>-0.0004895258633594055</v>
      </c>
      <c r="T203" s="24">
        <v>3.724357016344456E-05</v>
      </c>
      <c r="U203" s="24">
        <v>7.512617987678974E-05</v>
      </c>
      <c r="V203" s="24">
        <v>-6.336488990418147E-06</v>
      </c>
      <c r="W203" s="24">
        <v>-3.1669779470786105E-05</v>
      </c>
      <c r="X203" s="24">
        <v>67.5</v>
      </c>
    </row>
    <row r="204" spans="1:24" ht="12.75" hidden="1">
      <c r="A204" s="24">
        <v>1332</v>
      </c>
      <c r="B204" s="24">
        <v>129.66000366210938</v>
      </c>
      <c r="C204" s="24">
        <v>133.75999450683594</v>
      </c>
      <c r="D204" s="24">
        <v>8.548020362854004</v>
      </c>
      <c r="E204" s="24">
        <v>9.06496524810791</v>
      </c>
      <c r="F204" s="24">
        <v>15.326465050164062</v>
      </c>
      <c r="G204" s="24" t="s">
        <v>58</v>
      </c>
      <c r="H204" s="24">
        <v>-19.4732465554045</v>
      </c>
      <c r="I204" s="24">
        <v>42.686757106704874</v>
      </c>
      <c r="J204" s="24" t="s">
        <v>61</v>
      </c>
      <c r="K204" s="24">
        <v>-1.1435937067236701</v>
      </c>
      <c r="L204" s="24">
        <v>0.8397115007088201</v>
      </c>
      <c r="M204" s="24">
        <v>-0.27297963515723633</v>
      </c>
      <c r="N204" s="24">
        <v>-0.09645439002515815</v>
      </c>
      <c r="O204" s="24">
        <v>-0.04556110272752696</v>
      </c>
      <c r="P204" s="24">
        <v>0.024083195856476666</v>
      </c>
      <c r="Q204" s="24">
        <v>-0.0057416132342650505</v>
      </c>
      <c r="R204" s="24">
        <v>-0.001482586328726854</v>
      </c>
      <c r="S204" s="24">
        <v>-0.000565983060996864</v>
      </c>
      <c r="T204" s="24">
        <v>0.000352448783030773</v>
      </c>
      <c r="U204" s="24">
        <v>-0.00013197382568952954</v>
      </c>
      <c r="V204" s="24">
        <v>-5.4714113957628434E-05</v>
      </c>
      <c r="W204" s="24">
        <v>-3.4252380796802724E-05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1331</v>
      </c>
      <c r="B206" s="24">
        <v>120.96</v>
      </c>
      <c r="C206" s="24">
        <v>121.66</v>
      </c>
      <c r="D206" s="24">
        <v>9.17704855032238</v>
      </c>
      <c r="E206" s="24">
        <v>9.780868655630071</v>
      </c>
      <c r="F206" s="24">
        <v>14.160357673426592</v>
      </c>
      <c r="G206" s="24" t="s">
        <v>59</v>
      </c>
      <c r="H206" s="24">
        <v>-16.7377592918222</v>
      </c>
      <c r="I206" s="24">
        <v>36.72224070817779</v>
      </c>
      <c r="J206" s="24" t="s">
        <v>73</v>
      </c>
      <c r="K206" s="24">
        <v>2.8027524789588196</v>
      </c>
      <c r="M206" s="24" t="s">
        <v>68</v>
      </c>
      <c r="N206" s="24">
        <v>2.1311780670721223</v>
      </c>
      <c r="X206" s="24">
        <v>67.5</v>
      </c>
    </row>
    <row r="207" spans="1:24" ht="12.75" hidden="1">
      <c r="A207" s="24">
        <v>1329</v>
      </c>
      <c r="B207" s="24">
        <v>106.37999725341797</v>
      </c>
      <c r="C207" s="24">
        <v>119.58000183105469</v>
      </c>
      <c r="D207" s="24">
        <v>8.700458526611328</v>
      </c>
      <c r="E207" s="24">
        <v>9.304953575134277</v>
      </c>
      <c r="F207" s="24">
        <v>18.006650614048542</v>
      </c>
      <c r="G207" s="24" t="s">
        <v>56</v>
      </c>
      <c r="H207" s="24">
        <v>10.34465215699803</v>
      </c>
      <c r="I207" s="24">
        <v>49.224649410416</v>
      </c>
      <c r="J207" s="24" t="s">
        <v>62</v>
      </c>
      <c r="K207" s="24">
        <v>1.0738751696256492</v>
      </c>
      <c r="L207" s="24">
        <v>1.253737798570618</v>
      </c>
      <c r="M207" s="24">
        <v>0.2542249512902806</v>
      </c>
      <c r="N207" s="24">
        <v>0.09935628042743011</v>
      </c>
      <c r="O207" s="24">
        <v>0.04312868868069945</v>
      </c>
      <c r="P207" s="24">
        <v>0.03596574739333364</v>
      </c>
      <c r="Q207" s="24">
        <v>0.005249715989551464</v>
      </c>
      <c r="R207" s="24">
        <v>0.0015293667965967188</v>
      </c>
      <c r="S207" s="24">
        <v>0.0005658080042191291</v>
      </c>
      <c r="T207" s="24">
        <v>0.0005292344366152269</v>
      </c>
      <c r="U207" s="24">
        <v>0.00011483920259876582</v>
      </c>
      <c r="V207" s="24">
        <v>5.676482632034918E-05</v>
      </c>
      <c r="W207" s="24">
        <v>3.528400759996625E-05</v>
      </c>
      <c r="X207" s="24">
        <v>67.5</v>
      </c>
    </row>
    <row r="208" spans="1:24" ht="12.75" hidden="1">
      <c r="A208" s="24">
        <v>1332</v>
      </c>
      <c r="B208" s="24">
        <v>129.66000366210938</v>
      </c>
      <c r="C208" s="24">
        <v>133.75999450683594</v>
      </c>
      <c r="D208" s="24">
        <v>8.548020362854004</v>
      </c>
      <c r="E208" s="24">
        <v>9.06496524810791</v>
      </c>
      <c r="F208" s="24">
        <v>21.382512807801596</v>
      </c>
      <c r="G208" s="24" t="s">
        <v>57</v>
      </c>
      <c r="H208" s="24">
        <v>-2.6061451846216244</v>
      </c>
      <c r="I208" s="24">
        <v>59.55385847748776</v>
      </c>
      <c r="J208" s="24" t="s">
        <v>60</v>
      </c>
      <c r="K208" s="24">
        <v>-0.5399235462641243</v>
      </c>
      <c r="L208" s="24">
        <v>-0.006820891055805721</v>
      </c>
      <c r="M208" s="24">
        <v>0.13030902506376554</v>
      </c>
      <c r="N208" s="24">
        <v>-0.0010274469842468164</v>
      </c>
      <c r="O208" s="24">
        <v>-0.021280602944411534</v>
      </c>
      <c r="P208" s="24">
        <v>-0.0007804197104664302</v>
      </c>
      <c r="Q208" s="24">
        <v>0.0028082402040148103</v>
      </c>
      <c r="R208" s="24">
        <v>-8.264231436104341E-05</v>
      </c>
      <c r="S208" s="24">
        <v>-0.0002453370569242543</v>
      </c>
      <c r="T208" s="24">
        <v>-5.557410946435955E-05</v>
      </c>
      <c r="U208" s="24">
        <v>6.893414841722534E-05</v>
      </c>
      <c r="V208" s="24">
        <v>-6.526447803977602E-06</v>
      </c>
      <c r="W208" s="24">
        <v>-1.4237885739138523E-05</v>
      </c>
      <c r="X208" s="24">
        <v>67.5</v>
      </c>
    </row>
    <row r="209" spans="1:24" ht="12.75" hidden="1">
      <c r="A209" s="24">
        <v>1330</v>
      </c>
      <c r="B209" s="24">
        <v>63.68000030517578</v>
      </c>
      <c r="C209" s="24">
        <v>83.9800033569336</v>
      </c>
      <c r="D209" s="24">
        <v>9.401830673217773</v>
      </c>
      <c r="E209" s="24">
        <v>10.129464149475098</v>
      </c>
      <c r="F209" s="24">
        <v>12.119543419817996</v>
      </c>
      <c r="G209" s="24" t="s">
        <v>58</v>
      </c>
      <c r="H209" s="24">
        <v>34.42449914010563</v>
      </c>
      <c r="I209" s="24">
        <v>30.604499445281412</v>
      </c>
      <c r="J209" s="24" t="s">
        <v>61</v>
      </c>
      <c r="K209" s="24">
        <v>0.9282728284982217</v>
      </c>
      <c r="L209" s="24">
        <v>-1.2537192440933114</v>
      </c>
      <c r="M209" s="24">
        <v>0.2182885334722749</v>
      </c>
      <c r="N209" s="24">
        <v>-0.09935096785169581</v>
      </c>
      <c r="O209" s="24">
        <v>0.03751292744693482</v>
      </c>
      <c r="P209" s="24">
        <v>-0.03595727924407798</v>
      </c>
      <c r="Q209" s="24">
        <v>0.00443545994542924</v>
      </c>
      <c r="R209" s="24">
        <v>-0.0015271322949926638</v>
      </c>
      <c r="S209" s="24">
        <v>0.0005098513765188627</v>
      </c>
      <c r="T209" s="24">
        <v>-0.0005263084715798141</v>
      </c>
      <c r="U209" s="24">
        <v>9.184838395699911E-05</v>
      </c>
      <c r="V209" s="24">
        <v>-5.638839407397025E-05</v>
      </c>
      <c r="W209" s="24">
        <v>3.2283800922346676E-05</v>
      </c>
      <c r="X209" s="24">
        <v>67.5</v>
      </c>
    </row>
    <row r="210" s="99" customFormat="1" ht="12.75">
      <c r="A210" s="99" t="s">
        <v>82</v>
      </c>
    </row>
    <row r="211" spans="1:24" s="99" customFormat="1" ht="12.75">
      <c r="A211" s="99">
        <v>1331</v>
      </c>
      <c r="B211" s="99">
        <v>120.96</v>
      </c>
      <c r="C211" s="99">
        <v>121.66</v>
      </c>
      <c r="D211" s="99">
        <v>9.17704855032238</v>
      </c>
      <c r="E211" s="99">
        <v>9.780868655630071</v>
      </c>
      <c r="F211" s="99">
        <v>22.93441201283289</v>
      </c>
      <c r="G211" s="99" t="s">
        <v>59</v>
      </c>
      <c r="H211" s="99">
        <v>6.016110551660482</v>
      </c>
      <c r="I211" s="99">
        <v>59.476110551660476</v>
      </c>
      <c r="J211" s="99" t="s">
        <v>73</v>
      </c>
      <c r="K211" s="99">
        <v>2.3166655596177423</v>
      </c>
      <c r="M211" s="99" t="s">
        <v>68</v>
      </c>
      <c r="N211" s="99">
        <v>1.3541334272842562</v>
      </c>
      <c r="X211" s="99">
        <v>67.5</v>
      </c>
    </row>
    <row r="212" spans="1:24" s="99" customFormat="1" ht="12.75">
      <c r="A212" s="99">
        <v>1330</v>
      </c>
      <c r="B212" s="99">
        <v>63.68000030517578</v>
      </c>
      <c r="C212" s="99">
        <v>83.9800033569336</v>
      </c>
      <c r="D212" s="99">
        <v>9.401830673217773</v>
      </c>
      <c r="E212" s="99">
        <v>10.129464149475098</v>
      </c>
      <c r="F212" s="99">
        <v>10.15225199701539</v>
      </c>
      <c r="G212" s="99" t="s">
        <v>56</v>
      </c>
      <c r="H212" s="99">
        <v>29.456657764215464</v>
      </c>
      <c r="I212" s="99">
        <v>25.63665806939125</v>
      </c>
      <c r="J212" s="99" t="s">
        <v>62</v>
      </c>
      <c r="K212" s="99">
        <v>1.3631630994914556</v>
      </c>
      <c r="L212" s="99">
        <v>0.5851056709151102</v>
      </c>
      <c r="M212" s="99">
        <v>0.3227098570802219</v>
      </c>
      <c r="N212" s="99">
        <v>0.09292763807507735</v>
      </c>
      <c r="O212" s="99">
        <v>0.05474744221911822</v>
      </c>
      <c r="P212" s="99">
        <v>0.0167850682601869</v>
      </c>
      <c r="Q212" s="99">
        <v>0.006664050100355935</v>
      </c>
      <c r="R212" s="99">
        <v>0.00143049861344033</v>
      </c>
      <c r="S212" s="99">
        <v>0.0007183177567338713</v>
      </c>
      <c r="T212" s="99">
        <v>0.0002469895686401313</v>
      </c>
      <c r="U212" s="99">
        <v>0.00014575716454003822</v>
      </c>
      <c r="V212" s="99">
        <v>5.309482555636588E-05</v>
      </c>
      <c r="W212" s="99">
        <v>4.478953777645445E-05</v>
      </c>
      <c r="X212" s="99">
        <v>67.5</v>
      </c>
    </row>
    <row r="213" spans="1:24" s="99" customFormat="1" ht="12.75">
      <c r="A213" s="99">
        <v>1329</v>
      </c>
      <c r="B213" s="99">
        <v>106.37999725341797</v>
      </c>
      <c r="C213" s="99">
        <v>119.58000183105469</v>
      </c>
      <c r="D213" s="99">
        <v>8.700458526611328</v>
      </c>
      <c r="E213" s="99">
        <v>9.304953575134277</v>
      </c>
      <c r="F213" s="99">
        <v>10.898666331958031</v>
      </c>
      <c r="G213" s="99" t="s">
        <v>57</v>
      </c>
      <c r="H213" s="99">
        <v>-9.086392616407807</v>
      </c>
      <c r="I213" s="99">
        <v>29.793604637010166</v>
      </c>
      <c r="J213" s="99" t="s">
        <v>60</v>
      </c>
      <c r="K213" s="99">
        <v>0.5760725185685952</v>
      </c>
      <c r="L213" s="99">
        <v>-0.0031820193872318537</v>
      </c>
      <c r="M213" s="99">
        <v>-0.13969254540903228</v>
      </c>
      <c r="N213" s="99">
        <v>-0.0009603668173568326</v>
      </c>
      <c r="O213" s="99">
        <v>0.02259968151120397</v>
      </c>
      <c r="P213" s="99">
        <v>-0.0003642220436133674</v>
      </c>
      <c r="Q213" s="99">
        <v>-0.0030412850488611915</v>
      </c>
      <c r="R213" s="99">
        <v>-7.720906319198944E-05</v>
      </c>
      <c r="S213" s="99">
        <v>0.0002516493350196361</v>
      </c>
      <c r="T213" s="99">
        <v>-2.5952545973443134E-05</v>
      </c>
      <c r="U213" s="99">
        <v>-7.658356523144919E-05</v>
      </c>
      <c r="V213" s="99">
        <v>-6.089364286281241E-06</v>
      </c>
      <c r="W213" s="99">
        <v>1.4284343341631868E-05</v>
      </c>
      <c r="X213" s="99">
        <v>67.5</v>
      </c>
    </row>
    <row r="214" spans="1:24" s="99" customFormat="1" ht="12.75">
      <c r="A214" s="99">
        <v>1332</v>
      </c>
      <c r="B214" s="99">
        <v>129.66000366210938</v>
      </c>
      <c r="C214" s="99">
        <v>133.75999450683594</v>
      </c>
      <c r="D214" s="99">
        <v>8.548020362854004</v>
      </c>
      <c r="E214" s="99">
        <v>9.06496524810791</v>
      </c>
      <c r="F214" s="99">
        <v>21.382512807801596</v>
      </c>
      <c r="G214" s="99" t="s">
        <v>58</v>
      </c>
      <c r="H214" s="99">
        <v>-2.6061451846216244</v>
      </c>
      <c r="I214" s="99">
        <v>59.55385847748776</v>
      </c>
      <c r="J214" s="99" t="s">
        <v>61</v>
      </c>
      <c r="K214" s="99">
        <v>-1.2354570365517321</v>
      </c>
      <c r="L214" s="99">
        <v>-0.5850970183564779</v>
      </c>
      <c r="M214" s="99">
        <v>-0.2909083096336072</v>
      </c>
      <c r="N214" s="99">
        <v>-0.09292267545539509</v>
      </c>
      <c r="O214" s="99">
        <v>-0.04986518650449262</v>
      </c>
      <c r="P214" s="99">
        <v>-0.016781116136958225</v>
      </c>
      <c r="Q214" s="99">
        <v>-0.005929599395543287</v>
      </c>
      <c r="R214" s="99">
        <v>-0.001428413470818489</v>
      </c>
      <c r="S214" s="99">
        <v>-0.000672794925533298</v>
      </c>
      <c r="T214" s="99">
        <v>-0.00024562229616737657</v>
      </c>
      <c r="U214" s="99">
        <v>-0.00012401656563214506</v>
      </c>
      <c r="V214" s="99">
        <v>-5.2744479743854575E-05</v>
      </c>
      <c r="W214" s="99">
        <v>-4.2450679965423616E-05</v>
      </c>
      <c r="X214" s="99">
        <v>67.5</v>
      </c>
    </row>
    <row r="215" ht="12.75" hidden="1">
      <c r="A215" s="24" t="s">
        <v>81</v>
      </c>
    </row>
    <row r="216" spans="1:24" ht="12.75" hidden="1">
      <c r="A216" s="24">
        <v>1331</v>
      </c>
      <c r="B216" s="24">
        <v>120.96</v>
      </c>
      <c r="C216" s="24">
        <v>121.66</v>
      </c>
      <c r="D216" s="24">
        <v>9.17704855032238</v>
      </c>
      <c r="E216" s="24">
        <v>9.780868655630071</v>
      </c>
      <c r="F216" s="24">
        <v>20.48990037909981</v>
      </c>
      <c r="G216" s="24" t="s">
        <v>59</v>
      </c>
      <c r="H216" s="24">
        <v>-0.32327343129823305</v>
      </c>
      <c r="I216" s="24">
        <v>53.13672656870176</v>
      </c>
      <c r="J216" s="24" t="s">
        <v>73</v>
      </c>
      <c r="K216" s="24">
        <v>2.489040536301847</v>
      </c>
      <c r="M216" s="24" t="s">
        <v>68</v>
      </c>
      <c r="N216" s="24">
        <v>1.965531213520945</v>
      </c>
      <c r="X216" s="24">
        <v>67.5</v>
      </c>
    </row>
    <row r="217" spans="1:24" ht="12.75" hidden="1">
      <c r="A217" s="24">
        <v>1330</v>
      </c>
      <c r="B217" s="24">
        <v>63.68000030517578</v>
      </c>
      <c r="C217" s="24">
        <v>83.9800033569336</v>
      </c>
      <c r="D217" s="24">
        <v>9.401830673217773</v>
      </c>
      <c r="E217" s="24">
        <v>10.129464149475098</v>
      </c>
      <c r="F217" s="24">
        <v>10.15225199701539</v>
      </c>
      <c r="G217" s="24" t="s">
        <v>56</v>
      </c>
      <c r="H217" s="24">
        <v>29.456657764215464</v>
      </c>
      <c r="I217" s="24">
        <v>25.63665806939125</v>
      </c>
      <c r="J217" s="24" t="s">
        <v>62</v>
      </c>
      <c r="K217" s="24">
        <v>0.9289622327180985</v>
      </c>
      <c r="L217" s="24">
        <v>1.2513636623194582</v>
      </c>
      <c r="M217" s="24">
        <v>0.2199187618659545</v>
      </c>
      <c r="N217" s="24">
        <v>0.09534403749806131</v>
      </c>
      <c r="O217" s="24">
        <v>0.037309218419421114</v>
      </c>
      <c r="P217" s="24">
        <v>0.035897849549720084</v>
      </c>
      <c r="Q217" s="24">
        <v>0.0045413518599377025</v>
      </c>
      <c r="R217" s="24">
        <v>0.0014677020337159317</v>
      </c>
      <c r="S217" s="24">
        <v>0.0004895157963633854</v>
      </c>
      <c r="T217" s="24">
        <v>0.0005282138769423673</v>
      </c>
      <c r="U217" s="24">
        <v>9.930567733634492E-05</v>
      </c>
      <c r="V217" s="24">
        <v>5.4485558358825285E-05</v>
      </c>
      <c r="W217" s="24">
        <v>3.051808730193888E-05</v>
      </c>
      <c r="X217" s="24">
        <v>67.5</v>
      </c>
    </row>
    <row r="218" spans="1:24" ht="12.75" hidden="1">
      <c r="A218" s="24">
        <v>1332</v>
      </c>
      <c r="B218" s="24">
        <v>129.66000366210938</v>
      </c>
      <c r="C218" s="24">
        <v>133.75999450683594</v>
      </c>
      <c r="D218" s="24">
        <v>8.548020362854004</v>
      </c>
      <c r="E218" s="24">
        <v>9.06496524810791</v>
      </c>
      <c r="F218" s="24">
        <v>15.326465050164062</v>
      </c>
      <c r="G218" s="24" t="s">
        <v>57</v>
      </c>
      <c r="H218" s="24">
        <v>-19.4732465554045</v>
      </c>
      <c r="I218" s="24">
        <v>42.686757106704874</v>
      </c>
      <c r="J218" s="24" t="s">
        <v>60</v>
      </c>
      <c r="K218" s="24">
        <v>0.7343411345704836</v>
      </c>
      <c r="L218" s="24">
        <v>-0.0068072733933609185</v>
      </c>
      <c r="M218" s="24">
        <v>-0.1753648645938484</v>
      </c>
      <c r="N218" s="24">
        <v>-0.0009851783846900582</v>
      </c>
      <c r="O218" s="24">
        <v>0.029244520374435215</v>
      </c>
      <c r="P218" s="24">
        <v>-0.0007790481811910395</v>
      </c>
      <c r="Q218" s="24">
        <v>-0.003691937627717027</v>
      </c>
      <c r="R218" s="24">
        <v>-7.92224598572044E-05</v>
      </c>
      <c r="S218" s="24">
        <v>0.0003622641471881795</v>
      </c>
      <c r="T218" s="24">
        <v>-5.549375911610128E-05</v>
      </c>
      <c r="U218" s="24">
        <v>-8.505673641056258E-05</v>
      </c>
      <c r="V218" s="24">
        <v>-6.247069093994183E-06</v>
      </c>
      <c r="W218" s="24">
        <v>2.1884835937283335E-05</v>
      </c>
      <c r="X218" s="24">
        <v>67.5</v>
      </c>
    </row>
    <row r="219" spans="1:24" ht="12.75" hidden="1">
      <c r="A219" s="24">
        <v>1329</v>
      </c>
      <c r="B219" s="24">
        <v>106.37999725341797</v>
      </c>
      <c r="C219" s="24">
        <v>119.58000183105469</v>
      </c>
      <c r="D219" s="24">
        <v>8.700458526611328</v>
      </c>
      <c r="E219" s="24">
        <v>9.304953575134277</v>
      </c>
      <c r="F219" s="24">
        <v>19.61390376816591</v>
      </c>
      <c r="G219" s="24" t="s">
        <v>58</v>
      </c>
      <c r="H219" s="24">
        <v>14.73838837818549</v>
      </c>
      <c r="I219" s="24">
        <v>53.61838563160346</v>
      </c>
      <c r="J219" s="24" t="s">
        <v>61</v>
      </c>
      <c r="K219" s="24">
        <v>-0.568958634607411</v>
      </c>
      <c r="L219" s="24">
        <v>-1.251345146793048</v>
      </c>
      <c r="M219" s="24">
        <v>-0.13270804831145552</v>
      </c>
      <c r="N219" s="24">
        <v>-0.09533894749776746</v>
      </c>
      <c r="O219" s="24">
        <v>-0.023167559369457014</v>
      </c>
      <c r="P219" s="24">
        <v>-0.03588939517776416</v>
      </c>
      <c r="Q219" s="24">
        <v>-0.002644517587161561</v>
      </c>
      <c r="R219" s="24">
        <v>-0.0014655623704326116</v>
      </c>
      <c r="S219" s="24">
        <v>-0.00032922697725323245</v>
      </c>
      <c r="T219" s="24">
        <v>-0.0005252907218804178</v>
      </c>
      <c r="U219" s="24">
        <v>-5.125396708952709E-05</v>
      </c>
      <c r="V219" s="24">
        <v>-5.412624314884434E-05</v>
      </c>
      <c r="W219" s="24">
        <v>-2.1269875612399687E-05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1331</v>
      </c>
      <c r="B221" s="24">
        <v>120.96</v>
      </c>
      <c r="C221" s="24">
        <v>121.66</v>
      </c>
      <c r="D221" s="24">
        <v>9.17704855032238</v>
      </c>
      <c r="E221" s="24">
        <v>9.780868655630071</v>
      </c>
      <c r="F221" s="24">
        <v>14.160357673426592</v>
      </c>
      <c r="G221" s="24" t="s">
        <v>59</v>
      </c>
      <c r="H221" s="24">
        <v>-16.7377592918222</v>
      </c>
      <c r="I221" s="24">
        <v>36.72224070817779</v>
      </c>
      <c r="J221" s="24" t="s">
        <v>73</v>
      </c>
      <c r="K221" s="24">
        <v>3.114055598844229</v>
      </c>
      <c r="M221" s="24" t="s">
        <v>68</v>
      </c>
      <c r="N221" s="24">
        <v>1.7660973530192217</v>
      </c>
      <c r="X221" s="24">
        <v>67.5</v>
      </c>
    </row>
    <row r="222" spans="1:24" ht="12.75" hidden="1">
      <c r="A222" s="24">
        <v>1332</v>
      </c>
      <c r="B222" s="24">
        <v>129.66000366210938</v>
      </c>
      <c r="C222" s="24">
        <v>133.75999450683594</v>
      </c>
      <c r="D222" s="24">
        <v>8.548020362854004</v>
      </c>
      <c r="E222" s="24">
        <v>9.06496524810791</v>
      </c>
      <c r="F222" s="24">
        <v>22.290129592524</v>
      </c>
      <c r="G222" s="24" t="s">
        <v>56</v>
      </c>
      <c r="H222" s="24">
        <v>-0.078281315907887</v>
      </c>
      <c r="I222" s="24">
        <v>62.08172234620149</v>
      </c>
      <c r="J222" s="24" t="s">
        <v>62</v>
      </c>
      <c r="K222" s="24">
        <v>1.6171319675884201</v>
      </c>
      <c r="L222" s="24">
        <v>0.5811330033679329</v>
      </c>
      <c r="M222" s="24">
        <v>0.38283342798267206</v>
      </c>
      <c r="N222" s="24">
        <v>0.10050399833110754</v>
      </c>
      <c r="O222" s="24">
        <v>0.06494702677142229</v>
      </c>
      <c r="P222" s="24">
        <v>0.01667079006017736</v>
      </c>
      <c r="Q222" s="24">
        <v>0.007905471728210173</v>
      </c>
      <c r="R222" s="24">
        <v>0.0015469768914458519</v>
      </c>
      <c r="S222" s="24">
        <v>0.0008520738145460841</v>
      </c>
      <c r="T222" s="24">
        <v>0.0002453359207942428</v>
      </c>
      <c r="U222" s="24">
        <v>0.00017290613084240412</v>
      </c>
      <c r="V222" s="24">
        <v>5.740528428851256E-05</v>
      </c>
      <c r="W222" s="24">
        <v>5.313260713282094E-05</v>
      </c>
      <c r="X222" s="24">
        <v>67.5</v>
      </c>
    </row>
    <row r="223" spans="1:24" ht="12.75" hidden="1">
      <c r="A223" s="24">
        <v>1329</v>
      </c>
      <c r="B223" s="24">
        <v>106.37999725341797</v>
      </c>
      <c r="C223" s="24">
        <v>119.58000183105469</v>
      </c>
      <c r="D223" s="24">
        <v>8.700458526611328</v>
      </c>
      <c r="E223" s="24">
        <v>9.304953575134277</v>
      </c>
      <c r="F223" s="24">
        <v>19.61390376816591</v>
      </c>
      <c r="G223" s="24" t="s">
        <v>57</v>
      </c>
      <c r="H223" s="24">
        <v>14.73838837818549</v>
      </c>
      <c r="I223" s="24">
        <v>53.61838563160346</v>
      </c>
      <c r="J223" s="24" t="s">
        <v>60</v>
      </c>
      <c r="K223" s="24">
        <v>-1.206458150597154</v>
      </c>
      <c r="L223" s="24">
        <v>-0.0031614378762048</v>
      </c>
      <c r="M223" s="24">
        <v>0.28849169090774374</v>
      </c>
      <c r="N223" s="24">
        <v>-0.001039844184260664</v>
      </c>
      <c r="O223" s="24">
        <v>-0.04798403114087226</v>
      </c>
      <c r="P223" s="24">
        <v>-0.000361611855061967</v>
      </c>
      <c r="Q223" s="24">
        <v>0.006091667632805129</v>
      </c>
      <c r="R223" s="24">
        <v>-8.36291545264802E-05</v>
      </c>
      <c r="S223" s="24">
        <v>-0.000589318898249531</v>
      </c>
      <c r="T223" s="24">
        <v>-2.5741955310213137E-05</v>
      </c>
      <c r="U223" s="24">
        <v>0.00014154816556411306</v>
      </c>
      <c r="V223" s="24">
        <v>-6.608992906419205E-06</v>
      </c>
      <c r="W223" s="24">
        <v>-3.544914365956101E-05</v>
      </c>
      <c r="X223" s="24">
        <v>67.5</v>
      </c>
    </row>
    <row r="224" spans="1:24" ht="12.75" hidden="1">
      <c r="A224" s="24">
        <v>1330</v>
      </c>
      <c r="B224" s="24">
        <v>63.68000030517578</v>
      </c>
      <c r="C224" s="24">
        <v>83.9800033569336</v>
      </c>
      <c r="D224" s="24">
        <v>9.401830673217773</v>
      </c>
      <c r="E224" s="24">
        <v>10.129464149475098</v>
      </c>
      <c r="F224" s="24">
        <v>9.494886315090735</v>
      </c>
      <c r="G224" s="24" t="s">
        <v>58</v>
      </c>
      <c r="H224" s="24">
        <v>27.796665555687838</v>
      </c>
      <c r="I224" s="24">
        <v>23.976665860863623</v>
      </c>
      <c r="J224" s="24" t="s">
        <v>61</v>
      </c>
      <c r="K224" s="24">
        <v>1.07683542449814</v>
      </c>
      <c r="L224" s="24">
        <v>-0.5811244039910808</v>
      </c>
      <c r="M224" s="24">
        <v>0.25166242838007147</v>
      </c>
      <c r="N224" s="24">
        <v>-0.10049861891892707</v>
      </c>
      <c r="O224" s="24">
        <v>0.04376812815188292</v>
      </c>
      <c r="P224" s="24">
        <v>-0.016666867675024812</v>
      </c>
      <c r="Q224" s="24">
        <v>0.005038657430006994</v>
      </c>
      <c r="R224" s="24">
        <v>-0.0015447147526908187</v>
      </c>
      <c r="S224" s="24">
        <v>0.0006154128870937571</v>
      </c>
      <c r="T224" s="24">
        <v>-0.00024398169146222008</v>
      </c>
      <c r="U224" s="24">
        <v>9.930079006898693E-05</v>
      </c>
      <c r="V224" s="24">
        <v>-5.702357299405087E-05</v>
      </c>
      <c r="W224" s="24">
        <v>3.95781777566186E-05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1331</v>
      </c>
      <c r="B226" s="24">
        <v>120.96</v>
      </c>
      <c r="C226" s="24">
        <v>121.66</v>
      </c>
      <c r="D226" s="24">
        <v>9.17704855032238</v>
      </c>
      <c r="E226" s="24">
        <v>9.780868655630071</v>
      </c>
      <c r="F226" s="24">
        <v>20.48990037909981</v>
      </c>
      <c r="G226" s="24" t="s">
        <v>59</v>
      </c>
      <c r="H226" s="24">
        <v>-0.32327343129823305</v>
      </c>
      <c r="I226" s="24">
        <v>53.13672656870176</v>
      </c>
      <c r="J226" s="24" t="s">
        <v>73</v>
      </c>
      <c r="K226" s="24">
        <v>2.7420760266481103</v>
      </c>
      <c r="M226" s="24" t="s">
        <v>68</v>
      </c>
      <c r="N226" s="24">
        <v>1.7343292781056716</v>
      </c>
      <c r="X226" s="24">
        <v>67.5</v>
      </c>
    </row>
    <row r="227" spans="1:24" ht="12.75" hidden="1">
      <c r="A227" s="24">
        <v>1332</v>
      </c>
      <c r="B227" s="24">
        <v>129.66000366210938</v>
      </c>
      <c r="C227" s="24">
        <v>133.75999450683594</v>
      </c>
      <c r="D227" s="24">
        <v>8.548020362854004</v>
      </c>
      <c r="E227" s="24">
        <v>9.06496524810791</v>
      </c>
      <c r="F227" s="24">
        <v>22.290129592524</v>
      </c>
      <c r="G227" s="24" t="s">
        <v>56</v>
      </c>
      <c r="H227" s="24">
        <v>-0.078281315907887</v>
      </c>
      <c r="I227" s="24">
        <v>62.08172234620149</v>
      </c>
      <c r="J227" s="24" t="s">
        <v>62</v>
      </c>
      <c r="K227" s="24">
        <v>1.3806522390984544</v>
      </c>
      <c r="L227" s="24">
        <v>0.846070740954585</v>
      </c>
      <c r="M227" s="24">
        <v>0.32685138766513794</v>
      </c>
      <c r="N227" s="24">
        <v>0.09744575429527468</v>
      </c>
      <c r="O227" s="24">
        <v>0.05544948032400049</v>
      </c>
      <c r="P227" s="24">
        <v>0.02427104971747158</v>
      </c>
      <c r="Q227" s="24">
        <v>0.006749516529923479</v>
      </c>
      <c r="R227" s="24">
        <v>0.0014998880002467239</v>
      </c>
      <c r="S227" s="24">
        <v>0.0007274382985563918</v>
      </c>
      <c r="T227" s="24">
        <v>0.0003570857802422776</v>
      </c>
      <c r="U227" s="24">
        <v>0.0001475928997712903</v>
      </c>
      <c r="V227" s="24">
        <v>5.563853179796298E-05</v>
      </c>
      <c r="W227" s="24">
        <v>4.534598963879521E-05</v>
      </c>
      <c r="X227" s="24">
        <v>67.5</v>
      </c>
    </row>
    <row r="228" spans="1:24" ht="12.75" hidden="1">
      <c r="A228" s="24">
        <v>1330</v>
      </c>
      <c r="B228" s="24">
        <v>63.68000030517578</v>
      </c>
      <c r="C228" s="24">
        <v>83.9800033569336</v>
      </c>
      <c r="D228" s="24">
        <v>9.401830673217773</v>
      </c>
      <c r="E228" s="24">
        <v>10.129464149475098</v>
      </c>
      <c r="F228" s="24">
        <v>12.119543419817996</v>
      </c>
      <c r="G228" s="24" t="s">
        <v>57</v>
      </c>
      <c r="H228" s="24">
        <v>34.42449914010563</v>
      </c>
      <c r="I228" s="24">
        <v>30.604499445281412</v>
      </c>
      <c r="J228" s="24" t="s">
        <v>60</v>
      </c>
      <c r="K228" s="24">
        <v>-1.3378102860949301</v>
      </c>
      <c r="L228" s="24">
        <v>0.004604342856373897</v>
      </c>
      <c r="M228" s="24">
        <v>0.3157701367792225</v>
      </c>
      <c r="N228" s="24">
        <v>-0.0010085159934250512</v>
      </c>
      <c r="O228" s="24">
        <v>-0.0538736800617811</v>
      </c>
      <c r="P228" s="24">
        <v>0.0005269641057281911</v>
      </c>
      <c r="Q228" s="24">
        <v>0.006472676501473188</v>
      </c>
      <c r="R228" s="24">
        <v>-8.10674548280756E-05</v>
      </c>
      <c r="S228" s="24">
        <v>-0.0007167805267419346</v>
      </c>
      <c r="T228" s="24">
        <v>3.753433865555884E-05</v>
      </c>
      <c r="U228" s="24">
        <v>0.0001377664762039117</v>
      </c>
      <c r="V228" s="24">
        <v>-6.407477190305559E-06</v>
      </c>
      <c r="W228" s="24">
        <v>-4.491467800717167E-05</v>
      </c>
      <c r="X228" s="24">
        <v>67.5</v>
      </c>
    </row>
    <row r="229" spans="1:24" ht="12.75" hidden="1">
      <c r="A229" s="24">
        <v>1329</v>
      </c>
      <c r="B229" s="24">
        <v>106.37999725341797</v>
      </c>
      <c r="C229" s="24">
        <v>119.58000183105469</v>
      </c>
      <c r="D229" s="24">
        <v>8.700458526611328</v>
      </c>
      <c r="E229" s="24">
        <v>9.304953575134277</v>
      </c>
      <c r="F229" s="24">
        <v>10.898666331958031</v>
      </c>
      <c r="G229" s="24" t="s">
        <v>58</v>
      </c>
      <c r="H229" s="24">
        <v>-9.086392616407807</v>
      </c>
      <c r="I229" s="24">
        <v>29.793604637010166</v>
      </c>
      <c r="J229" s="24" t="s">
        <v>61</v>
      </c>
      <c r="K229" s="24">
        <v>-0.3412685800746626</v>
      </c>
      <c r="L229" s="24">
        <v>0.8460582123744804</v>
      </c>
      <c r="M229" s="24">
        <v>-0.08438631605335908</v>
      </c>
      <c r="N229" s="24">
        <v>-0.0974405353313807</v>
      </c>
      <c r="O229" s="24">
        <v>-0.013125222466783836</v>
      </c>
      <c r="P229" s="24">
        <v>0.024265328417708495</v>
      </c>
      <c r="Q229" s="24">
        <v>-0.0019132256257397098</v>
      </c>
      <c r="R229" s="24">
        <v>-0.0014976955902491714</v>
      </c>
      <c r="S229" s="24">
        <v>-0.00012406512277901907</v>
      </c>
      <c r="T229" s="24">
        <v>0.00035510762857607835</v>
      </c>
      <c r="U229" s="24">
        <v>-5.2953395521488255E-05</v>
      </c>
      <c r="V229" s="24">
        <v>-5.526834950212148E-05</v>
      </c>
      <c r="W229" s="24">
        <v>-6.239429127236881E-06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Mess</cp:lastModifiedBy>
  <cp:lastPrinted>2003-11-13T09:53:19Z</cp:lastPrinted>
  <dcterms:created xsi:type="dcterms:W3CDTF">2003-07-09T12:58:06Z</dcterms:created>
  <dcterms:modified xsi:type="dcterms:W3CDTF">2004-08-12T05:09:32Z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