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<sst xmlns="http://schemas.openxmlformats.org/spreadsheetml/2006/main" count="625" uniqueCount="145">
  <si>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</si>
  <si>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</si>
  <si>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</si>
  <si>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</si>
  <si>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</si>
  <si>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</si>
  <si>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</si>
  <si>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</si>
  <si>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</si>
  <si>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</si>
  <si>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</si>
  <si>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</si>
  <si>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</si>
  <si>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</si>
  <si>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</si>
  <si>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</si>
  <si>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</si>
  <si>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</si>
  <si>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</si>
  <si>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</si>
  <si>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</si>
  <si>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</si>
  <si>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</si>
  <si>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</si>
  <si>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</si>
  <si>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</si>
  <si>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</si>
  <si>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</si>
  <si>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</si>
  <si>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</si>
  <si>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</si>
  <si>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</si>
  <si>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</si>
  <si>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</si>
  <si>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</si>
  <si>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</si>
  <si>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</si>
  <si>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</si>
  <si>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</si>
  <si>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</si>
  <si>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</si>
  <si>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</si>
  <si>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</si>
  <si>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</si>
  <si>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</si>
  <si>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</si>
  <si>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</si>
  <si>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</si>
  <si>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</si>
  <si>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</si>
  <si>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</si>
  <si>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</si>
  <si>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</si>
  <si>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</si>
  <si>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</si>
  <si>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</si>
  <si>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</si>
  <si>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</si>
  <si>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</si>
  <si>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</si>
  <si>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</si>
  <si>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</si>
  <si>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</si>
  <si>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</si>
  <si>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</si>
  <si>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</si>
  <si>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</si>
  <si>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</si>
  <si>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</si>
  <si>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</si>
  <si>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</si>
  <si>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</si>
  <si>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</si>
  <si>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</si>
  <si>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</si>
  <si>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</si>
  <si>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</si>
  <si>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</si>
  <si>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</si>
  <si>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</si>
  <si>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</si>
  <si>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</si>
  <si>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</si>
  <si>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</si>
  <si>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</si>
  <si>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</si>
  <si>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</si>
  <si>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</si>
  <si>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</si>
  <si>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</si>
  <si>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</si>
  <si>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</si>
  <si>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</si>
  <si>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</si>
  <si>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</si>
  <si>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</si>
  <si>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</si>
  <si>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</si>
  <si>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</si>
  <si>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</si>
  <si>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</si>
  <si>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</si>
  <si>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</si>
  <si>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</si>
  <si>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</si>
  <si>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</si>
  <si>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</si>
  <si>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</si>
  <si>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</si>
  <si>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</si>
  <si>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</si>
  <si>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</si>
  <si>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</si>
  <si>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</si>
  <si>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</si>
  <si>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</si>
  <si>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</si>
  <si>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</si>
  <si>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</si>
  <si>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</si>
  <si>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</si>
  <si>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</si>
  <si>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</si>
  <si>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</si>
  <si>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</si>
  <si>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</si>
  <si>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</si>
  <si>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</si>
  <si>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</si>
  <si>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</si>
  <si>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</si>
  <si>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</si>
  <si>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</si>
  <si>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</si>
  <si>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</si>
  <si>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</si>
  <si>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</si>
  <si>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</si>
  <si>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</si>
  <si>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</si>
  <si>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</si>
  <si>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</si>
  <si>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</si>
  <si>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  311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</si>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</sst>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8" customWidth="1"/>
    <col min="2" max="2" width="16.28125" style="89" customWidth="1"/>
    <col min="3" max="3" width="12.421875" style="88" customWidth="1"/>
    <col min="4" max="4" width="13.57421875" style="88" customWidth="1"/>
    <col min="5" max="5" width="11.421875" style="88" customWidth="1"/>
    <col min="6" max="6" width="12.8515625" style="88" customWidth="1"/>
    <col min="7" max="7" width="10.8515625" style="88" customWidth="1"/>
    <col min="8" max="10" width="11.421875" style="88" customWidth="1"/>
    <col min="11" max="11" width="10.421875" style="88" customWidth="1"/>
    <col min="12" max="21" width="11.421875" style="88" customWidth="1"/>
    <col min="22" max="23" width="11.421875" style="6" customWidth="1"/>
    <col min="24" max="24" width="11.421875" style="88" customWidth="1"/>
    <col min="25" max="25" width="7.140625" style="88" customWidth="1"/>
    <col min="26" max="26" width="14.28125" style="88" customWidth="1"/>
    <col min="27" max="27" width="11.421875" style="88" customWidth="1"/>
    <col min="28" max="28" width="14.7109375" style="88" customWidth="1"/>
    <col min="29" max="16384" width="11.421875" style="88" customWidth="1"/>
  </cols>
  <sheetData>
    <row r="1" spans="2:23" s="77" customFormat="1" ht="12.75">
      <c r="B1" s="76"/>
      <c r="H1" s="77" t="s">
        <v>30</v>
      </c>
      <c r="J1" s="77" t="s">
        <v>31</v>
      </c>
      <c r="L1" s="77" t="s">
        <v>32</v>
      </c>
      <c r="N1" s="77" t="s">
        <v>33</v>
      </c>
      <c r="P1" s="77" t="s">
        <v>34</v>
      </c>
      <c r="R1" s="77" t="s">
        <v>35</v>
      </c>
      <c r="T1" s="77" t="s">
        <v>36</v>
      </c>
      <c r="V1" s="78"/>
      <c r="W1" s="78"/>
    </row>
    <row r="2" spans="2:23" s="77" customFormat="1" ht="12.75">
      <c r="B2" s="76"/>
      <c r="E2" s="77" t="s">
        <v>3</v>
      </c>
      <c r="V2" s="78"/>
      <c r="W2" s="78"/>
    </row>
    <row r="3" spans="2:23" s="77" customFormat="1" ht="12.75">
      <c r="B3" s="76"/>
      <c r="E3" s="77" t="s">
        <v>4</v>
      </c>
      <c r="H3" s="77" t="s">
        <v>5</v>
      </c>
      <c r="I3" s="77" t="s">
        <v>6</v>
      </c>
      <c r="J3" s="77" t="s">
        <v>5</v>
      </c>
      <c r="K3" s="77" t="s">
        <v>6</v>
      </c>
      <c r="L3" s="77" t="s">
        <v>5</v>
      </c>
      <c r="M3" s="77" t="s">
        <v>6</v>
      </c>
      <c r="N3" s="77" t="s">
        <v>5</v>
      </c>
      <c r="O3" s="77" t="s">
        <v>6</v>
      </c>
      <c r="P3" s="77" t="s">
        <v>5</v>
      </c>
      <c r="Q3" s="77" t="s">
        <v>6</v>
      </c>
      <c r="R3" s="77" t="s">
        <v>5</v>
      </c>
      <c r="S3" s="77" t="s">
        <v>6</v>
      </c>
      <c r="T3" s="77" t="s">
        <v>5</v>
      </c>
      <c r="U3" s="77" t="s">
        <v>6</v>
      </c>
      <c r="V3" s="78" t="s">
        <v>5</v>
      </c>
      <c r="W3" s="78" t="s">
        <v>6</v>
      </c>
    </row>
    <row r="4" spans="2:23" s="77" customFormat="1" ht="12.75">
      <c r="B4" s="76"/>
      <c r="E4" s="77">
        <v>1</v>
      </c>
      <c r="H4" s="77">
        <v>-8.96604E-11</v>
      </c>
      <c r="I4" s="77">
        <v>9.27348E-11</v>
      </c>
      <c r="J4" s="77">
        <v>-8.96604E-11</v>
      </c>
      <c r="K4" s="77" t="s">
        <v>23</v>
      </c>
      <c r="L4" s="77">
        <v>-8.96604E-11</v>
      </c>
      <c r="M4" s="77" t="s">
        <v>23</v>
      </c>
      <c r="N4" s="77">
        <v>-8.96604E-11</v>
      </c>
      <c r="O4" s="77">
        <v>9.27348E-11</v>
      </c>
      <c r="P4" s="77">
        <v>-8.96604E-11</v>
      </c>
      <c r="Q4" s="77">
        <v>9.27348E-11</v>
      </c>
      <c r="R4" s="77">
        <v>-8.96604E-11</v>
      </c>
      <c r="S4" s="77">
        <v>9.27348E-11</v>
      </c>
      <c r="T4" s="77">
        <v>-8.96604E-11</v>
      </c>
      <c r="U4" s="77">
        <v>9.27348E-11</v>
      </c>
      <c r="V4" s="77">
        <v>-8.96604E-11</v>
      </c>
      <c r="W4" s="77">
        <v>9.27348E-11</v>
      </c>
    </row>
    <row r="5" spans="2:23" s="77" customFormat="1" ht="12.75">
      <c r="B5" s="76"/>
      <c r="E5" s="77">
        <v>2</v>
      </c>
      <c r="H5" s="77">
        <v>0.000319438</v>
      </c>
      <c r="I5" s="77">
        <v>-2.7452E-10</v>
      </c>
      <c r="J5" s="77">
        <v>0.000319438</v>
      </c>
      <c r="K5" s="77" t="s">
        <v>24</v>
      </c>
      <c r="L5" s="77">
        <v>0.000319438</v>
      </c>
      <c r="M5" s="77" t="s">
        <v>24</v>
      </c>
      <c r="N5" s="77">
        <v>0.000319438</v>
      </c>
      <c r="O5" s="77">
        <v>-2.7452E-10</v>
      </c>
      <c r="P5" s="77">
        <v>0.000319438</v>
      </c>
      <c r="Q5" s="77">
        <v>-2.7452E-10</v>
      </c>
      <c r="R5" s="77">
        <v>0.000319438</v>
      </c>
      <c r="S5" s="77">
        <v>-2.7452E-10</v>
      </c>
      <c r="T5" s="77">
        <v>0.000319438</v>
      </c>
      <c r="U5" s="77">
        <v>-2.7452E-10</v>
      </c>
      <c r="V5" s="77">
        <v>0.000319438</v>
      </c>
      <c r="W5" s="77">
        <v>-2.7452E-10</v>
      </c>
    </row>
    <row r="6" spans="2:23" s="77" customFormat="1" ht="12.75">
      <c r="B6" s="76"/>
      <c r="E6" s="77">
        <v>3</v>
      </c>
      <c r="H6" s="77">
        <v>0.000879364</v>
      </c>
      <c r="I6" s="77">
        <v>0.000601288</v>
      </c>
      <c r="J6" s="77">
        <v>0.000879364</v>
      </c>
      <c r="K6" s="77">
        <v>0.000601288</v>
      </c>
      <c r="L6" s="77">
        <v>0.000879364</v>
      </c>
      <c r="M6" s="77">
        <v>0.000601288</v>
      </c>
      <c r="N6" s="77">
        <v>0.000879364</v>
      </c>
      <c r="O6" s="77">
        <v>0.000601288</v>
      </c>
      <c r="P6" s="77">
        <v>0.000879364</v>
      </c>
      <c r="Q6" s="77">
        <v>0.000601288</v>
      </c>
      <c r="R6" s="77">
        <v>0.000879364</v>
      </c>
      <c r="S6" s="77">
        <v>0.000601288</v>
      </c>
      <c r="T6" s="77">
        <v>0.000879364</v>
      </c>
      <c r="U6" s="77">
        <v>0.000601288</v>
      </c>
      <c r="V6" s="77">
        <v>0.000879364</v>
      </c>
      <c r="W6" s="77">
        <v>0.000601288</v>
      </c>
    </row>
    <row r="7" spans="2:23" s="77" customFormat="1" ht="12.75">
      <c r="B7" s="76"/>
      <c r="E7" s="77">
        <v>4</v>
      </c>
      <c r="H7" s="77">
        <v>9.24253E-05</v>
      </c>
      <c r="I7" s="77">
        <v>0.000325827</v>
      </c>
      <c r="J7" s="77">
        <v>9.24253E-05</v>
      </c>
      <c r="K7" s="77">
        <v>0.000325827</v>
      </c>
      <c r="L7" s="77">
        <v>9.24253E-05</v>
      </c>
      <c r="M7" s="77">
        <v>0.000325827</v>
      </c>
      <c r="N7" s="77">
        <v>9.24253E-05</v>
      </c>
      <c r="O7" s="77">
        <v>0.000325827</v>
      </c>
      <c r="P7" s="77">
        <v>9.24253E-05</v>
      </c>
      <c r="Q7" s="77">
        <v>0.000325827</v>
      </c>
      <c r="R7" s="77">
        <v>9.24253E-05</v>
      </c>
      <c r="S7" s="77">
        <v>0.000325827</v>
      </c>
      <c r="T7" s="77">
        <v>9.24253E-05</v>
      </c>
      <c r="U7" s="77">
        <v>0.000325827</v>
      </c>
      <c r="V7" s="77">
        <v>9.24253E-05</v>
      </c>
      <c r="W7" s="77">
        <v>0.000325827</v>
      </c>
    </row>
    <row r="8" spans="2:23" s="77" customFormat="1" ht="12.75">
      <c r="B8" s="76"/>
      <c r="E8" s="77">
        <v>5</v>
      </c>
      <c r="H8" s="77">
        <v>-3.91724E-05</v>
      </c>
      <c r="I8" s="77">
        <v>0.000161302</v>
      </c>
      <c r="J8" s="77">
        <v>-3.91724E-05</v>
      </c>
      <c r="K8" s="77">
        <v>0.000161302</v>
      </c>
      <c r="L8" s="77">
        <v>-3.91724E-05</v>
      </c>
      <c r="M8" s="77">
        <v>0.000161302</v>
      </c>
      <c r="N8" s="77">
        <v>-3.91724E-05</v>
      </c>
      <c r="O8" s="77">
        <v>0.000161302</v>
      </c>
      <c r="P8" s="77">
        <v>-3.91724E-05</v>
      </c>
      <c r="Q8" s="77">
        <v>0.000161302</v>
      </c>
      <c r="R8" s="77">
        <v>-3.91724E-05</v>
      </c>
      <c r="S8" s="77">
        <v>0.000161302</v>
      </c>
      <c r="T8" s="77">
        <v>-3.91724E-05</v>
      </c>
      <c r="U8" s="77">
        <v>0.000161302</v>
      </c>
      <c r="V8" s="77">
        <v>-3.91724E-05</v>
      </c>
      <c r="W8" s="77">
        <v>0.000161302</v>
      </c>
    </row>
    <row r="9" spans="2:23" s="77" customFormat="1" ht="12.75">
      <c r="B9" s="76"/>
      <c r="E9" s="77">
        <v>6</v>
      </c>
      <c r="H9" s="77">
        <v>3.92438</v>
      </c>
      <c r="I9" s="77">
        <v>-1.72103E-05</v>
      </c>
      <c r="J9" s="77">
        <v>3.92438</v>
      </c>
      <c r="K9" s="77">
        <v>-1.72103E-05</v>
      </c>
      <c r="L9" s="77">
        <v>3.92438</v>
      </c>
      <c r="M9" s="77">
        <v>-1.72103E-05</v>
      </c>
      <c r="N9" s="77">
        <v>3.92438</v>
      </c>
      <c r="O9" s="77">
        <v>-1.72103E-05</v>
      </c>
      <c r="P9" s="77">
        <v>3.92438</v>
      </c>
      <c r="Q9" s="77">
        <v>-1.72103E-05</v>
      </c>
      <c r="R9" s="77">
        <v>3.92438</v>
      </c>
      <c r="S9" s="77">
        <v>-1.72103E-05</v>
      </c>
      <c r="T9" s="77">
        <v>3.92438</v>
      </c>
      <c r="U9" s="77">
        <v>-1.72103E-05</v>
      </c>
      <c r="V9" s="77">
        <v>3.92438</v>
      </c>
      <c r="W9" s="77">
        <v>-1.72103E-05</v>
      </c>
    </row>
    <row r="10" spans="2:23" s="77" customFormat="1" ht="12.75">
      <c r="B10" s="76"/>
      <c r="E10" s="77">
        <v>7</v>
      </c>
      <c r="H10" s="77">
        <v>-2.33051E-05</v>
      </c>
      <c r="I10" s="77">
        <v>-3.89739E-05</v>
      </c>
      <c r="J10" s="77">
        <v>-2.33051E-05</v>
      </c>
      <c r="K10" s="77">
        <v>-3.89739E-05</v>
      </c>
      <c r="L10" s="77">
        <v>-2.33051E-05</v>
      </c>
      <c r="M10" s="77">
        <v>-3.89739E-05</v>
      </c>
      <c r="N10" s="77">
        <v>-2.33051E-05</v>
      </c>
      <c r="O10" s="77">
        <v>-3.89739E-05</v>
      </c>
      <c r="P10" s="77">
        <v>-2.33051E-05</v>
      </c>
      <c r="Q10" s="77">
        <v>-3.89739E-05</v>
      </c>
      <c r="R10" s="77">
        <v>-2.33051E-05</v>
      </c>
      <c r="S10" s="77">
        <v>-3.89739E-05</v>
      </c>
      <c r="T10" s="77">
        <v>-2.33051E-05</v>
      </c>
      <c r="U10" s="77">
        <v>-3.89739E-05</v>
      </c>
      <c r="V10" s="77">
        <v>-2.33051E-05</v>
      </c>
      <c r="W10" s="77">
        <v>-3.89739E-05</v>
      </c>
    </row>
    <row r="11" spans="2:23" s="77" customFormat="1" ht="12.75">
      <c r="B11" s="76"/>
      <c r="E11" s="77">
        <v>8</v>
      </c>
      <c r="H11" s="77">
        <v>4.70052E-06</v>
      </c>
      <c r="I11" s="77">
        <v>-2.96402E-06</v>
      </c>
      <c r="J11" s="77">
        <v>4.70052E-06</v>
      </c>
      <c r="K11" s="77">
        <v>-2.96402E-06</v>
      </c>
      <c r="L11" s="77">
        <v>4.70052E-06</v>
      </c>
      <c r="M11" s="77">
        <v>-2.96402E-06</v>
      </c>
      <c r="N11" s="77">
        <v>4.70052E-06</v>
      </c>
      <c r="O11" s="77">
        <v>-2.96402E-06</v>
      </c>
      <c r="P11" s="77">
        <v>4.70052E-06</v>
      </c>
      <c r="Q11" s="77">
        <v>-2.96402E-06</v>
      </c>
      <c r="R11" s="77">
        <v>4.70052E-06</v>
      </c>
      <c r="S11" s="77">
        <v>-2.96402E-06</v>
      </c>
      <c r="T11" s="77">
        <v>4.70052E-06</v>
      </c>
      <c r="U11" s="77">
        <v>-2.96402E-06</v>
      </c>
      <c r="V11" s="77">
        <v>4.70052E-06</v>
      </c>
      <c r="W11" s="77">
        <v>-2.96402E-06</v>
      </c>
    </row>
    <row r="12" spans="2:23" s="77" customFormat="1" ht="12.75">
      <c r="B12" s="76"/>
      <c r="E12" s="77">
        <v>9</v>
      </c>
      <c r="H12" s="77">
        <v>-3.68081E-06</v>
      </c>
      <c r="I12" s="77">
        <v>3.48646E-06</v>
      </c>
      <c r="J12" s="77">
        <v>-3.68081E-06</v>
      </c>
      <c r="K12" s="77">
        <v>3.48646E-06</v>
      </c>
      <c r="L12" s="77">
        <v>-3.68081E-06</v>
      </c>
      <c r="M12" s="77">
        <v>3.48646E-06</v>
      </c>
      <c r="N12" s="77">
        <v>-3.68081E-06</v>
      </c>
      <c r="O12" s="77">
        <v>3.48646E-06</v>
      </c>
      <c r="P12" s="77">
        <v>-3.68081E-06</v>
      </c>
      <c r="Q12" s="77">
        <v>3.48646E-06</v>
      </c>
      <c r="R12" s="77">
        <v>-3.68081E-06</v>
      </c>
      <c r="S12" s="77">
        <v>3.48646E-06</v>
      </c>
      <c r="T12" s="77">
        <v>-3.68081E-06</v>
      </c>
      <c r="U12" s="77">
        <v>3.48646E-06</v>
      </c>
      <c r="V12" s="77">
        <v>-3.68081E-06</v>
      </c>
      <c r="W12" s="77">
        <v>3.48646E-06</v>
      </c>
    </row>
    <row r="13" spans="2:23" s="77" customFormat="1" ht="12.75">
      <c r="B13" s="76"/>
      <c r="E13" s="77">
        <v>10</v>
      </c>
      <c r="H13" s="77">
        <v>-0.200959</v>
      </c>
      <c r="I13" s="77">
        <v>-5.06254E-06</v>
      </c>
      <c r="J13" s="77">
        <v>-0.200959</v>
      </c>
      <c r="K13" s="77">
        <v>-5.06254E-06</v>
      </c>
      <c r="L13" s="77">
        <v>-0.200959</v>
      </c>
      <c r="M13" s="77">
        <v>-5.06254E-06</v>
      </c>
      <c r="N13" s="77">
        <v>-0.200959</v>
      </c>
      <c r="O13" s="77">
        <v>-5.06254E-06</v>
      </c>
      <c r="P13" s="77">
        <v>-0.200959</v>
      </c>
      <c r="Q13" s="77">
        <v>-5.06254E-06</v>
      </c>
      <c r="R13" s="77">
        <v>-0.200959</v>
      </c>
      <c r="S13" s="77">
        <v>-5.06254E-06</v>
      </c>
      <c r="T13" s="77">
        <v>-0.200959</v>
      </c>
      <c r="U13" s="77">
        <v>-5.06254E-06</v>
      </c>
      <c r="V13" s="77">
        <v>-0.200959</v>
      </c>
      <c r="W13" s="77">
        <v>-5.06254E-06</v>
      </c>
    </row>
    <row r="14" spans="2:23" s="77" customFormat="1" ht="12.75">
      <c r="B14" s="76"/>
      <c r="E14" s="77">
        <v>11</v>
      </c>
      <c r="H14" s="77">
        <v>1.59338E-06</v>
      </c>
      <c r="I14" s="77">
        <v>1.18763E-06</v>
      </c>
      <c r="J14" s="77">
        <v>1.59338E-06</v>
      </c>
      <c r="K14" s="77">
        <v>1.18763E-06</v>
      </c>
      <c r="L14" s="77">
        <v>1.59338E-06</v>
      </c>
      <c r="M14" s="77">
        <v>1.18763E-06</v>
      </c>
      <c r="N14" s="77">
        <v>1.59338E-06</v>
      </c>
      <c r="O14" s="77">
        <v>1.18763E-06</v>
      </c>
      <c r="P14" s="77">
        <v>1.59338E-06</v>
      </c>
      <c r="Q14" s="77">
        <v>1.18763E-06</v>
      </c>
      <c r="R14" s="77">
        <v>1.59338E-06</v>
      </c>
      <c r="S14" s="77">
        <v>1.18763E-06</v>
      </c>
      <c r="T14" s="77">
        <v>1.59338E-06</v>
      </c>
      <c r="U14" s="77">
        <v>1.18763E-06</v>
      </c>
      <c r="V14" s="77">
        <v>1.59338E-06</v>
      </c>
      <c r="W14" s="77">
        <v>1.18763E-06</v>
      </c>
    </row>
    <row r="15" spans="2:23" s="77" customFormat="1" ht="12.75">
      <c r="B15" s="76"/>
      <c r="E15" s="77">
        <v>12</v>
      </c>
      <c r="H15" s="77">
        <v>2.14477E-08</v>
      </c>
      <c r="I15" s="77">
        <v>1.33651E-06</v>
      </c>
      <c r="J15" s="77">
        <v>2.14477E-08</v>
      </c>
      <c r="K15" s="77">
        <v>1.33651E-06</v>
      </c>
      <c r="L15" s="77">
        <v>2.14477E-08</v>
      </c>
      <c r="M15" s="77">
        <v>1.33651E-06</v>
      </c>
      <c r="N15" s="77">
        <v>2.14477E-08</v>
      </c>
      <c r="O15" s="77">
        <v>1.33651E-06</v>
      </c>
      <c r="P15" s="77">
        <v>2.14477E-08</v>
      </c>
      <c r="Q15" s="77">
        <v>1.33651E-06</v>
      </c>
      <c r="R15" s="77">
        <v>2.14477E-08</v>
      </c>
      <c r="S15" s="77">
        <v>1.33651E-06</v>
      </c>
      <c r="T15" s="77">
        <v>2.14477E-08</v>
      </c>
      <c r="U15" s="77">
        <v>1.33651E-06</v>
      </c>
      <c r="V15" s="77">
        <v>2.14477E-08</v>
      </c>
      <c r="W15" s="77">
        <v>1.33651E-06</v>
      </c>
    </row>
    <row r="16" spans="2:23" s="77" customFormat="1" ht="12.75">
      <c r="B16" s="76"/>
      <c r="E16" s="77">
        <v>13</v>
      </c>
      <c r="H16" s="77">
        <v>-6.04268E-07</v>
      </c>
      <c r="I16" s="77">
        <v>8.7592E-07</v>
      </c>
      <c r="J16" s="77">
        <v>-6.04268E-07</v>
      </c>
      <c r="K16" s="77">
        <v>8.7592E-07</v>
      </c>
      <c r="L16" s="77">
        <v>-6.04268E-07</v>
      </c>
      <c r="M16" s="77">
        <v>8.7592E-07</v>
      </c>
      <c r="N16" s="77">
        <v>-6.04268E-07</v>
      </c>
      <c r="O16" s="77">
        <v>8.7592E-07</v>
      </c>
      <c r="P16" s="77">
        <v>-6.04268E-07</v>
      </c>
      <c r="Q16" s="77">
        <v>8.7592E-07</v>
      </c>
      <c r="R16" s="77">
        <v>-6.04268E-07</v>
      </c>
      <c r="S16" s="77">
        <v>8.7592E-07</v>
      </c>
      <c r="T16" s="77">
        <v>-6.04268E-07</v>
      </c>
      <c r="U16" s="77">
        <v>8.7592E-07</v>
      </c>
      <c r="V16" s="77">
        <v>-6.04268E-07</v>
      </c>
      <c r="W16" s="77">
        <v>8.7592E-07</v>
      </c>
    </row>
    <row r="17" spans="2:23" s="77" customFormat="1" ht="12.75">
      <c r="B17" s="76"/>
      <c r="E17" s="77">
        <v>14</v>
      </c>
      <c r="H17" s="77">
        <v>-0.149992</v>
      </c>
      <c r="I17" s="77">
        <v>6.74043E-07</v>
      </c>
      <c r="J17" s="77">
        <v>-0.149992</v>
      </c>
      <c r="K17" s="77">
        <v>6.74043E-07</v>
      </c>
      <c r="L17" s="77">
        <v>-0.149992</v>
      </c>
      <c r="M17" s="77">
        <v>6.74043E-07</v>
      </c>
      <c r="N17" s="77">
        <v>-0.149992</v>
      </c>
      <c r="O17" s="77">
        <v>6.74043E-07</v>
      </c>
      <c r="P17" s="77">
        <v>-0.149992</v>
      </c>
      <c r="Q17" s="77">
        <v>6.74043E-07</v>
      </c>
      <c r="R17" s="77">
        <v>-0.149992</v>
      </c>
      <c r="S17" s="77">
        <v>6.74043E-07</v>
      </c>
      <c r="T17" s="77">
        <v>-0.149992</v>
      </c>
      <c r="U17" s="77">
        <v>6.74043E-07</v>
      </c>
      <c r="V17" s="77">
        <v>-0.149992</v>
      </c>
      <c r="W17" s="77">
        <v>6.74043E-07</v>
      </c>
    </row>
    <row r="18" spans="2:23" s="77" customFormat="1" ht="12.75">
      <c r="B18" s="76"/>
      <c r="E18" s="77">
        <v>15</v>
      </c>
      <c r="H18" s="77">
        <v>-2.04212E-08</v>
      </c>
      <c r="I18" s="77">
        <v>-4.6634E-07</v>
      </c>
      <c r="J18" s="77">
        <v>-2.04212E-08</v>
      </c>
      <c r="K18" s="77">
        <v>-4.6634E-07</v>
      </c>
      <c r="L18" s="77">
        <v>-2.04212E-08</v>
      </c>
      <c r="M18" s="77">
        <v>-4.6634E-07</v>
      </c>
      <c r="N18" s="77">
        <v>-2.04212E-08</v>
      </c>
      <c r="O18" s="77">
        <v>-4.6634E-07</v>
      </c>
      <c r="P18" s="77">
        <v>-2.04212E-08</v>
      </c>
      <c r="Q18" s="77">
        <v>-4.6634E-07</v>
      </c>
      <c r="R18" s="77">
        <v>-2.04212E-08</v>
      </c>
      <c r="S18" s="77">
        <v>-4.6634E-07</v>
      </c>
      <c r="T18" s="77">
        <v>-2.04212E-08</v>
      </c>
      <c r="U18" s="77">
        <v>-4.6634E-07</v>
      </c>
      <c r="V18" s="77">
        <v>-2.04212E-08</v>
      </c>
      <c r="W18" s="77">
        <v>-4.6634E-07</v>
      </c>
    </row>
    <row r="20" spans="2:23" s="77" customFormat="1" ht="12.75">
      <c r="B20" s="76"/>
      <c r="E20" s="77" t="s">
        <v>0</v>
      </c>
      <c r="H20" s="77" t="s">
        <v>1</v>
      </c>
      <c r="I20" s="77" t="s">
        <v>2</v>
      </c>
      <c r="J20" s="77" t="s">
        <v>1</v>
      </c>
      <c r="K20" s="77" t="s">
        <v>22</v>
      </c>
      <c r="L20" s="77" t="s">
        <v>1</v>
      </c>
      <c r="M20" s="77" t="s">
        <v>22</v>
      </c>
      <c r="N20" s="77" t="s">
        <v>1</v>
      </c>
      <c r="O20" s="77" t="s">
        <v>29</v>
      </c>
      <c r="P20" s="77" t="s">
        <v>1</v>
      </c>
      <c r="Q20" s="77" t="s">
        <v>1</v>
      </c>
      <c r="R20" s="77" t="s">
        <v>1</v>
      </c>
      <c r="S20" s="77" t="s">
        <v>1</v>
      </c>
      <c r="T20" s="77" t="s">
        <v>1</v>
      </c>
      <c r="U20" s="77" t="s">
        <v>1</v>
      </c>
      <c r="V20" s="78" t="s">
        <v>1</v>
      </c>
      <c r="W20" s="78" t="s">
        <v>1</v>
      </c>
    </row>
    <row r="21" spans="2:23" s="77" customFormat="1" ht="12.75">
      <c r="B21" s="76"/>
      <c r="E21" s="77" t="s">
        <v>7</v>
      </c>
      <c r="V21" s="78"/>
      <c r="W21" s="78"/>
    </row>
    <row r="22" spans="2:23" s="77" customFormat="1" ht="12.75">
      <c r="B22" s="76"/>
      <c r="E22" s="77" t="s">
        <v>4</v>
      </c>
      <c r="H22" s="77" t="s">
        <v>5</v>
      </c>
      <c r="I22" s="77" t="s">
        <v>6</v>
      </c>
      <c r="J22" s="77" t="s">
        <v>5</v>
      </c>
      <c r="K22" s="77" t="s">
        <v>6</v>
      </c>
      <c r="L22" s="77" t="s">
        <v>5</v>
      </c>
      <c r="M22" s="77" t="s">
        <v>6</v>
      </c>
      <c r="N22" s="77" t="s">
        <v>5</v>
      </c>
      <c r="O22" s="77" t="s">
        <v>6</v>
      </c>
      <c r="P22" s="77" t="s">
        <v>5</v>
      </c>
      <c r="Q22" s="77" t="s">
        <v>6</v>
      </c>
      <c r="R22" s="77" t="s">
        <v>5</v>
      </c>
      <c r="S22" s="77" t="s">
        <v>6</v>
      </c>
      <c r="T22" s="77" t="s">
        <v>5</v>
      </c>
      <c r="U22" s="77" t="s">
        <v>6</v>
      </c>
      <c r="V22" s="78" t="s">
        <v>5</v>
      </c>
      <c r="W22" s="78" t="s">
        <v>6</v>
      </c>
    </row>
    <row r="23" spans="2:23" s="77" customFormat="1" ht="12.75">
      <c r="B23" s="76"/>
      <c r="E23" s="77">
        <v>1</v>
      </c>
      <c r="H23" s="77">
        <v>-3.91218E-10</v>
      </c>
      <c r="I23" s="77">
        <v>-1.80545E-07</v>
      </c>
      <c r="J23" s="77">
        <v>1.80548E-07</v>
      </c>
      <c r="K23" s="77" t="s">
        <v>25</v>
      </c>
      <c r="L23" s="77">
        <v>2.114E-10</v>
      </c>
      <c r="M23" s="77" t="s">
        <v>27</v>
      </c>
      <c r="N23" s="77">
        <v>-1.80727E-07</v>
      </c>
      <c r="O23" s="77">
        <v>3.94193E-10</v>
      </c>
      <c r="P23" s="77">
        <v>-2.27757E-10</v>
      </c>
      <c r="Q23" s="77">
        <v>-1.38536E-07</v>
      </c>
      <c r="R23" s="77">
        <v>1.38539E-07</v>
      </c>
      <c r="S23" s="77">
        <v>-4.59163E-11</v>
      </c>
      <c r="T23" s="77">
        <v>4.89339E-11</v>
      </c>
      <c r="U23" s="77">
        <v>1.38721E-07</v>
      </c>
      <c r="V23" s="77">
        <v>-1.38718E-07</v>
      </c>
      <c r="W23" s="77">
        <v>2.31528E-10</v>
      </c>
    </row>
    <row r="24" spans="2:23" s="77" customFormat="1" ht="12.75">
      <c r="B24" s="76"/>
      <c r="E24" s="77">
        <v>2</v>
      </c>
      <c r="H24" s="77">
        <v>0.000319438</v>
      </c>
      <c r="I24" s="77">
        <v>-1.45093E-07</v>
      </c>
      <c r="J24" s="77">
        <v>0.000319438</v>
      </c>
      <c r="K24" s="77" t="s">
        <v>26</v>
      </c>
      <c r="L24" s="77">
        <v>0.000319438</v>
      </c>
      <c r="M24" s="77" t="s">
        <v>28</v>
      </c>
      <c r="N24" s="77">
        <v>0.000319438</v>
      </c>
      <c r="O24" s="77">
        <v>-1.45093E-07</v>
      </c>
      <c r="P24" s="77">
        <v>0.000319438</v>
      </c>
      <c r="Q24" s="77">
        <v>-7.24391E-08</v>
      </c>
      <c r="R24" s="77">
        <v>0.000319438</v>
      </c>
      <c r="S24" s="77">
        <v>-7.24392E-08</v>
      </c>
      <c r="T24" s="77">
        <v>0.000319438</v>
      </c>
      <c r="U24" s="77">
        <v>-7.24392E-08</v>
      </c>
      <c r="V24" s="77">
        <v>0.000319438</v>
      </c>
      <c r="W24" s="77">
        <v>-7.24392E-08</v>
      </c>
    </row>
    <row r="25" spans="2:23" s="77" customFormat="1" ht="12.75">
      <c r="B25" s="76"/>
      <c r="E25" s="77">
        <v>3</v>
      </c>
      <c r="H25" s="77">
        <v>-0.011403</v>
      </c>
      <c r="I25" s="77">
        <v>-2.89764</v>
      </c>
      <c r="J25" s="77">
        <v>-2.89736</v>
      </c>
      <c r="K25" s="77">
        <v>0.0128857</v>
      </c>
      <c r="L25" s="77">
        <v>0.0131617</v>
      </c>
      <c r="M25" s="77">
        <v>2.89884</v>
      </c>
      <c r="N25" s="77">
        <v>2.89911</v>
      </c>
      <c r="O25" s="77">
        <v>-0.0116923</v>
      </c>
      <c r="P25" s="77">
        <v>-0.00179958</v>
      </c>
      <c r="Q25" s="77">
        <v>-0.947348</v>
      </c>
      <c r="R25" s="77">
        <v>-0.947072</v>
      </c>
      <c r="S25" s="77">
        <v>0.00328323</v>
      </c>
      <c r="T25" s="77">
        <v>0.00356199</v>
      </c>
      <c r="U25" s="77">
        <v>0.948552</v>
      </c>
      <c r="V25" s="77">
        <v>0.948831</v>
      </c>
      <c r="W25" s="77">
        <v>-0.00207858</v>
      </c>
    </row>
    <row r="26" spans="2:23" s="77" customFormat="1" ht="12.75">
      <c r="B26" s="76"/>
      <c r="E26" s="77">
        <v>4</v>
      </c>
      <c r="H26" s="77">
        <v>-0.00917767</v>
      </c>
      <c r="I26" s="77">
        <v>-1.60206</v>
      </c>
      <c r="J26" s="77">
        <v>0.00937032</v>
      </c>
      <c r="K26" s="77">
        <v>1.60271</v>
      </c>
      <c r="L26" s="77">
        <v>-0.00917927</v>
      </c>
      <c r="M26" s="77">
        <v>-1.60206</v>
      </c>
      <c r="N26" s="77">
        <v>0.00937181</v>
      </c>
      <c r="O26" s="77">
        <v>1.60271</v>
      </c>
      <c r="P26" s="77">
        <v>-0.00127186</v>
      </c>
      <c r="Q26" s="77">
        <v>-0.352768</v>
      </c>
      <c r="R26" s="77">
        <v>0.00145785</v>
      </c>
      <c r="S26" s="77">
        <v>0.353421</v>
      </c>
      <c r="T26" s="77">
        <v>-0.00127293</v>
      </c>
      <c r="U26" s="77">
        <v>-0.352769</v>
      </c>
      <c r="V26" s="77">
        <v>0.00145766</v>
      </c>
      <c r="W26" s="77">
        <v>0.35342</v>
      </c>
    </row>
    <row r="27" spans="2:23" s="77" customFormat="1" ht="12.75">
      <c r="B27" s="76"/>
      <c r="E27" s="77">
        <v>5</v>
      </c>
      <c r="H27" s="77">
        <v>-0.00622924</v>
      </c>
      <c r="I27" s="77">
        <v>-0.791332</v>
      </c>
      <c r="J27" s="77">
        <v>0.791452</v>
      </c>
      <c r="K27" s="77">
        <v>-0.00603168</v>
      </c>
      <c r="L27" s="77">
        <v>0.00615134</v>
      </c>
      <c r="M27" s="77">
        <v>0.791655</v>
      </c>
      <c r="N27" s="77">
        <v>-0.791528</v>
      </c>
      <c r="O27" s="77">
        <v>0.00635333</v>
      </c>
      <c r="P27" s="77">
        <v>-0.000655436</v>
      </c>
      <c r="Q27" s="77">
        <v>-0.118861</v>
      </c>
      <c r="R27" s="77">
        <v>0.118984</v>
      </c>
      <c r="S27" s="77">
        <v>-0.000455118</v>
      </c>
      <c r="T27" s="77">
        <v>0.00057737</v>
      </c>
      <c r="U27" s="77">
        <v>0.119184</v>
      </c>
      <c r="V27" s="77">
        <v>-0.119061</v>
      </c>
      <c r="W27" s="77">
        <v>0.00077752</v>
      </c>
    </row>
    <row r="28" spans="2:23" s="77" customFormat="1" ht="12.75">
      <c r="B28" s="76"/>
      <c r="E28" s="77">
        <v>6</v>
      </c>
      <c r="H28" s="77">
        <v>3.9206</v>
      </c>
      <c r="I28" s="77">
        <v>-0.354214</v>
      </c>
      <c r="J28" s="77">
        <v>3.9206</v>
      </c>
      <c r="K28" s="77">
        <v>-0.354213</v>
      </c>
      <c r="L28" s="77">
        <v>3.9206</v>
      </c>
      <c r="M28" s="77">
        <v>-0.354213</v>
      </c>
      <c r="N28" s="77">
        <v>3.9206</v>
      </c>
      <c r="O28" s="77">
        <v>-0.354211</v>
      </c>
      <c r="P28" s="77">
        <v>3.92413</v>
      </c>
      <c r="Q28" s="77">
        <v>-0.0365762</v>
      </c>
      <c r="R28" s="77">
        <v>3.92413</v>
      </c>
      <c r="S28" s="77">
        <v>-0.0365764</v>
      </c>
      <c r="T28" s="77">
        <v>3.92413</v>
      </c>
      <c r="U28" s="77">
        <v>-0.0365764</v>
      </c>
      <c r="V28" s="77">
        <v>3.92413</v>
      </c>
      <c r="W28" s="77">
        <v>-0.0365761</v>
      </c>
    </row>
    <row r="29" spans="2:23" s="77" customFormat="1" ht="12.75">
      <c r="B29" s="76"/>
      <c r="E29" s="77">
        <v>7</v>
      </c>
      <c r="H29" s="77">
        <v>-0.00219096</v>
      </c>
      <c r="I29" s="77">
        <v>-0.14424</v>
      </c>
      <c r="J29" s="77">
        <v>-0.144224</v>
      </c>
      <c r="K29" s="77">
        <v>0.00213079</v>
      </c>
      <c r="L29" s="77">
        <v>0.00214534</v>
      </c>
      <c r="M29" s="77">
        <v>0.144162</v>
      </c>
      <c r="N29" s="77">
        <v>0.144176</v>
      </c>
      <c r="O29" s="77">
        <v>-0.00220722</v>
      </c>
      <c r="P29" s="77">
        <v>-0.00012212</v>
      </c>
      <c r="Q29" s="77">
        <v>-0.0102932</v>
      </c>
      <c r="R29" s="77">
        <v>-0.0102776</v>
      </c>
      <c r="S29" s="77">
        <v>5.98668E-05</v>
      </c>
      <c r="T29" s="77">
        <v>7.54898E-05</v>
      </c>
      <c r="U29" s="77">
        <v>0.0102154</v>
      </c>
      <c r="V29" s="77">
        <v>0.0102309</v>
      </c>
      <c r="W29" s="77">
        <v>-0.000137705</v>
      </c>
    </row>
    <row r="30" spans="2:23" s="77" customFormat="1" ht="12.75">
      <c r="B30" s="76"/>
      <c r="E30" s="77">
        <v>8</v>
      </c>
      <c r="H30" s="77">
        <v>-0.00117594</v>
      </c>
      <c r="I30" s="77">
        <v>-0.053453</v>
      </c>
      <c r="J30" s="77">
        <v>0.00118647</v>
      </c>
      <c r="K30" s="77">
        <v>0.0534462</v>
      </c>
      <c r="L30" s="77">
        <v>-0.00117641</v>
      </c>
      <c r="M30" s="77">
        <v>-0.0534521</v>
      </c>
      <c r="N30" s="77">
        <v>0.00118535</v>
      </c>
      <c r="O30" s="77">
        <v>0.0534457</v>
      </c>
      <c r="P30" s="77">
        <v>-3.16374E-05</v>
      </c>
      <c r="Q30" s="77">
        <v>-0.00263789</v>
      </c>
      <c r="R30" s="77">
        <v>4.10315E-05</v>
      </c>
      <c r="S30" s="77">
        <v>0.00263202</v>
      </c>
      <c r="T30" s="77">
        <v>-3.16177E-05</v>
      </c>
      <c r="U30" s="77">
        <v>-0.00263795</v>
      </c>
      <c r="V30" s="77">
        <v>4.09906E-05</v>
      </c>
      <c r="W30" s="77">
        <v>0.00263195</v>
      </c>
    </row>
    <row r="31" spans="2:23" s="77" customFormat="1" ht="12.75">
      <c r="B31" s="76"/>
      <c r="E31" s="77">
        <v>9</v>
      </c>
      <c r="H31" s="77">
        <v>-0.000624689</v>
      </c>
      <c r="I31" s="77">
        <v>-0.018155</v>
      </c>
      <c r="J31" s="77">
        <v>0.0181543</v>
      </c>
      <c r="K31" s="77">
        <v>-0.000618031</v>
      </c>
      <c r="L31" s="77">
        <v>0.000617433</v>
      </c>
      <c r="M31" s="77">
        <v>0.0181614</v>
      </c>
      <c r="N31" s="77">
        <v>-0.0181615</v>
      </c>
      <c r="O31" s="77">
        <v>0.000624315</v>
      </c>
      <c r="P31" s="77">
        <v>-1.65541E-05</v>
      </c>
      <c r="Q31" s="77">
        <v>-0.000630447</v>
      </c>
      <c r="R31" s="77">
        <v>0.000630277</v>
      </c>
      <c r="S31" s="77">
        <v>-9.38798E-06</v>
      </c>
      <c r="T31" s="77">
        <v>9.18397E-06</v>
      </c>
      <c r="U31" s="77">
        <v>0.000637445</v>
      </c>
      <c r="V31" s="77">
        <v>-0.000637612</v>
      </c>
      <c r="W31" s="77">
        <v>1.63418E-05</v>
      </c>
    </row>
    <row r="32" spans="2:23" s="77" customFormat="1" ht="12.75">
      <c r="B32" s="76"/>
      <c r="E32" s="77">
        <v>10</v>
      </c>
      <c r="H32" s="77">
        <v>-0.20128</v>
      </c>
      <c r="I32" s="77">
        <v>-0.00585594</v>
      </c>
      <c r="J32" s="77">
        <v>-0.20128</v>
      </c>
      <c r="K32" s="77">
        <v>-0.00585543</v>
      </c>
      <c r="L32" s="77">
        <v>-0.20128</v>
      </c>
      <c r="M32" s="77">
        <v>-0.00585557</v>
      </c>
      <c r="N32" s="77">
        <v>-0.201279</v>
      </c>
      <c r="O32" s="77">
        <v>-0.0058556</v>
      </c>
      <c r="P32" s="77">
        <v>-0.200964</v>
      </c>
      <c r="Q32" s="77">
        <v>-0.000160772</v>
      </c>
      <c r="R32" s="77">
        <v>-0.200964</v>
      </c>
      <c r="S32" s="77">
        <v>-0.000160782</v>
      </c>
      <c r="T32" s="77">
        <v>-0.200964</v>
      </c>
      <c r="U32" s="77">
        <v>-0.000160782</v>
      </c>
      <c r="V32" s="77">
        <v>-0.200964</v>
      </c>
      <c r="W32" s="77">
        <v>-0.000160772</v>
      </c>
    </row>
    <row r="33" spans="2:23" s="77" customFormat="1" ht="12.75">
      <c r="B33" s="76"/>
      <c r="E33" s="77">
        <v>11</v>
      </c>
      <c r="H33" s="77">
        <v>-0.000163346</v>
      </c>
      <c r="I33" s="77">
        <v>-0.00197166</v>
      </c>
      <c r="J33" s="77">
        <v>-0.00197094</v>
      </c>
      <c r="K33" s="77">
        <v>0.000166212</v>
      </c>
      <c r="L33" s="77">
        <v>0.000166592</v>
      </c>
      <c r="M33" s="77">
        <v>0.00197385</v>
      </c>
      <c r="N33" s="77">
        <v>0.00197435</v>
      </c>
      <c r="O33" s="77">
        <v>-0.000163698</v>
      </c>
      <c r="P33" s="77">
        <v>5.33693E-08</v>
      </c>
      <c r="Q33" s="77">
        <v>-4.59129E-05</v>
      </c>
      <c r="R33" s="77">
        <v>-4.55107E-05</v>
      </c>
      <c r="S33" s="77">
        <v>2.72804E-06</v>
      </c>
      <c r="T33" s="77">
        <v>3.13287E-06</v>
      </c>
      <c r="U33" s="77">
        <v>4.82915E-05</v>
      </c>
      <c r="V33" s="77">
        <v>4.8695E-05</v>
      </c>
      <c r="W33" s="77">
        <v>-3.50899E-07</v>
      </c>
    </row>
    <row r="34" spans="2:23" s="77" customFormat="1" ht="12.75">
      <c r="B34" s="76"/>
      <c r="E34" s="77">
        <v>12</v>
      </c>
      <c r="H34" s="77">
        <v>-8.61391E-05</v>
      </c>
      <c r="I34" s="77">
        <v>-0.000800223</v>
      </c>
      <c r="J34" s="77">
        <v>8.62453E-05</v>
      </c>
      <c r="K34" s="77">
        <v>0.000802649</v>
      </c>
      <c r="L34" s="77">
        <v>-8.61505E-05</v>
      </c>
      <c r="M34" s="77">
        <v>-0.000800125</v>
      </c>
      <c r="N34" s="77">
        <v>8.60821E-05</v>
      </c>
      <c r="O34" s="77">
        <v>0.000802883</v>
      </c>
      <c r="P34" s="77">
        <v>-5.16927E-07</v>
      </c>
      <c r="Q34" s="77">
        <v>-1.80765E-05</v>
      </c>
      <c r="R34" s="77">
        <v>5.60128E-07</v>
      </c>
      <c r="S34" s="77">
        <v>2.07509E-05</v>
      </c>
      <c r="T34" s="77">
        <v>-5.16829E-07</v>
      </c>
      <c r="U34" s="77">
        <v>-1.80778E-05</v>
      </c>
      <c r="V34" s="77">
        <v>5.59445E-07</v>
      </c>
      <c r="W34" s="77">
        <v>2.07501E-05</v>
      </c>
    </row>
    <row r="35" spans="2:23" s="77" customFormat="1" ht="12.75">
      <c r="B35" s="76"/>
      <c r="E35" s="77">
        <v>13</v>
      </c>
      <c r="H35" s="77">
        <v>-4.68159E-05</v>
      </c>
      <c r="I35" s="77">
        <v>-0.000398469</v>
      </c>
      <c r="J35" s="77">
        <v>0.000398591</v>
      </c>
      <c r="K35" s="77">
        <v>-4.53929E-05</v>
      </c>
      <c r="L35" s="77">
        <v>4.56192E-05</v>
      </c>
      <c r="M35" s="77">
        <v>0.000400188</v>
      </c>
      <c r="N35" s="77">
        <v>-0.000399962</v>
      </c>
      <c r="O35" s="77">
        <v>4.70152E-05</v>
      </c>
      <c r="P35" s="77">
        <v>-7.97397E-07</v>
      </c>
      <c r="Q35" s="77">
        <v>-8.43508E-06</v>
      </c>
      <c r="R35" s="77">
        <v>8.70718E-06</v>
      </c>
      <c r="S35" s="77">
        <v>6.82503E-07</v>
      </c>
      <c r="T35" s="77">
        <v>-4.10962E-07</v>
      </c>
      <c r="U35" s="77">
        <v>1.01874E-05</v>
      </c>
      <c r="V35" s="77">
        <v>-9.91567E-06</v>
      </c>
      <c r="W35" s="77">
        <v>1.06912E-06</v>
      </c>
    </row>
    <row r="36" spans="2:23" s="77" customFormat="1" ht="12.75">
      <c r="B36" s="76"/>
      <c r="E36" s="77">
        <v>14</v>
      </c>
      <c r="H36" s="77">
        <v>-0.150018</v>
      </c>
      <c r="I36" s="77">
        <v>-0.000216706</v>
      </c>
      <c r="J36" s="77">
        <v>-0.150018</v>
      </c>
      <c r="K36" s="77">
        <v>-0.000216617</v>
      </c>
      <c r="L36" s="77">
        <v>-0.150018</v>
      </c>
      <c r="M36" s="77">
        <v>-0.000216719</v>
      </c>
      <c r="N36" s="77">
        <v>-0.150018</v>
      </c>
      <c r="O36" s="77">
        <v>-0.00021672</v>
      </c>
      <c r="P36" s="77">
        <v>-0.149992</v>
      </c>
      <c r="Q36" s="77">
        <v>-3.70954E-06</v>
      </c>
      <c r="R36" s="77">
        <v>-0.149992</v>
      </c>
      <c r="S36" s="77">
        <v>-3.70964E-06</v>
      </c>
      <c r="T36" s="77">
        <v>-0.149992</v>
      </c>
      <c r="U36" s="77">
        <v>-3.70965E-06</v>
      </c>
      <c r="V36" s="77">
        <v>-0.149992</v>
      </c>
      <c r="W36" s="77">
        <v>-3.70972E-06</v>
      </c>
    </row>
    <row r="37" spans="2:23" s="77" customFormat="1" ht="12.75">
      <c r="B37" s="76"/>
      <c r="E37" s="77">
        <v>15</v>
      </c>
      <c r="H37" s="77">
        <v>-1.45617E-05</v>
      </c>
      <c r="I37" s="77">
        <v>-0.000124111</v>
      </c>
      <c r="J37" s="77">
        <v>-0.000123613</v>
      </c>
      <c r="K37" s="77">
        <v>1.40975E-05</v>
      </c>
      <c r="L37" s="77">
        <v>1.45155E-05</v>
      </c>
      <c r="M37" s="77">
        <v>0.000123186</v>
      </c>
      <c r="N37" s="77">
        <v>0.000123638</v>
      </c>
      <c r="O37" s="77">
        <v>-1.49716E-05</v>
      </c>
      <c r="P37" s="77">
        <v>-4.72185E-08</v>
      </c>
      <c r="Q37" s="77">
        <v>-2.35757E-06</v>
      </c>
      <c r="R37" s="77">
        <v>-1.91167E-06</v>
      </c>
      <c r="S37" s="77">
        <v>-4.39469E-07</v>
      </c>
      <c r="T37" s="77">
        <v>6.45537E-09</v>
      </c>
      <c r="U37" s="77">
        <v>1.42492E-06</v>
      </c>
      <c r="V37" s="77">
        <v>1.87087E-06</v>
      </c>
      <c r="W37" s="77">
        <v>-4.93203E-07</v>
      </c>
    </row>
    <row r="39" spans="2:23" s="77" customFormat="1" ht="12.75">
      <c r="B39" s="76"/>
      <c r="E39" s="77" t="s">
        <v>0</v>
      </c>
      <c r="H39" s="77" t="s">
        <v>1</v>
      </c>
      <c r="I39" s="77" t="s">
        <v>2</v>
      </c>
      <c r="J39" s="77" t="s">
        <v>1</v>
      </c>
      <c r="K39" s="77" t="s">
        <v>22</v>
      </c>
      <c r="L39" s="77" t="s">
        <v>1</v>
      </c>
      <c r="M39" s="77" t="s">
        <v>22</v>
      </c>
      <c r="N39" s="77" t="s">
        <v>1</v>
      </c>
      <c r="O39" s="77" t="s">
        <v>29</v>
      </c>
      <c r="P39" s="77" t="s">
        <v>1</v>
      </c>
      <c r="Q39" s="77" t="s">
        <v>1</v>
      </c>
      <c r="R39" s="77" t="s">
        <v>1</v>
      </c>
      <c r="S39" s="77" t="s">
        <v>1</v>
      </c>
      <c r="T39" s="77" t="s">
        <v>1</v>
      </c>
      <c r="U39" s="77" t="s">
        <v>1</v>
      </c>
      <c r="V39" s="78" t="s">
        <v>1</v>
      </c>
      <c r="W39" s="78" t="s">
        <v>1</v>
      </c>
    </row>
    <row r="40" spans="1:23" s="80" customFormat="1" ht="38.25">
      <c r="A40" s="79" t="s">
        <v>37</v>
      </c>
      <c r="B40" s="79" t="s">
        <v>50</v>
      </c>
      <c r="C40" s="79" t="s">
        <v>46</v>
      </c>
      <c r="D40" s="79" t="s">
        <v>47</v>
      </c>
      <c r="E40" s="79" t="s">
        <v>4</v>
      </c>
      <c r="F40" s="80" t="s">
        <v>48</v>
      </c>
      <c r="G40" s="80" t="s">
        <v>65</v>
      </c>
      <c r="H40" s="80" t="s">
        <v>5</v>
      </c>
      <c r="I40" s="80" t="s">
        <v>6</v>
      </c>
      <c r="J40" s="80" t="s">
        <v>5</v>
      </c>
      <c r="K40" s="80" t="s">
        <v>6</v>
      </c>
      <c r="L40" s="80" t="s">
        <v>5</v>
      </c>
      <c r="M40" s="80" t="s">
        <v>6</v>
      </c>
      <c r="N40" s="80" t="s">
        <v>5</v>
      </c>
      <c r="O40" s="80" t="s">
        <v>6</v>
      </c>
      <c r="P40" s="80" t="s">
        <v>5</v>
      </c>
      <c r="Q40" s="80" t="s">
        <v>6</v>
      </c>
      <c r="R40" s="80" t="s">
        <v>5</v>
      </c>
      <c r="S40" s="80" t="s">
        <v>6</v>
      </c>
      <c r="T40" s="80" t="s">
        <v>5</v>
      </c>
      <c r="U40" s="80" t="s">
        <v>6</v>
      </c>
      <c r="V40" s="81" t="s">
        <v>5</v>
      </c>
      <c r="W40" s="81" t="s">
        <v>6</v>
      </c>
    </row>
    <row r="41" spans="1:23" s="77" customFormat="1" ht="12.75">
      <c r="A41" s="76" t="s">
        <v>38</v>
      </c>
      <c r="B41" s="82">
        <f>'choix config'!H40</f>
        <v>9.146181646055908</v>
      </c>
      <c r="C41" s="76">
        <f aca="true" t="shared" si="0" ref="C41:C55">($B$41*H41+$B$42*J41+$B$43*L41+$B$44*N41+$B$45*P41+$B$46*R41+$B$47*T41+$B$48*V41)/100</f>
        <v>-1.0877449288930229E-08</v>
      </c>
      <c r="D41" s="76">
        <f aca="true" t="shared" si="1" ref="D41:D55">($B$41*I41+$B$42*K41+$B$43*M41+$B$44*O41+$B$45*Q41+$B$46*S41+$B$47*U41+$B$48*W41)/100</f>
        <v>-6.20141583572089E-08</v>
      </c>
      <c r="E41" s="83">
        <v>1</v>
      </c>
      <c r="F41" s="84" t="s">
        <v>49</v>
      </c>
      <c r="G41" s="84"/>
      <c r="H41" s="77">
        <v>-3.01558E-10</v>
      </c>
      <c r="I41" s="77">
        <v>-1.80638E-07</v>
      </c>
      <c r="J41" s="77">
        <v>1.80637E-07</v>
      </c>
      <c r="K41" s="77">
        <v>-3.00989E-10</v>
      </c>
      <c r="L41" s="77">
        <v>3.0106E-10</v>
      </c>
      <c r="M41" s="77">
        <v>1.80638E-07</v>
      </c>
      <c r="N41" s="77">
        <v>-1.80638E-07</v>
      </c>
      <c r="O41" s="77">
        <v>3.01458E-10</v>
      </c>
      <c r="P41" s="77">
        <v>-1.38097E-10</v>
      </c>
      <c r="Q41" s="77">
        <v>-1.38628E-07</v>
      </c>
      <c r="R41" s="77">
        <v>1.38629E-07</v>
      </c>
      <c r="S41" s="77">
        <v>-1.38651E-10</v>
      </c>
      <c r="T41" s="77">
        <v>1.38594E-10</v>
      </c>
      <c r="U41" s="77">
        <v>1.38628E-07</v>
      </c>
      <c r="V41" s="77">
        <v>-1.38628E-07</v>
      </c>
      <c r="W41" s="77">
        <v>1.38793E-10</v>
      </c>
    </row>
    <row r="42" spans="1:23" s="77" customFormat="1" ht="12.75">
      <c r="A42" s="76" t="s">
        <v>39</v>
      </c>
      <c r="B42" s="82">
        <f>'choix config'!H41</f>
        <v>2.702956322969726</v>
      </c>
      <c r="C42" s="76">
        <f t="shared" si="0"/>
        <v>-4.4534012648930295E-11</v>
      </c>
      <c r="D42" s="76">
        <f t="shared" si="1"/>
        <v>-1.6599024828395572E-08</v>
      </c>
      <c r="E42" s="83">
        <v>2</v>
      </c>
      <c r="F42" s="84" t="s">
        <v>64</v>
      </c>
      <c r="G42" s="84"/>
      <c r="H42" s="77">
        <v>-4.36608E-10</v>
      </c>
      <c r="I42" s="77">
        <v>-1.44819E-07</v>
      </c>
      <c r="J42" s="77">
        <v>-4.36608E-10</v>
      </c>
      <c r="K42" s="77">
        <v>-1.44819E-07</v>
      </c>
      <c r="L42" s="77">
        <v>-4.36608E-10</v>
      </c>
      <c r="M42" s="77">
        <v>-1.44819E-07</v>
      </c>
      <c r="N42" s="77">
        <v>-4.36608E-10</v>
      </c>
      <c r="O42" s="77">
        <v>-1.44819E-07</v>
      </c>
      <c r="P42" s="77">
        <v>-1.45544E-10</v>
      </c>
      <c r="Q42" s="77">
        <v>-7.21646E-08</v>
      </c>
      <c r="R42" s="77">
        <v>-1.45544E-10</v>
      </c>
      <c r="S42" s="77">
        <v>-7.21647E-08</v>
      </c>
      <c r="T42" s="77">
        <v>-1.45544E-10</v>
      </c>
      <c r="U42" s="77">
        <v>-7.21646E-08</v>
      </c>
      <c r="V42" s="77">
        <v>-1.45544E-10</v>
      </c>
      <c r="W42" s="77">
        <v>-7.21647E-08</v>
      </c>
    </row>
    <row r="43" spans="1:23" s="77" customFormat="1" ht="12.75">
      <c r="A43" s="76" t="s">
        <v>40</v>
      </c>
      <c r="B43" s="82">
        <f>'choix config'!H42</f>
        <v>-10.282462968094848</v>
      </c>
      <c r="C43" s="76">
        <f t="shared" si="0"/>
        <v>0.1271038876842759</v>
      </c>
      <c r="D43" s="76">
        <f t="shared" si="1"/>
        <v>-0.7477689153145012</v>
      </c>
      <c r="E43" s="83">
        <v>3</v>
      </c>
      <c r="F43" s="77" t="s">
        <v>48</v>
      </c>
      <c r="H43" s="77">
        <v>-0.0122823</v>
      </c>
      <c r="I43" s="77">
        <v>-2.89824</v>
      </c>
      <c r="J43" s="77">
        <v>-2.89823</v>
      </c>
      <c r="K43" s="77">
        <v>0.0122844</v>
      </c>
      <c r="L43" s="77">
        <v>0.0122823</v>
      </c>
      <c r="M43" s="77">
        <v>2.89824</v>
      </c>
      <c r="N43" s="77">
        <v>2.89823</v>
      </c>
      <c r="O43" s="77">
        <v>-0.0122935</v>
      </c>
      <c r="P43" s="77">
        <v>-0.00267894</v>
      </c>
      <c r="Q43" s="77">
        <v>-0.94795</v>
      </c>
      <c r="R43" s="77">
        <v>-0.947951</v>
      </c>
      <c r="S43" s="77">
        <v>0.00268195</v>
      </c>
      <c r="T43" s="77">
        <v>0.00268262</v>
      </c>
      <c r="U43" s="77">
        <v>0.94795</v>
      </c>
      <c r="V43" s="77">
        <v>0.947951</v>
      </c>
      <c r="W43" s="77">
        <v>-0.00267987</v>
      </c>
    </row>
    <row r="44" spans="1:23" s="77" customFormat="1" ht="12.75">
      <c r="A44" s="76" t="s">
        <v>41</v>
      </c>
      <c r="B44" s="82">
        <f>'choix config'!H39</f>
        <v>6.083219296251102</v>
      </c>
      <c r="C44" s="76">
        <f t="shared" si="0"/>
        <v>0.001056329279344234</v>
      </c>
      <c r="D44" s="76">
        <f t="shared" si="1"/>
        <v>0.1940315794254874</v>
      </c>
      <c r="E44" s="83">
        <v>4</v>
      </c>
      <c r="F44" s="77" t="s">
        <v>48</v>
      </c>
      <c r="H44" s="77">
        <v>-0.0092701</v>
      </c>
      <c r="I44" s="77">
        <v>-1.60239</v>
      </c>
      <c r="J44" s="77">
        <v>0.00927789</v>
      </c>
      <c r="K44" s="77">
        <v>1.60239</v>
      </c>
      <c r="L44" s="77">
        <v>-0.00927169</v>
      </c>
      <c r="M44" s="77">
        <v>-1.60239</v>
      </c>
      <c r="N44" s="77">
        <v>0.00927939</v>
      </c>
      <c r="O44" s="77">
        <v>1.60238</v>
      </c>
      <c r="P44" s="77">
        <v>-0.00136429</v>
      </c>
      <c r="Q44" s="77">
        <v>-0.353094</v>
      </c>
      <c r="R44" s="77">
        <v>0.00136542</v>
      </c>
      <c r="S44" s="77">
        <v>0.353095</v>
      </c>
      <c r="T44" s="77">
        <v>-0.00136535</v>
      </c>
      <c r="U44" s="77">
        <v>-0.353095</v>
      </c>
      <c r="V44" s="77">
        <v>0.00136524</v>
      </c>
      <c r="W44" s="77">
        <v>0.353094</v>
      </c>
    </row>
    <row r="45" spans="1:23" s="77" customFormat="1" ht="12.75">
      <c r="A45" s="76" t="s">
        <v>42</v>
      </c>
      <c r="B45" s="82">
        <f>B41</f>
        <v>9.146181646055908</v>
      </c>
      <c r="C45" s="76">
        <f t="shared" si="0"/>
        <v>-0.03210003748698515</v>
      </c>
      <c r="D45" s="76">
        <f t="shared" si="1"/>
        <v>-0.17667061798734796</v>
      </c>
      <c r="E45" s="83">
        <v>5</v>
      </c>
      <c r="F45" s="77" t="s">
        <v>48</v>
      </c>
      <c r="H45" s="77">
        <v>-0.00619007</v>
      </c>
      <c r="I45" s="77">
        <v>-0.791493</v>
      </c>
      <c r="J45" s="77">
        <v>0.791491</v>
      </c>
      <c r="K45" s="77">
        <v>-0.00619298</v>
      </c>
      <c r="L45" s="77">
        <v>0.00619051</v>
      </c>
      <c r="M45" s="77">
        <v>0.791493</v>
      </c>
      <c r="N45" s="77">
        <v>-0.791489</v>
      </c>
      <c r="O45" s="77">
        <v>0.00619203</v>
      </c>
      <c r="P45" s="77">
        <v>-0.000616264</v>
      </c>
      <c r="Q45" s="77">
        <v>-0.119022</v>
      </c>
      <c r="R45" s="77">
        <v>0.119023</v>
      </c>
      <c r="S45" s="77">
        <v>-0.000616421</v>
      </c>
      <c r="T45" s="77">
        <v>0.000616543</v>
      </c>
      <c r="U45" s="77">
        <v>0.119022</v>
      </c>
      <c r="V45" s="77">
        <v>-0.119022</v>
      </c>
      <c r="W45" s="77">
        <v>0.000616218</v>
      </c>
    </row>
    <row r="46" spans="1:23" s="77" customFormat="1" ht="12.75">
      <c r="A46" s="76" t="s">
        <v>43</v>
      </c>
      <c r="B46" s="82">
        <f>B42</f>
        <v>2.702956322969726</v>
      </c>
      <c r="C46" s="76">
        <f t="shared" si="0"/>
        <v>-0.00030903462036014853</v>
      </c>
      <c r="D46" s="76">
        <f t="shared" si="1"/>
        <v>-0.029892265986587795</v>
      </c>
      <c r="E46" s="83">
        <v>6</v>
      </c>
      <c r="F46" s="77" t="s">
        <v>48</v>
      </c>
      <c r="H46" s="77">
        <v>-0.00378499</v>
      </c>
      <c r="I46" s="77">
        <v>-0.354197</v>
      </c>
      <c r="J46" s="77">
        <v>-0.00378855</v>
      </c>
      <c r="K46" s="77">
        <v>-0.354195</v>
      </c>
      <c r="L46" s="77">
        <v>-0.00378632</v>
      </c>
      <c r="M46" s="77">
        <v>-0.354196</v>
      </c>
      <c r="N46" s="77">
        <v>-0.00378543</v>
      </c>
      <c r="O46" s="77">
        <v>-0.354194</v>
      </c>
      <c r="P46" s="77">
        <v>-0.000254914</v>
      </c>
      <c r="Q46" s="77">
        <v>-0.036559</v>
      </c>
      <c r="R46" s="77">
        <v>-0.000254914</v>
      </c>
      <c r="S46" s="77">
        <v>-0.0365592</v>
      </c>
      <c r="T46" s="77">
        <v>-0.000254914</v>
      </c>
      <c r="U46" s="77">
        <v>-0.0365592</v>
      </c>
      <c r="V46" s="77">
        <v>-0.000254914</v>
      </c>
      <c r="W46" s="77">
        <v>-0.0365589</v>
      </c>
    </row>
    <row r="47" spans="1:23" s="77" customFormat="1" ht="12.75">
      <c r="A47" s="76" t="s">
        <v>44</v>
      </c>
      <c r="B47" s="82">
        <f>B43</f>
        <v>-10.282462968094848</v>
      </c>
      <c r="C47" s="76">
        <f t="shared" si="0"/>
        <v>0.004780450373535214</v>
      </c>
      <c r="D47" s="76">
        <f t="shared" si="1"/>
        <v>-0.030085147740203683</v>
      </c>
      <c r="E47" s="83">
        <v>7</v>
      </c>
      <c r="F47" s="77" t="s">
        <v>48</v>
      </c>
      <c r="H47" s="77">
        <v>-0.00216765</v>
      </c>
      <c r="I47" s="77">
        <v>-0.144201</v>
      </c>
      <c r="J47" s="77">
        <v>-0.1442</v>
      </c>
      <c r="K47" s="77">
        <v>0.00216976</v>
      </c>
      <c r="L47" s="77">
        <v>0.00216865</v>
      </c>
      <c r="M47" s="77">
        <v>0.144201</v>
      </c>
      <c r="N47" s="77">
        <v>0.144199</v>
      </c>
      <c r="O47" s="77">
        <v>-0.00216824</v>
      </c>
      <c r="P47" s="77">
        <v>-9.88154E-05</v>
      </c>
      <c r="Q47" s="77">
        <v>-0.0102542</v>
      </c>
      <c r="R47" s="77">
        <v>-0.0102543</v>
      </c>
      <c r="S47" s="77">
        <v>9.88407E-05</v>
      </c>
      <c r="T47" s="77">
        <v>9.87949E-05</v>
      </c>
      <c r="U47" s="77">
        <v>0.0102543</v>
      </c>
      <c r="V47" s="77">
        <v>0.0102542</v>
      </c>
      <c r="W47" s="77">
        <v>-9.87315E-05</v>
      </c>
    </row>
    <row r="48" spans="1:23" s="77" customFormat="1" ht="12.75">
      <c r="A48" s="76" t="s">
        <v>45</v>
      </c>
      <c r="B48" s="82">
        <f>B44</f>
        <v>6.083219296251102</v>
      </c>
      <c r="C48" s="76">
        <f t="shared" si="0"/>
        <v>0.00012082847777092493</v>
      </c>
      <c r="D48" s="76">
        <f t="shared" si="1"/>
        <v>0.00556481783103287</v>
      </c>
      <c r="E48" s="83">
        <v>8</v>
      </c>
      <c r="F48" s="77" t="s">
        <v>48</v>
      </c>
      <c r="H48" s="77">
        <v>-0.00118064</v>
      </c>
      <c r="I48" s="77">
        <v>-0.0534501</v>
      </c>
      <c r="J48" s="77">
        <v>0.00118177</v>
      </c>
      <c r="K48" s="77">
        <v>0.0534492</v>
      </c>
      <c r="L48" s="77">
        <v>-0.00118111</v>
      </c>
      <c r="M48" s="77">
        <v>-0.0534492</v>
      </c>
      <c r="N48" s="77">
        <v>0.00118065</v>
      </c>
      <c r="O48" s="77">
        <v>0.0534487</v>
      </c>
      <c r="P48" s="77">
        <v>-3.63379E-05</v>
      </c>
      <c r="Q48" s="77">
        <v>-0.00263493</v>
      </c>
      <c r="R48" s="77">
        <v>3.6331E-05</v>
      </c>
      <c r="S48" s="77">
        <v>0.00263498</v>
      </c>
      <c r="T48" s="77">
        <v>-3.63183E-05</v>
      </c>
      <c r="U48" s="77">
        <v>-0.00263499</v>
      </c>
      <c r="V48" s="77">
        <v>3.62901E-05</v>
      </c>
      <c r="W48" s="77">
        <v>0.00263492</v>
      </c>
    </row>
    <row r="49" spans="2:23" s="77" customFormat="1" ht="12.75">
      <c r="B49" s="76"/>
      <c r="C49" s="76">
        <f t="shared" si="0"/>
        <v>-0.0007583683597747376</v>
      </c>
      <c r="D49" s="76">
        <f t="shared" si="1"/>
        <v>-0.0036296548754362772</v>
      </c>
      <c r="E49" s="83">
        <v>9</v>
      </c>
      <c r="F49" s="77" t="s">
        <v>48</v>
      </c>
      <c r="H49" s="77">
        <v>-0.000621008</v>
      </c>
      <c r="I49" s="77">
        <v>-0.0181585</v>
      </c>
      <c r="J49" s="77">
        <v>0.018158</v>
      </c>
      <c r="K49" s="77">
        <v>-0.000621517</v>
      </c>
      <c r="L49" s="77">
        <v>0.000621114</v>
      </c>
      <c r="M49" s="77">
        <v>0.0181579</v>
      </c>
      <c r="N49" s="77">
        <v>-0.0181578</v>
      </c>
      <c r="O49" s="77">
        <v>0.000620828</v>
      </c>
      <c r="P49" s="77">
        <v>-1.28733E-05</v>
      </c>
      <c r="Q49" s="77">
        <v>-0.000633933</v>
      </c>
      <c r="R49" s="77">
        <v>0.000633958</v>
      </c>
      <c r="S49" s="77">
        <v>-1.28744E-05</v>
      </c>
      <c r="T49" s="77">
        <v>1.28648E-05</v>
      </c>
      <c r="U49" s="77">
        <v>0.000633958</v>
      </c>
      <c r="V49" s="77">
        <v>-0.000633931</v>
      </c>
      <c r="W49" s="77">
        <v>1.28553E-05</v>
      </c>
    </row>
    <row r="50" spans="2:23" s="77" customFormat="1" ht="12.75">
      <c r="B50" s="76"/>
      <c r="C50" s="76">
        <f t="shared" si="0"/>
        <v>-2.483377456757604E-05</v>
      </c>
      <c r="D50" s="76">
        <f t="shared" si="1"/>
        <v>-0.00045950038750486766</v>
      </c>
      <c r="E50" s="83">
        <v>10</v>
      </c>
      <c r="F50" s="77" t="s">
        <v>48</v>
      </c>
      <c r="H50" s="77">
        <v>-0.00032035</v>
      </c>
      <c r="I50" s="77">
        <v>-0.00585087</v>
      </c>
      <c r="J50" s="77">
        <v>-0.000320586</v>
      </c>
      <c r="K50" s="77">
        <v>-0.00585036</v>
      </c>
      <c r="L50" s="77">
        <v>-0.000320475</v>
      </c>
      <c r="M50" s="77">
        <v>-0.0058505</v>
      </c>
      <c r="N50" s="77">
        <v>-0.000320225</v>
      </c>
      <c r="O50" s="77">
        <v>-0.00585054</v>
      </c>
      <c r="P50" s="77">
        <v>-4.46302E-06</v>
      </c>
      <c r="Q50" s="77">
        <v>-0.00015571</v>
      </c>
      <c r="R50" s="77">
        <v>-4.46302E-06</v>
      </c>
      <c r="S50" s="77">
        <v>-0.00015572</v>
      </c>
      <c r="T50" s="77">
        <v>-4.46302E-06</v>
      </c>
      <c r="U50" s="77">
        <v>-0.00015572</v>
      </c>
      <c r="V50" s="77">
        <v>-4.46302E-06</v>
      </c>
      <c r="W50" s="77">
        <v>-0.000155709</v>
      </c>
    </row>
    <row r="51" spans="2:23" s="77" customFormat="1" ht="12.75">
      <c r="B51" s="76"/>
      <c r="C51" s="76">
        <f t="shared" si="0"/>
        <v>3.593206314574682E-05</v>
      </c>
      <c r="D51" s="76">
        <f t="shared" si="1"/>
        <v>-0.0003980515441060313</v>
      </c>
      <c r="E51" s="83">
        <v>11</v>
      </c>
      <c r="F51" s="77" t="s">
        <v>48</v>
      </c>
      <c r="H51" s="77">
        <v>-0.00016494</v>
      </c>
      <c r="I51" s="77">
        <v>-0.00197285</v>
      </c>
      <c r="J51" s="77">
        <v>-0.00197253</v>
      </c>
      <c r="K51" s="77">
        <v>0.000165025</v>
      </c>
      <c r="L51" s="77">
        <v>0.000164998</v>
      </c>
      <c r="M51" s="77">
        <v>0.00197266</v>
      </c>
      <c r="N51" s="77">
        <v>0.00197276</v>
      </c>
      <c r="O51" s="77">
        <v>-0.000164885</v>
      </c>
      <c r="P51" s="77">
        <v>-1.54001E-06</v>
      </c>
      <c r="Q51" s="77">
        <v>-4.71006E-05</v>
      </c>
      <c r="R51" s="77">
        <v>-4.71041E-05</v>
      </c>
      <c r="S51" s="77">
        <v>1.54041E-06</v>
      </c>
      <c r="T51" s="77">
        <v>1.53949E-06</v>
      </c>
      <c r="U51" s="77">
        <v>4.71039E-05</v>
      </c>
      <c r="V51" s="77">
        <v>4.71016E-05</v>
      </c>
      <c r="W51" s="77">
        <v>-1.53853E-06</v>
      </c>
    </row>
    <row r="52" spans="2:23" s="77" customFormat="1" ht="12.75">
      <c r="B52" s="76"/>
      <c r="C52" s="76">
        <f t="shared" si="0"/>
        <v>8.599443588357258E-06</v>
      </c>
      <c r="D52" s="76">
        <f t="shared" si="1"/>
        <v>8.144325727818704E-05</v>
      </c>
      <c r="E52" s="83">
        <v>12</v>
      </c>
      <c r="F52" s="77" t="s">
        <v>48</v>
      </c>
      <c r="H52" s="77">
        <v>-8.61606E-05</v>
      </c>
      <c r="I52" s="77">
        <v>-0.000801559</v>
      </c>
      <c r="J52" s="77">
        <v>8.62239E-05</v>
      </c>
      <c r="K52" s="77">
        <v>0.000801312</v>
      </c>
      <c r="L52" s="77">
        <v>-8.6172E-05</v>
      </c>
      <c r="M52" s="77">
        <v>-0.000801461</v>
      </c>
      <c r="N52" s="77">
        <v>8.60606E-05</v>
      </c>
      <c r="O52" s="77">
        <v>0.000801546</v>
      </c>
      <c r="P52" s="77">
        <v>-5.38375E-07</v>
      </c>
      <c r="Q52" s="77">
        <v>-1.9413E-05</v>
      </c>
      <c r="R52" s="77">
        <v>5.3868E-07</v>
      </c>
      <c r="S52" s="77">
        <v>1.94144E-05</v>
      </c>
      <c r="T52" s="77">
        <v>-5.38277E-07</v>
      </c>
      <c r="U52" s="77">
        <v>-1.94143E-05</v>
      </c>
      <c r="V52" s="77">
        <v>5.37997E-07</v>
      </c>
      <c r="W52" s="77">
        <v>1.94136E-05</v>
      </c>
    </row>
    <row r="53" spans="2:23" s="77" customFormat="1" ht="12.75">
      <c r="B53" s="76"/>
      <c r="C53" s="76">
        <f t="shared" si="0"/>
        <v>-2.2835529543718622E-05</v>
      </c>
      <c r="D53" s="76">
        <f t="shared" si="1"/>
        <v>-7.783032051327513E-05</v>
      </c>
      <c r="E53" s="83">
        <v>13</v>
      </c>
      <c r="F53" s="77" t="s">
        <v>48</v>
      </c>
      <c r="H53" s="77">
        <v>-4.62116E-05</v>
      </c>
      <c r="I53" s="77">
        <v>-0.000399345</v>
      </c>
      <c r="J53" s="77">
        <v>0.000399196</v>
      </c>
      <c r="K53" s="77">
        <v>-4.62688E-05</v>
      </c>
      <c r="L53" s="77">
        <v>4.62235E-05</v>
      </c>
      <c r="M53" s="77">
        <v>0.000399312</v>
      </c>
      <c r="N53" s="77">
        <v>-0.000399358</v>
      </c>
      <c r="O53" s="77">
        <v>4.61393E-05</v>
      </c>
      <c r="P53" s="77">
        <v>-1.93129E-07</v>
      </c>
      <c r="Q53" s="77">
        <v>-9.311E-06</v>
      </c>
      <c r="R53" s="77">
        <v>9.31145E-06</v>
      </c>
      <c r="S53" s="77">
        <v>-1.93416E-07</v>
      </c>
      <c r="T53" s="77">
        <v>1.93306E-07</v>
      </c>
      <c r="U53" s="77">
        <v>9.31145E-06</v>
      </c>
      <c r="V53" s="77">
        <v>-9.3114E-06</v>
      </c>
      <c r="W53" s="77">
        <v>1.93205E-07</v>
      </c>
    </row>
    <row r="54" spans="2:23" s="77" customFormat="1" ht="12.75">
      <c r="B54" s="76"/>
      <c r="C54" s="76">
        <f t="shared" si="0"/>
        <v>-1.958935580301739E-06</v>
      </c>
      <c r="D54" s="76">
        <f t="shared" si="1"/>
        <v>-1.6961791101076363E-05</v>
      </c>
      <c r="E54" s="83">
        <v>14</v>
      </c>
      <c r="F54" s="77" t="s">
        <v>48</v>
      </c>
      <c r="H54" s="77">
        <v>-2.55673E-05</v>
      </c>
      <c r="I54" s="77">
        <v>-0.00021738</v>
      </c>
      <c r="J54" s="77">
        <v>-2.5609E-05</v>
      </c>
      <c r="K54" s="77">
        <v>-0.000217291</v>
      </c>
      <c r="L54" s="77">
        <v>-2.55673E-05</v>
      </c>
      <c r="M54" s="77">
        <v>-0.000217393</v>
      </c>
      <c r="N54" s="77">
        <v>-2.55117E-05</v>
      </c>
      <c r="O54" s="77">
        <v>-0.000217394</v>
      </c>
      <c r="P54" s="77">
        <v>-6.95342E-08</v>
      </c>
      <c r="Q54" s="77">
        <v>-4.38358E-06</v>
      </c>
      <c r="R54" s="77">
        <v>-6.95342E-08</v>
      </c>
      <c r="S54" s="77">
        <v>-4.38368E-06</v>
      </c>
      <c r="T54" s="77">
        <v>-6.95342E-08</v>
      </c>
      <c r="U54" s="77">
        <v>-4.38369E-06</v>
      </c>
      <c r="V54" s="77">
        <v>-6.95342E-08</v>
      </c>
      <c r="W54" s="77">
        <v>-4.38376E-06</v>
      </c>
    </row>
    <row r="55" spans="2:23" s="77" customFormat="1" ht="12.75">
      <c r="B55" s="76"/>
      <c r="C55" s="76">
        <f t="shared" si="0"/>
        <v>1.4159052751827607E-06</v>
      </c>
      <c r="D55" s="76">
        <f t="shared" si="1"/>
        <v>-2.488045761478319E-05</v>
      </c>
      <c r="E55" s="83">
        <v>15</v>
      </c>
      <c r="F55" s="77" t="s">
        <v>48</v>
      </c>
      <c r="H55" s="77">
        <v>-1.45413E-05</v>
      </c>
      <c r="I55" s="77">
        <v>-0.000123645</v>
      </c>
      <c r="J55" s="77">
        <v>-0.000123592</v>
      </c>
      <c r="K55" s="77">
        <v>1.45638E-05</v>
      </c>
      <c r="L55" s="77">
        <v>1.45359E-05</v>
      </c>
      <c r="M55" s="77">
        <v>0.000123653</v>
      </c>
      <c r="N55" s="77">
        <v>0.000123659</v>
      </c>
      <c r="O55" s="77">
        <v>-1.45053E-05</v>
      </c>
      <c r="P55" s="77">
        <v>-2.67973E-08</v>
      </c>
      <c r="Q55" s="77">
        <v>-1.89123E-06</v>
      </c>
      <c r="R55" s="77">
        <v>-1.89125E-06</v>
      </c>
      <c r="S55" s="77">
        <v>2.68704E-08</v>
      </c>
      <c r="T55" s="77">
        <v>2.68766E-08</v>
      </c>
      <c r="U55" s="77">
        <v>1.89126E-06</v>
      </c>
      <c r="V55" s="77">
        <v>1.89129E-06</v>
      </c>
      <c r="W55" s="77">
        <v>-2.68638E-08</v>
      </c>
    </row>
    <row r="56" spans="2:23" s="77" customFormat="1" ht="12.75">
      <c r="B56" s="76"/>
      <c r="V56" s="78"/>
      <c r="W56" s="78"/>
    </row>
    <row r="57" spans="2:23" s="77" customFormat="1" ht="12.75">
      <c r="B57" s="76"/>
      <c r="E57" s="77" t="s">
        <v>0</v>
      </c>
      <c r="H57" s="77" t="s">
        <v>1</v>
      </c>
      <c r="I57" s="77" t="s">
        <v>2</v>
      </c>
      <c r="J57" s="77" t="s">
        <v>1</v>
      </c>
      <c r="K57" s="77" t="s">
        <v>22</v>
      </c>
      <c r="L57" s="77" t="s">
        <v>1</v>
      </c>
      <c r="M57" s="77" t="s">
        <v>22</v>
      </c>
      <c r="N57" s="77" t="s">
        <v>1</v>
      </c>
      <c r="O57" s="77" t="s">
        <v>29</v>
      </c>
      <c r="P57" s="77" t="s">
        <v>1</v>
      </c>
      <c r="Q57" s="77" t="s">
        <v>1</v>
      </c>
      <c r="R57" s="77" t="s">
        <v>1</v>
      </c>
      <c r="S57" s="77" t="s">
        <v>1</v>
      </c>
      <c r="T57" s="77" t="s">
        <v>1</v>
      </c>
      <c r="U57" s="77" t="s">
        <v>1</v>
      </c>
      <c r="V57" s="78" t="s">
        <v>1</v>
      </c>
      <c r="W57" s="78" t="s">
        <v>1</v>
      </c>
    </row>
    <row r="58" spans="2:23" s="77" customFormat="1" ht="12.75">
      <c r="B58" s="76"/>
      <c r="E58" s="77" t="s">
        <v>8</v>
      </c>
      <c r="V58" s="78"/>
      <c r="W58" s="78"/>
    </row>
    <row r="59" spans="2:23" s="77" customFormat="1" ht="12.75">
      <c r="B59" s="76"/>
      <c r="E59" s="77" t="s">
        <v>4</v>
      </c>
      <c r="H59" s="77" t="s">
        <v>9</v>
      </c>
      <c r="I59" s="77" t="s">
        <v>6</v>
      </c>
      <c r="J59" s="77" t="s">
        <v>9</v>
      </c>
      <c r="K59" s="77" t="s">
        <v>6</v>
      </c>
      <c r="L59" s="77" t="s">
        <v>9</v>
      </c>
      <c r="M59" s="77" t="s">
        <v>6</v>
      </c>
      <c r="N59" s="77" t="s">
        <v>9</v>
      </c>
      <c r="O59" s="77" t="s">
        <v>6</v>
      </c>
      <c r="P59" s="77" t="s">
        <v>9</v>
      </c>
      <c r="Q59" s="77" t="s">
        <v>6</v>
      </c>
      <c r="R59" s="77" t="s">
        <v>9</v>
      </c>
      <c r="S59" s="77" t="s">
        <v>6</v>
      </c>
      <c r="T59" s="77" t="s">
        <v>9</v>
      </c>
      <c r="U59" s="77" t="s">
        <v>6</v>
      </c>
      <c r="V59" s="78" t="s">
        <v>9</v>
      </c>
      <c r="W59" s="78" t="s">
        <v>6</v>
      </c>
    </row>
    <row r="60" spans="2:23" s="77" customFormat="1" ht="12.75">
      <c r="B60" s="76"/>
      <c r="E60" s="77">
        <v>1</v>
      </c>
      <c r="H60" s="77">
        <v>-3.91218E-10</v>
      </c>
      <c r="I60" s="77">
        <v>-1.80545E-07</v>
      </c>
      <c r="J60" s="77">
        <v>1.80548E-07</v>
      </c>
      <c r="K60" s="77" t="s">
        <v>25</v>
      </c>
      <c r="L60" s="77">
        <v>2.114E-10</v>
      </c>
      <c r="M60" s="77" t="s">
        <v>27</v>
      </c>
      <c r="N60" s="77">
        <v>-1.80727E-07</v>
      </c>
      <c r="O60" s="77">
        <v>3.94193E-10</v>
      </c>
      <c r="P60" s="77">
        <v>-2.27757E-10</v>
      </c>
      <c r="Q60" s="77">
        <v>-1.38536E-07</v>
      </c>
      <c r="R60" s="77">
        <v>1.38539E-07</v>
      </c>
      <c r="S60" s="77">
        <v>-4.59163E-11</v>
      </c>
      <c r="T60" s="77">
        <v>4.89339E-11</v>
      </c>
      <c r="U60" s="77">
        <v>1.38721E-07</v>
      </c>
      <c r="V60" s="77">
        <v>-1.38718E-07</v>
      </c>
      <c r="W60" s="77">
        <v>2.31528E-10</v>
      </c>
    </row>
    <row r="61" spans="2:23" s="77" customFormat="1" ht="12.75">
      <c r="B61" s="76"/>
      <c r="E61" s="77">
        <v>2</v>
      </c>
      <c r="H61" s="77">
        <v>0.000319438</v>
      </c>
      <c r="I61" s="77">
        <v>-1.45093E-07</v>
      </c>
      <c r="J61" s="77">
        <v>0.000319438</v>
      </c>
      <c r="K61" s="77" t="s">
        <v>26</v>
      </c>
      <c r="L61" s="77">
        <v>0.000319438</v>
      </c>
      <c r="M61" s="77" t="s">
        <v>28</v>
      </c>
      <c r="N61" s="77">
        <v>0.000319438</v>
      </c>
      <c r="O61" s="77">
        <v>-1.45093E-07</v>
      </c>
      <c r="P61" s="77">
        <v>0.000319438</v>
      </c>
      <c r="Q61" s="77">
        <v>-7.24391E-08</v>
      </c>
      <c r="R61" s="77">
        <v>0.000319438</v>
      </c>
      <c r="S61" s="77">
        <v>-7.24392E-08</v>
      </c>
      <c r="T61" s="77">
        <v>0.000319438</v>
      </c>
      <c r="U61" s="77">
        <v>-7.24392E-08</v>
      </c>
      <c r="V61" s="77">
        <v>0.000319438</v>
      </c>
      <c r="W61" s="77">
        <v>-7.24392E-08</v>
      </c>
    </row>
    <row r="62" spans="2:23" s="77" customFormat="1" ht="12.75">
      <c r="B62" s="76"/>
      <c r="E62" s="77">
        <v>3</v>
      </c>
      <c r="H62" s="77">
        <v>-0.011403</v>
      </c>
      <c r="I62" s="77">
        <v>-2.89764</v>
      </c>
      <c r="J62" s="77">
        <v>-2.89736</v>
      </c>
      <c r="K62" s="77">
        <v>0.0128857</v>
      </c>
      <c r="L62" s="77">
        <v>0.0131617</v>
      </c>
      <c r="M62" s="77">
        <v>2.89884</v>
      </c>
      <c r="N62" s="77">
        <v>2.89911</v>
      </c>
      <c r="O62" s="77">
        <v>-0.0116923</v>
      </c>
      <c r="P62" s="77">
        <v>-0.00179958</v>
      </c>
      <c r="Q62" s="77">
        <v>-0.947348</v>
      </c>
      <c r="R62" s="77">
        <v>-0.947072</v>
      </c>
      <c r="S62" s="77">
        <v>0.00328323</v>
      </c>
      <c r="T62" s="77">
        <v>0.00356199</v>
      </c>
      <c r="U62" s="77">
        <v>0.948552</v>
      </c>
      <c r="V62" s="77">
        <v>0.948831</v>
      </c>
      <c r="W62" s="77">
        <v>-0.00207858</v>
      </c>
    </row>
    <row r="63" spans="2:23" s="77" customFormat="1" ht="12.75">
      <c r="B63" s="76"/>
      <c r="E63" s="77">
        <v>4</v>
      </c>
      <c r="H63" s="77">
        <v>-0.00917767</v>
      </c>
      <c r="I63" s="77">
        <v>-1.60206</v>
      </c>
      <c r="J63" s="77">
        <v>0.00937032</v>
      </c>
      <c r="K63" s="77">
        <v>1.60271</v>
      </c>
      <c r="L63" s="77">
        <v>-0.00917927</v>
      </c>
      <c r="M63" s="77">
        <v>-1.60206</v>
      </c>
      <c r="N63" s="77">
        <v>0.00937181</v>
      </c>
      <c r="O63" s="77">
        <v>1.60271</v>
      </c>
      <c r="P63" s="77">
        <v>-0.00127186</v>
      </c>
      <c r="Q63" s="77">
        <v>-0.352768</v>
      </c>
      <c r="R63" s="77">
        <v>0.00145785</v>
      </c>
      <c r="S63" s="77">
        <v>0.353421</v>
      </c>
      <c r="T63" s="77">
        <v>-0.00127293</v>
      </c>
      <c r="U63" s="77">
        <v>-0.352769</v>
      </c>
      <c r="V63" s="77">
        <v>0.00145766</v>
      </c>
      <c r="W63" s="77">
        <v>0.35342</v>
      </c>
    </row>
    <row r="64" spans="2:23" s="77" customFormat="1" ht="12.75">
      <c r="B64" s="76"/>
      <c r="E64" s="77">
        <v>5</v>
      </c>
      <c r="H64" s="77">
        <v>-0.00622924</v>
      </c>
      <c r="I64" s="77">
        <v>-0.791332</v>
      </c>
      <c r="J64" s="77">
        <v>0.791452</v>
      </c>
      <c r="K64" s="77">
        <v>-0.00603168</v>
      </c>
      <c r="L64" s="77">
        <v>0.00615134</v>
      </c>
      <c r="M64" s="77">
        <v>0.791655</v>
      </c>
      <c r="N64" s="77">
        <v>-0.791528</v>
      </c>
      <c r="O64" s="77">
        <v>0.00635333</v>
      </c>
      <c r="P64" s="77">
        <v>-0.000655436</v>
      </c>
      <c r="Q64" s="77">
        <v>-0.118861</v>
      </c>
      <c r="R64" s="77">
        <v>0.118984</v>
      </c>
      <c r="S64" s="77">
        <v>-0.000455118</v>
      </c>
      <c r="T64" s="77">
        <v>0.00057737</v>
      </c>
      <c r="U64" s="77">
        <v>0.119184</v>
      </c>
      <c r="V64" s="77">
        <v>-0.119061</v>
      </c>
      <c r="W64" s="77">
        <v>0.00077752</v>
      </c>
    </row>
    <row r="65" spans="2:23" s="77" customFormat="1" ht="12.75">
      <c r="B65" s="76"/>
      <c r="E65" s="77">
        <v>6</v>
      </c>
      <c r="H65" s="77">
        <v>3.9206</v>
      </c>
      <c r="I65" s="77">
        <v>-0.354214</v>
      </c>
      <c r="J65" s="77">
        <v>3.9206</v>
      </c>
      <c r="K65" s="77">
        <v>-0.354213</v>
      </c>
      <c r="L65" s="77">
        <v>3.9206</v>
      </c>
      <c r="M65" s="77">
        <v>-0.354213</v>
      </c>
      <c r="N65" s="77">
        <v>3.9206</v>
      </c>
      <c r="O65" s="77">
        <v>-0.354211</v>
      </c>
      <c r="P65" s="77">
        <v>3.92413</v>
      </c>
      <c r="Q65" s="77">
        <v>-0.0365762</v>
      </c>
      <c r="R65" s="77">
        <v>3.92413</v>
      </c>
      <c r="S65" s="77">
        <v>-0.0365764</v>
      </c>
      <c r="T65" s="77">
        <v>3.92413</v>
      </c>
      <c r="U65" s="77">
        <v>-0.0365764</v>
      </c>
      <c r="V65" s="77">
        <v>3.92413</v>
      </c>
      <c r="W65" s="77">
        <v>-0.0365761</v>
      </c>
    </row>
    <row r="66" spans="2:23" s="77" customFormat="1" ht="12.75">
      <c r="B66" s="76"/>
      <c r="E66" s="77">
        <v>7</v>
      </c>
      <c r="H66" s="77">
        <v>-0.00219096</v>
      </c>
      <c r="I66" s="77">
        <v>-0.14424</v>
      </c>
      <c r="J66" s="77">
        <v>-0.144224</v>
      </c>
      <c r="K66" s="77">
        <v>0.00213079</v>
      </c>
      <c r="L66" s="77">
        <v>0.00214534</v>
      </c>
      <c r="M66" s="77">
        <v>0.144162</v>
      </c>
      <c r="N66" s="77">
        <v>0.144176</v>
      </c>
      <c r="O66" s="77">
        <v>-0.00220722</v>
      </c>
      <c r="P66" s="77">
        <v>-0.00012212</v>
      </c>
      <c r="Q66" s="77">
        <v>-0.0102932</v>
      </c>
      <c r="R66" s="77">
        <v>-0.0102776</v>
      </c>
      <c r="S66" s="77">
        <v>5.98668E-05</v>
      </c>
      <c r="T66" s="77">
        <v>7.54898E-05</v>
      </c>
      <c r="U66" s="77">
        <v>0.0102154</v>
      </c>
      <c r="V66" s="77">
        <v>0.0102309</v>
      </c>
      <c r="W66" s="77">
        <v>-0.000137705</v>
      </c>
    </row>
    <row r="67" spans="2:23" s="77" customFormat="1" ht="12.75">
      <c r="B67" s="76"/>
      <c r="E67" s="77">
        <v>8</v>
      </c>
      <c r="H67" s="77">
        <v>-0.00117594</v>
      </c>
      <c r="I67" s="77">
        <v>-0.053453</v>
      </c>
      <c r="J67" s="77">
        <v>0.00118647</v>
      </c>
      <c r="K67" s="77">
        <v>0.0534462</v>
      </c>
      <c r="L67" s="77">
        <v>-0.00117641</v>
      </c>
      <c r="M67" s="77">
        <v>-0.0534521</v>
      </c>
      <c r="N67" s="77">
        <v>0.00118535</v>
      </c>
      <c r="O67" s="77">
        <v>0.0534457</v>
      </c>
      <c r="P67" s="77">
        <v>-3.16374E-05</v>
      </c>
      <c r="Q67" s="77">
        <v>-0.00263789</v>
      </c>
      <c r="R67" s="77">
        <v>4.10315E-05</v>
      </c>
      <c r="S67" s="77">
        <v>0.00263202</v>
      </c>
      <c r="T67" s="77">
        <v>-3.16177E-05</v>
      </c>
      <c r="U67" s="77">
        <v>-0.00263795</v>
      </c>
      <c r="V67" s="77">
        <v>4.09906E-05</v>
      </c>
      <c r="W67" s="77">
        <v>0.00263195</v>
      </c>
    </row>
    <row r="68" spans="2:23" s="77" customFormat="1" ht="12.75">
      <c r="B68" s="76"/>
      <c r="E68" s="77">
        <v>9</v>
      </c>
      <c r="H68" s="77">
        <v>-0.000624689</v>
      </c>
      <c r="I68" s="77">
        <v>-0.018155</v>
      </c>
      <c r="J68" s="77">
        <v>0.0181543</v>
      </c>
      <c r="K68" s="77">
        <v>-0.000618031</v>
      </c>
      <c r="L68" s="77">
        <v>0.000617433</v>
      </c>
      <c r="M68" s="77">
        <v>0.0181614</v>
      </c>
      <c r="N68" s="77">
        <v>-0.0181615</v>
      </c>
      <c r="O68" s="77">
        <v>0.000624315</v>
      </c>
      <c r="P68" s="77">
        <v>-1.65541E-05</v>
      </c>
      <c r="Q68" s="77">
        <v>-0.000630447</v>
      </c>
      <c r="R68" s="77">
        <v>0.000630277</v>
      </c>
      <c r="S68" s="77">
        <v>-9.38798E-06</v>
      </c>
      <c r="T68" s="77">
        <v>9.18397E-06</v>
      </c>
      <c r="U68" s="77">
        <v>0.000637445</v>
      </c>
      <c r="V68" s="77">
        <v>-0.000637612</v>
      </c>
      <c r="W68" s="77">
        <v>1.63418E-05</v>
      </c>
    </row>
    <row r="69" spans="2:23" s="77" customFormat="1" ht="12.75">
      <c r="B69" s="76"/>
      <c r="E69" s="77">
        <v>10</v>
      </c>
      <c r="H69" s="77">
        <v>-0.20128</v>
      </c>
      <c r="I69" s="77">
        <v>-0.00585594</v>
      </c>
      <c r="J69" s="77">
        <v>-0.20128</v>
      </c>
      <c r="K69" s="77">
        <v>-0.00585543</v>
      </c>
      <c r="L69" s="77">
        <v>-0.20128</v>
      </c>
      <c r="M69" s="77">
        <v>-0.00585557</v>
      </c>
      <c r="N69" s="77">
        <v>-0.201279</v>
      </c>
      <c r="O69" s="77">
        <v>-0.0058556</v>
      </c>
      <c r="P69" s="77">
        <v>-0.200964</v>
      </c>
      <c r="Q69" s="77">
        <v>-0.000160772</v>
      </c>
      <c r="R69" s="77">
        <v>-0.200964</v>
      </c>
      <c r="S69" s="77">
        <v>-0.000160782</v>
      </c>
      <c r="T69" s="77">
        <v>-0.200964</v>
      </c>
      <c r="U69" s="77">
        <v>-0.000160782</v>
      </c>
      <c r="V69" s="77">
        <v>-0.200964</v>
      </c>
      <c r="W69" s="77">
        <v>-0.000160772</v>
      </c>
    </row>
    <row r="70" spans="2:23" s="77" customFormat="1" ht="12.75">
      <c r="B70" s="76"/>
      <c r="E70" s="77">
        <v>11</v>
      </c>
      <c r="H70" s="77">
        <v>-0.000163346</v>
      </c>
      <c r="I70" s="77">
        <v>-0.00197166</v>
      </c>
      <c r="J70" s="77">
        <v>-0.00197094</v>
      </c>
      <c r="K70" s="77">
        <v>0.000166212</v>
      </c>
      <c r="L70" s="77">
        <v>0.000166592</v>
      </c>
      <c r="M70" s="77">
        <v>0.00197385</v>
      </c>
      <c r="N70" s="77">
        <v>0.00197435</v>
      </c>
      <c r="O70" s="77">
        <v>-0.000163698</v>
      </c>
      <c r="P70" s="77">
        <v>5.33693E-08</v>
      </c>
      <c r="Q70" s="77">
        <v>-4.59129E-05</v>
      </c>
      <c r="R70" s="77">
        <v>-4.55107E-05</v>
      </c>
      <c r="S70" s="77">
        <v>2.72804E-06</v>
      </c>
      <c r="T70" s="77">
        <v>3.13287E-06</v>
      </c>
      <c r="U70" s="77">
        <v>4.82915E-05</v>
      </c>
      <c r="V70" s="77">
        <v>4.8695E-05</v>
      </c>
      <c r="W70" s="77">
        <v>-3.50899E-07</v>
      </c>
    </row>
    <row r="71" spans="2:23" s="77" customFormat="1" ht="12.75">
      <c r="B71" s="76"/>
      <c r="E71" s="77">
        <v>12</v>
      </c>
      <c r="H71" s="77">
        <v>-8.61391E-05</v>
      </c>
      <c r="I71" s="77">
        <v>-0.000800223</v>
      </c>
      <c r="J71" s="77">
        <v>8.62453E-05</v>
      </c>
      <c r="K71" s="77">
        <v>0.000802649</v>
      </c>
      <c r="L71" s="77">
        <v>-8.61505E-05</v>
      </c>
      <c r="M71" s="77">
        <v>-0.000800125</v>
      </c>
      <c r="N71" s="77">
        <v>8.60821E-05</v>
      </c>
      <c r="O71" s="77">
        <v>0.000802883</v>
      </c>
      <c r="P71" s="77">
        <v>-5.16927E-07</v>
      </c>
      <c r="Q71" s="77">
        <v>-1.80765E-05</v>
      </c>
      <c r="R71" s="77">
        <v>5.60128E-07</v>
      </c>
      <c r="S71" s="77">
        <v>2.07509E-05</v>
      </c>
      <c r="T71" s="77">
        <v>-5.16829E-07</v>
      </c>
      <c r="U71" s="77">
        <v>-1.80778E-05</v>
      </c>
      <c r="V71" s="77">
        <v>5.59445E-07</v>
      </c>
      <c r="W71" s="77">
        <v>2.07501E-05</v>
      </c>
    </row>
    <row r="72" spans="2:23" s="77" customFormat="1" ht="12.75">
      <c r="B72" s="76"/>
      <c r="E72" s="77">
        <v>13</v>
      </c>
      <c r="H72" s="77">
        <v>-4.68159E-05</v>
      </c>
      <c r="I72" s="77">
        <v>-0.000398469</v>
      </c>
      <c r="J72" s="77">
        <v>0.000398591</v>
      </c>
      <c r="K72" s="77">
        <v>-4.53929E-05</v>
      </c>
      <c r="L72" s="77">
        <v>4.56192E-05</v>
      </c>
      <c r="M72" s="77">
        <v>0.000400188</v>
      </c>
      <c r="N72" s="77">
        <v>-0.000399962</v>
      </c>
      <c r="O72" s="77">
        <v>4.70152E-05</v>
      </c>
      <c r="P72" s="77">
        <v>-7.97397E-07</v>
      </c>
      <c r="Q72" s="77">
        <v>-8.43508E-06</v>
      </c>
      <c r="R72" s="77">
        <v>8.70718E-06</v>
      </c>
      <c r="S72" s="77">
        <v>6.82503E-07</v>
      </c>
      <c r="T72" s="77">
        <v>-4.10962E-07</v>
      </c>
      <c r="U72" s="77">
        <v>1.01874E-05</v>
      </c>
      <c r="V72" s="77">
        <v>-9.91567E-06</v>
      </c>
      <c r="W72" s="77">
        <v>1.06912E-06</v>
      </c>
    </row>
    <row r="73" spans="2:23" s="77" customFormat="1" ht="12.75">
      <c r="B73" s="76"/>
      <c r="E73" s="77">
        <v>14</v>
      </c>
      <c r="H73" s="77">
        <v>-0.150018</v>
      </c>
      <c r="I73" s="77">
        <v>-0.000216706</v>
      </c>
      <c r="J73" s="77">
        <v>-0.150018</v>
      </c>
      <c r="K73" s="77">
        <v>-0.000216617</v>
      </c>
      <c r="L73" s="77">
        <v>-0.150018</v>
      </c>
      <c r="M73" s="77">
        <v>-0.000216719</v>
      </c>
      <c r="N73" s="77">
        <v>-0.150018</v>
      </c>
      <c r="O73" s="77">
        <v>-0.00021672</v>
      </c>
      <c r="P73" s="77">
        <v>-0.149992</v>
      </c>
      <c r="Q73" s="77">
        <v>-3.70954E-06</v>
      </c>
      <c r="R73" s="77">
        <v>-0.149992</v>
      </c>
      <c r="S73" s="77">
        <v>-3.70964E-06</v>
      </c>
      <c r="T73" s="77">
        <v>-0.149992</v>
      </c>
      <c r="U73" s="77">
        <v>-3.70965E-06</v>
      </c>
      <c r="V73" s="77">
        <v>-0.149992</v>
      </c>
      <c r="W73" s="77">
        <v>-3.70972E-06</v>
      </c>
    </row>
    <row r="74" spans="2:23" s="77" customFormat="1" ht="12.75">
      <c r="B74" s="76"/>
      <c r="E74" s="77">
        <v>15</v>
      </c>
      <c r="H74" s="77">
        <v>-1.45617E-05</v>
      </c>
      <c r="I74" s="77">
        <v>-0.000124111</v>
      </c>
      <c r="J74" s="77">
        <v>-0.000123613</v>
      </c>
      <c r="K74" s="77">
        <v>1.40975E-05</v>
      </c>
      <c r="L74" s="77">
        <v>1.45155E-05</v>
      </c>
      <c r="M74" s="77">
        <v>0.000123186</v>
      </c>
      <c r="N74" s="77">
        <v>0.000123638</v>
      </c>
      <c r="O74" s="77">
        <v>-1.49716E-05</v>
      </c>
      <c r="P74" s="77">
        <v>-4.72185E-08</v>
      </c>
      <c r="Q74" s="77">
        <v>-2.35757E-06</v>
      </c>
      <c r="R74" s="77">
        <v>-1.91167E-06</v>
      </c>
      <c r="S74" s="77">
        <v>-4.39469E-07</v>
      </c>
      <c r="T74" s="77">
        <v>6.45537E-09</v>
      </c>
      <c r="U74" s="77">
        <v>1.42492E-06</v>
      </c>
      <c r="V74" s="77">
        <v>1.87087E-06</v>
      </c>
      <c r="W74" s="77">
        <v>-4.93203E-07</v>
      </c>
    </row>
    <row r="75" spans="2:23" s="77" customFormat="1" ht="12.75">
      <c r="B75" s="76"/>
      <c r="V75" s="78"/>
      <c r="W75" s="78"/>
    </row>
    <row r="76" spans="2:23" s="77" customFormat="1" ht="12.75">
      <c r="B76" s="76"/>
      <c r="E76" s="77" t="s">
        <v>10</v>
      </c>
      <c r="H76" s="77" t="s">
        <v>11</v>
      </c>
      <c r="I76" s="77">
        <v>4195300000</v>
      </c>
      <c r="V76" s="78"/>
      <c r="W76" s="78"/>
    </row>
    <row r="77" spans="2:23" s="77" customFormat="1" ht="12.75">
      <c r="B77" s="76"/>
      <c r="E77" s="77">
        <v>2</v>
      </c>
      <c r="H77" s="77">
        <v>543315</v>
      </c>
      <c r="I77" s="77" t="s">
        <v>12</v>
      </c>
      <c r="V77" s="78"/>
      <c r="W77" s="78"/>
    </row>
    <row r="78" spans="2:23" s="77" customFormat="1" ht="12.75">
      <c r="B78" s="76"/>
      <c r="E78" s="77">
        <v>3</v>
      </c>
      <c r="H78" s="77">
        <v>351526</v>
      </c>
      <c r="I78" s="77" t="s">
        <v>13</v>
      </c>
      <c r="V78" s="78"/>
      <c r="W78" s="78"/>
    </row>
    <row r="79" spans="2:23" s="77" customFormat="1" ht="12.75">
      <c r="B79" s="76"/>
      <c r="E79" s="77">
        <v>4</v>
      </c>
      <c r="H79" s="77">
        <v>389511</v>
      </c>
      <c r="I79" s="77" t="s">
        <v>14</v>
      </c>
      <c r="V79" s="78"/>
      <c r="W79" s="78"/>
    </row>
    <row r="80" spans="2:23" s="77" customFormat="1" ht="12.75">
      <c r="B80" s="76"/>
      <c r="E80" s="77">
        <v>5</v>
      </c>
      <c r="H80" s="77">
        <v>269083</v>
      </c>
      <c r="I80" s="77" t="s">
        <v>15</v>
      </c>
      <c r="V80" s="78"/>
      <c r="W80" s="78"/>
    </row>
    <row r="81" spans="2:23" s="77" customFormat="1" ht="12.75">
      <c r="B81" s="76"/>
      <c r="E81" s="77">
        <v>6</v>
      </c>
      <c r="H81" s="77">
        <v>184730</v>
      </c>
      <c r="I81" s="77" t="s">
        <v>16</v>
      </c>
      <c r="V81" s="78"/>
      <c r="W81" s="78"/>
    </row>
    <row r="82" spans="2:23" s="77" customFormat="1" ht="12.75">
      <c r="B82" s="76"/>
      <c r="E82" s="77">
        <v>7</v>
      </c>
      <c r="H82" s="77">
        <v>49612.3</v>
      </c>
      <c r="I82" s="77" t="s">
        <v>17</v>
      </c>
      <c r="V82" s="78"/>
      <c r="W82" s="78"/>
    </row>
    <row r="83" spans="2:23" s="77" customFormat="1" ht="12.75">
      <c r="B83" s="76"/>
      <c r="E83" s="77">
        <v>8</v>
      </c>
      <c r="H83" s="77">
        <v>543315</v>
      </c>
      <c r="I83" s="77" t="s">
        <v>12</v>
      </c>
      <c r="V83" s="78"/>
      <c r="W83" s="78"/>
    </row>
    <row r="84" spans="2:23" s="77" customFormat="1" ht="12.75">
      <c r="B84" s="76"/>
      <c r="E84" s="77">
        <v>9</v>
      </c>
      <c r="H84" s="77">
        <v>351526</v>
      </c>
      <c r="I84" s="77" t="s">
        <v>13</v>
      </c>
      <c r="V84" s="78"/>
      <c r="W84" s="78"/>
    </row>
    <row r="85" spans="2:23" s="77" customFormat="1" ht="12.75">
      <c r="B85" s="76"/>
      <c r="E85" s="77">
        <v>10</v>
      </c>
      <c r="H85" s="77">
        <v>389511</v>
      </c>
      <c r="I85" s="77" t="s">
        <v>14</v>
      </c>
      <c r="V85" s="78"/>
      <c r="W85" s="78"/>
    </row>
    <row r="86" spans="2:23" s="77" customFormat="1" ht="12.75">
      <c r="B86" s="76"/>
      <c r="E86" s="77">
        <v>11</v>
      </c>
      <c r="H86" s="77">
        <v>269083</v>
      </c>
      <c r="I86" s="77" t="s">
        <v>15</v>
      </c>
      <c r="V86" s="78"/>
      <c r="W86" s="78"/>
    </row>
    <row r="87" spans="2:23" s="77" customFormat="1" ht="12.75">
      <c r="B87" s="76"/>
      <c r="E87" s="77">
        <v>12</v>
      </c>
      <c r="H87" s="77">
        <v>184730</v>
      </c>
      <c r="I87" s="77" t="s">
        <v>18</v>
      </c>
      <c r="V87" s="78"/>
      <c r="W87" s="78"/>
    </row>
    <row r="88" spans="2:23" s="77" customFormat="1" ht="12.75">
      <c r="B88" s="76"/>
      <c r="E88" s="77">
        <v>13</v>
      </c>
      <c r="H88" s="77">
        <v>-49612.2</v>
      </c>
      <c r="I88" s="77" t="s">
        <v>17</v>
      </c>
      <c r="V88" s="78"/>
      <c r="W88" s="78"/>
    </row>
    <row r="89" spans="2:23" s="77" customFormat="1" ht="12.75">
      <c r="B89" s="76"/>
      <c r="E89" s="77">
        <v>14</v>
      </c>
      <c r="H89" s="77">
        <v>-543315</v>
      </c>
      <c r="I89" s="77" t="s">
        <v>19</v>
      </c>
      <c r="V89" s="78"/>
      <c r="W89" s="78"/>
    </row>
    <row r="90" spans="2:23" s="77" customFormat="1" ht="12.75">
      <c r="B90" s="76"/>
      <c r="E90" s="77">
        <v>15</v>
      </c>
      <c r="H90" s="77">
        <v>-351526</v>
      </c>
      <c r="I90" s="77" t="s">
        <v>13</v>
      </c>
      <c r="V90" s="78"/>
      <c r="W90" s="78"/>
    </row>
    <row r="91" spans="2:23" s="77" customFormat="1" ht="12.75">
      <c r="B91" s="76"/>
      <c r="E91" s="77">
        <v>16</v>
      </c>
      <c r="H91" s="77">
        <v>-389511</v>
      </c>
      <c r="I91" s="77" t="s">
        <v>14</v>
      </c>
      <c r="V91" s="78"/>
      <c r="W91" s="78"/>
    </row>
    <row r="92" spans="2:23" s="77" customFormat="1" ht="12.75">
      <c r="B92" s="76"/>
      <c r="E92" s="77">
        <v>17</v>
      </c>
      <c r="H92" s="77">
        <v>-269082</v>
      </c>
      <c r="I92" s="77" t="s">
        <v>15</v>
      </c>
      <c r="V92" s="78"/>
      <c r="W92" s="78"/>
    </row>
    <row r="93" spans="2:23" s="77" customFormat="1" ht="12.75">
      <c r="B93" s="76"/>
      <c r="E93" s="77">
        <v>18</v>
      </c>
      <c r="H93" s="77">
        <v>-184730</v>
      </c>
      <c r="I93" s="77" t="s">
        <v>16</v>
      </c>
      <c r="V93" s="78"/>
      <c r="W93" s="78"/>
    </row>
    <row r="94" spans="2:23" s="77" customFormat="1" ht="12.75">
      <c r="B94" s="76"/>
      <c r="E94" s="77">
        <v>19</v>
      </c>
      <c r="H94" s="77">
        <v>-49612.2</v>
      </c>
      <c r="I94" s="77" t="s">
        <v>17</v>
      </c>
      <c r="V94" s="78"/>
      <c r="W94" s="78"/>
    </row>
    <row r="95" spans="2:23" s="77" customFormat="1" ht="12.75">
      <c r="B95" s="76"/>
      <c r="E95" s="77">
        <v>20</v>
      </c>
      <c r="H95" s="77">
        <v>-543315</v>
      </c>
      <c r="I95" s="77" t="s">
        <v>19</v>
      </c>
      <c r="V95" s="78"/>
      <c r="W95" s="78"/>
    </row>
    <row r="96" spans="2:23" s="77" customFormat="1" ht="12.75">
      <c r="B96" s="76"/>
      <c r="E96" s="77">
        <v>21</v>
      </c>
      <c r="H96" s="77">
        <v>-351526</v>
      </c>
      <c r="I96" s="77" t="s">
        <v>13</v>
      </c>
      <c r="V96" s="78"/>
      <c r="W96" s="78"/>
    </row>
    <row r="97" spans="2:23" s="77" customFormat="1" ht="12.75">
      <c r="B97" s="76"/>
      <c r="E97" s="77">
        <v>22</v>
      </c>
      <c r="H97" s="77">
        <v>-389511</v>
      </c>
      <c r="I97" s="77" t="s">
        <v>20</v>
      </c>
      <c r="V97" s="78"/>
      <c r="W97" s="78"/>
    </row>
    <row r="98" spans="2:23" s="77" customFormat="1" ht="12.75">
      <c r="B98" s="76"/>
      <c r="E98" s="77">
        <v>23</v>
      </c>
      <c r="H98" s="77">
        <v>-269082</v>
      </c>
      <c r="I98" s="77" t="s">
        <v>21</v>
      </c>
      <c r="V98" s="78"/>
      <c r="W98" s="78"/>
    </row>
    <row r="99" spans="2:23" s="77" customFormat="1" ht="12.75">
      <c r="B99" s="76"/>
      <c r="E99" s="77">
        <v>24</v>
      </c>
      <c r="H99" s="77">
        <v>-184730</v>
      </c>
      <c r="I99" s="77" t="s">
        <v>16</v>
      </c>
      <c r="V99" s="78"/>
      <c r="W99" s="78"/>
    </row>
    <row r="100" spans="2:23" s="77" customFormat="1" ht="12.75">
      <c r="B100" s="76"/>
      <c r="V100" s="78"/>
      <c r="W100" s="78"/>
    </row>
    <row r="101" spans="2:23" s="77" customFormat="1" ht="12.75">
      <c r="B101" s="76"/>
      <c r="V101" s="78"/>
      <c r="W101" s="78"/>
    </row>
    <row r="102" spans="2:23" s="77" customFormat="1" ht="12.75">
      <c r="B102" s="76"/>
      <c r="V102" s="78"/>
      <c r="W102" s="78"/>
    </row>
    <row r="103" spans="2:23" s="77" customFormat="1" ht="12.75">
      <c r="B103" s="76"/>
      <c r="M103" s="80"/>
      <c r="O103" s="80"/>
      <c r="P103" s="80"/>
      <c r="Q103" s="79"/>
      <c r="V103" s="78"/>
      <c r="W103" s="78"/>
    </row>
    <row r="104" spans="2:17" ht="12.75">
      <c r="B104" s="76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85"/>
      <c r="N104" s="77"/>
      <c r="O104" s="86"/>
      <c r="P104" s="86"/>
      <c r="Q104" s="87"/>
    </row>
    <row r="105" spans="13:17" ht="12.75">
      <c r="M105" s="90"/>
      <c r="O105" s="86"/>
      <c r="P105" s="91"/>
      <c r="Q105" s="87"/>
    </row>
    <row r="106" spans="13:17" ht="12.75">
      <c r="M106" s="90"/>
      <c r="O106" s="92"/>
      <c r="P106" s="92"/>
      <c r="Q106" s="93"/>
    </row>
    <row r="107" spans="13:17" ht="12.75">
      <c r="M107" s="90"/>
      <c r="O107" s="92"/>
      <c r="P107" s="92"/>
      <c r="Q107" s="93"/>
    </row>
    <row r="108" spans="13:17" ht="12.75">
      <c r="M108" s="90"/>
      <c r="O108" s="92"/>
      <c r="P108" s="92"/>
      <c r="Q108" s="93"/>
    </row>
    <row r="109" spans="13:17" ht="12.75">
      <c r="M109" s="90"/>
      <c r="O109" s="86"/>
      <c r="P109" s="86"/>
      <c r="Q109" s="87"/>
    </row>
    <row r="110" spans="13:17" ht="12.75">
      <c r="M110" s="90"/>
      <c r="O110" s="92"/>
      <c r="P110" s="92"/>
      <c r="Q110" s="93"/>
    </row>
    <row r="111" spans="13:17" ht="12.75">
      <c r="M111" s="90"/>
      <c r="O111" s="92"/>
      <c r="P111" s="92"/>
      <c r="Q111" s="93"/>
    </row>
    <row r="112" spans="15:17" ht="12.75">
      <c r="O112" s="92"/>
      <c r="P112" s="92"/>
      <c r="Q112" s="93"/>
    </row>
    <row r="113" spans="15:17" ht="12.75">
      <c r="O113" s="86"/>
      <c r="P113" s="86"/>
      <c r="Q113" s="87"/>
    </row>
    <row r="114" spans="15:17" ht="12.75">
      <c r="O114" s="92"/>
      <c r="P114" s="92"/>
      <c r="Q114" s="93"/>
    </row>
    <row r="115" spans="15:17" ht="12.75">
      <c r="O115" s="92"/>
      <c r="P115" s="92"/>
      <c r="Q115" s="93"/>
    </row>
    <row r="116" spans="15:17" ht="12.75">
      <c r="O116" s="92"/>
      <c r="P116" s="92"/>
      <c r="Q116" s="93"/>
    </row>
    <row r="117" spans="15:17" ht="12.75">
      <c r="O117" s="86"/>
      <c r="P117" s="86"/>
      <c r="Q117" s="87"/>
    </row>
    <row r="118" spans="15:17" ht="12.75">
      <c r="O118" s="92"/>
      <c r="P118" s="92"/>
      <c r="Q118" s="9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A13" sqref="A13:B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4" t="s">
        <v>129</v>
      </c>
      <c r="G2" s="21"/>
      <c r="H2" s="104">
        <v>0.9325</v>
      </c>
      <c r="I2" s="55" t="s">
        <v>139</v>
      </c>
    </row>
    <row r="3" spans="1:8" s="2" customFormat="1" ht="13.5" thickBot="1">
      <c r="A3" s="10">
        <v>1361</v>
      </c>
      <c r="B3" s="11">
        <v>145.11666666666667</v>
      </c>
      <c r="C3" s="11">
        <v>151.9333333333333</v>
      </c>
      <c r="D3" s="11">
        <v>9.308114305192627</v>
      </c>
      <c r="E3" s="11">
        <v>9.628641050065054</v>
      </c>
      <c r="F3" s="12" t="s">
        <v>69</v>
      </c>
      <c r="H3" s="101">
        <v>0.0625</v>
      </c>
    </row>
    <row r="4" spans="1:9" ht="16.5" customHeight="1">
      <c r="A4" s="13">
        <v>1362</v>
      </c>
      <c r="B4" s="14">
        <v>140.04</v>
      </c>
      <c r="C4" s="14">
        <v>121.85666666666667</v>
      </c>
      <c r="D4" s="14">
        <v>8.869935481012126</v>
      </c>
      <c r="E4" s="14">
        <v>9.746929881569747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1363</v>
      </c>
      <c r="B5" s="26">
        <v>122.09666666666668</v>
      </c>
      <c r="C5" s="26">
        <v>125.76333333333334</v>
      </c>
      <c r="D5" s="26">
        <v>8.786622730894477</v>
      </c>
      <c r="E5" s="26">
        <v>9.17695833840167</v>
      </c>
      <c r="F5" s="15" t="s">
        <v>71</v>
      </c>
      <c r="I5" s="109">
        <v>2355</v>
      </c>
    </row>
    <row r="6" spans="1:6" s="2" customFormat="1" ht="13.5" thickBot="1">
      <c r="A6" s="16">
        <v>1364</v>
      </c>
      <c r="B6" s="17">
        <v>148.76333333333332</v>
      </c>
      <c r="C6" s="17">
        <v>155.6966666666667</v>
      </c>
      <c r="D6" s="17">
        <v>8.870695938696084</v>
      </c>
      <c r="E6" s="17">
        <v>9.492161502108361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6" t="s">
        <v>75</v>
      </c>
      <c r="B9" s="107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5" t="s">
        <v>140</v>
      </c>
      <c r="E11" s="105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8" t="s">
        <v>143</v>
      </c>
      <c r="B13" s="108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2" t="s">
        <v>138</v>
      </c>
      <c r="B15" s="6"/>
      <c r="C15" s="6"/>
      <c r="D15" s="6"/>
      <c r="E15" s="6"/>
      <c r="F15" s="109">
        <v>2391</v>
      </c>
      <c r="K15" s="109">
        <v>2190</v>
      </c>
    </row>
    <row r="16" ht="12.75">
      <c r="A16" s="103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9.146181646055908</v>
      </c>
      <c r="C19" s="34">
        <v>81.6861816460559</v>
      </c>
      <c r="D19" s="35">
        <v>30.42026803594052</v>
      </c>
      <c r="K19" s="96" t="s">
        <v>131</v>
      </c>
    </row>
    <row r="20" spans="1:11" ht="12.75">
      <c r="A20" s="33" t="s">
        <v>57</v>
      </c>
      <c r="B20" s="34">
        <v>2.702956322969726</v>
      </c>
      <c r="C20" s="34">
        <v>57.29962298963641</v>
      </c>
      <c r="D20" s="35">
        <v>21.15412289638136</v>
      </c>
      <c r="F20" s="95" t="s">
        <v>133</v>
      </c>
      <c r="K20" s="97" t="s">
        <v>130</v>
      </c>
    </row>
    <row r="21" spans="1:6" ht="13.5" thickBot="1">
      <c r="A21" s="33" t="s">
        <v>58</v>
      </c>
      <c r="B21" s="34">
        <v>-10.282462968094848</v>
      </c>
      <c r="C21" s="34">
        <v>70.98087036523847</v>
      </c>
      <c r="D21" s="35">
        <v>26.426154054804513</v>
      </c>
      <c r="F21" s="24" t="s">
        <v>134</v>
      </c>
    </row>
    <row r="22" spans="1:11" ht="16.5" thickBot="1">
      <c r="A22" s="36" t="s">
        <v>59</v>
      </c>
      <c r="B22" s="37">
        <v>6.083219296251102</v>
      </c>
      <c r="C22" s="37">
        <v>83.69988596291778</v>
      </c>
      <c r="D22" s="38">
        <v>32.70303028673521</v>
      </c>
      <c r="F22" s="24" t="s">
        <v>132</v>
      </c>
      <c r="I22" s="74" t="s">
        <v>127</v>
      </c>
      <c r="K22" s="100" t="s">
        <v>136</v>
      </c>
    </row>
    <row r="23" spans="1:11" ht="16.5" thickBot="1">
      <c r="A23" s="98" t="s">
        <v>135</v>
      </c>
      <c r="B23" s="39"/>
      <c r="C23" s="39"/>
      <c r="D23" s="52">
        <v>16.99270248413086</v>
      </c>
      <c r="I23" s="109">
        <v>2157</v>
      </c>
      <c r="K23" s="100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0.1271038876842759</v>
      </c>
      <c r="C27" s="44">
        <v>0.001056329279344234</v>
      </c>
      <c r="D27" s="44">
        <v>-0.03210003748698515</v>
      </c>
      <c r="E27" s="44">
        <v>-0.00030903462036014853</v>
      </c>
      <c r="F27" s="44">
        <v>0.004780450373535214</v>
      </c>
      <c r="G27" s="44">
        <v>0.00012082847777092493</v>
      </c>
      <c r="H27" s="44">
        <v>-0.0007583683597747376</v>
      </c>
      <c r="I27" s="45">
        <v>-2.483377456757604E-05</v>
      </c>
    </row>
    <row r="28" spans="1:9" ht="13.5" thickBot="1">
      <c r="A28" s="46" t="s">
        <v>61</v>
      </c>
      <c r="B28" s="47">
        <v>-0.7477689153145012</v>
      </c>
      <c r="C28" s="47">
        <v>0.1940315794254874</v>
      </c>
      <c r="D28" s="47">
        <v>-0.17667061798734796</v>
      </c>
      <c r="E28" s="47">
        <v>-0.029892265986587795</v>
      </c>
      <c r="F28" s="47">
        <v>-0.030085147740203683</v>
      </c>
      <c r="G28" s="47">
        <v>0.00556481783103287</v>
      </c>
      <c r="H28" s="47">
        <v>-0.0036296548754362772</v>
      </c>
      <c r="I28" s="48">
        <v>-0.00045950038750486766</v>
      </c>
    </row>
    <row r="29" ht="12.75">
      <c r="A29" s="75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1361</v>
      </c>
      <c r="B39" s="50">
        <v>145.11666666666667</v>
      </c>
      <c r="C39" s="50">
        <v>151.9333333333333</v>
      </c>
      <c r="D39" s="50">
        <v>9.308114305192627</v>
      </c>
      <c r="E39" s="50">
        <v>9.628641050065054</v>
      </c>
      <c r="F39" s="54">
        <f>I39*D39/(23678+B39)*1000</f>
        <v>32.70303028673521</v>
      </c>
      <c r="G39" s="59" t="s">
        <v>59</v>
      </c>
      <c r="H39" s="58">
        <f>I39-B39+X39</f>
        <v>6.083219296251102</v>
      </c>
      <c r="I39" s="58">
        <f>(B39+C42-2*X39)*(23678+B39)*E42/((23678+C42)*D39+E42*(23678+B39))</f>
        <v>83.69988596291778</v>
      </c>
      <c r="J39" s="24" t="s">
        <v>73</v>
      </c>
      <c r="K39" s="24">
        <f>(K40*K40+L40*L40+M40*M40+N40*N40+O40*O40+P40*P40+Q40*Q40+R40*R40+S40*S40+T40*T40+U40*U40+V40*V40+W40*W40)</f>
        <v>0.6470727671823303</v>
      </c>
      <c r="M39" s="24" t="s">
        <v>68</v>
      </c>
      <c r="N39" s="24">
        <f>(K44*K44+L44*L44+M44*M44+N44*N44+O44*O44+P44*P44+Q44*Q44+R44*R44+S44*S44+T44*T44+U44*U44+V44*V44+W44*W44)</f>
        <v>0.3515891342560904</v>
      </c>
      <c r="X39" s="55">
        <f>(1-$H$2)*1000</f>
        <v>67.5</v>
      </c>
    </row>
    <row r="40" spans="1:24" ht="12.75">
      <c r="A40" s="49">
        <v>1362</v>
      </c>
      <c r="B40" s="50">
        <v>140.04</v>
      </c>
      <c r="C40" s="50">
        <v>121.85666666666667</v>
      </c>
      <c r="D40" s="50">
        <v>8.869935481012126</v>
      </c>
      <c r="E40" s="50">
        <v>9.746929881569747</v>
      </c>
      <c r="F40" s="54">
        <f>I40*D40/(23678+B40)*1000</f>
        <v>30.42026803594052</v>
      </c>
      <c r="G40" s="59" t="s">
        <v>56</v>
      </c>
      <c r="H40" s="58">
        <f>I40-B40+X40</f>
        <v>9.146181646055908</v>
      </c>
      <c r="I40" s="58">
        <f>(B40+C39-2*X40)*(23678+B40)*E39/((23678+C39)*D40+E39*(23678+B40))</f>
        <v>81.6861816460559</v>
      </c>
      <c r="J40" s="24" t="s">
        <v>62</v>
      </c>
      <c r="K40" s="52">
        <f aca="true" t="shared" si="0" ref="K40:W40">SQRT(K41*K41+K42*K42)</f>
        <v>0.7584943961395382</v>
      </c>
      <c r="L40" s="52">
        <f t="shared" si="0"/>
        <v>0.19403445479062637</v>
      </c>
      <c r="M40" s="52">
        <f t="shared" si="0"/>
        <v>0.17956313560053824</v>
      </c>
      <c r="N40" s="52">
        <f t="shared" si="0"/>
        <v>0.029893863387148452</v>
      </c>
      <c r="O40" s="52">
        <f t="shared" si="0"/>
        <v>0.030462580657648095</v>
      </c>
      <c r="P40" s="52">
        <f t="shared" si="0"/>
        <v>0.005566129446358737</v>
      </c>
      <c r="Q40" s="52">
        <f t="shared" si="0"/>
        <v>0.0037080341265805206</v>
      </c>
      <c r="R40" s="52">
        <f t="shared" si="0"/>
        <v>0.0004601709709188496</v>
      </c>
      <c r="S40" s="52">
        <f t="shared" si="0"/>
        <v>0.00039967004507106323</v>
      </c>
      <c r="T40" s="52">
        <f t="shared" si="0"/>
        <v>8.189599859645344E-05</v>
      </c>
      <c r="U40" s="52">
        <f t="shared" si="0"/>
        <v>8.111115953271277E-05</v>
      </c>
      <c r="V40" s="52">
        <f t="shared" si="0"/>
        <v>1.7074536185920993E-05</v>
      </c>
      <c r="W40" s="52">
        <f t="shared" si="0"/>
        <v>2.4920713450246827E-05</v>
      </c>
      <c r="X40" s="55">
        <f>(1-$H$2)*1000</f>
        <v>67.5</v>
      </c>
    </row>
    <row r="41" spans="1:24" ht="12.75">
      <c r="A41" s="49">
        <v>1363</v>
      </c>
      <c r="B41" s="50">
        <v>122.09666666666668</v>
      </c>
      <c r="C41" s="50">
        <v>125.76333333333334</v>
      </c>
      <c r="D41" s="50">
        <v>8.786622730894477</v>
      </c>
      <c r="E41" s="50">
        <v>9.17695833840167</v>
      </c>
      <c r="F41" s="54">
        <f>I41*D41/(23678+B41)*1000</f>
        <v>21.15412289638136</v>
      </c>
      <c r="G41" s="59" t="s">
        <v>57</v>
      </c>
      <c r="H41" s="58">
        <f>I41-B41+X41</f>
        <v>2.702956322969726</v>
      </c>
      <c r="I41" s="58">
        <f>(B41+C40-2*X41)*(23678+B41)*E40/((23678+C40)*D41+E40*(23678+B41))</f>
        <v>57.29962298963641</v>
      </c>
      <c r="J41" s="24" t="s">
        <v>60</v>
      </c>
      <c r="K41" s="52">
        <f>'calcul config'!C43</f>
        <v>0.1271038876842759</v>
      </c>
      <c r="L41" s="52">
        <f>'calcul config'!C44</f>
        <v>0.001056329279344234</v>
      </c>
      <c r="M41" s="52">
        <f>'calcul config'!C45</f>
        <v>-0.03210003748698515</v>
      </c>
      <c r="N41" s="52">
        <f>'calcul config'!C46</f>
        <v>-0.00030903462036014853</v>
      </c>
      <c r="O41" s="52">
        <f>'calcul config'!C47</f>
        <v>0.004780450373535214</v>
      </c>
      <c r="P41" s="52">
        <f>'calcul config'!C48</f>
        <v>0.00012082847777092493</v>
      </c>
      <c r="Q41" s="52">
        <f>'calcul config'!C49</f>
        <v>-0.0007583683597747376</v>
      </c>
      <c r="R41" s="52">
        <f>'calcul config'!C50</f>
        <v>-2.483377456757604E-05</v>
      </c>
      <c r="S41" s="52">
        <f>'calcul config'!C51</f>
        <v>3.593206314574682E-05</v>
      </c>
      <c r="T41" s="52">
        <f>'calcul config'!C52</f>
        <v>8.599443588357258E-06</v>
      </c>
      <c r="U41" s="52">
        <f>'calcul config'!C53</f>
        <v>-2.2835529543718622E-05</v>
      </c>
      <c r="V41" s="52">
        <f>'calcul config'!C54</f>
        <v>-1.958935580301739E-06</v>
      </c>
      <c r="W41" s="52">
        <f>'calcul config'!C55</f>
        <v>1.4159052751827607E-06</v>
      </c>
      <c r="X41" s="55">
        <f>(1-$H$2)*1000</f>
        <v>67.5</v>
      </c>
    </row>
    <row r="42" spans="1:24" ht="12.75">
      <c r="A42" s="49">
        <v>1364</v>
      </c>
      <c r="B42" s="50">
        <v>148.76333333333332</v>
      </c>
      <c r="C42" s="50">
        <v>155.6966666666667</v>
      </c>
      <c r="D42" s="50">
        <v>8.870695938696084</v>
      </c>
      <c r="E42" s="50">
        <v>9.492161502108361</v>
      </c>
      <c r="F42" s="54">
        <f>I42*D42/(23678+B42)*1000</f>
        <v>26.426154054804513</v>
      </c>
      <c r="G42" s="59" t="s">
        <v>58</v>
      </c>
      <c r="H42" s="58">
        <f>I42-B42+X42</f>
        <v>-10.282462968094848</v>
      </c>
      <c r="I42" s="58">
        <f>(B42+C41-2*X42)*(23678+B42)*E41/((23678+C41)*D42+E41*(23678+B42))</f>
        <v>70.98087036523847</v>
      </c>
      <c r="J42" s="24" t="s">
        <v>61</v>
      </c>
      <c r="K42" s="52">
        <f>'calcul config'!D43</f>
        <v>-0.7477689153145012</v>
      </c>
      <c r="L42" s="52">
        <f>'calcul config'!D44</f>
        <v>0.1940315794254874</v>
      </c>
      <c r="M42" s="52">
        <f>'calcul config'!D45</f>
        <v>-0.17667061798734796</v>
      </c>
      <c r="N42" s="52">
        <f>'calcul config'!D46</f>
        <v>-0.029892265986587795</v>
      </c>
      <c r="O42" s="52">
        <f>'calcul config'!D47</f>
        <v>-0.030085147740203683</v>
      </c>
      <c r="P42" s="52">
        <f>'calcul config'!D48</f>
        <v>0.00556481783103287</v>
      </c>
      <c r="Q42" s="52">
        <f>'calcul config'!D49</f>
        <v>-0.0036296548754362772</v>
      </c>
      <c r="R42" s="52">
        <f>'calcul config'!D50</f>
        <v>-0.00045950038750486766</v>
      </c>
      <c r="S42" s="52">
        <f>'calcul config'!D51</f>
        <v>-0.0003980515441060313</v>
      </c>
      <c r="T42" s="52">
        <f>'calcul config'!D52</f>
        <v>8.144325727818704E-05</v>
      </c>
      <c r="U42" s="52">
        <f>'calcul config'!D53</f>
        <v>-7.783032051327513E-05</v>
      </c>
      <c r="V42" s="52">
        <f>'calcul config'!D54</f>
        <v>-1.6961791101076363E-05</v>
      </c>
      <c r="W42" s="52">
        <f>'calcul config'!D55</f>
        <v>-2.488045761478319E-05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0.5056629307596922</v>
      </c>
      <c r="L44" s="52">
        <f>L40/(L43*1.5)</f>
        <v>0.1847947188482156</v>
      </c>
      <c r="M44" s="52">
        <f aca="true" t="shared" si="1" ref="M44:W44">M40/(M43*1.5)</f>
        <v>0.1995145951117092</v>
      </c>
      <c r="N44" s="52">
        <f t="shared" si="1"/>
        <v>0.03985848451619794</v>
      </c>
      <c r="O44" s="52">
        <f t="shared" si="1"/>
        <v>0.13538924736732488</v>
      </c>
      <c r="P44" s="52">
        <f t="shared" si="1"/>
        <v>0.03710752964239157</v>
      </c>
      <c r="Q44" s="52">
        <f t="shared" si="1"/>
        <v>0.0247202275105368</v>
      </c>
      <c r="R44" s="52">
        <f t="shared" si="1"/>
        <v>0.0010226021575974436</v>
      </c>
      <c r="S44" s="52">
        <f t="shared" si="1"/>
        <v>0.005328933934280842</v>
      </c>
      <c r="T44" s="52">
        <f t="shared" si="1"/>
        <v>0.0010919466479527124</v>
      </c>
      <c r="U44" s="52">
        <f t="shared" si="1"/>
        <v>0.0010814821271028366</v>
      </c>
      <c r="V44" s="52">
        <f t="shared" si="1"/>
        <v>0.00022766048247894655</v>
      </c>
      <c r="W44" s="52">
        <f t="shared" si="1"/>
        <v>0.00033227617933662433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1362</v>
      </c>
      <c r="B51" s="24">
        <v>143.9</v>
      </c>
      <c r="C51" s="24">
        <v>129.1</v>
      </c>
      <c r="D51" s="24">
        <v>8.728197035804474</v>
      </c>
      <c r="E51" s="24">
        <v>9.620910171836332</v>
      </c>
      <c r="F51" s="24">
        <v>28.036492930553145</v>
      </c>
      <c r="G51" s="24" t="s">
        <v>59</v>
      </c>
      <c r="H51" s="24">
        <v>0.12010239945111323</v>
      </c>
      <c r="I51" s="24">
        <v>76.52010239945112</v>
      </c>
      <c r="J51" s="24" t="s">
        <v>73</v>
      </c>
      <c r="K51" s="24">
        <v>1.0570390537113108</v>
      </c>
      <c r="M51" s="24" t="s">
        <v>68</v>
      </c>
      <c r="N51" s="24">
        <v>0.5498951657181118</v>
      </c>
      <c r="X51" s="24">
        <v>67.5</v>
      </c>
    </row>
    <row r="52" spans="1:24" ht="12.75" hidden="1">
      <c r="A52" s="24">
        <v>1361</v>
      </c>
      <c r="B52" s="24">
        <v>150.0800018310547</v>
      </c>
      <c r="C52" s="24">
        <v>176.3800048828125</v>
      </c>
      <c r="D52" s="24">
        <v>9.248358726501465</v>
      </c>
      <c r="E52" s="24">
        <v>9.20581340789795</v>
      </c>
      <c r="F52" s="24">
        <v>28.54494354119175</v>
      </c>
      <c r="G52" s="24" t="s">
        <v>56</v>
      </c>
      <c r="H52" s="24">
        <v>-9.034930920449156</v>
      </c>
      <c r="I52" s="24">
        <v>73.54507091060553</v>
      </c>
      <c r="J52" s="24" t="s">
        <v>62</v>
      </c>
      <c r="K52" s="24">
        <v>0.9981935184172274</v>
      </c>
      <c r="L52" s="24">
        <v>0.021593035533384933</v>
      </c>
      <c r="M52" s="24">
        <v>0.23630866776774667</v>
      </c>
      <c r="N52" s="24">
        <v>0.052042380962240696</v>
      </c>
      <c r="O52" s="24">
        <v>0.04008953629391589</v>
      </c>
      <c r="P52" s="24">
        <v>0.0006193571850513458</v>
      </c>
      <c r="Q52" s="24">
        <v>0.004879773845850982</v>
      </c>
      <c r="R52" s="24">
        <v>0.0008010221446866357</v>
      </c>
      <c r="S52" s="24">
        <v>0.0005259779810948567</v>
      </c>
      <c r="T52" s="24">
        <v>9.114464258818727E-06</v>
      </c>
      <c r="U52" s="24">
        <v>0.0001067277763483598</v>
      </c>
      <c r="V52" s="24">
        <v>2.9727699893147227E-05</v>
      </c>
      <c r="W52" s="24">
        <v>3.2800966108628994E-05</v>
      </c>
      <c r="X52" s="24">
        <v>67.5</v>
      </c>
    </row>
    <row r="53" spans="1:24" ht="12.75" hidden="1">
      <c r="A53" s="24">
        <v>1364</v>
      </c>
      <c r="B53" s="24">
        <v>173.82000732421875</v>
      </c>
      <c r="C53" s="24">
        <v>176.52000427246094</v>
      </c>
      <c r="D53" s="24">
        <v>8.433295249938965</v>
      </c>
      <c r="E53" s="24">
        <v>9.077527046203613</v>
      </c>
      <c r="F53" s="24">
        <v>39.70830243550613</v>
      </c>
      <c r="G53" s="24" t="s">
        <v>57</v>
      </c>
      <c r="H53" s="24">
        <v>5.9866598110200755</v>
      </c>
      <c r="I53" s="24">
        <v>112.30666713523883</v>
      </c>
      <c r="J53" s="24" t="s">
        <v>60</v>
      </c>
      <c r="K53" s="24">
        <v>-0.2218554927765205</v>
      </c>
      <c r="L53" s="24">
        <v>-0.00011730994674909805</v>
      </c>
      <c r="M53" s="24">
        <v>0.05513664479929064</v>
      </c>
      <c r="N53" s="24">
        <v>-0.0005384533112474092</v>
      </c>
      <c r="O53" s="24">
        <v>-0.008488011075238123</v>
      </c>
      <c r="P53" s="24">
        <v>-1.3443942800993073E-05</v>
      </c>
      <c r="Q53" s="24">
        <v>0.00126270758131718</v>
      </c>
      <c r="R53" s="24">
        <v>-4.329201322559434E-05</v>
      </c>
      <c r="S53" s="24">
        <v>-7.638585159964903E-05</v>
      </c>
      <c r="T53" s="24">
        <v>-9.554854942446012E-07</v>
      </c>
      <c r="U53" s="24">
        <v>3.5698592997117836E-05</v>
      </c>
      <c r="V53" s="24">
        <v>-3.416674528763781E-06</v>
      </c>
      <c r="W53" s="24">
        <v>-3.6793946339521597E-06</v>
      </c>
      <c r="X53" s="24">
        <v>67.5</v>
      </c>
    </row>
    <row r="54" spans="1:24" ht="12.75" hidden="1">
      <c r="A54" s="24">
        <v>1363</v>
      </c>
      <c r="B54" s="24">
        <v>148.86000061035156</v>
      </c>
      <c r="C54" s="24">
        <v>140.75999450683594</v>
      </c>
      <c r="D54" s="24">
        <v>8.618156433105469</v>
      </c>
      <c r="E54" s="24">
        <v>9.130373001098633</v>
      </c>
      <c r="F54" s="24">
        <v>35.303977369833866</v>
      </c>
      <c r="G54" s="24" t="s">
        <v>58</v>
      </c>
      <c r="H54" s="24">
        <v>16.245900696389455</v>
      </c>
      <c r="I54" s="24">
        <v>97.60590130674102</v>
      </c>
      <c r="J54" s="24" t="s">
        <v>61</v>
      </c>
      <c r="K54" s="24">
        <v>0.9732268186476629</v>
      </c>
      <c r="L54" s="24">
        <v>-0.021592716872186744</v>
      </c>
      <c r="M54" s="24">
        <v>0.22978628519222843</v>
      </c>
      <c r="N54" s="24">
        <v>-0.052039595350565515</v>
      </c>
      <c r="O54" s="24">
        <v>0.03918066600056505</v>
      </c>
      <c r="P54" s="24">
        <v>-0.000619211258841997</v>
      </c>
      <c r="Q54" s="24">
        <v>0.004713572143368063</v>
      </c>
      <c r="R54" s="24">
        <v>-0.000799851409868891</v>
      </c>
      <c r="S54" s="24">
        <v>0.0005204018046394707</v>
      </c>
      <c r="T54" s="24">
        <v>-9.064243277603054E-06</v>
      </c>
      <c r="U54" s="24">
        <v>0.0001005804588490808</v>
      </c>
      <c r="V54" s="24">
        <v>-2.9530703955400767E-05</v>
      </c>
      <c r="W54" s="24">
        <v>3.25939477938324E-05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1362</v>
      </c>
      <c r="B56" s="24">
        <v>143.9</v>
      </c>
      <c r="C56" s="24">
        <v>129.1</v>
      </c>
      <c r="D56" s="24">
        <v>8.728197035804474</v>
      </c>
      <c r="E56" s="24">
        <v>9.620910171836332</v>
      </c>
      <c r="F56" s="24">
        <v>34.61156438158054</v>
      </c>
      <c r="G56" s="24" t="s">
        <v>59</v>
      </c>
      <c r="H56" s="24">
        <v>18.0654688888538</v>
      </c>
      <c r="I56" s="24">
        <v>94.4654688888538</v>
      </c>
      <c r="J56" s="24" t="s">
        <v>73</v>
      </c>
      <c r="K56" s="24">
        <v>1.2650698454875118</v>
      </c>
      <c r="M56" s="24" t="s">
        <v>68</v>
      </c>
      <c r="N56" s="24">
        <v>1.1839503314459312</v>
      </c>
      <c r="X56" s="24">
        <v>67.5</v>
      </c>
    </row>
    <row r="57" spans="1:24" ht="12.75" hidden="1">
      <c r="A57" s="24">
        <v>1361</v>
      </c>
      <c r="B57" s="24">
        <v>150.0800018310547</v>
      </c>
      <c r="C57" s="24">
        <v>176.3800048828125</v>
      </c>
      <c r="D57" s="24">
        <v>9.248358726501465</v>
      </c>
      <c r="E57" s="24">
        <v>9.20581340789795</v>
      </c>
      <c r="F57" s="24">
        <v>28.54494354119175</v>
      </c>
      <c r="G57" s="24" t="s">
        <v>56</v>
      </c>
      <c r="H57" s="24">
        <v>-9.034930920449156</v>
      </c>
      <c r="I57" s="24">
        <v>73.54507091060553</v>
      </c>
      <c r="J57" s="24" t="s">
        <v>62</v>
      </c>
      <c r="K57" s="24">
        <v>0.15609251143567202</v>
      </c>
      <c r="L57" s="24">
        <v>1.1116267520362177</v>
      </c>
      <c r="M57" s="24">
        <v>0.036952554959699416</v>
      </c>
      <c r="N57" s="24">
        <v>0.05067368350220808</v>
      </c>
      <c r="O57" s="24">
        <v>0.006268601310528706</v>
      </c>
      <c r="P57" s="24">
        <v>0.031889024506243126</v>
      </c>
      <c r="Q57" s="24">
        <v>0.0007631218725607092</v>
      </c>
      <c r="R57" s="24">
        <v>0.0007799507914831088</v>
      </c>
      <c r="S57" s="24">
        <v>8.221293993096514E-05</v>
      </c>
      <c r="T57" s="24">
        <v>0.00046922739270477973</v>
      </c>
      <c r="U57" s="24">
        <v>1.671984546292376E-05</v>
      </c>
      <c r="V57" s="24">
        <v>2.8934614358165487E-05</v>
      </c>
      <c r="W57" s="24">
        <v>5.122071251215402E-06</v>
      </c>
      <c r="X57" s="24">
        <v>67.5</v>
      </c>
    </row>
    <row r="58" spans="1:24" ht="12.75" hidden="1">
      <c r="A58" s="24">
        <v>1363</v>
      </c>
      <c r="B58" s="24">
        <v>148.86000061035156</v>
      </c>
      <c r="C58" s="24">
        <v>140.75999450683594</v>
      </c>
      <c r="D58" s="24">
        <v>8.618156433105469</v>
      </c>
      <c r="E58" s="24">
        <v>9.130373001098633</v>
      </c>
      <c r="F58" s="24">
        <v>35.5193222946349</v>
      </c>
      <c r="G58" s="24" t="s">
        <v>57</v>
      </c>
      <c r="H58" s="24">
        <v>16.841270879665103</v>
      </c>
      <c r="I58" s="24">
        <v>98.20127149001667</v>
      </c>
      <c r="J58" s="24" t="s">
        <v>60</v>
      </c>
      <c r="K58" s="24">
        <v>0.046505506508433214</v>
      </c>
      <c r="L58" s="24">
        <v>0.006048905137060895</v>
      </c>
      <c r="M58" s="24">
        <v>-0.011409400098613999</v>
      </c>
      <c r="N58" s="24">
        <v>-0.0005243865718388657</v>
      </c>
      <c r="O58" s="24">
        <v>0.001802805822844418</v>
      </c>
      <c r="P58" s="24">
        <v>0.0006920420556145167</v>
      </c>
      <c r="Q58" s="24">
        <v>-0.00025454888861401587</v>
      </c>
      <c r="R58" s="24">
        <v>-4.212153226709013E-05</v>
      </c>
      <c r="S58" s="24">
        <v>1.831645123171947E-05</v>
      </c>
      <c r="T58" s="24">
        <v>4.927881923861477E-05</v>
      </c>
      <c r="U58" s="24">
        <v>-6.827276934939872E-06</v>
      </c>
      <c r="V58" s="24">
        <v>-3.321464133179951E-06</v>
      </c>
      <c r="W58" s="24">
        <v>9.852830115270519E-07</v>
      </c>
      <c r="X58" s="24">
        <v>67.5</v>
      </c>
    </row>
    <row r="59" spans="1:24" ht="12.75" hidden="1">
      <c r="A59" s="24">
        <v>1364</v>
      </c>
      <c r="B59" s="24">
        <v>173.82000732421875</v>
      </c>
      <c r="C59" s="24">
        <v>176.52000427246094</v>
      </c>
      <c r="D59" s="24">
        <v>8.433295249938965</v>
      </c>
      <c r="E59" s="24">
        <v>9.077527046203613</v>
      </c>
      <c r="F59" s="24">
        <v>33.02905724345555</v>
      </c>
      <c r="G59" s="24" t="s">
        <v>58</v>
      </c>
      <c r="H59" s="24">
        <v>-12.904194758162603</v>
      </c>
      <c r="I59" s="24">
        <v>93.41581256605615</v>
      </c>
      <c r="J59" s="24" t="s">
        <v>61</v>
      </c>
      <c r="K59" s="24">
        <v>-0.14900372475441503</v>
      </c>
      <c r="L59" s="24">
        <v>1.111610294387936</v>
      </c>
      <c r="M59" s="24">
        <v>-0.035147075375333195</v>
      </c>
      <c r="N59" s="24">
        <v>-0.05067097017430424</v>
      </c>
      <c r="O59" s="24">
        <v>-0.006003769945249441</v>
      </c>
      <c r="P59" s="24">
        <v>0.03188151442063309</v>
      </c>
      <c r="Q59" s="24">
        <v>-0.0007194163298716068</v>
      </c>
      <c r="R59" s="24">
        <v>-0.0007788125664462538</v>
      </c>
      <c r="S59" s="24">
        <v>-8.014658511981983E-05</v>
      </c>
      <c r="T59" s="24">
        <v>0.00046663255784286367</v>
      </c>
      <c r="U59" s="24">
        <v>-1.526242189030595E-05</v>
      </c>
      <c r="V59" s="24">
        <v>-2.8743343300106122E-05</v>
      </c>
      <c r="W59" s="24">
        <v>-5.0264133624010166E-06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1362</v>
      </c>
      <c r="B61" s="24">
        <v>143.9</v>
      </c>
      <c r="C61" s="24">
        <v>129.1</v>
      </c>
      <c r="D61" s="24">
        <v>8.728197035804474</v>
      </c>
      <c r="E61" s="24">
        <v>9.620910171836332</v>
      </c>
      <c r="F61" s="24">
        <v>28.036492930553145</v>
      </c>
      <c r="G61" s="24" t="s">
        <v>59</v>
      </c>
      <c r="H61" s="24">
        <v>0.12010239945111323</v>
      </c>
      <c r="I61" s="24">
        <v>76.52010239945112</v>
      </c>
      <c r="J61" s="24" t="s">
        <v>73</v>
      </c>
      <c r="K61" s="24">
        <v>2.057948835176308</v>
      </c>
      <c r="M61" s="24" t="s">
        <v>68</v>
      </c>
      <c r="N61" s="24">
        <v>1.091263635498152</v>
      </c>
      <c r="X61" s="24">
        <v>67.5</v>
      </c>
    </row>
    <row r="62" spans="1:24" ht="12.75" hidden="1">
      <c r="A62" s="24">
        <v>1364</v>
      </c>
      <c r="B62" s="24">
        <v>173.82000732421875</v>
      </c>
      <c r="C62" s="24">
        <v>176.52000427246094</v>
      </c>
      <c r="D62" s="24">
        <v>8.433295249938965</v>
      </c>
      <c r="E62" s="24">
        <v>9.077527046203613</v>
      </c>
      <c r="F62" s="24">
        <v>31.66624177827108</v>
      </c>
      <c r="G62" s="24" t="s">
        <v>56</v>
      </c>
      <c r="H62" s="24">
        <v>-16.758634596375686</v>
      </c>
      <c r="I62" s="24">
        <v>89.56137272784306</v>
      </c>
      <c r="J62" s="24" t="s">
        <v>62</v>
      </c>
      <c r="K62" s="24">
        <v>1.3742725481953282</v>
      </c>
      <c r="L62" s="24">
        <v>0.2407493035412003</v>
      </c>
      <c r="M62" s="24">
        <v>0.32534012024156583</v>
      </c>
      <c r="N62" s="24">
        <v>0.04875526802412367</v>
      </c>
      <c r="O62" s="24">
        <v>0.05519369971583038</v>
      </c>
      <c r="P62" s="24">
        <v>0.00690646690016744</v>
      </c>
      <c r="Q62" s="24">
        <v>0.006718281751001486</v>
      </c>
      <c r="R62" s="24">
        <v>0.0007503916345759562</v>
      </c>
      <c r="S62" s="24">
        <v>0.000724152336316241</v>
      </c>
      <c r="T62" s="24">
        <v>0.0001016213017124412</v>
      </c>
      <c r="U62" s="24">
        <v>0.00014693462614570537</v>
      </c>
      <c r="V62" s="24">
        <v>2.78447517728242E-05</v>
      </c>
      <c r="W62" s="24">
        <v>4.515847921678815E-05</v>
      </c>
      <c r="X62" s="24">
        <v>67.5</v>
      </c>
    </row>
    <row r="63" spans="1:24" ht="12.75" hidden="1">
      <c r="A63" s="24">
        <v>1361</v>
      </c>
      <c r="B63" s="24">
        <v>150.0800018310547</v>
      </c>
      <c r="C63" s="24">
        <v>176.3800048828125</v>
      </c>
      <c r="D63" s="24">
        <v>9.248358726501465</v>
      </c>
      <c r="E63" s="24">
        <v>9.20581340789795</v>
      </c>
      <c r="F63" s="24">
        <v>36.81548992623086</v>
      </c>
      <c r="G63" s="24" t="s">
        <v>57</v>
      </c>
      <c r="H63" s="24">
        <v>12.273849020888193</v>
      </c>
      <c r="I63" s="24">
        <v>94.85385085194288</v>
      </c>
      <c r="J63" s="24" t="s">
        <v>60</v>
      </c>
      <c r="K63" s="24">
        <v>-0.4624275110850429</v>
      </c>
      <c r="L63" s="24">
        <v>0.0013098940979429758</v>
      </c>
      <c r="M63" s="24">
        <v>0.11294861099490484</v>
      </c>
      <c r="N63" s="24">
        <v>-0.0005047036320808057</v>
      </c>
      <c r="O63" s="24">
        <v>-0.018010290396745253</v>
      </c>
      <c r="P63" s="24">
        <v>0.00014988793353285646</v>
      </c>
      <c r="Q63" s="24">
        <v>0.002496927171028728</v>
      </c>
      <c r="R63" s="24">
        <v>-4.057544905739467E-05</v>
      </c>
      <c r="S63" s="24">
        <v>-0.0001895141316021776</v>
      </c>
      <c r="T63" s="24">
        <v>1.0679566857690493E-05</v>
      </c>
      <c r="U63" s="24">
        <v>6.524274489755489E-05</v>
      </c>
      <c r="V63" s="24">
        <v>-3.2036535215044994E-06</v>
      </c>
      <c r="W63" s="24">
        <v>-1.0356864891737895E-05</v>
      </c>
      <c r="X63" s="24">
        <v>67.5</v>
      </c>
    </row>
    <row r="64" spans="1:24" ht="12.75" hidden="1">
      <c r="A64" s="24">
        <v>1363</v>
      </c>
      <c r="B64" s="24">
        <v>148.86000061035156</v>
      </c>
      <c r="C64" s="24">
        <v>140.75999450683594</v>
      </c>
      <c r="D64" s="24">
        <v>8.618156433105469</v>
      </c>
      <c r="E64" s="24">
        <v>9.130373001098633</v>
      </c>
      <c r="F64" s="24">
        <v>35.5193222946349</v>
      </c>
      <c r="G64" s="24" t="s">
        <v>58</v>
      </c>
      <c r="H64" s="24">
        <v>16.841270879665103</v>
      </c>
      <c r="I64" s="24">
        <v>98.20127149001667</v>
      </c>
      <c r="J64" s="24" t="s">
        <v>61</v>
      </c>
      <c r="K64" s="24">
        <v>1.2941351682552225</v>
      </c>
      <c r="L64" s="24">
        <v>0.24074574001013013</v>
      </c>
      <c r="M64" s="24">
        <v>0.3051045806164145</v>
      </c>
      <c r="N64" s="24">
        <v>-0.04875265566456766</v>
      </c>
      <c r="O64" s="24">
        <v>0.052172539981739055</v>
      </c>
      <c r="P64" s="24">
        <v>0.00690484023352385</v>
      </c>
      <c r="Q64" s="24">
        <v>0.00623703971355146</v>
      </c>
      <c r="R64" s="24">
        <v>-0.0007492938263294088</v>
      </c>
      <c r="S64" s="24">
        <v>0.0006989141579016286</v>
      </c>
      <c r="T64" s="24">
        <v>0.00010105857614998899</v>
      </c>
      <c r="U64" s="24">
        <v>0.00013165549209512978</v>
      </c>
      <c r="V64" s="24">
        <v>-2.765984102275984E-05</v>
      </c>
      <c r="W64" s="24">
        <v>4.3954790350852255E-05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1362</v>
      </c>
      <c r="B66" s="24">
        <v>143.9</v>
      </c>
      <c r="C66" s="24">
        <v>129.1</v>
      </c>
      <c r="D66" s="24">
        <v>8.728197035804474</v>
      </c>
      <c r="E66" s="24">
        <v>9.620910171836332</v>
      </c>
      <c r="F66" s="24">
        <v>34.823575358749714</v>
      </c>
      <c r="G66" s="24" t="s">
        <v>59</v>
      </c>
      <c r="H66" s="24">
        <v>18.644111222007865</v>
      </c>
      <c r="I66" s="24">
        <v>95.04411122200787</v>
      </c>
      <c r="J66" s="24" t="s">
        <v>73</v>
      </c>
      <c r="K66" s="24">
        <v>1.4570704730319421</v>
      </c>
      <c r="M66" s="24" t="s">
        <v>68</v>
      </c>
      <c r="N66" s="24">
        <v>1.2822181148991099</v>
      </c>
      <c r="X66" s="24">
        <v>67.5</v>
      </c>
    </row>
    <row r="67" spans="1:24" ht="12.75" hidden="1">
      <c r="A67" s="24">
        <v>1364</v>
      </c>
      <c r="B67" s="24">
        <v>173.82000732421875</v>
      </c>
      <c r="C67" s="24">
        <v>176.52000427246094</v>
      </c>
      <c r="D67" s="24">
        <v>8.433295249938965</v>
      </c>
      <c r="E67" s="24">
        <v>9.077527046203613</v>
      </c>
      <c r="F67" s="24">
        <v>31.66624177827108</v>
      </c>
      <c r="G67" s="24" t="s">
        <v>56</v>
      </c>
      <c r="H67" s="24">
        <v>-16.758634596375686</v>
      </c>
      <c r="I67" s="24">
        <v>89.56137272784306</v>
      </c>
      <c r="J67" s="24" t="s">
        <v>62</v>
      </c>
      <c r="K67" s="24">
        <v>0.45610930722616083</v>
      </c>
      <c r="L67" s="24">
        <v>1.1106051631229863</v>
      </c>
      <c r="M67" s="24">
        <v>0.1079778261766614</v>
      </c>
      <c r="N67" s="24">
        <v>0.05074699710051318</v>
      </c>
      <c r="O67" s="24">
        <v>0.018318500353511007</v>
      </c>
      <c r="P67" s="24">
        <v>0.031859783202962476</v>
      </c>
      <c r="Q67" s="24">
        <v>0.0022297046464828797</v>
      </c>
      <c r="R67" s="24">
        <v>0.0007810539612587206</v>
      </c>
      <c r="S67" s="24">
        <v>0.00024039326581871306</v>
      </c>
      <c r="T67" s="24">
        <v>0.0004688048315689631</v>
      </c>
      <c r="U67" s="24">
        <v>4.875407857734892E-05</v>
      </c>
      <c r="V67" s="24">
        <v>2.8978087948874948E-05</v>
      </c>
      <c r="W67" s="24">
        <v>1.4999906225408864E-05</v>
      </c>
      <c r="X67" s="24">
        <v>67.5</v>
      </c>
    </row>
    <row r="68" spans="1:24" ht="12.75" hidden="1">
      <c r="A68" s="24">
        <v>1363</v>
      </c>
      <c r="B68" s="24">
        <v>148.86000061035156</v>
      </c>
      <c r="C68" s="24">
        <v>140.75999450683594</v>
      </c>
      <c r="D68" s="24">
        <v>8.618156433105469</v>
      </c>
      <c r="E68" s="24">
        <v>9.130373001098633</v>
      </c>
      <c r="F68" s="24">
        <v>35.303977369833866</v>
      </c>
      <c r="G68" s="24" t="s">
        <v>57</v>
      </c>
      <c r="H68" s="24">
        <v>16.245900696389455</v>
      </c>
      <c r="I68" s="24">
        <v>97.60590130674102</v>
      </c>
      <c r="J68" s="24" t="s">
        <v>60</v>
      </c>
      <c r="K68" s="24">
        <v>0.09397687426898865</v>
      </c>
      <c r="L68" s="24">
        <v>0.006043150875994065</v>
      </c>
      <c r="M68" s="24">
        <v>-0.021045056455371972</v>
      </c>
      <c r="N68" s="24">
        <v>-0.0005252297533202587</v>
      </c>
      <c r="O68" s="24">
        <v>0.003967103155241611</v>
      </c>
      <c r="P68" s="24">
        <v>0.0006913645242000191</v>
      </c>
      <c r="Q68" s="24">
        <v>-0.00037701665425285196</v>
      </c>
      <c r="R68" s="24">
        <v>-4.219009789735341E-05</v>
      </c>
      <c r="S68" s="24">
        <v>6.78089410267973E-05</v>
      </c>
      <c r="T68" s="24">
        <v>4.923169626666618E-05</v>
      </c>
      <c r="U68" s="24">
        <v>-4.438401417914785E-06</v>
      </c>
      <c r="V68" s="24">
        <v>-3.3257083501126497E-06</v>
      </c>
      <c r="W68" s="24">
        <v>4.7140130822236005E-06</v>
      </c>
      <c r="X68" s="24">
        <v>67.5</v>
      </c>
    </row>
    <row r="69" spans="1:24" ht="12.75" hidden="1">
      <c r="A69" s="24">
        <v>1361</v>
      </c>
      <c r="B69" s="24">
        <v>150.0800018310547</v>
      </c>
      <c r="C69" s="24">
        <v>176.3800048828125</v>
      </c>
      <c r="D69" s="24">
        <v>9.248358726501465</v>
      </c>
      <c r="E69" s="24">
        <v>9.20581340789795</v>
      </c>
      <c r="F69" s="24">
        <v>30.05474280829895</v>
      </c>
      <c r="G69" s="24" t="s">
        <v>58</v>
      </c>
      <c r="H69" s="24">
        <v>-5.144984737863595</v>
      </c>
      <c r="I69" s="24">
        <v>77.43501709319109</v>
      </c>
      <c r="J69" s="24" t="s">
        <v>61</v>
      </c>
      <c r="K69" s="24">
        <v>0.4463228060954975</v>
      </c>
      <c r="L69" s="24">
        <v>1.1105887216620405</v>
      </c>
      <c r="M69" s="24">
        <v>0.10590711281414253</v>
      </c>
      <c r="N69" s="24">
        <v>-0.050744278972370084</v>
      </c>
      <c r="O69" s="24">
        <v>0.017883778900368203</v>
      </c>
      <c r="P69" s="24">
        <v>0.031852280936134666</v>
      </c>
      <c r="Q69" s="24">
        <v>0.002197598974554577</v>
      </c>
      <c r="R69" s="24">
        <v>-0.0007799136401149494</v>
      </c>
      <c r="S69" s="24">
        <v>0.00023063145875576202</v>
      </c>
      <c r="T69" s="24">
        <v>0.00046621262336525235</v>
      </c>
      <c r="U69" s="24">
        <v>4.8551629949773724E-05</v>
      </c>
      <c r="V69" s="24">
        <v>-2.8786615729236435E-05</v>
      </c>
      <c r="W69" s="24">
        <v>1.423991809778709E-05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1362</v>
      </c>
      <c r="B71" s="24">
        <v>143.9</v>
      </c>
      <c r="C71" s="24">
        <v>129.1</v>
      </c>
      <c r="D71" s="24">
        <v>8.728197035804474</v>
      </c>
      <c r="E71" s="24">
        <v>9.620910171836332</v>
      </c>
      <c r="F71" s="24">
        <v>34.61156438158054</v>
      </c>
      <c r="G71" s="24" t="s">
        <v>59</v>
      </c>
      <c r="H71" s="24">
        <v>18.0654688888538</v>
      </c>
      <c r="I71" s="24">
        <v>94.4654688888538</v>
      </c>
      <c r="J71" s="24" t="s">
        <v>73</v>
      </c>
      <c r="K71" s="24">
        <v>1.1305781251137588</v>
      </c>
      <c r="M71" s="24" t="s">
        <v>68</v>
      </c>
      <c r="N71" s="24">
        <v>0.6144760025290958</v>
      </c>
      <c r="X71" s="24">
        <v>67.5</v>
      </c>
    </row>
    <row r="72" spans="1:24" ht="12.75" hidden="1">
      <c r="A72" s="24">
        <v>1363</v>
      </c>
      <c r="B72" s="24">
        <v>148.86000061035156</v>
      </c>
      <c r="C72" s="24">
        <v>140.75999450683594</v>
      </c>
      <c r="D72" s="24">
        <v>8.618156433105469</v>
      </c>
      <c r="E72" s="24">
        <v>9.130373001098633</v>
      </c>
      <c r="F72" s="24">
        <v>27.28637655236408</v>
      </c>
      <c r="G72" s="24" t="s">
        <v>56</v>
      </c>
      <c r="H72" s="24">
        <v>-5.920586266506675</v>
      </c>
      <c r="I72" s="24">
        <v>75.43941434384489</v>
      </c>
      <c r="J72" s="24" t="s">
        <v>62</v>
      </c>
      <c r="K72" s="24">
        <v>1.0033427779010913</v>
      </c>
      <c r="L72" s="24">
        <v>0.2513677485505284</v>
      </c>
      <c r="M72" s="24">
        <v>0.2375280218922214</v>
      </c>
      <c r="N72" s="24">
        <v>0.050747949849450136</v>
      </c>
      <c r="O72" s="24">
        <v>0.0402959587194768</v>
      </c>
      <c r="P72" s="24">
        <v>0.007210934423777848</v>
      </c>
      <c r="Q72" s="24">
        <v>0.004904925277562757</v>
      </c>
      <c r="R72" s="24">
        <v>0.0007811306534504228</v>
      </c>
      <c r="S72" s="24">
        <v>0.000528693108537213</v>
      </c>
      <c r="T72" s="24">
        <v>0.00010613172575796823</v>
      </c>
      <c r="U72" s="24">
        <v>0.0001072777098138763</v>
      </c>
      <c r="V72" s="24">
        <v>2.899773084647225E-05</v>
      </c>
      <c r="W72" s="24">
        <v>3.296939805653595E-05</v>
      </c>
      <c r="X72" s="24">
        <v>67.5</v>
      </c>
    </row>
    <row r="73" spans="1:24" ht="12.75" hidden="1">
      <c r="A73" s="24">
        <v>1361</v>
      </c>
      <c r="B73" s="24">
        <v>150.0800018310547</v>
      </c>
      <c r="C73" s="24">
        <v>176.3800048828125</v>
      </c>
      <c r="D73" s="24">
        <v>9.248358726501465</v>
      </c>
      <c r="E73" s="24">
        <v>9.20581340789795</v>
      </c>
      <c r="F73" s="24">
        <v>30.05474280829895</v>
      </c>
      <c r="G73" s="24" t="s">
        <v>57</v>
      </c>
      <c r="H73" s="24">
        <v>-5.144984737863595</v>
      </c>
      <c r="I73" s="24">
        <v>77.43501709319109</v>
      </c>
      <c r="J73" s="24" t="s">
        <v>60</v>
      </c>
      <c r="K73" s="24">
        <v>0.8944977493767456</v>
      </c>
      <c r="L73" s="24">
        <v>0.0013682204809847176</v>
      </c>
      <c r="M73" s="24">
        <v>-0.2105233977883806</v>
      </c>
      <c r="N73" s="24">
        <v>-0.0005246204129848876</v>
      </c>
      <c r="O73" s="24">
        <v>0.03611927720758604</v>
      </c>
      <c r="P73" s="24">
        <v>0.0001563437602694589</v>
      </c>
      <c r="Q73" s="24">
        <v>-0.0042861740453040914</v>
      </c>
      <c r="R73" s="24">
        <v>-4.215478956947902E-05</v>
      </c>
      <c r="S73" s="24">
        <v>0.0004886339607442437</v>
      </c>
      <c r="T73" s="24">
        <v>1.1122559401911059E-05</v>
      </c>
      <c r="U73" s="24">
        <v>-8.931944098825644E-05</v>
      </c>
      <c r="V73" s="24">
        <v>-3.3171524053457083E-06</v>
      </c>
      <c r="W73" s="24">
        <v>3.0871683303006906E-05</v>
      </c>
      <c r="X73" s="24">
        <v>67.5</v>
      </c>
    </row>
    <row r="74" spans="1:24" ht="12.75" hidden="1">
      <c r="A74" s="24">
        <v>1364</v>
      </c>
      <c r="B74" s="24">
        <v>173.82000732421875</v>
      </c>
      <c r="C74" s="24">
        <v>176.52000427246094</v>
      </c>
      <c r="D74" s="24">
        <v>8.433295249938965</v>
      </c>
      <c r="E74" s="24">
        <v>9.077527046203613</v>
      </c>
      <c r="F74" s="24">
        <v>39.70830243550613</v>
      </c>
      <c r="G74" s="24" t="s">
        <v>58</v>
      </c>
      <c r="H74" s="24">
        <v>5.9866598110200755</v>
      </c>
      <c r="I74" s="24">
        <v>112.30666713523883</v>
      </c>
      <c r="J74" s="24" t="s">
        <v>61</v>
      </c>
      <c r="K74" s="24">
        <v>0.454500281986948</v>
      </c>
      <c r="L74" s="24">
        <v>0.2513640248406225</v>
      </c>
      <c r="M74" s="24">
        <v>0.10999754618929859</v>
      </c>
      <c r="N74" s="24">
        <v>-0.05074523807555332</v>
      </c>
      <c r="O74" s="24">
        <v>0.01786510853936616</v>
      </c>
      <c r="P74" s="24">
        <v>0.007209239342167048</v>
      </c>
      <c r="Q74" s="24">
        <v>0.0023847440180941103</v>
      </c>
      <c r="R74" s="24">
        <v>-0.0007799923534729282</v>
      </c>
      <c r="S74" s="24">
        <v>0.0002018743555336687</v>
      </c>
      <c r="T74" s="24">
        <v>0.00010554729690861598</v>
      </c>
      <c r="U74" s="24">
        <v>5.941838507108408E-05</v>
      </c>
      <c r="V74" s="24">
        <v>-2.8807375690335928E-05</v>
      </c>
      <c r="W74" s="24">
        <v>1.157239725593453E-05</v>
      </c>
      <c r="X74" s="24">
        <v>67.5</v>
      </c>
    </row>
    <row r="75" s="99" customFormat="1" ht="12.75">
      <c r="A75" s="99" t="s">
        <v>104</v>
      </c>
    </row>
    <row r="76" spans="1:24" s="99" customFormat="1" ht="12.75">
      <c r="A76" s="99">
        <v>1362</v>
      </c>
      <c r="B76" s="99">
        <v>143.9</v>
      </c>
      <c r="C76" s="99">
        <v>129.1</v>
      </c>
      <c r="D76" s="99">
        <v>8.728197035804474</v>
      </c>
      <c r="E76" s="99">
        <v>9.620910171836332</v>
      </c>
      <c r="F76" s="99">
        <v>34.823575358749714</v>
      </c>
      <c r="G76" s="99" t="s">
        <v>59</v>
      </c>
      <c r="H76" s="99">
        <v>18.644111222007865</v>
      </c>
      <c r="I76" s="99">
        <v>95.04411122200787</v>
      </c>
      <c r="J76" s="99" t="s">
        <v>73</v>
      </c>
      <c r="K76" s="99">
        <v>2.0776417514817873</v>
      </c>
      <c r="M76" s="99" t="s">
        <v>68</v>
      </c>
      <c r="N76" s="99">
        <v>1.076605012127199</v>
      </c>
      <c r="X76" s="99">
        <v>67.5</v>
      </c>
    </row>
    <row r="77" spans="1:24" s="99" customFormat="1" ht="12.75">
      <c r="A77" s="99">
        <v>1363</v>
      </c>
      <c r="B77" s="99">
        <v>148.86000061035156</v>
      </c>
      <c r="C77" s="99">
        <v>140.75999450683594</v>
      </c>
      <c r="D77" s="99">
        <v>8.618156433105469</v>
      </c>
      <c r="E77" s="99">
        <v>9.130373001098633</v>
      </c>
      <c r="F77" s="99">
        <v>27.28637655236408</v>
      </c>
      <c r="G77" s="99" t="s">
        <v>56</v>
      </c>
      <c r="H77" s="99">
        <v>-5.920586266506675</v>
      </c>
      <c r="I77" s="99">
        <v>75.43941434384489</v>
      </c>
      <c r="J77" s="99" t="s">
        <v>62</v>
      </c>
      <c r="K77" s="99">
        <v>1.4007454796172816</v>
      </c>
      <c r="L77" s="99">
        <v>0.01199617974564309</v>
      </c>
      <c r="M77" s="99">
        <v>0.33160796325971154</v>
      </c>
      <c r="N77" s="99">
        <v>0.047256902743828086</v>
      </c>
      <c r="O77" s="99">
        <v>0.05625637666726023</v>
      </c>
      <c r="P77" s="99">
        <v>0.00034413106664591867</v>
      </c>
      <c r="Q77" s="99">
        <v>0.006847686118431902</v>
      </c>
      <c r="R77" s="99">
        <v>0.0007274043814900279</v>
      </c>
      <c r="S77" s="99">
        <v>0.0007380816273066059</v>
      </c>
      <c r="T77" s="99">
        <v>5.025458607485398E-06</v>
      </c>
      <c r="U77" s="99">
        <v>0.00014976373877695947</v>
      </c>
      <c r="V77" s="99">
        <v>2.7010694830313786E-05</v>
      </c>
      <c r="W77" s="99">
        <v>4.602309773412278E-05</v>
      </c>
      <c r="X77" s="99">
        <v>67.5</v>
      </c>
    </row>
    <row r="78" spans="1:24" s="99" customFormat="1" ht="12.75">
      <c r="A78" s="99">
        <v>1364</v>
      </c>
      <c r="B78" s="99">
        <v>173.82000732421875</v>
      </c>
      <c r="C78" s="99">
        <v>176.52000427246094</v>
      </c>
      <c r="D78" s="99">
        <v>8.433295249938965</v>
      </c>
      <c r="E78" s="99">
        <v>9.077527046203613</v>
      </c>
      <c r="F78" s="99">
        <v>33.02905724345555</v>
      </c>
      <c r="G78" s="99" t="s">
        <v>57</v>
      </c>
      <c r="H78" s="99">
        <v>-12.904194758162603</v>
      </c>
      <c r="I78" s="99">
        <v>93.41581256605615</v>
      </c>
      <c r="J78" s="99" t="s">
        <v>60</v>
      </c>
      <c r="K78" s="99">
        <v>1.2161275152388162</v>
      </c>
      <c r="L78" s="99">
        <v>-6.479279076850665E-05</v>
      </c>
      <c r="M78" s="99">
        <v>-0.2860127211049043</v>
      </c>
      <c r="N78" s="99">
        <v>-0.0004883387179122766</v>
      </c>
      <c r="O78" s="99">
        <v>0.04914000088117234</v>
      </c>
      <c r="P78" s="99">
        <v>-7.671544707656931E-06</v>
      </c>
      <c r="Q78" s="99">
        <v>-0.005813158997442457</v>
      </c>
      <c r="R78" s="99">
        <v>-3.924180390535413E-05</v>
      </c>
      <c r="S78" s="99">
        <v>0.0006674999135952078</v>
      </c>
      <c r="T78" s="99">
        <v>-5.600744365501544E-07</v>
      </c>
      <c r="U78" s="99">
        <v>-0.00012046281371497371</v>
      </c>
      <c r="V78" s="99">
        <v>-3.0845611306320656E-06</v>
      </c>
      <c r="W78" s="99">
        <v>4.225026865719386E-05</v>
      </c>
      <c r="X78" s="99">
        <v>67.5</v>
      </c>
    </row>
    <row r="79" spans="1:24" s="99" customFormat="1" ht="12.75">
      <c r="A79" s="99">
        <v>1361</v>
      </c>
      <c r="B79" s="99">
        <v>150.0800018310547</v>
      </c>
      <c r="C79" s="99">
        <v>176.3800048828125</v>
      </c>
      <c r="D79" s="99">
        <v>9.248358726501465</v>
      </c>
      <c r="E79" s="99">
        <v>9.20581340789795</v>
      </c>
      <c r="F79" s="99">
        <v>36.81548992623086</v>
      </c>
      <c r="G79" s="99" t="s">
        <v>58</v>
      </c>
      <c r="H79" s="99">
        <v>12.273849020888193</v>
      </c>
      <c r="I79" s="99">
        <v>94.85385085194288</v>
      </c>
      <c r="J79" s="99" t="s">
        <v>61</v>
      </c>
      <c r="K79" s="99">
        <v>0.6950696118715816</v>
      </c>
      <c r="L79" s="99">
        <v>-0.011996004767589996</v>
      </c>
      <c r="M79" s="99">
        <v>0.16781109815331777</v>
      </c>
      <c r="N79" s="99">
        <v>-0.04725437950323985</v>
      </c>
      <c r="O79" s="99">
        <v>0.027386862345421075</v>
      </c>
      <c r="P79" s="99">
        <v>-0.000344045547032157</v>
      </c>
      <c r="Q79" s="99">
        <v>0.003619114207512492</v>
      </c>
      <c r="R79" s="99">
        <v>-0.0007263451073953371</v>
      </c>
      <c r="S79" s="99">
        <v>0.00031497357653929875</v>
      </c>
      <c r="T79" s="99">
        <v>-4.994151663803584E-06</v>
      </c>
      <c r="U79" s="99">
        <v>8.898251493594059E-05</v>
      </c>
      <c r="V79" s="99">
        <v>-2.683399183587365E-05</v>
      </c>
      <c r="W79" s="99">
        <v>1.824939241288761E-05</v>
      </c>
      <c r="X79" s="99">
        <v>67.5</v>
      </c>
    </row>
    <row r="80" ht="12.75" hidden="1">
      <c r="A80" s="24" t="s">
        <v>113</v>
      </c>
    </row>
    <row r="81" spans="1:24" ht="12.75" hidden="1">
      <c r="A81" s="24">
        <v>1362</v>
      </c>
      <c r="B81" s="24">
        <v>140.1</v>
      </c>
      <c r="C81" s="24">
        <v>131.3</v>
      </c>
      <c r="D81" s="24">
        <v>8.851322729572676</v>
      </c>
      <c r="E81" s="24">
        <v>9.659608200763339</v>
      </c>
      <c r="F81" s="24">
        <v>27.46207373886916</v>
      </c>
      <c r="G81" s="24" t="s">
        <v>59</v>
      </c>
      <c r="H81" s="24">
        <v>1.297928987991824</v>
      </c>
      <c r="I81" s="24">
        <v>73.89792898799182</v>
      </c>
      <c r="J81" s="24" t="s">
        <v>73</v>
      </c>
      <c r="K81" s="24">
        <v>0.7909098613215155</v>
      </c>
      <c r="M81" s="24" t="s">
        <v>68</v>
      </c>
      <c r="N81" s="24">
        <v>0.4110517762798214</v>
      </c>
      <c r="X81" s="24">
        <v>67.5</v>
      </c>
    </row>
    <row r="82" spans="1:24" ht="12.75" hidden="1">
      <c r="A82" s="24">
        <v>1361</v>
      </c>
      <c r="B82" s="24">
        <v>153.4600067138672</v>
      </c>
      <c r="C82" s="24">
        <v>153.66000366210938</v>
      </c>
      <c r="D82" s="24">
        <v>9.09288215637207</v>
      </c>
      <c r="E82" s="24">
        <v>9.5155611038208</v>
      </c>
      <c r="F82" s="24">
        <v>29.447144251173523</v>
      </c>
      <c r="G82" s="24" t="s">
        <v>56</v>
      </c>
      <c r="H82" s="24">
        <v>-8.782228704064906</v>
      </c>
      <c r="I82" s="24">
        <v>77.17777800980228</v>
      </c>
      <c r="J82" s="24" t="s">
        <v>62</v>
      </c>
      <c r="K82" s="24">
        <v>0.8625170561202399</v>
      </c>
      <c r="L82" s="24">
        <v>0.058036710254173916</v>
      </c>
      <c r="M82" s="24">
        <v>0.20418929708498598</v>
      </c>
      <c r="N82" s="24">
        <v>0.02630151111103904</v>
      </c>
      <c r="O82" s="24">
        <v>0.034640434013903015</v>
      </c>
      <c r="P82" s="24">
        <v>0.0016648144400165186</v>
      </c>
      <c r="Q82" s="24">
        <v>0.004216528293434922</v>
      </c>
      <c r="R82" s="24">
        <v>0.00040481486145750687</v>
      </c>
      <c r="S82" s="24">
        <v>0.0004544880229356125</v>
      </c>
      <c r="T82" s="24">
        <v>2.4489341564835113E-05</v>
      </c>
      <c r="U82" s="24">
        <v>9.222468355808602E-05</v>
      </c>
      <c r="V82" s="24">
        <v>1.5026837550880116E-05</v>
      </c>
      <c r="W82" s="24">
        <v>2.8342145642488277E-05</v>
      </c>
      <c r="X82" s="24">
        <v>67.5</v>
      </c>
    </row>
    <row r="83" spans="1:24" ht="12.75" hidden="1">
      <c r="A83" s="24">
        <v>1364</v>
      </c>
      <c r="B83" s="24">
        <v>159.3000030517578</v>
      </c>
      <c r="C83" s="24">
        <v>159.60000610351562</v>
      </c>
      <c r="D83" s="24">
        <v>8.816530227661133</v>
      </c>
      <c r="E83" s="24">
        <v>9.576916694641113</v>
      </c>
      <c r="F83" s="24">
        <v>34.169204163012544</v>
      </c>
      <c r="G83" s="24" t="s">
        <v>57</v>
      </c>
      <c r="H83" s="24">
        <v>0.5834572741449762</v>
      </c>
      <c r="I83" s="24">
        <v>92.38346032590279</v>
      </c>
      <c r="J83" s="24" t="s">
        <v>60</v>
      </c>
      <c r="K83" s="24">
        <v>0.03083374160445518</v>
      </c>
      <c r="L83" s="24">
        <v>-0.00031578771392336725</v>
      </c>
      <c r="M83" s="24">
        <v>-0.0049796780186625415</v>
      </c>
      <c r="N83" s="24">
        <v>-0.0002721179708827946</v>
      </c>
      <c r="O83" s="24">
        <v>0.0016116498596980794</v>
      </c>
      <c r="P83" s="24">
        <v>-3.617326246313468E-05</v>
      </c>
      <c r="Q83" s="24">
        <v>7.82914725560369E-06</v>
      </c>
      <c r="R83" s="24">
        <v>-2.187869211089805E-05</v>
      </c>
      <c r="S83" s="24">
        <v>5.175480145726801E-05</v>
      </c>
      <c r="T83" s="24">
        <v>-2.575557196352582E-06</v>
      </c>
      <c r="U83" s="24">
        <v>7.481882181737796E-06</v>
      </c>
      <c r="V83" s="24">
        <v>-1.7250370301662233E-06</v>
      </c>
      <c r="W83" s="24">
        <v>4.161934076401411E-06</v>
      </c>
      <c r="X83" s="24">
        <v>67.5</v>
      </c>
    </row>
    <row r="84" spans="1:24" ht="12.75" hidden="1">
      <c r="A84" s="24">
        <v>1363</v>
      </c>
      <c r="B84" s="24">
        <v>139.66000366210938</v>
      </c>
      <c r="C84" s="24">
        <v>140.66000366210938</v>
      </c>
      <c r="D84" s="24">
        <v>8.752132415771484</v>
      </c>
      <c r="E84" s="24">
        <v>9.102294921875</v>
      </c>
      <c r="F84" s="24">
        <v>31.525270978682364</v>
      </c>
      <c r="G84" s="24" t="s">
        <v>58</v>
      </c>
      <c r="H84" s="24">
        <v>13.631452639501674</v>
      </c>
      <c r="I84" s="24">
        <v>85.79145630161105</v>
      </c>
      <c r="J84" s="24" t="s">
        <v>61</v>
      </c>
      <c r="K84" s="24">
        <v>0.861965749016163</v>
      </c>
      <c r="L84" s="24">
        <v>-0.05803585112020561</v>
      </c>
      <c r="M84" s="24">
        <v>0.2041285669642814</v>
      </c>
      <c r="N84" s="24">
        <v>-0.026300103393979892</v>
      </c>
      <c r="O84" s="24">
        <v>0.03460292261357853</v>
      </c>
      <c r="P84" s="24">
        <v>-0.0016644214054049797</v>
      </c>
      <c r="Q84" s="24">
        <v>0.004216521024943486</v>
      </c>
      <c r="R84" s="24">
        <v>-0.00040422319934459107</v>
      </c>
      <c r="S84" s="24">
        <v>0.0004515316196215284</v>
      </c>
      <c r="T84" s="24">
        <v>-2.4353528602801632E-05</v>
      </c>
      <c r="U84" s="24">
        <v>9.19206924278081E-05</v>
      </c>
      <c r="V84" s="24">
        <v>-1.492749456623904E-05</v>
      </c>
      <c r="W84" s="24">
        <v>2.8034898329826453E-05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1362</v>
      </c>
      <c r="B86" s="24">
        <v>140.1</v>
      </c>
      <c r="C86" s="24">
        <v>131.3</v>
      </c>
      <c r="D86" s="24">
        <v>8.851322729572676</v>
      </c>
      <c r="E86" s="24">
        <v>9.659608200763339</v>
      </c>
      <c r="F86" s="24">
        <v>31.79550991947964</v>
      </c>
      <c r="G86" s="24" t="s">
        <v>59</v>
      </c>
      <c r="H86" s="24">
        <v>12.958809451490794</v>
      </c>
      <c r="I86" s="24">
        <v>85.55880945149079</v>
      </c>
      <c r="J86" s="24" t="s">
        <v>73</v>
      </c>
      <c r="K86" s="24">
        <v>0.6251531222866166</v>
      </c>
      <c r="M86" s="24" t="s">
        <v>68</v>
      </c>
      <c r="N86" s="24">
        <v>0.5847660710218588</v>
      </c>
      <c r="X86" s="24">
        <v>67.5</v>
      </c>
    </row>
    <row r="87" spans="1:24" ht="12.75" hidden="1">
      <c r="A87" s="24">
        <v>1361</v>
      </c>
      <c r="B87" s="24">
        <v>153.4600067138672</v>
      </c>
      <c r="C87" s="24">
        <v>153.66000366210938</v>
      </c>
      <c r="D87" s="24">
        <v>9.09288215637207</v>
      </c>
      <c r="E87" s="24">
        <v>9.5155611038208</v>
      </c>
      <c r="F87" s="24">
        <v>29.447144251173523</v>
      </c>
      <c r="G87" s="24" t="s">
        <v>56</v>
      </c>
      <c r="H87" s="24">
        <v>-8.782228704064906</v>
      </c>
      <c r="I87" s="24">
        <v>77.17777800980228</v>
      </c>
      <c r="J87" s="24" t="s">
        <v>62</v>
      </c>
      <c r="K87" s="24">
        <v>0.10745445484688387</v>
      </c>
      <c r="L87" s="24">
        <v>0.7821725624165591</v>
      </c>
      <c r="M87" s="24">
        <v>0.025438221293502428</v>
      </c>
      <c r="N87" s="24">
        <v>0.025357679675193933</v>
      </c>
      <c r="O87" s="24">
        <v>0.004315422816825158</v>
      </c>
      <c r="P87" s="24">
        <v>0.02243805515639005</v>
      </c>
      <c r="Q87" s="24">
        <v>0.0005252767029731541</v>
      </c>
      <c r="R87" s="24">
        <v>0.0003902814038715314</v>
      </c>
      <c r="S87" s="24">
        <v>5.6647101581023576E-05</v>
      </c>
      <c r="T87" s="24">
        <v>0.0003301666275700051</v>
      </c>
      <c r="U87" s="24">
        <v>1.1501864638348941E-05</v>
      </c>
      <c r="V87" s="24">
        <v>1.4477840030816986E-05</v>
      </c>
      <c r="W87" s="24">
        <v>3.5394566434782857E-06</v>
      </c>
      <c r="X87" s="24">
        <v>67.5</v>
      </c>
    </row>
    <row r="88" spans="1:24" ht="12.75" hidden="1">
      <c r="A88" s="24">
        <v>1363</v>
      </c>
      <c r="B88" s="24">
        <v>139.66000366210938</v>
      </c>
      <c r="C88" s="24">
        <v>140.66000366210938</v>
      </c>
      <c r="D88" s="24">
        <v>8.752132415771484</v>
      </c>
      <c r="E88" s="24">
        <v>9.102294921875</v>
      </c>
      <c r="F88" s="24">
        <v>30.295560210790512</v>
      </c>
      <c r="G88" s="24" t="s">
        <v>57</v>
      </c>
      <c r="H88" s="24">
        <v>10.284972995328161</v>
      </c>
      <c r="I88" s="24">
        <v>82.44497665743754</v>
      </c>
      <c r="J88" s="24" t="s">
        <v>60</v>
      </c>
      <c r="K88" s="24">
        <v>0.10296146010008457</v>
      </c>
      <c r="L88" s="24">
        <v>0.004256040345732754</v>
      </c>
      <c r="M88" s="24">
        <v>-0.02429020267096911</v>
      </c>
      <c r="N88" s="24">
        <v>-0.0002624736091644477</v>
      </c>
      <c r="O88" s="24">
        <v>0.004147989735423914</v>
      </c>
      <c r="P88" s="24">
        <v>0.00048691807372707737</v>
      </c>
      <c r="Q88" s="24">
        <v>-0.0004973110870396968</v>
      </c>
      <c r="R88" s="24">
        <v>-2.107579686562771E-05</v>
      </c>
      <c r="S88" s="24">
        <v>5.537485146153953E-05</v>
      </c>
      <c r="T88" s="24">
        <v>3.467262824889154E-05</v>
      </c>
      <c r="U88" s="24">
        <v>-1.0568961628499614E-05</v>
      </c>
      <c r="V88" s="24">
        <v>-1.6607030099695597E-06</v>
      </c>
      <c r="W88" s="24">
        <v>3.48230852296514E-06</v>
      </c>
      <c r="X88" s="24">
        <v>67.5</v>
      </c>
    </row>
    <row r="89" spans="1:24" ht="12.75" hidden="1">
      <c r="A89" s="24">
        <v>1364</v>
      </c>
      <c r="B89" s="24">
        <v>159.3000030517578</v>
      </c>
      <c r="C89" s="24">
        <v>159.60000610351562</v>
      </c>
      <c r="D89" s="24">
        <v>8.816530227661133</v>
      </c>
      <c r="E89" s="24">
        <v>9.576916694641113</v>
      </c>
      <c r="F89" s="24">
        <v>31.00471914788109</v>
      </c>
      <c r="G89" s="24" t="s">
        <v>58</v>
      </c>
      <c r="H89" s="24">
        <v>-7.97237781210994</v>
      </c>
      <c r="I89" s="24">
        <v>83.82762523964787</v>
      </c>
      <c r="J89" s="24" t="s">
        <v>61</v>
      </c>
      <c r="K89" s="24">
        <v>0.030747318590402303</v>
      </c>
      <c r="L89" s="24">
        <v>0.7821609831216726</v>
      </c>
      <c r="M89" s="24">
        <v>0.007555736680195081</v>
      </c>
      <c r="N89" s="24">
        <v>-0.025356321225963274</v>
      </c>
      <c r="O89" s="24">
        <v>0.0011904012948552375</v>
      </c>
      <c r="P89" s="24">
        <v>0.022432771339954412</v>
      </c>
      <c r="Q89" s="24">
        <v>0.00016910735464119325</v>
      </c>
      <c r="R89" s="24">
        <v>-0.0003897119256507455</v>
      </c>
      <c r="S89" s="24">
        <v>1.1938171683437862E-05</v>
      </c>
      <c r="T89" s="24">
        <v>0.00032834099776187653</v>
      </c>
      <c r="U89" s="24">
        <v>4.537613938426738E-06</v>
      </c>
      <c r="V89" s="24">
        <v>-1.4382277895750898E-05</v>
      </c>
      <c r="W89" s="24">
        <v>6.334671909001421E-07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1362</v>
      </c>
      <c r="B91" s="24">
        <v>140.1</v>
      </c>
      <c r="C91" s="24">
        <v>131.3</v>
      </c>
      <c r="D91" s="24">
        <v>8.851322729572676</v>
      </c>
      <c r="E91" s="24">
        <v>9.659608200763339</v>
      </c>
      <c r="F91" s="24">
        <v>27.46207373886916</v>
      </c>
      <c r="G91" s="24" t="s">
        <v>59</v>
      </c>
      <c r="H91" s="24">
        <v>1.297928987991824</v>
      </c>
      <c r="I91" s="24">
        <v>73.89792898799182</v>
      </c>
      <c r="J91" s="24" t="s">
        <v>73</v>
      </c>
      <c r="K91" s="24">
        <v>0.7139232976255392</v>
      </c>
      <c r="M91" s="24" t="s">
        <v>68</v>
      </c>
      <c r="N91" s="24">
        <v>0.377285986816623</v>
      </c>
      <c r="X91" s="24">
        <v>67.5</v>
      </c>
    </row>
    <row r="92" spans="1:24" ht="12.75" hidden="1">
      <c r="A92" s="24">
        <v>1364</v>
      </c>
      <c r="B92" s="24">
        <v>159.3000030517578</v>
      </c>
      <c r="C92" s="24">
        <v>159.60000610351562</v>
      </c>
      <c r="D92" s="24">
        <v>8.816530227661133</v>
      </c>
      <c r="E92" s="24">
        <v>9.576916694641113</v>
      </c>
      <c r="F92" s="24">
        <v>30.105236326668546</v>
      </c>
      <c r="G92" s="24" t="s">
        <v>56</v>
      </c>
      <c r="H92" s="24">
        <v>-10.404314333981617</v>
      </c>
      <c r="I92" s="24">
        <v>81.3956887177762</v>
      </c>
      <c r="J92" s="24" t="s">
        <v>62</v>
      </c>
      <c r="K92" s="24">
        <v>0.8109977015628281</v>
      </c>
      <c r="L92" s="24">
        <v>0.13266198552777808</v>
      </c>
      <c r="M92" s="24">
        <v>0.1919926393246961</v>
      </c>
      <c r="N92" s="24">
        <v>0.02557740462727368</v>
      </c>
      <c r="O92" s="24">
        <v>0.0325713802515572</v>
      </c>
      <c r="P92" s="24">
        <v>0.003805731590949221</v>
      </c>
      <c r="Q92" s="24">
        <v>0.003964659416349559</v>
      </c>
      <c r="R92" s="24">
        <v>0.0003936578799156816</v>
      </c>
      <c r="S92" s="24">
        <v>0.000427346257217662</v>
      </c>
      <c r="T92" s="24">
        <v>5.600123902486262E-05</v>
      </c>
      <c r="U92" s="24">
        <v>8.671215704429504E-05</v>
      </c>
      <c r="V92" s="24">
        <v>1.4608776906485847E-05</v>
      </c>
      <c r="W92" s="24">
        <v>2.664998618738955E-05</v>
      </c>
      <c r="X92" s="24">
        <v>67.5</v>
      </c>
    </row>
    <row r="93" spans="1:24" ht="12.75" hidden="1">
      <c r="A93" s="24">
        <v>1361</v>
      </c>
      <c r="B93" s="24">
        <v>153.4600067138672</v>
      </c>
      <c r="C93" s="24">
        <v>153.66000366210938</v>
      </c>
      <c r="D93" s="24">
        <v>9.09288215637207</v>
      </c>
      <c r="E93" s="24">
        <v>9.5155611038208</v>
      </c>
      <c r="F93" s="24">
        <v>34.84567579376786</v>
      </c>
      <c r="G93" s="24" t="s">
        <v>57</v>
      </c>
      <c r="H93" s="24">
        <v>5.366738184520813</v>
      </c>
      <c r="I93" s="24">
        <v>91.326744898388</v>
      </c>
      <c r="J93" s="24" t="s">
        <v>60</v>
      </c>
      <c r="K93" s="24">
        <v>-0.15339801382451676</v>
      </c>
      <c r="L93" s="24">
        <v>0.0007217769919006493</v>
      </c>
      <c r="M93" s="24">
        <v>0.03845537225236193</v>
      </c>
      <c r="N93" s="24">
        <v>-0.0002647584370828644</v>
      </c>
      <c r="O93" s="24">
        <v>-0.0058154487599174605</v>
      </c>
      <c r="P93" s="24">
        <v>8.257334401603233E-05</v>
      </c>
      <c r="Q93" s="24">
        <v>0.0008957674129431024</v>
      </c>
      <c r="R93" s="24">
        <v>-2.128396981692283E-05</v>
      </c>
      <c r="S93" s="24">
        <v>-4.772266579134644E-05</v>
      </c>
      <c r="T93" s="24">
        <v>5.882614114108531E-06</v>
      </c>
      <c r="U93" s="24">
        <v>2.6221336531496194E-05</v>
      </c>
      <c r="V93" s="24">
        <v>-1.679530613181868E-06</v>
      </c>
      <c r="W93" s="24">
        <v>-2.091315608257656E-06</v>
      </c>
      <c r="X93" s="24">
        <v>67.5</v>
      </c>
    </row>
    <row r="94" spans="1:24" ht="12.75" hidden="1">
      <c r="A94" s="24">
        <v>1363</v>
      </c>
      <c r="B94" s="24">
        <v>139.66000366210938</v>
      </c>
      <c r="C94" s="24">
        <v>140.66000366210938</v>
      </c>
      <c r="D94" s="24">
        <v>8.752132415771484</v>
      </c>
      <c r="E94" s="24">
        <v>9.102294921875</v>
      </c>
      <c r="F94" s="24">
        <v>30.295560210790512</v>
      </c>
      <c r="G94" s="24" t="s">
        <v>58</v>
      </c>
      <c r="H94" s="24">
        <v>10.284972995328161</v>
      </c>
      <c r="I94" s="24">
        <v>82.44497665743754</v>
      </c>
      <c r="J94" s="24" t="s">
        <v>61</v>
      </c>
      <c r="K94" s="24">
        <v>0.7963581614417494</v>
      </c>
      <c r="L94" s="24">
        <v>0.13266002201924423</v>
      </c>
      <c r="M94" s="24">
        <v>0.18810198802722716</v>
      </c>
      <c r="N94" s="24">
        <v>-0.02557603429848487</v>
      </c>
      <c r="O94" s="24">
        <v>0.03204801658780626</v>
      </c>
      <c r="P94" s="24">
        <v>0.0038048356843899183</v>
      </c>
      <c r="Q94" s="24">
        <v>0.003862139954682953</v>
      </c>
      <c r="R94" s="24">
        <v>-0.00039308207673276267</v>
      </c>
      <c r="S94" s="24">
        <v>0.00042467325172149893</v>
      </c>
      <c r="T94" s="24">
        <v>5.56914142710013E-05</v>
      </c>
      <c r="U94" s="24">
        <v>8.265252379556543E-05</v>
      </c>
      <c r="V94" s="24">
        <v>-1.4511910267875113E-05</v>
      </c>
      <c r="W94" s="24">
        <v>2.6567803123606432E-05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1362</v>
      </c>
      <c r="B96" s="24">
        <v>140.1</v>
      </c>
      <c r="C96" s="24">
        <v>131.3</v>
      </c>
      <c r="D96" s="24">
        <v>8.851322729572676</v>
      </c>
      <c r="E96" s="24">
        <v>9.659608200763339</v>
      </c>
      <c r="F96" s="24">
        <v>30.557790361677036</v>
      </c>
      <c r="G96" s="24" t="s">
        <v>59</v>
      </c>
      <c r="H96" s="24">
        <v>9.628219312549902</v>
      </c>
      <c r="I96" s="24">
        <v>82.2282193125499</v>
      </c>
      <c r="J96" s="24" t="s">
        <v>73</v>
      </c>
      <c r="K96" s="24">
        <v>0.6639943183435506</v>
      </c>
      <c r="M96" s="24" t="s">
        <v>68</v>
      </c>
      <c r="N96" s="24">
        <v>0.6048868539759708</v>
      </c>
      <c r="X96" s="24">
        <v>67.5</v>
      </c>
    </row>
    <row r="97" spans="1:24" ht="12.75" hidden="1">
      <c r="A97" s="24">
        <v>1364</v>
      </c>
      <c r="B97" s="24">
        <v>159.3000030517578</v>
      </c>
      <c r="C97" s="24">
        <v>159.60000610351562</v>
      </c>
      <c r="D97" s="24">
        <v>8.816530227661133</v>
      </c>
      <c r="E97" s="24">
        <v>9.576916694641113</v>
      </c>
      <c r="F97" s="24">
        <v>30.105236326668546</v>
      </c>
      <c r="G97" s="24" t="s">
        <v>56</v>
      </c>
      <c r="H97" s="24">
        <v>-10.404314333981617</v>
      </c>
      <c r="I97" s="24">
        <v>81.3956887177762</v>
      </c>
      <c r="J97" s="24" t="s">
        <v>62</v>
      </c>
      <c r="K97" s="24">
        <v>0.21948725023198798</v>
      </c>
      <c r="L97" s="24">
        <v>0.7822329253860575</v>
      </c>
      <c r="M97" s="24">
        <v>0.05196072205265833</v>
      </c>
      <c r="N97" s="24">
        <v>0.02546990328146247</v>
      </c>
      <c r="O97" s="24">
        <v>0.00881532450191675</v>
      </c>
      <c r="P97" s="24">
        <v>0.02243980969528004</v>
      </c>
      <c r="Q97" s="24">
        <v>0.0010729773024176473</v>
      </c>
      <c r="R97" s="24">
        <v>0.0003919976026191764</v>
      </c>
      <c r="S97" s="24">
        <v>0.00011566338123182026</v>
      </c>
      <c r="T97" s="24">
        <v>0.0003301863273837136</v>
      </c>
      <c r="U97" s="24">
        <v>2.3444819036630013E-05</v>
      </c>
      <c r="V97" s="24">
        <v>1.4539093881331914E-05</v>
      </c>
      <c r="W97" s="24">
        <v>7.211188849073391E-06</v>
      </c>
      <c r="X97" s="24">
        <v>67.5</v>
      </c>
    </row>
    <row r="98" spans="1:24" ht="12.75" hidden="1">
      <c r="A98" s="24">
        <v>1363</v>
      </c>
      <c r="B98" s="24">
        <v>139.66000366210938</v>
      </c>
      <c r="C98" s="24">
        <v>140.66000366210938</v>
      </c>
      <c r="D98" s="24">
        <v>8.752132415771484</v>
      </c>
      <c r="E98" s="24">
        <v>9.102294921875</v>
      </c>
      <c r="F98" s="24">
        <v>31.525270978682364</v>
      </c>
      <c r="G98" s="24" t="s">
        <v>57</v>
      </c>
      <c r="H98" s="24">
        <v>13.631452639501674</v>
      </c>
      <c r="I98" s="24">
        <v>85.79145630161105</v>
      </c>
      <c r="J98" s="24" t="s">
        <v>60</v>
      </c>
      <c r="K98" s="24">
        <v>-0.1533633827246064</v>
      </c>
      <c r="L98" s="24">
        <v>0.004256280835956303</v>
      </c>
      <c r="M98" s="24">
        <v>0.036727046074168594</v>
      </c>
      <c r="N98" s="24">
        <v>-0.0002637596932992005</v>
      </c>
      <c r="O98" s="24">
        <v>-0.006091160415112371</v>
      </c>
      <c r="P98" s="24">
        <v>0.00048698690155089363</v>
      </c>
      <c r="Q98" s="24">
        <v>0.0007780805580307433</v>
      </c>
      <c r="R98" s="24">
        <v>-2.1183155516618816E-05</v>
      </c>
      <c r="S98" s="24">
        <v>-7.406192377008355E-05</v>
      </c>
      <c r="T98" s="24">
        <v>3.468057590833877E-05</v>
      </c>
      <c r="U98" s="24">
        <v>1.822435545150231E-05</v>
      </c>
      <c r="V98" s="24">
        <v>-1.6713106565516267E-06</v>
      </c>
      <c r="W98" s="24">
        <v>-4.424133721740702E-06</v>
      </c>
      <c r="X98" s="24">
        <v>67.5</v>
      </c>
    </row>
    <row r="99" spans="1:24" ht="12.75" hidden="1">
      <c r="A99" s="24">
        <v>1361</v>
      </c>
      <c r="B99" s="24">
        <v>153.4600067138672</v>
      </c>
      <c r="C99" s="24">
        <v>153.66000366210938</v>
      </c>
      <c r="D99" s="24">
        <v>9.09288215637207</v>
      </c>
      <c r="E99" s="24">
        <v>9.5155611038208</v>
      </c>
      <c r="F99" s="24">
        <v>30.37994015223866</v>
      </c>
      <c r="G99" s="24" t="s">
        <v>58</v>
      </c>
      <c r="H99" s="24">
        <v>-6.337471604130172</v>
      </c>
      <c r="I99" s="24">
        <v>79.62253510973702</v>
      </c>
      <c r="J99" s="24" t="s">
        <v>61</v>
      </c>
      <c r="K99" s="24">
        <v>0.15701696040130575</v>
      </c>
      <c r="L99" s="24">
        <v>0.7822213456761934</v>
      </c>
      <c r="M99" s="24">
        <v>0.03675650585814042</v>
      </c>
      <c r="N99" s="24">
        <v>-0.02546853753145719</v>
      </c>
      <c r="O99" s="24">
        <v>0.006372417976832805</v>
      </c>
      <c r="P99" s="24">
        <v>0.022434524798134278</v>
      </c>
      <c r="Q99" s="24">
        <v>0.0007388307903153593</v>
      </c>
      <c r="R99" s="24">
        <v>-0.0003914248259647572</v>
      </c>
      <c r="S99" s="24">
        <v>8.884170870403003E-05</v>
      </c>
      <c r="T99" s="24">
        <v>0.0003283599677881134</v>
      </c>
      <c r="U99" s="24">
        <v>1.4748979898204044E-05</v>
      </c>
      <c r="V99" s="24">
        <v>-1.4442713442406869E-05</v>
      </c>
      <c r="W99" s="24">
        <v>5.694583867953583E-06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1362</v>
      </c>
      <c r="B101" s="24">
        <v>140.1</v>
      </c>
      <c r="C101" s="24">
        <v>131.3</v>
      </c>
      <c r="D101" s="24">
        <v>8.851322729572676</v>
      </c>
      <c r="E101" s="24">
        <v>9.659608200763339</v>
      </c>
      <c r="F101" s="24">
        <v>31.79550991947964</v>
      </c>
      <c r="G101" s="24" t="s">
        <v>59</v>
      </c>
      <c r="H101" s="24">
        <v>12.958809451490794</v>
      </c>
      <c r="I101" s="24">
        <v>85.55880945149079</v>
      </c>
      <c r="J101" s="24" t="s">
        <v>73</v>
      </c>
      <c r="K101" s="24">
        <v>0.6042766544405552</v>
      </c>
      <c r="M101" s="24" t="s">
        <v>68</v>
      </c>
      <c r="N101" s="24">
        <v>0.32073934607872506</v>
      </c>
      <c r="X101" s="24">
        <v>67.5</v>
      </c>
    </row>
    <row r="102" spans="1:24" ht="12.75" hidden="1">
      <c r="A102" s="24">
        <v>1363</v>
      </c>
      <c r="B102" s="24">
        <v>139.66000366210938</v>
      </c>
      <c r="C102" s="24">
        <v>140.66000366210938</v>
      </c>
      <c r="D102" s="24">
        <v>8.752132415771484</v>
      </c>
      <c r="E102" s="24">
        <v>9.102294921875</v>
      </c>
      <c r="F102" s="24">
        <v>26.21579833630538</v>
      </c>
      <c r="G102" s="24" t="s">
        <v>56</v>
      </c>
      <c r="H102" s="24">
        <v>-0.8175077038083742</v>
      </c>
      <c r="I102" s="24">
        <v>71.342495958301</v>
      </c>
      <c r="J102" s="24" t="s">
        <v>62</v>
      </c>
      <c r="K102" s="24">
        <v>0.7441289078649765</v>
      </c>
      <c r="L102" s="24">
        <v>0.13405664218688998</v>
      </c>
      <c r="M102" s="24">
        <v>0.17616235869482444</v>
      </c>
      <c r="N102" s="24">
        <v>0.024959748722226765</v>
      </c>
      <c r="O102" s="24">
        <v>0.029885453068676446</v>
      </c>
      <c r="P102" s="24">
        <v>0.003845625988035659</v>
      </c>
      <c r="Q102" s="24">
        <v>0.00363773252731359</v>
      </c>
      <c r="R102" s="24">
        <v>0.0003842031424522087</v>
      </c>
      <c r="S102" s="24">
        <v>0.000392095071326085</v>
      </c>
      <c r="T102" s="24">
        <v>5.6606431786058744E-05</v>
      </c>
      <c r="U102" s="24">
        <v>7.956237361831528E-05</v>
      </c>
      <c r="V102" s="24">
        <v>1.426538524267746E-05</v>
      </c>
      <c r="W102" s="24">
        <v>2.444887027955345E-05</v>
      </c>
      <c r="X102" s="24">
        <v>67.5</v>
      </c>
    </row>
    <row r="103" spans="1:24" ht="12.75" hidden="1">
      <c r="A103" s="24">
        <v>1361</v>
      </c>
      <c r="B103" s="24">
        <v>153.4600067138672</v>
      </c>
      <c r="C103" s="24">
        <v>153.66000366210938</v>
      </c>
      <c r="D103" s="24">
        <v>9.09288215637207</v>
      </c>
      <c r="E103" s="24">
        <v>9.5155611038208</v>
      </c>
      <c r="F103" s="24">
        <v>30.37994015223866</v>
      </c>
      <c r="G103" s="24" t="s">
        <v>57</v>
      </c>
      <c r="H103" s="24">
        <v>-6.337471604130172</v>
      </c>
      <c r="I103" s="24">
        <v>79.62253510973702</v>
      </c>
      <c r="J103" s="24" t="s">
        <v>60</v>
      </c>
      <c r="K103" s="24">
        <v>0.7423795188717883</v>
      </c>
      <c r="L103" s="24">
        <v>0.0007297749433959941</v>
      </c>
      <c r="M103" s="24">
        <v>-0.1755995931758128</v>
      </c>
      <c r="N103" s="24">
        <v>-0.00025787944463327245</v>
      </c>
      <c r="O103" s="24">
        <v>0.02983555138504344</v>
      </c>
      <c r="P103" s="24">
        <v>8.334985782545171E-05</v>
      </c>
      <c r="Q103" s="24">
        <v>-0.0036172385911511563</v>
      </c>
      <c r="R103" s="24">
        <v>-2.071631553429494E-05</v>
      </c>
      <c r="S103" s="24">
        <v>0.00039207641552929754</v>
      </c>
      <c r="T103" s="24">
        <v>5.926446683543837E-06</v>
      </c>
      <c r="U103" s="24">
        <v>-7.819754801151781E-05</v>
      </c>
      <c r="V103" s="24">
        <v>-1.6276504614385465E-06</v>
      </c>
      <c r="W103" s="24">
        <v>2.4426351080699756E-05</v>
      </c>
      <c r="X103" s="24">
        <v>67.5</v>
      </c>
    </row>
    <row r="104" spans="1:24" ht="12.75" hidden="1">
      <c r="A104" s="24">
        <v>1364</v>
      </c>
      <c r="B104" s="24">
        <v>159.3000030517578</v>
      </c>
      <c r="C104" s="24">
        <v>159.60000610351562</v>
      </c>
      <c r="D104" s="24">
        <v>8.816530227661133</v>
      </c>
      <c r="E104" s="24">
        <v>9.576916694641113</v>
      </c>
      <c r="F104" s="24">
        <v>34.169204163012544</v>
      </c>
      <c r="G104" s="24" t="s">
        <v>58</v>
      </c>
      <c r="H104" s="24">
        <v>0.5834572741449762</v>
      </c>
      <c r="I104" s="24">
        <v>92.38346032590279</v>
      </c>
      <c r="J104" s="24" t="s">
        <v>61</v>
      </c>
      <c r="K104" s="24">
        <v>0.05099491621735255</v>
      </c>
      <c r="L104" s="24">
        <v>0.1340546558048464</v>
      </c>
      <c r="M104" s="24">
        <v>0.014069808009103237</v>
      </c>
      <c r="N104" s="24">
        <v>-0.024958416505634653</v>
      </c>
      <c r="O104" s="24">
        <v>0.0017263193999068763</v>
      </c>
      <c r="P104" s="24">
        <v>0.0038447226221218762</v>
      </c>
      <c r="Q104" s="24">
        <v>0.00038559423616298447</v>
      </c>
      <c r="R104" s="24">
        <v>-0.00038364422182646734</v>
      </c>
      <c r="S104" s="24">
        <v>-3.824832532969878E-06</v>
      </c>
      <c r="T104" s="24">
        <v>5.6295340386721477E-05</v>
      </c>
      <c r="U104" s="24">
        <v>1.4673608307664377E-05</v>
      </c>
      <c r="V104" s="24">
        <v>-1.4172225305059849E-05</v>
      </c>
      <c r="W104" s="24">
        <v>-1.049109540910669E-06</v>
      </c>
      <c r="X104" s="24">
        <v>67.5</v>
      </c>
    </row>
    <row r="105" s="99" customFormat="1" ht="12.75">
      <c r="A105" s="99" t="s">
        <v>99</v>
      </c>
    </row>
    <row r="106" spans="1:24" s="99" customFormat="1" ht="12.75">
      <c r="A106" s="99">
        <v>1362</v>
      </c>
      <c r="B106" s="99">
        <v>140.1</v>
      </c>
      <c r="C106" s="99">
        <v>131.3</v>
      </c>
      <c r="D106" s="99">
        <v>8.851322729572676</v>
      </c>
      <c r="E106" s="99">
        <v>9.659608200763339</v>
      </c>
      <c r="F106" s="99">
        <v>30.557790361677036</v>
      </c>
      <c r="G106" s="99" t="s">
        <v>59</v>
      </c>
      <c r="H106" s="99">
        <v>9.628219312549902</v>
      </c>
      <c r="I106" s="99">
        <v>82.2282193125499</v>
      </c>
      <c r="J106" s="99" t="s">
        <v>73</v>
      </c>
      <c r="K106" s="99">
        <v>0.5483353409518809</v>
      </c>
      <c r="M106" s="99" t="s">
        <v>68</v>
      </c>
      <c r="N106" s="99">
        <v>0.28548683352322735</v>
      </c>
      <c r="X106" s="99">
        <v>67.5</v>
      </c>
    </row>
    <row r="107" spans="1:24" s="99" customFormat="1" ht="12.75">
      <c r="A107" s="99">
        <v>1363</v>
      </c>
      <c r="B107" s="99">
        <v>139.66000366210938</v>
      </c>
      <c r="C107" s="99">
        <v>140.66000366210938</v>
      </c>
      <c r="D107" s="99">
        <v>8.752132415771484</v>
      </c>
      <c r="E107" s="99">
        <v>9.102294921875</v>
      </c>
      <c r="F107" s="99">
        <v>26.21579833630538</v>
      </c>
      <c r="G107" s="99" t="s">
        <v>56</v>
      </c>
      <c r="H107" s="99">
        <v>-0.8175077038083742</v>
      </c>
      <c r="I107" s="99">
        <v>71.342495958301</v>
      </c>
      <c r="J107" s="99" t="s">
        <v>62</v>
      </c>
      <c r="K107" s="99">
        <v>0.7175277592702938</v>
      </c>
      <c r="L107" s="99">
        <v>0.05658169069442906</v>
      </c>
      <c r="M107" s="99">
        <v>0.169865112624549</v>
      </c>
      <c r="N107" s="99">
        <v>0.024247787228657867</v>
      </c>
      <c r="O107" s="99">
        <v>0.028817150235428354</v>
      </c>
      <c r="P107" s="99">
        <v>0.0016231655173231832</v>
      </c>
      <c r="Q107" s="99">
        <v>0.0035077007737683596</v>
      </c>
      <c r="R107" s="99">
        <v>0.0003732445504077044</v>
      </c>
      <c r="S107" s="99">
        <v>0.0003780760148155528</v>
      </c>
      <c r="T107" s="99">
        <v>2.386417587580056E-05</v>
      </c>
      <c r="U107" s="99">
        <v>7.671469813087158E-05</v>
      </c>
      <c r="V107" s="99">
        <v>1.3860337912483156E-05</v>
      </c>
      <c r="W107" s="99">
        <v>2.3573901082869408E-05</v>
      </c>
      <c r="X107" s="99">
        <v>67.5</v>
      </c>
    </row>
    <row r="108" spans="1:24" s="99" customFormat="1" ht="12.75">
      <c r="A108" s="99">
        <v>1364</v>
      </c>
      <c r="B108" s="99">
        <v>159.3000030517578</v>
      </c>
      <c r="C108" s="99">
        <v>159.60000610351562</v>
      </c>
      <c r="D108" s="99">
        <v>8.816530227661133</v>
      </c>
      <c r="E108" s="99">
        <v>9.576916694641113</v>
      </c>
      <c r="F108" s="99">
        <v>31.00471914788109</v>
      </c>
      <c r="G108" s="99" t="s">
        <v>57</v>
      </c>
      <c r="H108" s="99">
        <v>-7.97237781210994</v>
      </c>
      <c r="I108" s="99">
        <v>83.82762523964787</v>
      </c>
      <c r="J108" s="99" t="s">
        <v>60</v>
      </c>
      <c r="K108" s="99">
        <v>0.6778762598607214</v>
      </c>
      <c r="L108" s="99">
        <v>-0.0003075616933843232</v>
      </c>
      <c r="M108" s="99">
        <v>-0.1598346530396574</v>
      </c>
      <c r="N108" s="99">
        <v>-0.00025050887630217333</v>
      </c>
      <c r="O108" s="99">
        <v>0.027324989534811467</v>
      </c>
      <c r="P108" s="99">
        <v>-3.532925348184242E-05</v>
      </c>
      <c r="Q108" s="99">
        <v>-0.003268268952555578</v>
      </c>
      <c r="R108" s="99">
        <v>-2.0130740032108332E-05</v>
      </c>
      <c r="S108" s="99">
        <v>0.0003657881835066093</v>
      </c>
      <c r="T108" s="99">
        <v>-2.523880582297747E-06</v>
      </c>
      <c r="U108" s="99">
        <v>-6.904491271375456E-05</v>
      </c>
      <c r="V108" s="99">
        <v>-1.5821062443132682E-06</v>
      </c>
      <c r="W108" s="99">
        <v>2.2992897459901316E-05</v>
      </c>
      <c r="X108" s="99">
        <v>67.5</v>
      </c>
    </row>
    <row r="109" spans="1:24" s="99" customFormat="1" ht="12.75">
      <c r="A109" s="99">
        <v>1361</v>
      </c>
      <c r="B109" s="99">
        <v>153.4600067138672</v>
      </c>
      <c r="C109" s="99">
        <v>153.66000366210938</v>
      </c>
      <c r="D109" s="99">
        <v>9.09288215637207</v>
      </c>
      <c r="E109" s="99">
        <v>9.5155611038208</v>
      </c>
      <c r="F109" s="99">
        <v>34.84567579376786</v>
      </c>
      <c r="G109" s="99" t="s">
        <v>58</v>
      </c>
      <c r="H109" s="99">
        <v>5.366738184520813</v>
      </c>
      <c r="I109" s="99">
        <v>91.326744898388</v>
      </c>
      <c r="J109" s="99" t="s">
        <v>61</v>
      </c>
      <c r="K109" s="99">
        <v>0.23522300406356605</v>
      </c>
      <c r="L109" s="99">
        <v>-0.05658085478008266</v>
      </c>
      <c r="M109" s="99">
        <v>0.05750687067336439</v>
      </c>
      <c r="N109" s="99">
        <v>-0.024246493164768332</v>
      </c>
      <c r="O109" s="99">
        <v>0.009152764315423632</v>
      </c>
      <c r="P109" s="99">
        <v>-0.0016227809896826658</v>
      </c>
      <c r="Q109" s="99">
        <v>0.0012737279034614934</v>
      </c>
      <c r="R109" s="99">
        <v>-0.0003727012848311756</v>
      </c>
      <c r="S109" s="99">
        <v>9.5605845981013E-05</v>
      </c>
      <c r="T109" s="99">
        <v>-2.3730337482586332E-05</v>
      </c>
      <c r="U109" s="99">
        <v>3.34356835979282E-05</v>
      </c>
      <c r="V109" s="99">
        <v>-1.3769746071729967E-05</v>
      </c>
      <c r="W109" s="99">
        <v>5.20148812008401E-06</v>
      </c>
      <c r="X109" s="99">
        <v>67.5</v>
      </c>
    </row>
    <row r="110" ht="12.75" hidden="1">
      <c r="A110" s="24" t="s">
        <v>112</v>
      </c>
    </row>
    <row r="111" spans="1:24" ht="12.75" hidden="1">
      <c r="A111" s="24">
        <v>1362</v>
      </c>
      <c r="B111" s="24">
        <v>135.2</v>
      </c>
      <c r="C111" s="24">
        <v>104.4</v>
      </c>
      <c r="D111" s="24">
        <v>8.878928065911497</v>
      </c>
      <c r="E111" s="24">
        <v>9.830927982363402</v>
      </c>
      <c r="F111" s="24">
        <v>23.347251996612048</v>
      </c>
      <c r="G111" s="24" t="s">
        <v>59</v>
      </c>
      <c r="H111" s="24">
        <v>-5.082893845007533</v>
      </c>
      <c r="I111" s="24">
        <v>62.617106154992456</v>
      </c>
      <c r="J111" s="24" t="s">
        <v>73</v>
      </c>
      <c r="K111" s="24">
        <v>1.8798242541768908</v>
      </c>
      <c r="M111" s="24" t="s">
        <v>68</v>
      </c>
      <c r="N111" s="24">
        <v>0.9797685678440402</v>
      </c>
      <c r="X111" s="24">
        <v>67.5</v>
      </c>
    </row>
    <row r="112" spans="1:24" ht="12.75" hidden="1">
      <c r="A112" s="24">
        <v>1361</v>
      </c>
      <c r="B112" s="24">
        <v>143.52000427246094</v>
      </c>
      <c r="C112" s="24">
        <v>136.32000732421875</v>
      </c>
      <c r="D112" s="24">
        <v>9.40927791595459</v>
      </c>
      <c r="E112" s="24">
        <v>9.955682754516602</v>
      </c>
      <c r="F112" s="24">
        <v>22.808222400804564</v>
      </c>
      <c r="G112" s="24" t="s">
        <v>56</v>
      </c>
      <c r="H112" s="24">
        <v>-18.276303742435772</v>
      </c>
      <c r="I112" s="24">
        <v>57.743700530025166</v>
      </c>
      <c r="J112" s="24" t="s">
        <v>62</v>
      </c>
      <c r="K112" s="24">
        <v>1.327396748970105</v>
      </c>
      <c r="L112" s="24">
        <v>0.1206579059726919</v>
      </c>
      <c r="M112" s="24">
        <v>0.3142431563127458</v>
      </c>
      <c r="N112" s="24">
        <v>0.04047215241069481</v>
      </c>
      <c r="O112" s="24">
        <v>0.053310848184045856</v>
      </c>
      <c r="P112" s="24">
        <v>0.0034611166241018</v>
      </c>
      <c r="Q112" s="24">
        <v>0.006489213248347128</v>
      </c>
      <c r="R112" s="24">
        <v>0.0006230268226692704</v>
      </c>
      <c r="S112" s="24">
        <v>0.0006994476498995291</v>
      </c>
      <c r="T112" s="24">
        <v>5.0912853724394763E-05</v>
      </c>
      <c r="U112" s="24">
        <v>0.00014194205150640257</v>
      </c>
      <c r="V112" s="24">
        <v>2.311634980852563E-05</v>
      </c>
      <c r="W112" s="24">
        <v>4.361402094525501E-05</v>
      </c>
      <c r="X112" s="24">
        <v>67.5</v>
      </c>
    </row>
    <row r="113" spans="1:24" ht="12.75" hidden="1">
      <c r="A113" s="24">
        <v>1364</v>
      </c>
      <c r="B113" s="24">
        <v>150.52000427246094</v>
      </c>
      <c r="C113" s="24">
        <v>150.02000427246094</v>
      </c>
      <c r="D113" s="24">
        <v>8.98357105255127</v>
      </c>
      <c r="E113" s="24">
        <v>9.60374927520752</v>
      </c>
      <c r="F113" s="24">
        <v>30.100182577652827</v>
      </c>
      <c r="G113" s="24" t="s">
        <v>57</v>
      </c>
      <c r="H113" s="24">
        <v>-3.1806176312029493</v>
      </c>
      <c r="I113" s="24">
        <v>79.83938664125799</v>
      </c>
      <c r="J113" s="24" t="s">
        <v>60</v>
      </c>
      <c r="K113" s="24">
        <v>-0.06800885924969081</v>
      </c>
      <c r="L113" s="24">
        <v>-0.0006573915893792455</v>
      </c>
      <c r="M113" s="24">
        <v>0.01966586695662385</v>
      </c>
      <c r="N113" s="24">
        <v>0.000418327809913077</v>
      </c>
      <c r="O113" s="24">
        <v>-0.0021569259434027818</v>
      </c>
      <c r="P113" s="24">
        <v>-7.519613330399516E-05</v>
      </c>
      <c r="Q113" s="24">
        <v>0.0005759099472656397</v>
      </c>
      <c r="R113" s="24">
        <v>3.3621373556279146E-05</v>
      </c>
      <c r="S113" s="24">
        <v>1.8946486871149402E-05</v>
      </c>
      <c r="T113" s="24">
        <v>-5.348212656340673E-06</v>
      </c>
      <c r="U113" s="24">
        <v>2.3771849113411558E-05</v>
      </c>
      <c r="V113" s="24">
        <v>2.6536728225457454E-06</v>
      </c>
      <c r="W113" s="24">
        <v>2.628750848345063E-06</v>
      </c>
      <c r="X113" s="24">
        <v>67.5</v>
      </c>
    </row>
    <row r="114" spans="1:24" ht="12.75" hidden="1">
      <c r="A114" s="24">
        <v>1363</v>
      </c>
      <c r="B114" s="24">
        <v>125.31999969482422</v>
      </c>
      <c r="C114" s="24">
        <v>123.72000122070312</v>
      </c>
      <c r="D114" s="24">
        <v>8.599982261657715</v>
      </c>
      <c r="E114" s="24">
        <v>9.064902305603027</v>
      </c>
      <c r="F114" s="24">
        <v>26.73677650822075</v>
      </c>
      <c r="G114" s="24" t="s">
        <v>58</v>
      </c>
      <c r="H114" s="24">
        <v>16.182949104610387</v>
      </c>
      <c r="I114" s="24">
        <v>74.0029487994346</v>
      </c>
      <c r="J114" s="24" t="s">
        <v>61</v>
      </c>
      <c r="K114" s="24">
        <v>1.3256533952130776</v>
      </c>
      <c r="L114" s="24">
        <v>-0.12065611509580927</v>
      </c>
      <c r="M114" s="24">
        <v>0.31362719105052284</v>
      </c>
      <c r="N114" s="24">
        <v>0.040469990395328274</v>
      </c>
      <c r="O114" s="24">
        <v>0.05326719632735574</v>
      </c>
      <c r="P114" s="24">
        <v>-0.003460299673029775</v>
      </c>
      <c r="Q114" s="24">
        <v>0.006463607066891085</v>
      </c>
      <c r="R114" s="24">
        <v>0.0006221189797824494</v>
      </c>
      <c r="S114" s="24">
        <v>0.0006991909936385162</v>
      </c>
      <c r="T114" s="24">
        <v>-5.063116921170372E-05</v>
      </c>
      <c r="U114" s="24">
        <v>0.0001399372901537522</v>
      </c>
      <c r="V114" s="24">
        <v>2.2963528670938292E-05</v>
      </c>
      <c r="W114" s="24">
        <v>4.353472742524602E-05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1362</v>
      </c>
      <c r="B116" s="24">
        <v>135.2</v>
      </c>
      <c r="C116" s="24">
        <v>104.4</v>
      </c>
      <c r="D116" s="24">
        <v>8.878928065911497</v>
      </c>
      <c r="E116" s="24">
        <v>9.830927982363402</v>
      </c>
      <c r="F116" s="24">
        <v>29.09488589284924</v>
      </c>
      <c r="G116" s="24" t="s">
        <v>59</v>
      </c>
      <c r="H116" s="24">
        <v>10.332205194183146</v>
      </c>
      <c r="I116" s="24">
        <v>78.03220519418313</v>
      </c>
      <c r="J116" s="24" t="s">
        <v>73</v>
      </c>
      <c r="K116" s="24">
        <v>1.0702952492749935</v>
      </c>
      <c r="M116" s="24" t="s">
        <v>68</v>
      </c>
      <c r="N116" s="24">
        <v>0.9923883927746561</v>
      </c>
      <c r="X116" s="24">
        <v>67.5</v>
      </c>
    </row>
    <row r="117" spans="1:24" ht="12.75" hidden="1">
      <c r="A117" s="24">
        <v>1361</v>
      </c>
      <c r="B117" s="24">
        <v>143.52000427246094</v>
      </c>
      <c r="C117" s="24">
        <v>136.32000732421875</v>
      </c>
      <c r="D117" s="24">
        <v>9.40927791595459</v>
      </c>
      <c r="E117" s="24">
        <v>9.955682754516602</v>
      </c>
      <c r="F117" s="24">
        <v>22.808222400804564</v>
      </c>
      <c r="G117" s="24" t="s">
        <v>56</v>
      </c>
      <c r="H117" s="24">
        <v>-18.276303742435772</v>
      </c>
      <c r="I117" s="24">
        <v>57.743700530025166</v>
      </c>
      <c r="J117" s="24" t="s">
        <v>62</v>
      </c>
      <c r="K117" s="24">
        <v>0.20130450026946192</v>
      </c>
      <c r="L117" s="24">
        <v>1.012315572837328</v>
      </c>
      <c r="M117" s="24">
        <v>0.04765618215690238</v>
      </c>
      <c r="N117" s="24">
        <v>0.04251499528500622</v>
      </c>
      <c r="O117" s="24">
        <v>0.008084957106838795</v>
      </c>
      <c r="P117" s="24">
        <v>0.029040206083712997</v>
      </c>
      <c r="Q117" s="24">
        <v>0.0009841296232899332</v>
      </c>
      <c r="R117" s="24">
        <v>0.0006544791126392392</v>
      </c>
      <c r="S117" s="24">
        <v>0.00010612003100361494</v>
      </c>
      <c r="T117" s="24">
        <v>0.00042731961605921173</v>
      </c>
      <c r="U117" s="24">
        <v>2.151561684590836E-05</v>
      </c>
      <c r="V117" s="24">
        <v>2.4296818584136933E-05</v>
      </c>
      <c r="W117" s="24">
        <v>6.620536533669287E-06</v>
      </c>
      <c r="X117" s="24">
        <v>67.5</v>
      </c>
    </row>
    <row r="118" spans="1:24" ht="12.75" hidden="1">
      <c r="A118" s="24">
        <v>1363</v>
      </c>
      <c r="B118" s="24">
        <v>125.31999969482422</v>
      </c>
      <c r="C118" s="24">
        <v>123.72000122070312</v>
      </c>
      <c r="D118" s="24">
        <v>8.599982261657715</v>
      </c>
      <c r="E118" s="24">
        <v>9.064902305603027</v>
      </c>
      <c r="F118" s="24">
        <v>24.543272256059133</v>
      </c>
      <c r="G118" s="24" t="s">
        <v>57</v>
      </c>
      <c r="H118" s="24">
        <v>10.1116942989255</v>
      </c>
      <c r="I118" s="24">
        <v>67.93169399374972</v>
      </c>
      <c r="J118" s="24" t="s">
        <v>60</v>
      </c>
      <c r="K118" s="24">
        <v>0.009263121279007186</v>
      </c>
      <c r="L118" s="24">
        <v>0.005507442978902152</v>
      </c>
      <c r="M118" s="24">
        <v>-0.001651649555073753</v>
      </c>
      <c r="N118" s="24">
        <v>0.0004392897416108323</v>
      </c>
      <c r="O118" s="24">
        <v>0.0004588651319974033</v>
      </c>
      <c r="P118" s="24">
        <v>0.0006301651007191851</v>
      </c>
      <c r="Q118" s="24">
        <v>-8.280656720099027E-06</v>
      </c>
      <c r="R118" s="24">
        <v>3.5343416965425434E-05</v>
      </c>
      <c r="S118" s="24">
        <v>1.3175093255597238E-05</v>
      </c>
      <c r="T118" s="24">
        <v>4.487925885615879E-05</v>
      </c>
      <c r="U118" s="24">
        <v>1.5074842402561895E-06</v>
      </c>
      <c r="V118" s="24">
        <v>2.7906893941288126E-06</v>
      </c>
      <c r="W118" s="24">
        <v>1.0461201810849897E-06</v>
      </c>
      <c r="X118" s="24">
        <v>67.5</v>
      </c>
    </row>
    <row r="119" spans="1:24" ht="12.75" hidden="1">
      <c r="A119" s="24">
        <v>1364</v>
      </c>
      <c r="B119" s="24">
        <v>150.52000427246094</v>
      </c>
      <c r="C119" s="24">
        <v>150.02000427246094</v>
      </c>
      <c r="D119" s="24">
        <v>8.98357105255127</v>
      </c>
      <c r="E119" s="24">
        <v>9.60374927520752</v>
      </c>
      <c r="F119" s="24">
        <v>26.38042686644831</v>
      </c>
      <c r="G119" s="24" t="s">
        <v>58</v>
      </c>
      <c r="H119" s="24">
        <v>-13.0471031141971</v>
      </c>
      <c r="I119" s="24">
        <v>69.97290115826384</v>
      </c>
      <c r="J119" s="24" t="s">
        <v>61</v>
      </c>
      <c r="K119" s="24">
        <v>0.20109126389007603</v>
      </c>
      <c r="L119" s="24">
        <v>1.0123005912676342</v>
      </c>
      <c r="M119" s="24">
        <v>0.04762755244098824</v>
      </c>
      <c r="N119" s="24">
        <v>0.04251272572544622</v>
      </c>
      <c r="O119" s="24">
        <v>0.008071925062217818</v>
      </c>
      <c r="P119" s="24">
        <v>0.029033368067283495</v>
      </c>
      <c r="Q119" s="24">
        <v>0.0009840947851508359</v>
      </c>
      <c r="R119" s="24">
        <v>0.0006535241018954496</v>
      </c>
      <c r="S119" s="24">
        <v>0.00010529899286277391</v>
      </c>
      <c r="T119" s="24">
        <v>0.0004249563582222462</v>
      </c>
      <c r="U119" s="24">
        <v>2.146274119317742E-05</v>
      </c>
      <c r="V119" s="24">
        <v>2.413601968046842E-05</v>
      </c>
      <c r="W119" s="24">
        <v>6.5373646494880835E-06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1362</v>
      </c>
      <c r="B121" s="24">
        <v>135.2</v>
      </c>
      <c r="C121" s="24">
        <v>104.4</v>
      </c>
      <c r="D121" s="24">
        <v>8.878928065911497</v>
      </c>
      <c r="E121" s="24">
        <v>9.830927982363402</v>
      </c>
      <c r="F121" s="24">
        <v>23.347251996612048</v>
      </c>
      <c r="G121" s="24" t="s">
        <v>59</v>
      </c>
      <c r="H121" s="24">
        <v>-5.082893845007533</v>
      </c>
      <c r="I121" s="24">
        <v>62.617106154992456</v>
      </c>
      <c r="J121" s="24" t="s">
        <v>73</v>
      </c>
      <c r="K121" s="24">
        <v>1.6117947816646017</v>
      </c>
      <c r="M121" s="24" t="s">
        <v>68</v>
      </c>
      <c r="N121" s="24">
        <v>0.8490761794506274</v>
      </c>
      <c r="X121" s="24">
        <v>67.5</v>
      </c>
    </row>
    <row r="122" spans="1:24" ht="12.75" hidden="1">
      <c r="A122" s="24">
        <v>1364</v>
      </c>
      <c r="B122" s="24">
        <v>150.52000427246094</v>
      </c>
      <c r="C122" s="24">
        <v>150.02000427246094</v>
      </c>
      <c r="D122" s="24">
        <v>8.98357105255127</v>
      </c>
      <c r="E122" s="24">
        <v>9.60374927520752</v>
      </c>
      <c r="F122" s="24">
        <v>23.645416781454315</v>
      </c>
      <c r="G122" s="24" t="s">
        <v>56</v>
      </c>
      <c r="H122" s="24">
        <v>-20.30159491271837</v>
      </c>
      <c r="I122" s="24">
        <v>62.71840935974257</v>
      </c>
      <c r="J122" s="24" t="s">
        <v>62</v>
      </c>
      <c r="K122" s="24">
        <v>1.2213658988716534</v>
      </c>
      <c r="L122" s="24">
        <v>0.17906663714740617</v>
      </c>
      <c r="M122" s="24">
        <v>0.2891415166502691</v>
      </c>
      <c r="N122" s="24">
        <v>0.043856131568987995</v>
      </c>
      <c r="O122" s="24">
        <v>0.04905252450097525</v>
      </c>
      <c r="P122" s="24">
        <v>0.0051370336793326934</v>
      </c>
      <c r="Q122" s="24">
        <v>0.005970844430113898</v>
      </c>
      <c r="R122" s="24">
        <v>0.0006751300534391108</v>
      </c>
      <c r="S122" s="24">
        <v>0.0006435867086344229</v>
      </c>
      <c r="T122" s="24">
        <v>7.55955376327716E-05</v>
      </c>
      <c r="U122" s="24">
        <v>0.00013059912865869978</v>
      </c>
      <c r="V122" s="24">
        <v>2.505631262865231E-05</v>
      </c>
      <c r="W122" s="24">
        <v>4.013125240753218E-05</v>
      </c>
      <c r="X122" s="24">
        <v>67.5</v>
      </c>
    </row>
    <row r="123" spans="1:24" ht="12.75" hidden="1">
      <c r="A123" s="24">
        <v>1361</v>
      </c>
      <c r="B123" s="24">
        <v>143.52000427246094</v>
      </c>
      <c r="C123" s="24">
        <v>136.32000732421875</v>
      </c>
      <c r="D123" s="24">
        <v>9.40927791595459</v>
      </c>
      <c r="E123" s="24">
        <v>9.955682754516602</v>
      </c>
      <c r="F123" s="24">
        <v>31.626898641344116</v>
      </c>
      <c r="G123" s="24" t="s">
        <v>57</v>
      </c>
      <c r="H123" s="24">
        <v>4.04998679246367</v>
      </c>
      <c r="I123" s="24">
        <v>80.06999106492461</v>
      </c>
      <c r="J123" s="24" t="s">
        <v>60</v>
      </c>
      <c r="K123" s="24">
        <v>-0.346716542529898</v>
      </c>
      <c r="L123" s="24">
        <v>0.0009733632181713457</v>
      </c>
      <c r="M123" s="24">
        <v>0.08522610706786166</v>
      </c>
      <c r="N123" s="24">
        <v>0.000453134355493575</v>
      </c>
      <c r="O123" s="24">
        <v>-0.01341666522557989</v>
      </c>
      <c r="P123" s="24">
        <v>0.00011144045160924064</v>
      </c>
      <c r="Q123" s="24">
        <v>0.0019090295673441615</v>
      </c>
      <c r="R123" s="24">
        <v>3.642458930580975E-05</v>
      </c>
      <c r="S123" s="24">
        <v>-0.00013382447612740652</v>
      </c>
      <c r="T123" s="24">
        <v>7.945554836012315E-06</v>
      </c>
      <c r="U123" s="24">
        <v>5.143115517822941E-05</v>
      </c>
      <c r="V123" s="24">
        <v>2.872657660533357E-06</v>
      </c>
      <c r="W123" s="24">
        <v>-7.0335434629891574E-06</v>
      </c>
      <c r="X123" s="24">
        <v>67.5</v>
      </c>
    </row>
    <row r="124" spans="1:24" ht="12.75" hidden="1">
      <c r="A124" s="24">
        <v>1363</v>
      </c>
      <c r="B124" s="24">
        <v>125.31999969482422</v>
      </c>
      <c r="C124" s="24">
        <v>123.72000122070312</v>
      </c>
      <c r="D124" s="24">
        <v>8.599982261657715</v>
      </c>
      <c r="E124" s="24">
        <v>9.064902305603027</v>
      </c>
      <c r="F124" s="24">
        <v>24.543272256059133</v>
      </c>
      <c r="G124" s="24" t="s">
        <v>58</v>
      </c>
      <c r="H124" s="24">
        <v>10.1116942989255</v>
      </c>
      <c r="I124" s="24">
        <v>67.93169399374972</v>
      </c>
      <c r="J124" s="24" t="s">
        <v>61</v>
      </c>
      <c r="K124" s="24">
        <v>1.1711201040297596</v>
      </c>
      <c r="L124" s="24">
        <v>0.17906399164356393</v>
      </c>
      <c r="M124" s="24">
        <v>0.2762957244057085</v>
      </c>
      <c r="N124" s="24">
        <v>0.04385379054827823</v>
      </c>
      <c r="O124" s="24">
        <v>0.04718202257368258</v>
      </c>
      <c r="P124" s="24">
        <v>0.0051358247680721655</v>
      </c>
      <c r="Q124" s="24">
        <v>0.005657436638587119</v>
      </c>
      <c r="R124" s="24">
        <v>0.0006741467483794605</v>
      </c>
      <c r="S124" s="24">
        <v>0.0006295195478459067</v>
      </c>
      <c r="T124" s="24">
        <v>7.517681469931876E-05</v>
      </c>
      <c r="U124" s="24">
        <v>0.00012004569414787231</v>
      </c>
      <c r="V124" s="24">
        <v>2.489109560686593E-05</v>
      </c>
      <c r="W124" s="24">
        <v>3.951008334781515E-05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1362</v>
      </c>
      <c r="B126" s="24">
        <v>135.2</v>
      </c>
      <c r="C126" s="24">
        <v>104.4</v>
      </c>
      <c r="D126" s="24">
        <v>8.878928065911497</v>
      </c>
      <c r="E126" s="24">
        <v>9.830927982363402</v>
      </c>
      <c r="F126" s="24">
        <v>26.90567240230292</v>
      </c>
      <c r="G126" s="24" t="s">
        <v>59</v>
      </c>
      <c r="H126" s="24">
        <v>4.460755588320637</v>
      </c>
      <c r="I126" s="24">
        <v>72.16075558832063</v>
      </c>
      <c r="J126" s="24" t="s">
        <v>73</v>
      </c>
      <c r="K126" s="24">
        <v>1.3859781265649236</v>
      </c>
      <c r="M126" s="24" t="s">
        <v>68</v>
      </c>
      <c r="N126" s="24">
        <v>1.1602771506995864</v>
      </c>
      <c r="X126" s="24">
        <v>67.5</v>
      </c>
    </row>
    <row r="127" spans="1:24" ht="12.75" hidden="1">
      <c r="A127" s="24">
        <v>1364</v>
      </c>
      <c r="B127" s="24">
        <v>150.52000427246094</v>
      </c>
      <c r="C127" s="24">
        <v>150.02000427246094</v>
      </c>
      <c r="D127" s="24">
        <v>8.98357105255127</v>
      </c>
      <c r="E127" s="24">
        <v>9.60374927520752</v>
      </c>
      <c r="F127" s="24">
        <v>23.645416781454315</v>
      </c>
      <c r="G127" s="24" t="s">
        <v>56</v>
      </c>
      <c r="H127" s="24">
        <v>-20.30159491271837</v>
      </c>
      <c r="I127" s="24">
        <v>62.71840935974257</v>
      </c>
      <c r="J127" s="24" t="s">
        <v>62</v>
      </c>
      <c r="K127" s="24">
        <v>0.5730554861851109</v>
      </c>
      <c r="L127" s="24">
        <v>1.017851302361475</v>
      </c>
      <c r="M127" s="24">
        <v>0.13566292559727372</v>
      </c>
      <c r="N127" s="24">
        <v>0.042059449237549645</v>
      </c>
      <c r="O127" s="24">
        <v>0.02301530098302887</v>
      </c>
      <c r="P127" s="24">
        <v>0.029199041593364568</v>
      </c>
      <c r="Q127" s="24">
        <v>0.002801452488617128</v>
      </c>
      <c r="R127" s="24">
        <v>0.000647484244918918</v>
      </c>
      <c r="S127" s="24">
        <v>0.00030197210776090086</v>
      </c>
      <c r="T127" s="24">
        <v>0.0004296450733718407</v>
      </c>
      <c r="U127" s="24">
        <v>6.12509737875766E-05</v>
      </c>
      <c r="V127" s="24">
        <v>2.4041881976897043E-05</v>
      </c>
      <c r="W127" s="24">
        <v>1.882553101916399E-05</v>
      </c>
      <c r="X127" s="24">
        <v>67.5</v>
      </c>
    </row>
    <row r="128" spans="1:24" ht="12.75" hidden="1">
      <c r="A128" s="24">
        <v>1363</v>
      </c>
      <c r="B128" s="24">
        <v>125.31999969482422</v>
      </c>
      <c r="C128" s="24">
        <v>123.72000122070312</v>
      </c>
      <c r="D128" s="24">
        <v>8.599982261657715</v>
      </c>
      <c r="E128" s="24">
        <v>9.064902305603027</v>
      </c>
      <c r="F128" s="24">
        <v>26.73677650822075</v>
      </c>
      <c r="G128" s="24" t="s">
        <v>57</v>
      </c>
      <c r="H128" s="24">
        <v>16.182949104610387</v>
      </c>
      <c r="I128" s="24">
        <v>74.0029487994346</v>
      </c>
      <c r="J128" s="24" t="s">
        <v>60</v>
      </c>
      <c r="K128" s="24">
        <v>-0.4494812724971189</v>
      </c>
      <c r="L128" s="24">
        <v>0.005537432596861332</v>
      </c>
      <c r="M128" s="24">
        <v>0.10735821407646723</v>
      </c>
      <c r="N128" s="24">
        <v>0.00043436472812950153</v>
      </c>
      <c r="O128" s="24">
        <v>-0.017897153452947633</v>
      </c>
      <c r="P128" s="24">
        <v>0.0006336714292996395</v>
      </c>
      <c r="Q128" s="24">
        <v>0.002261124109183392</v>
      </c>
      <c r="R128" s="24">
        <v>3.494072230074517E-05</v>
      </c>
      <c r="S128" s="24">
        <v>-0.0002214312567348556</v>
      </c>
      <c r="T128" s="24">
        <v>4.5134197073033075E-05</v>
      </c>
      <c r="U128" s="24">
        <v>5.2145096549099475E-05</v>
      </c>
      <c r="V128" s="24">
        <v>2.7550110520596957E-06</v>
      </c>
      <c r="W128" s="24">
        <v>-1.3366047576349236E-05</v>
      </c>
      <c r="X128" s="24">
        <v>67.5</v>
      </c>
    </row>
    <row r="129" spans="1:24" ht="12.75" hidden="1">
      <c r="A129" s="24">
        <v>1361</v>
      </c>
      <c r="B129" s="24">
        <v>143.52000427246094</v>
      </c>
      <c r="C129" s="24">
        <v>136.32000732421875</v>
      </c>
      <c r="D129" s="24">
        <v>9.40927791595459</v>
      </c>
      <c r="E129" s="24">
        <v>9.955682754516602</v>
      </c>
      <c r="F129" s="24">
        <v>25.64079753558915</v>
      </c>
      <c r="G129" s="24" t="s">
        <v>58</v>
      </c>
      <c r="H129" s="24">
        <v>-11.10505788918475</v>
      </c>
      <c r="I129" s="24">
        <v>64.91494638327619</v>
      </c>
      <c r="J129" s="24" t="s">
        <v>61</v>
      </c>
      <c r="K129" s="24">
        <v>0.35547035870973076</v>
      </c>
      <c r="L129" s="24">
        <v>1.0178362395587937</v>
      </c>
      <c r="M129" s="24">
        <v>0.08293758648479505</v>
      </c>
      <c r="N129" s="24">
        <v>0.04205720624873902</v>
      </c>
      <c r="O129" s="24">
        <v>0.014470520986510964</v>
      </c>
      <c r="P129" s="24">
        <v>0.029192164881877525</v>
      </c>
      <c r="Q129" s="24">
        <v>0.0016539207383815921</v>
      </c>
      <c r="R129" s="24">
        <v>0.0006465407901620156</v>
      </c>
      <c r="S129" s="24">
        <v>0.00020531768654059876</v>
      </c>
      <c r="T129" s="24">
        <v>0.00042726782388481703</v>
      </c>
      <c r="U129" s="24">
        <v>3.213363807307679E-05</v>
      </c>
      <c r="V129" s="24">
        <v>2.3883509019699676E-05</v>
      </c>
      <c r="W129" s="24">
        <v>1.3257050589790866E-05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1362</v>
      </c>
      <c r="B131" s="24">
        <v>135.2</v>
      </c>
      <c r="C131" s="24">
        <v>104.4</v>
      </c>
      <c r="D131" s="24">
        <v>8.878928065911497</v>
      </c>
      <c r="E131" s="24">
        <v>9.830927982363402</v>
      </c>
      <c r="F131" s="24">
        <v>29.09488589284924</v>
      </c>
      <c r="G131" s="24" t="s">
        <v>59</v>
      </c>
      <c r="H131" s="24">
        <v>10.332205194183146</v>
      </c>
      <c r="I131" s="24">
        <v>78.03220519418313</v>
      </c>
      <c r="J131" s="24" t="s">
        <v>73</v>
      </c>
      <c r="K131" s="24">
        <v>0.783112953319399</v>
      </c>
      <c r="M131" s="24" t="s">
        <v>68</v>
      </c>
      <c r="N131" s="24">
        <v>0.4224347159249288</v>
      </c>
      <c r="X131" s="24">
        <v>67.5</v>
      </c>
    </row>
    <row r="132" spans="1:24" ht="12.75" hidden="1">
      <c r="A132" s="24">
        <v>1363</v>
      </c>
      <c r="B132" s="24">
        <v>125.31999969482422</v>
      </c>
      <c r="C132" s="24">
        <v>123.72000122070312</v>
      </c>
      <c r="D132" s="24">
        <v>8.599982261657715</v>
      </c>
      <c r="E132" s="24">
        <v>9.064902305603027</v>
      </c>
      <c r="F132" s="24">
        <v>18.261126856109264</v>
      </c>
      <c r="G132" s="24" t="s">
        <v>56</v>
      </c>
      <c r="H132" s="24">
        <v>-7.276238918833641</v>
      </c>
      <c r="I132" s="24">
        <v>50.54376077599058</v>
      </c>
      <c r="J132" s="24" t="s">
        <v>62</v>
      </c>
      <c r="K132" s="24">
        <v>0.8394347405031625</v>
      </c>
      <c r="L132" s="24">
        <v>0.1893708345445178</v>
      </c>
      <c r="M132" s="24">
        <v>0.19872500917388727</v>
      </c>
      <c r="N132" s="24">
        <v>0.04388320678169343</v>
      </c>
      <c r="O132" s="24">
        <v>0.033713083858565696</v>
      </c>
      <c r="P132" s="24">
        <v>0.005432474474020114</v>
      </c>
      <c r="Q132" s="24">
        <v>0.004103672788510909</v>
      </c>
      <c r="R132" s="24">
        <v>0.0006754765800220138</v>
      </c>
      <c r="S132" s="24">
        <v>0.0004423031924962003</v>
      </c>
      <c r="T132" s="24">
        <v>7.996605782259654E-05</v>
      </c>
      <c r="U132" s="24">
        <v>8.97482611047717E-05</v>
      </c>
      <c r="V132" s="24">
        <v>2.505960795690756E-05</v>
      </c>
      <c r="W132" s="24">
        <v>2.757796203221786E-05</v>
      </c>
      <c r="X132" s="24">
        <v>67.5</v>
      </c>
    </row>
    <row r="133" spans="1:24" ht="12.75" hidden="1">
      <c r="A133" s="24">
        <v>1361</v>
      </c>
      <c r="B133" s="24">
        <v>143.52000427246094</v>
      </c>
      <c r="C133" s="24">
        <v>136.32000732421875</v>
      </c>
      <c r="D133" s="24">
        <v>9.40927791595459</v>
      </c>
      <c r="E133" s="24">
        <v>9.955682754516602</v>
      </c>
      <c r="F133" s="24">
        <v>25.64079753558915</v>
      </c>
      <c r="G133" s="24" t="s">
        <v>57</v>
      </c>
      <c r="H133" s="24">
        <v>-11.10505788918475</v>
      </c>
      <c r="I133" s="24">
        <v>64.91494638327619</v>
      </c>
      <c r="J133" s="24" t="s">
        <v>60</v>
      </c>
      <c r="K133" s="24">
        <v>0.8251285783161149</v>
      </c>
      <c r="L133" s="24">
        <v>0.0010299864705748513</v>
      </c>
      <c r="M133" s="24">
        <v>-0.19491023282917005</v>
      </c>
      <c r="N133" s="24">
        <v>0.0004540616535511633</v>
      </c>
      <c r="O133" s="24">
        <v>0.03320345566556665</v>
      </c>
      <c r="P133" s="24">
        <v>0.00011773788577401795</v>
      </c>
      <c r="Q133" s="24">
        <v>-0.00400249974451129</v>
      </c>
      <c r="R133" s="24">
        <v>3.651865670117797E-05</v>
      </c>
      <c r="S133" s="24">
        <v>0.00043979434361542146</v>
      </c>
      <c r="T133" s="24">
        <v>8.378856921680265E-06</v>
      </c>
      <c r="U133" s="24">
        <v>-8.568937194176955E-05</v>
      </c>
      <c r="V133" s="24">
        <v>2.88931745552027E-06</v>
      </c>
      <c r="W133" s="24">
        <v>2.7503924463766278E-05</v>
      </c>
      <c r="X133" s="24">
        <v>67.5</v>
      </c>
    </row>
    <row r="134" spans="1:24" ht="12.75" hidden="1">
      <c r="A134" s="24">
        <v>1364</v>
      </c>
      <c r="B134" s="24">
        <v>150.52000427246094</v>
      </c>
      <c r="C134" s="24">
        <v>150.02000427246094</v>
      </c>
      <c r="D134" s="24">
        <v>8.98357105255127</v>
      </c>
      <c r="E134" s="24">
        <v>9.60374927520752</v>
      </c>
      <c r="F134" s="24">
        <v>30.100182577652827</v>
      </c>
      <c r="G134" s="24" t="s">
        <v>58</v>
      </c>
      <c r="H134" s="24">
        <v>-3.1806176312029493</v>
      </c>
      <c r="I134" s="24">
        <v>79.83938664125799</v>
      </c>
      <c r="J134" s="24" t="s">
        <v>61</v>
      </c>
      <c r="K134" s="24">
        <v>0.15431627525844066</v>
      </c>
      <c r="L134" s="24">
        <v>0.1893680334796704</v>
      </c>
      <c r="M134" s="24">
        <v>0.03875087624351619</v>
      </c>
      <c r="N134" s="24">
        <v>0.0438808576199194</v>
      </c>
      <c r="O134" s="24">
        <v>0.005839739302351829</v>
      </c>
      <c r="P134" s="24">
        <v>0.005431198459008249</v>
      </c>
      <c r="Q134" s="24">
        <v>0.0009056081660143951</v>
      </c>
      <c r="R134" s="24">
        <v>0.0006744886936568896</v>
      </c>
      <c r="S134" s="24">
        <v>4.7043059171480477E-05</v>
      </c>
      <c r="T134" s="24">
        <v>7.952587730024022E-05</v>
      </c>
      <c r="U134" s="24">
        <v>2.6684862891822266E-05</v>
      </c>
      <c r="V134" s="24">
        <v>2.48924847211991E-05</v>
      </c>
      <c r="W134" s="24">
        <v>2.019437778662295E-06</v>
      </c>
      <c r="X134" s="24">
        <v>67.5</v>
      </c>
    </row>
    <row r="135" s="99" customFormat="1" ht="12.75">
      <c r="A135" s="99" t="s">
        <v>94</v>
      </c>
    </row>
    <row r="136" spans="1:24" s="99" customFormat="1" ht="12.75">
      <c r="A136" s="99">
        <v>1362</v>
      </c>
      <c r="B136" s="99">
        <v>135.2</v>
      </c>
      <c r="C136" s="99">
        <v>104.4</v>
      </c>
      <c r="D136" s="99">
        <v>8.878928065911497</v>
      </c>
      <c r="E136" s="99">
        <v>9.830927982363402</v>
      </c>
      <c r="F136" s="99">
        <v>26.90567240230292</v>
      </c>
      <c r="G136" s="99" t="s">
        <v>59</v>
      </c>
      <c r="H136" s="99">
        <v>4.460755588320637</v>
      </c>
      <c r="I136" s="99">
        <v>72.16075558832063</v>
      </c>
      <c r="J136" s="99" t="s">
        <v>73</v>
      </c>
      <c r="K136" s="99">
        <v>0.6934562090950163</v>
      </c>
      <c r="M136" s="99" t="s">
        <v>68</v>
      </c>
      <c r="N136" s="99">
        <v>0.36575232998975066</v>
      </c>
      <c r="X136" s="99">
        <v>67.5</v>
      </c>
    </row>
    <row r="137" spans="1:24" s="99" customFormat="1" ht="12.75">
      <c r="A137" s="99">
        <v>1363</v>
      </c>
      <c r="B137" s="99">
        <v>125.31999969482422</v>
      </c>
      <c r="C137" s="99">
        <v>123.72000122070312</v>
      </c>
      <c r="D137" s="99">
        <v>8.599982261657715</v>
      </c>
      <c r="E137" s="99">
        <v>9.064902305603027</v>
      </c>
      <c r="F137" s="99">
        <v>18.261126856109264</v>
      </c>
      <c r="G137" s="99" t="s">
        <v>56</v>
      </c>
      <c r="H137" s="99">
        <v>-7.276238918833641</v>
      </c>
      <c r="I137" s="99">
        <v>50.54376077599058</v>
      </c>
      <c r="J137" s="99" t="s">
        <v>62</v>
      </c>
      <c r="K137" s="99">
        <v>0.8020141524977623</v>
      </c>
      <c r="L137" s="99">
        <v>0.10481797931441311</v>
      </c>
      <c r="M137" s="99">
        <v>0.1898664446518009</v>
      </c>
      <c r="N137" s="99">
        <v>0.04616084861597546</v>
      </c>
      <c r="O137" s="99">
        <v>0.032210262725500795</v>
      </c>
      <c r="P137" s="99">
        <v>0.0030068403602248957</v>
      </c>
      <c r="Q137" s="99">
        <v>0.003920778284281909</v>
      </c>
      <c r="R137" s="99">
        <v>0.000710535765037237</v>
      </c>
      <c r="S137" s="99">
        <v>0.0004225839971317935</v>
      </c>
      <c r="T137" s="99">
        <v>4.421576568214286E-05</v>
      </c>
      <c r="U137" s="99">
        <v>8.574782240339224E-05</v>
      </c>
      <c r="V137" s="99">
        <v>2.635874300774667E-05</v>
      </c>
      <c r="W137" s="99">
        <v>2.6346285301492468E-05</v>
      </c>
      <c r="X137" s="99">
        <v>67.5</v>
      </c>
    </row>
    <row r="138" spans="1:24" s="99" customFormat="1" ht="12.75">
      <c r="A138" s="99">
        <v>1364</v>
      </c>
      <c r="B138" s="99">
        <v>150.52000427246094</v>
      </c>
      <c r="C138" s="99">
        <v>150.02000427246094</v>
      </c>
      <c r="D138" s="99">
        <v>8.98357105255127</v>
      </c>
      <c r="E138" s="99">
        <v>9.60374927520752</v>
      </c>
      <c r="F138" s="99">
        <v>26.38042686644831</v>
      </c>
      <c r="G138" s="99" t="s">
        <v>57</v>
      </c>
      <c r="H138" s="99">
        <v>-13.0471031141971</v>
      </c>
      <c r="I138" s="99">
        <v>69.97290115826384</v>
      </c>
      <c r="J138" s="99" t="s">
        <v>60</v>
      </c>
      <c r="K138" s="99">
        <v>0.6750786277742066</v>
      </c>
      <c r="L138" s="99">
        <v>-0.0005708277940311211</v>
      </c>
      <c r="M138" s="99">
        <v>-0.1586404408930649</v>
      </c>
      <c r="N138" s="99">
        <v>0.00047760867057702666</v>
      </c>
      <c r="O138" s="99">
        <v>0.027298336192144473</v>
      </c>
      <c r="P138" s="99">
        <v>-6.53976357521119E-05</v>
      </c>
      <c r="Q138" s="99">
        <v>-0.0032182605526444646</v>
      </c>
      <c r="R138" s="99">
        <v>3.840016629531546E-05</v>
      </c>
      <c r="S138" s="99">
        <v>0.0003724630623840278</v>
      </c>
      <c r="T138" s="99">
        <v>-4.660381727081799E-06</v>
      </c>
      <c r="U138" s="99">
        <v>-6.627173786477281E-05</v>
      </c>
      <c r="V138" s="99">
        <v>3.0362974096619214E-06</v>
      </c>
      <c r="W138" s="99">
        <v>2.362222069026564E-05</v>
      </c>
      <c r="X138" s="99">
        <v>67.5</v>
      </c>
    </row>
    <row r="139" spans="1:24" s="99" customFormat="1" ht="12.75">
      <c r="A139" s="99">
        <v>1361</v>
      </c>
      <c r="B139" s="99">
        <v>143.52000427246094</v>
      </c>
      <c r="C139" s="99">
        <v>136.32000732421875</v>
      </c>
      <c r="D139" s="99">
        <v>9.40927791595459</v>
      </c>
      <c r="E139" s="99">
        <v>9.955682754516602</v>
      </c>
      <c r="F139" s="99">
        <v>31.626898641344116</v>
      </c>
      <c r="G139" s="99" t="s">
        <v>58</v>
      </c>
      <c r="H139" s="99">
        <v>4.04998679246367</v>
      </c>
      <c r="I139" s="99">
        <v>80.06999106492461</v>
      </c>
      <c r="J139" s="99" t="s">
        <v>61</v>
      </c>
      <c r="K139" s="99">
        <v>0.4330075601293795</v>
      </c>
      <c r="L139" s="99">
        <v>-0.10481642496854343</v>
      </c>
      <c r="M139" s="99">
        <v>0.10431911290827463</v>
      </c>
      <c r="N139" s="99">
        <v>0.046158377732593604</v>
      </c>
      <c r="O139" s="99">
        <v>0.017096837894372195</v>
      </c>
      <c r="P139" s="99">
        <v>-0.003006129089230104</v>
      </c>
      <c r="Q139" s="99">
        <v>0.0022394868541228672</v>
      </c>
      <c r="R139" s="99">
        <v>0.0007094973577297831</v>
      </c>
      <c r="S139" s="99">
        <v>0.00019962089517732218</v>
      </c>
      <c r="T139" s="99">
        <v>-4.3969475514452574E-05</v>
      </c>
      <c r="U139" s="99">
        <v>5.441273570871561E-05</v>
      </c>
      <c r="V139" s="99">
        <v>2.618328151680981E-05</v>
      </c>
      <c r="W139" s="99">
        <v>1.166693785223972E-05</v>
      </c>
      <c r="X139" s="99">
        <v>67.5</v>
      </c>
    </row>
    <row r="140" ht="12.75" hidden="1">
      <c r="A140" s="24" t="s">
        <v>111</v>
      </c>
    </row>
    <row r="141" spans="1:24" ht="12.75" hidden="1">
      <c r="A141" s="24">
        <v>1362</v>
      </c>
      <c r="B141" s="24">
        <v>149.28</v>
      </c>
      <c r="C141" s="24">
        <v>125.68</v>
      </c>
      <c r="D141" s="24">
        <v>8.648780214229413</v>
      </c>
      <c r="E141" s="24">
        <v>9.45074449735466</v>
      </c>
      <c r="F141" s="24">
        <v>25.425506156667417</v>
      </c>
      <c r="G141" s="24" t="s">
        <v>59</v>
      </c>
      <c r="H141" s="24">
        <v>-11.73305241542485</v>
      </c>
      <c r="I141" s="24">
        <v>70.04694758457515</v>
      </c>
      <c r="J141" s="24" t="s">
        <v>73</v>
      </c>
      <c r="K141" s="24">
        <v>1.198138897660859</v>
      </c>
      <c r="M141" s="24" t="s">
        <v>68</v>
      </c>
      <c r="N141" s="24">
        <v>0.6635599200001565</v>
      </c>
      <c r="X141" s="24">
        <v>67.5</v>
      </c>
    </row>
    <row r="142" spans="1:24" ht="12.75" hidden="1">
      <c r="A142" s="24">
        <v>1361</v>
      </c>
      <c r="B142" s="24">
        <v>136.1199951171875</v>
      </c>
      <c r="C142" s="24">
        <v>136.1199951171875</v>
      </c>
      <c r="D142" s="24">
        <v>9.35654354095459</v>
      </c>
      <c r="E142" s="24">
        <v>9.923975944519043</v>
      </c>
      <c r="F142" s="24">
        <v>25.040022691401557</v>
      </c>
      <c r="G142" s="24" t="s">
        <v>56</v>
      </c>
      <c r="H142" s="24">
        <v>-4.888543171990179</v>
      </c>
      <c r="I142" s="24">
        <v>63.73145194519732</v>
      </c>
      <c r="J142" s="24" t="s">
        <v>62</v>
      </c>
      <c r="K142" s="24">
        <v>1.0172618308803776</v>
      </c>
      <c r="L142" s="24">
        <v>0.3213890217610363</v>
      </c>
      <c r="M142" s="24">
        <v>0.2408224505175917</v>
      </c>
      <c r="N142" s="24">
        <v>0.015863732440322652</v>
      </c>
      <c r="O142" s="24">
        <v>0.0408551365560641</v>
      </c>
      <c r="P142" s="24">
        <v>0.00921954339687873</v>
      </c>
      <c r="Q142" s="24">
        <v>0.004972985800638915</v>
      </c>
      <c r="R142" s="24">
        <v>0.0002441525592498816</v>
      </c>
      <c r="S142" s="24">
        <v>0.0005360092581984649</v>
      </c>
      <c r="T142" s="24">
        <v>0.00013567381262600872</v>
      </c>
      <c r="U142" s="24">
        <v>0.00010877411622737312</v>
      </c>
      <c r="V142" s="24">
        <v>9.058889109922758E-06</v>
      </c>
      <c r="W142" s="24">
        <v>3.3423375057302125E-05</v>
      </c>
      <c r="X142" s="24">
        <v>67.5</v>
      </c>
    </row>
    <row r="143" spans="1:24" ht="12.75" hidden="1">
      <c r="A143" s="24">
        <v>1364</v>
      </c>
      <c r="B143" s="24">
        <v>131.60000610351562</v>
      </c>
      <c r="C143" s="24">
        <v>137.8000030517578</v>
      </c>
      <c r="D143" s="24">
        <v>8.986013412475586</v>
      </c>
      <c r="E143" s="24">
        <v>9.753307342529297</v>
      </c>
      <c r="F143" s="24">
        <v>26.284915306108267</v>
      </c>
      <c r="G143" s="24" t="s">
        <v>57</v>
      </c>
      <c r="H143" s="24">
        <v>5.545262705440322</v>
      </c>
      <c r="I143" s="24">
        <v>69.64526880895595</v>
      </c>
      <c r="J143" s="24" t="s">
        <v>60</v>
      </c>
      <c r="K143" s="24">
        <v>-0.6615588213990985</v>
      </c>
      <c r="L143" s="24">
        <v>-0.0017488783272102421</v>
      </c>
      <c r="M143" s="24">
        <v>0.1586841608635441</v>
      </c>
      <c r="N143" s="24">
        <v>-0.0001643469794890547</v>
      </c>
      <c r="O143" s="24">
        <v>-0.0262329778067533</v>
      </c>
      <c r="P143" s="24">
        <v>-0.00020001273745363753</v>
      </c>
      <c r="Q143" s="24">
        <v>0.0033738526167836924</v>
      </c>
      <c r="R143" s="24">
        <v>-1.3232456195864021E-05</v>
      </c>
      <c r="S143" s="24">
        <v>-0.00031564015410169387</v>
      </c>
      <c r="T143" s="24">
        <v>-1.423545124074294E-05</v>
      </c>
      <c r="U143" s="24">
        <v>7.989629139540903E-05</v>
      </c>
      <c r="V143" s="24">
        <v>-1.0495631352371962E-06</v>
      </c>
      <c r="W143" s="24">
        <v>-1.8772891999503214E-05</v>
      </c>
      <c r="X143" s="24">
        <v>67.5</v>
      </c>
    </row>
    <row r="144" spans="1:24" ht="12.75" hidden="1">
      <c r="A144" s="24">
        <v>1363</v>
      </c>
      <c r="B144" s="24">
        <v>112.77999877929688</v>
      </c>
      <c r="C144" s="24">
        <v>121.58000183105469</v>
      </c>
      <c r="D144" s="24">
        <v>8.896142959594727</v>
      </c>
      <c r="E144" s="24">
        <v>9.194473266601562</v>
      </c>
      <c r="F144" s="24">
        <v>22.59143550615545</v>
      </c>
      <c r="G144" s="24" t="s">
        <v>58</v>
      </c>
      <c r="H144" s="24">
        <v>15.13583248877893</v>
      </c>
      <c r="I144" s="24">
        <v>60.415831268075806</v>
      </c>
      <c r="J144" s="24" t="s">
        <v>61</v>
      </c>
      <c r="K144" s="24">
        <v>0.7727622910023065</v>
      </c>
      <c r="L144" s="24">
        <v>-0.32138426335636355</v>
      </c>
      <c r="M144" s="24">
        <v>0.18114852956712282</v>
      </c>
      <c r="N144" s="24">
        <v>-0.01586288110680018</v>
      </c>
      <c r="O144" s="24">
        <v>0.03132048943431494</v>
      </c>
      <c r="P144" s="24">
        <v>-0.009217373560390535</v>
      </c>
      <c r="Q144" s="24">
        <v>0.0036534512852340177</v>
      </c>
      <c r="R144" s="24">
        <v>-0.0002437937125753892</v>
      </c>
      <c r="S144" s="24">
        <v>0.00043321728727409715</v>
      </c>
      <c r="T144" s="24">
        <v>-0.0001349249249043695</v>
      </c>
      <c r="U144" s="24">
        <v>7.381321685379906E-05</v>
      </c>
      <c r="V144" s="24">
        <v>-8.997882480396606E-06</v>
      </c>
      <c r="W144" s="24">
        <v>2.7653219092830295E-05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1362</v>
      </c>
      <c r="B146" s="24">
        <v>149.28</v>
      </c>
      <c r="C146" s="24">
        <v>125.68</v>
      </c>
      <c r="D146" s="24">
        <v>8.648780214229413</v>
      </c>
      <c r="E146" s="24">
        <v>9.45074449735466</v>
      </c>
      <c r="F146" s="24">
        <v>29.264133899120626</v>
      </c>
      <c r="G146" s="24" t="s">
        <v>59</v>
      </c>
      <c r="H146" s="24">
        <v>-1.1576815805042031</v>
      </c>
      <c r="I146" s="24">
        <v>80.6223184194958</v>
      </c>
      <c r="J146" s="24" t="s">
        <v>73</v>
      </c>
      <c r="K146" s="24">
        <v>0.595873843732634</v>
      </c>
      <c r="M146" s="24" t="s">
        <v>68</v>
      </c>
      <c r="N146" s="24">
        <v>0.3931085572597122</v>
      </c>
      <c r="X146" s="24">
        <v>67.5</v>
      </c>
    </row>
    <row r="147" spans="1:24" ht="12.75" hidden="1">
      <c r="A147" s="24">
        <v>1361</v>
      </c>
      <c r="B147" s="24">
        <v>136.1199951171875</v>
      </c>
      <c r="C147" s="24">
        <v>136.1199951171875</v>
      </c>
      <c r="D147" s="24">
        <v>9.35654354095459</v>
      </c>
      <c r="E147" s="24">
        <v>9.923975944519043</v>
      </c>
      <c r="F147" s="24">
        <v>25.040022691401557</v>
      </c>
      <c r="G147" s="24" t="s">
        <v>56</v>
      </c>
      <c r="H147" s="24">
        <v>-4.888543171990179</v>
      </c>
      <c r="I147" s="24">
        <v>63.73145194519732</v>
      </c>
      <c r="J147" s="24" t="s">
        <v>62</v>
      </c>
      <c r="K147" s="24">
        <v>0.6123258591602506</v>
      </c>
      <c r="L147" s="24">
        <v>0.4459216769671992</v>
      </c>
      <c r="M147" s="24">
        <v>0.14495993393656925</v>
      </c>
      <c r="N147" s="24">
        <v>0.017139832398266483</v>
      </c>
      <c r="O147" s="24">
        <v>0.024592179578828845</v>
      </c>
      <c r="P147" s="24">
        <v>0.012792103568302536</v>
      </c>
      <c r="Q147" s="24">
        <v>0.0029934183606281826</v>
      </c>
      <c r="R147" s="24">
        <v>0.00026378932531353734</v>
      </c>
      <c r="S147" s="24">
        <v>0.0003226286549455258</v>
      </c>
      <c r="T147" s="24">
        <v>0.00018821080213387496</v>
      </c>
      <c r="U147" s="24">
        <v>6.545537307868263E-05</v>
      </c>
      <c r="V147" s="24">
        <v>9.778673036485468E-06</v>
      </c>
      <c r="W147" s="24">
        <v>2.011237866502147E-05</v>
      </c>
      <c r="X147" s="24">
        <v>67.5</v>
      </c>
    </row>
    <row r="148" spans="1:24" ht="12.75" hidden="1">
      <c r="A148" s="24">
        <v>1363</v>
      </c>
      <c r="B148" s="24">
        <v>112.77999877929688</v>
      </c>
      <c r="C148" s="24">
        <v>121.58000183105469</v>
      </c>
      <c r="D148" s="24">
        <v>8.896142959594727</v>
      </c>
      <c r="E148" s="24">
        <v>9.194473266601562</v>
      </c>
      <c r="F148" s="24">
        <v>22.4480572624745</v>
      </c>
      <c r="G148" s="24" t="s">
        <v>57</v>
      </c>
      <c r="H148" s="24">
        <v>14.752398874063246</v>
      </c>
      <c r="I148" s="24">
        <v>60.03239765336012</v>
      </c>
      <c r="J148" s="24" t="s">
        <v>60</v>
      </c>
      <c r="K148" s="24">
        <v>-0.6118455944441304</v>
      </c>
      <c r="L148" s="24">
        <v>0.0024263030863373464</v>
      </c>
      <c r="M148" s="24">
        <v>0.14490213880976208</v>
      </c>
      <c r="N148" s="24">
        <v>-0.00017765849610382523</v>
      </c>
      <c r="O148" s="24">
        <v>-0.024560947906070673</v>
      </c>
      <c r="P148" s="24">
        <v>0.0002776966301112858</v>
      </c>
      <c r="Q148" s="24">
        <v>0.002993412471832798</v>
      </c>
      <c r="R148" s="24">
        <v>-1.427761777452959E-05</v>
      </c>
      <c r="S148" s="24">
        <v>-0.0003203840725101214</v>
      </c>
      <c r="T148" s="24">
        <v>1.9781255908623406E-05</v>
      </c>
      <c r="U148" s="24">
        <v>6.525903235665432E-05</v>
      </c>
      <c r="V148" s="24">
        <v>-1.1312629601566532E-06</v>
      </c>
      <c r="W148" s="24">
        <v>-1.9882211277657994E-05</v>
      </c>
      <c r="X148" s="24">
        <v>67.5</v>
      </c>
    </row>
    <row r="149" spans="1:24" ht="12.75" hidden="1">
      <c r="A149" s="24">
        <v>1364</v>
      </c>
      <c r="B149" s="24">
        <v>131.60000610351562</v>
      </c>
      <c r="C149" s="24">
        <v>137.8000030517578</v>
      </c>
      <c r="D149" s="24">
        <v>8.986013412475586</v>
      </c>
      <c r="E149" s="24">
        <v>9.753307342529297</v>
      </c>
      <c r="F149" s="24">
        <v>22.56164040427509</v>
      </c>
      <c r="G149" s="24" t="s">
        <v>58</v>
      </c>
      <c r="H149" s="24">
        <v>-4.320033734284195</v>
      </c>
      <c r="I149" s="24">
        <v>59.77997236923143</v>
      </c>
      <c r="J149" s="24" t="s">
        <v>61</v>
      </c>
      <c r="K149" s="24">
        <v>0.024247192737462907</v>
      </c>
      <c r="L149" s="24">
        <v>0.4459150760431546</v>
      </c>
      <c r="M149" s="24">
        <v>0.004092995877223146</v>
      </c>
      <c r="N149" s="24">
        <v>-0.017138911636957216</v>
      </c>
      <c r="O149" s="24">
        <v>0.0012390054046084896</v>
      </c>
      <c r="P149" s="24">
        <v>0.012789089032601317</v>
      </c>
      <c r="Q149" s="24">
        <v>5.9376107799608335E-06</v>
      </c>
      <c r="R149" s="24">
        <v>-0.00026340265332766804</v>
      </c>
      <c r="S149" s="24">
        <v>3.799072352283425E-05</v>
      </c>
      <c r="T149" s="24">
        <v>0.0001871683946465166</v>
      </c>
      <c r="U149" s="24">
        <v>-5.066020207487746E-06</v>
      </c>
      <c r="V149" s="24">
        <v>-9.713016548398624E-06</v>
      </c>
      <c r="W149" s="24">
        <v>3.034048495950606E-06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1362</v>
      </c>
      <c r="B151" s="24">
        <v>149.28</v>
      </c>
      <c r="C151" s="24">
        <v>125.68</v>
      </c>
      <c r="D151" s="24">
        <v>8.648780214229413</v>
      </c>
      <c r="E151" s="24">
        <v>9.45074449735466</v>
      </c>
      <c r="F151" s="24">
        <v>25.425506156667417</v>
      </c>
      <c r="G151" s="24" t="s">
        <v>59</v>
      </c>
      <c r="H151" s="24">
        <v>-11.73305241542485</v>
      </c>
      <c r="I151" s="24">
        <v>70.04694758457515</v>
      </c>
      <c r="J151" s="24" t="s">
        <v>73</v>
      </c>
      <c r="K151" s="24">
        <v>0.9151120534361789</v>
      </c>
      <c r="M151" s="24" t="s">
        <v>68</v>
      </c>
      <c r="N151" s="24">
        <v>0.5579450681903488</v>
      </c>
      <c r="X151" s="24">
        <v>67.5</v>
      </c>
    </row>
    <row r="152" spans="1:24" ht="12.75" hidden="1">
      <c r="A152" s="24">
        <v>1364</v>
      </c>
      <c r="B152" s="24">
        <v>131.60000610351562</v>
      </c>
      <c r="C152" s="24">
        <v>137.8000030517578</v>
      </c>
      <c r="D152" s="24">
        <v>8.986013412475586</v>
      </c>
      <c r="E152" s="24">
        <v>9.753307342529297</v>
      </c>
      <c r="F152" s="24">
        <v>23.659443071811506</v>
      </c>
      <c r="G152" s="24" t="s">
        <v>56</v>
      </c>
      <c r="H152" s="24">
        <v>-1.4112641609618493</v>
      </c>
      <c r="I152" s="24">
        <v>62.688741942553776</v>
      </c>
      <c r="J152" s="24" t="s">
        <v>62</v>
      </c>
      <c r="K152" s="24">
        <v>0.8227864387409435</v>
      </c>
      <c r="L152" s="24">
        <v>0.44574806025261343</v>
      </c>
      <c r="M152" s="24">
        <v>0.19478310598366283</v>
      </c>
      <c r="N152" s="24">
        <v>0.015192769206518875</v>
      </c>
      <c r="O152" s="24">
        <v>0.033044580943053244</v>
      </c>
      <c r="P152" s="24">
        <v>0.012787034021300358</v>
      </c>
      <c r="Q152" s="24">
        <v>0.0040222722018215945</v>
      </c>
      <c r="R152" s="24">
        <v>0.0002338405096710645</v>
      </c>
      <c r="S152" s="24">
        <v>0.00043353321611540763</v>
      </c>
      <c r="T152" s="24">
        <v>0.0001881656846096602</v>
      </c>
      <c r="U152" s="24">
        <v>8.79834312049459E-05</v>
      </c>
      <c r="V152" s="24">
        <v>8.678227029285246E-06</v>
      </c>
      <c r="W152" s="24">
        <v>2.703364986537787E-05</v>
      </c>
      <c r="X152" s="24">
        <v>67.5</v>
      </c>
    </row>
    <row r="153" spans="1:24" ht="12.75" hidden="1">
      <c r="A153" s="24">
        <v>1361</v>
      </c>
      <c r="B153" s="24">
        <v>136.1199951171875</v>
      </c>
      <c r="C153" s="24">
        <v>136.1199951171875</v>
      </c>
      <c r="D153" s="24">
        <v>9.35654354095459</v>
      </c>
      <c r="E153" s="24">
        <v>9.923975944519043</v>
      </c>
      <c r="F153" s="24">
        <v>27.85641892463013</v>
      </c>
      <c r="G153" s="24" t="s">
        <v>57</v>
      </c>
      <c r="H153" s="24">
        <v>2.2797019773354066</v>
      </c>
      <c r="I153" s="24">
        <v>70.8996970945229</v>
      </c>
      <c r="J153" s="24" t="s">
        <v>60</v>
      </c>
      <c r="K153" s="24">
        <v>-0.5365370697232703</v>
      </c>
      <c r="L153" s="24">
        <v>-0.0024254435031908477</v>
      </c>
      <c r="M153" s="24">
        <v>0.12868799750267093</v>
      </c>
      <c r="N153" s="24">
        <v>-0.0001572884913023692</v>
      </c>
      <c r="O153" s="24">
        <v>-0.021276684314672133</v>
      </c>
      <c r="P153" s="24">
        <v>-0.00027744025308658245</v>
      </c>
      <c r="Q153" s="24">
        <v>0.002735717107064618</v>
      </c>
      <c r="R153" s="24">
        <v>-1.2666516425529808E-05</v>
      </c>
      <c r="S153" s="24">
        <v>-0.0002561153112437303</v>
      </c>
      <c r="T153" s="24">
        <v>-1.9751024890934164E-05</v>
      </c>
      <c r="U153" s="24">
        <v>6.476463299810328E-05</v>
      </c>
      <c r="V153" s="24">
        <v>-1.0041790215060123E-06</v>
      </c>
      <c r="W153" s="24">
        <v>-1.523757223759294E-05</v>
      </c>
      <c r="X153" s="24">
        <v>67.5</v>
      </c>
    </row>
    <row r="154" spans="1:24" ht="12.75" hidden="1">
      <c r="A154" s="24">
        <v>1363</v>
      </c>
      <c r="B154" s="24">
        <v>112.77999877929688</v>
      </c>
      <c r="C154" s="24">
        <v>121.58000183105469</v>
      </c>
      <c r="D154" s="24">
        <v>8.896142959594727</v>
      </c>
      <c r="E154" s="24">
        <v>9.194473266601562</v>
      </c>
      <c r="F154" s="24">
        <v>22.4480572624745</v>
      </c>
      <c r="G154" s="24" t="s">
        <v>58</v>
      </c>
      <c r="H154" s="24">
        <v>14.752398874063246</v>
      </c>
      <c r="I154" s="24">
        <v>60.03239765336012</v>
      </c>
      <c r="J154" s="24" t="s">
        <v>61</v>
      </c>
      <c r="K154" s="24">
        <v>0.6237832128141721</v>
      </c>
      <c r="L154" s="24">
        <v>-0.4457414614356402</v>
      </c>
      <c r="M154" s="24">
        <v>0.14621852712770494</v>
      </c>
      <c r="N154" s="24">
        <v>-0.015191954992464006</v>
      </c>
      <c r="O154" s="24">
        <v>0.02528333510982644</v>
      </c>
      <c r="P154" s="24">
        <v>-0.012784023856668138</v>
      </c>
      <c r="Q154" s="24">
        <v>0.002948648092882692</v>
      </c>
      <c r="R154" s="24">
        <v>-0.00023349720196367448</v>
      </c>
      <c r="S154" s="24">
        <v>0.0003497942206810969</v>
      </c>
      <c r="T154" s="24">
        <v>-0.0001871262191152801</v>
      </c>
      <c r="U154" s="24">
        <v>5.955355975268346E-05</v>
      </c>
      <c r="V154" s="24">
        <v>-8.619933228545582E-06</v>
      </c>
      <c r="W154" s="24">
        <v>2.233012801906836E-05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1362</v>
      </c>
      <c r="B156" s="24">
        <v>149.28</v>
      </c>
      <c r="C156" s="24">
        <v>125.68</v>
      </c>
      <c r="D156" s="24">
        <v>8.648780214229413</v>
      </c>
      <c r="E156" s="24">
        <v>9.45074449735466</v>
      </c>
      <c r="F156" s="24">
        <v>29.17758028111487</v>
      </c>
      <c r="G156" s="24" t="s">
        <v>59</v>
      </c>
      <c r="H156" s="24">
        <v>-1.3961357023748207</v>
      </c>
      <c r="I156" s="24">
        <v>80.38386429762518</v>
      </c>
      <c r="J156" s="24" t="s">
        <v>73</v>
      </c>
      <c r="K156" s="24">
        <v>0.6929271649929535</v>
      </c>
      <c r="M156" s="24" t="s">
        <v>68</v>
      </c>
      <c r="N156" s="24">
        <v>0.444298627041397</v>
      </c>
      <c r="X156" s="24">
        <v>67.5</v>
      </c>
    </row>
    <row r="157" spans="1:24" ht="12.75" hidden="1">
      <c r="A157" s="24">
        <v>1364</v>
      </c>
      <c r="B157" s="24">
        <v>131.60000610351562</v>
      </c>
      <c r="C157" s="24">
        <v>137.8000030517578</v>
      </c>
      <c r="D157" s="24">
        <v>8.986013412475586</v>
      </c>
      <c r="E157" s="24">
        <v>9.753307342529297</v>
      </c>
      <c r="F157" s="24">
        <v>23.659443071811506</v>
      </c>
      <c r="G157" s="24" t="s">
        <v>56</v>
      </c>
      <c r="H157" s="24">
        <v>-1.4112641609618493</v>
      </c>
      <c r="I157" s="24">
        <v>62.688741942553776</v>
      </c>
      <c r="J157" s="24" t="s">
        <v>62</v>
      </c>
      <c r="K157" s="24">
        <v>0.6815059219314741</v>
      </c>
      <c r="L157" s="24">
        <v>0.44855996275554194</v>
      </c>
      <c r="M157" s="24">
        <v>0.16133760566236727</v>
      </c>
      <c r="N157" s="24">
        <v>0.017745747795613012</v>
      </c>
      <c r="O157" s="24">
        <v>0.027370501219321424</v>
      </c>
      <c r="P157" s="24">
        <v>0.012867758271957979</v>
      </c>
      <c r="Q157" s="24">
        <v>0.003331633917823518</v>
      </c>
      <c r="R157" s="24">
        <v>0.00027312711727741046</v>
      </c>
      <c r="S157" s="24">
        <v>0.00035907601067084984</v>
      </c>
      <c r="T157" s="24">
        <v>0.00018932040214368568</v>
      </c>
      <c r="U157" s="24">
        <v>7.285645215539966E-05</v>
      </c>
      <c r="V157" s="24">
        <v>1.0124010636071737E-05</v>
      </c>
      <c r="W157" s="24">
        <v>2.238435569403789E-05</v>
      </c>
      <c r="X157" s="24">
        <v>67.5</v>
      </c>
    </row>
    <row r="158" spans="1:24" ht="12.75" hidden="1">
      <c r="A158" s="24">
        <v>1363</v>
      </c>
      <c r="B158" s="24">
        <v>112.77999877929688</v>
      </c>
      <c r="C158" s="24">
        <v>121.58000183105469</v>
      </c>
      <c r="D158" s="24">
        <v>8.896142959594727</v>
      </c>
      <c r="E158" s="24">
        <v>9.194473266601562</v>
      </c>
      <c r="F158" s="24">
        <v>22.59143550615545</v>
      </c>
      <c r="G158" s="24" t="s">
        <v>57</v>
      </c>
      <c r="H158" s="24">
        <v>15.13583248877893</v>
      </c>
      <c r="I158" s="24">
        <v>60.415831268075806</v>
      </c>
      <c r="J158" s="24" t="s">
        <v>60</v>
      </c>
      <c r="K158" s="24">
        <v>-0.6368036319082204</v>
      </c>
      <c r="L158" s="24">
        <v>0.0024407518273218964</v>
      </c>
      <c r="M158" s="24">
        <v>0.15009181640825056</v>
      </c>
      <c r="N158" s="24">
        <v>-0.00018388872992137234</v>
      </c>
      <c r="O158" s="24">
        <v>-0.02567890607129948</v>
      </c>
      <c r="P158" s="24">
        <v>0.0002793584929437319</v>
      </c>
      <c r="Q158" s="24">
        <v>0.0030662536050110665</v>
      </c>
      <c r="R158" s="24">
        <v>-1.4778099311898328E-05</v>
      </c>
      <c r="S158" s="24">
        <v>-0.00034450765337635554</v>
      </c>
      <c r="T158" s="24">
        <v>1.9899098390051745E-05</v>
      </c>
      <c r="U158" s="24">
        <v>6.457688549121516E-05</v>
      </c>
      <c r="V158" s="24">
        <v>-1.1713045540887287E-06</v>
      </c>
      <c r="W158" s="24">
        <v>-2.167423174755683E-05</v>
      </c>
      <c r="X158" s="24">
        <v>67.5</v>
      </c>
    </row>
    <row r="159" spans="1:24" ht="12.75" hidden="1">
      <c r="A159" s="24">
        <v>1361</v>
      </c>
      <c r="B159" s="24">
        <v>136.1199951171875</v>
      </c>
      <c r="C159" s="24">
        <v>136.1199951171875</v>
      </c>
      <c r="D159" s="24">
        <v>9.35654354095459</v>
      </c>
      <c r="E159" s="24">
        <v>9.923975944519043</v>
      </c>
      <c r="F159" s="24">
        <v>23.901125564178052</v>
      </c>
      <c r="G159" s="24" t="s">
        <v>58</v>
      </c>
      <c r="H159" s="24">
        <v>-7.787245318897263</v>
      </c>
      <c r="I159" s="24">
        <v>60.83274979829024</v>
      </c>
      <c r="J159" s="24" t="s">
        <v>61</v>
      </c>
      <c r="K159" s="24">
        <v>-0.24275801946829303</v>
      </c>
      <c r="L159" s="24">
        <v>0.448553322268123</v>
      </c>
      <c r="M159" s="24">
        <v>-0.05917997675005908</v>
      </c>
      <c r="N159" s="24">
        <v>-0.017744795004747505</v>
      </c>
      <c r="O159" s="24">
        <v>-0.00947302063643135</v>
      </c>
      <c r="P159" s="24">
        <v>0.012864725483972177</v>
      </c>
      <c r="Q159" s="24">
        <v>-0.0013030247089555595</v>
      </c>
      <c r="R159" s="24">
        <v>-0.00027272702464734954</v>
      </c>
      <c r="S159" s="24">
        <v>-0.00010124257110726268</v>
      </c>
      <c r="T159" s="24">
        <v>0.00018827171999827777</v>
      </c>
      <c r="U159" s="24">
        <v>-3.373260264086548E-05</v>
      </c>
      <c r="V159" s="24">
        <v>-1.005602491051333E-05</v>
      </c>
      <c r="W159" s="24">
        <v>-5.59348352910833E-06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1362</v>
      </c>
      <c r="B161" s="24">
        <v>149.28</v>
      </c>
      <c r="C161" s="24">
        <v>125.68</v>
      </c>
      <c r="D161" s="24">
        <v>8.648780214229413</v>
      </c>
      <c r="E161" s="24">
        <v>9.45074449735466</v>
      </c>
      <c r="F161" s="24">
        <v>29.264133899120626</v>
      </c>
      <c r="G161" s="24" t="s">
        <v>59</v>
      </c>
      <c r="H161" s="24">
        <v>-1.1576815805042031</v>
      </c>
      <c r="I161" s="24">
        <v>80.6223184194958</v>
      </c>
      <c r="J161" s="24" t="s">
        <v>73</v>
      </c>
      <c r="K161" s="24">
        <v>0.2720953894216438</v>
      </c>
      <c r="M161" s="24" t="s">
        <v>68</v>
      </c>
      <c r="N161" s="24">
        <v>0.22350230036747626</v>
      </c>
      <c r="X161" s="24">
        <v>67.5</v>
      </c>
    </row>
    <row r="162" spans="1:24" ht="12.75" hidden="1">
      <c r="A162" s="24">
        <v>1363</v>
      </c>
      <c r="B162" s="24">
        <v>112.77999877929688</v>
      </c>
      <c r="C162" s="24">
        <v>121.58000183105469</v>
      </c>
      <c r="D162" s="24">
        <v>8.896142959594727</v>
      </c>
      <c r="E162" s="24">
        <v>9.194473266601562</v>
      </c>
      <c r="F162" s="24">
        <v>19.923012050646385</v>
      </c>
      <c r="G162" s="24" t="s">
        <v>56</v>
      </c>
      <c r="H162" s="24">
        <v>7.9997201688740915</v>
      </c>
      <c r="I162" s="24">
        <v>53.27971894817097</v>
      </c>
      <c r="J162" s="24" t="s">
        <v>62</v>
      </c>
      <c r="K162" s="24">
        <v>0.2719017797419811</v>
      </c>
      <c r="L162" s="24">
        <v>0.4397931131929177</v>
      </c>
      <c r="M162" s="24">
        <v>0.06436899984480529</v>
      </c>
      <c r="N162" s="24">
        <v>0.01797608489375413</v>
      </c>
      <c r="O162" s="24">
        <v>0.0109201915494728</v>
      </c>
      <c r="P162" s="24">
        <v>0.012616315110406206</v>
      </c>
      <c r="Q162" s="24">
        <v>0.0013292195962022473</v>
      </c>
      <c r="R162" s="24">
        <v>0.00027673197145173584</v>
      </c>
      <c r="S162" s="24">
        <v>0.0001432701749865889</v>
      </c>
      <c r="T162" s="24">
        <v>0.00018563854975861213</v>
      </c>
      <c r="U162" s="24">
        <v>2.9062045097910206E-05</v>
      </c>
      <c r="V162" s="24">
        <v>1.0276326920095683E-05</v>
      </c>
      <c r="W162" s="24">
        <v>8.930828931331619E-06</v>
      </c>
      <c r="X162" s="24">
        <v>67.5</v>
      </c>
    </row>
    <row r="163" spans="1:24" ht="12.75" hidden="1">
      <c r="A163" s="24">
        <v>1361</v>
      </c>
      <c r="B163" s="24">
        <v>136.1199951171875</v>
      </c>
      <c r="C163" s="24">
        <v>136.1199951171875</v>
      </c>
      <c r="D163" s="24">
        <v>9.35654354095459</v>
      </c>
      <c r="E163" s="24">
        <v>9.923975944519043</v>
      </c>
      <c r="F163" s="24">
        <v>23.901125564178052</v>
      </c>
      <c r="G163" s="24" t="s">
        <v>57</v>
      </c>
      <c r="H163" s="24">
        <v>-7.787245318897263</v>
      </c>
      <c r="I163" s="24">
        <v>60.83274979829024</v>
      </c>
      <c r="J163" s="24" t="s">
        <v>60</v>
      </c>
      <c r="K163" s="24">
        <v>0.25461800768282894</v>
      </c>
      <c r="L163" s="24">
        <v>-0.002392624834323047</v>
      </c>
      <c r="M163" s="24">
        <v>-0.060530159409849967</v>
      </c>
      <c r="N163" s="24">
        <v>-0.00018562927759442258</v>
      </c>
      <c r="O163" s="24">
        <v>0.010184083886367972</v>
      </c>
      <c r="P163" s="24">
        <v>-0.00027380922848782666</v>
      </c>
      <c r="Q163" s="24">
        <v>-0.0012613804014852644</v>
      </c>
      <c r="R163" s="24">
        <v>-1.4931581515210022E-05</v>
      </c>
      <c r="S163" s="24">
        <v>0.0001298073026026582</v>
      </c>
      <c r="T163" s="24">
        <v>-1.9502938997595666E-05</v>
      </c>
      <c r="U163" s="24">
        <v>-2.8218701541464315E-05</v>
      </c>
      <c r="V163" s="24">
        <v>-1.1767051130564062E-06</v>
      </c>
      <c r="W163" s="24">
        <v>7.96035313177263E-06</v>
      </c>
      <c r="X163" s="24">
        <v>67.5</v>
      </c>
    </row>
    <row r="164" spans="1:24" ht="12.75" hidden="1">
      <c r="A164" s="24">
        <v>1364</v>
      </c>
      <c r="B164" s="24">
        <v>131.60000610351562</v>
      </c>
      <c r="C164" s="24">
        <v>137.8000030517578</v>
      </c>
      <c r="D164" s="24">
        <v>8.986013412475586</v>
      </c>
      <c r="E164" s="24">
        <v>9.753307342529297</v>
      </c>
      <c r="F164" s="24">
        <v>26.284915306108267</v>
      </c>
      <c r="G164" s="24" t="s">
        <v>58</v>
      </c>
      <c r="H164" s="24">
        <v>5.545262705440322</v>
      </c>
      <c r="I164" s="24">
        <v>69.64526880895595</v>
      </c>
      <c r="J164" s="24" t="s">
        <v>61</v>
      </c>
      <c r="K164" s="24">
        <v>-0.09539521995615735</v>
      </c>
      <c r="L164" s="24">
        <v>-0.43978660479637244</v>
      </c>
      <c r="M164" s="24">
        <v>-0.02189675644561758</v>
      </c>
      <c r="N164" s="24">
        <v>-0.01797512642177393</v>
      </c>
      <c r="O164" s="24">
        <v>-0.003941448829123293</v>
      </c>
      <c r="P164" s="24">
        <v>-0.012613343548459261</v>
      </c>
      <c r="Q164" s="24">
        <v>-0.0004192185798326913</v>
      </c>
      <c r="R164" s="24">
        <v>-0.0002763288473848125</v>
      </c>
      <c r="S164" s="24">
        <v>-6.063338380553841E-05</v>
      </c>
      <c r="T164" s="24">
        <v>-0.00018461123077141535</v>
      </c>
      <c r="U164" s="24">
        <v>-6.950348810435778E-06</v>
      </c>
      <c r="V164" s="24">
        <v>-1.0208734497751919E-05</v>
      </c>
      <c r="W164" s="24">
        <v>-4.048763196111566E-06</v>
      </c>
      <c r="X164" s="24">
        <v>67.5</v>
      </c>
    </row>
    <row r="165" s="99" customFormat="1" ht="12.75">
      <c r="A165" s="99" t="s">
        <v>89</v>
      </c>
    </row>
    <row r="166" spans="1:24" s="99" customFormat="1" ht="12.75">
      <c r="A166" s="99">
        <v>1362</v>
      </c>
      <c r="B166" s="99">
        <v>149.28</v>
      </c>
      <c r="C166" s="99">
        <v>125.68</v>
      </c>
      <c r="D166" s="99">
        <v>8.648780214229413</v>
      </c>
      <c r="E166" s="99">
        <v>9.45074449735466</v>
      </c>
      <c r="F166" s="99">
        <v>29.17758028111487</v>
      </c>
      <c r="G166" s="99" t="s">
        <v>59</v>
      </c>
      <c r="H166" s="99">
        <v>-1.3961357023748207</v>
      </c>
      <c r="I166" s="99">
        <v>80.38386429762518</v>
      </c>
      <c r="J166" s="99" t="s">
        <v>73</v>
      </c>
      <c r="K166" s="99">
        <v>0.16281026671352858</v>
      </c>
      <c r="M166" s="99" t="s">
        <v>68</v>
      </c>
      <c r="N166" s="99">
        <v>0.12626228376835893</v>
      </c>
      <c r="X166" s="99">
        <v>67.5</v>
      </c>
    </row>
    <row r="167" spans="1:24" s="99" customFormat="1" ht="12.75">
      <c r="A167" s="99">
        <v>1363</v>
      </c>
      <c r="B167" s="99">
        <v>112.77999877929688</v>
      </c>
      <c r="C167" s="99">
        <v>121.58000183105469</v>
      </c>
      <c r="D167" s="99">
        <v>8.896142959594727</v>
      </c>
      <c r="E167" s="99">
        <v>9.194473266601562</v>
      </c>
      <c r="F167" s="99">
        <v>19.923012050646385</v>
      </c>
      <c r="G167" s="99" t="s">
        <v>56</v>
      </c>
      <c r="H167" s="99">
        <v>7.9997201688740915</v>
      </c>
      <c r="I167" s="99">
        <v>53.27971894817097</v>
      </c>
      <c r="J167" s="99" t="s">
        <v>62</v>
      </c>
      <c r="K167" s="99">
        <v>0.24708111515162196</v>
      </c>
      <c r="L167" s="99">
        <v>0.3127957889750359</v>
      </c>
      <c r="M167" s="99">
        <v>0.05849303063596083</v>
      </c>
      <c r="N167" s="99">
        <v>0.017832238164258288</v>
      </c>
      <c r="O167" s="99">
        <v>0.009923351044541675</v>
      </c>
      <c r="P167" s="99">
        <v>0.008973169790739428</v>
      </c>
      <c r="Q167" s="99">
        <v>0.0012078961373809896</v>
      </c>
      <c r="R167" s="99">
        <v>0.0002745135776558036</v>
      </c>
      <c r="S167" s="99">
        <v>0.00013020546245019122</v>
      </c>
      <c r="T167" s="99">
        <v>0.00013203681822277828</v>
      </c>
      <c r="U167" s="99">
        <v>2.6414684551217247E-05</v>
      </c>
      <c r="V167" s="99">
        <v>1.019082707852488E-05</v>
      </c>
      <c r="W167" s="99">
        <v>8.118870380006313E-06</v>
      </c>
      <c r="X167" s="99">
        <v>67.5</v>
      </c>
    </row>
    <row r="168" spans="1:24" s="99" customFormat="1" ht="12.75">
      <c r="A168" s="99">
        <v>1364</v>
      </c>
      <c r="B168" s="99">
        <v>131.60000610351562</v>
      </c>
      <c r="C168" s="99">
        <v>137.8000030517578</v>
      </c>
      <c r="D168" s="99">
        <v>8.986013412475586</v>
      </c>
      <c r="E168" s="99">
        <v>9.753307342529297</v>
      </c>
      <c r="F168" s="99">
        <v>22.56164040427509</v>
      </c>
      <c r="G168" s="99" t="s">
        <v>57</v>
      </c>
      <c r="H168" s="99">
        <v>-4.320033734284195</v>
      </c>
      <c r="I168" s="99">
        <v>59.77997236923143</v>
      </c>
      <c r="J168" s="99" t="s">
        <v>60</v>
      </c>
      <c r="K168" s="99">
        <v>0.11160270880602527</v>
      </c>
      <c r="L168" s="99">
        <v>-0.0017016223151368314</v>
      </c>
      <c r="M168" s="99">
        <v>-0.027011849962250062</v>
      </c>
      <c r="N168" s="99">
        <v>-0.00018422141258150586</v>
      </c>
      <c r="O168" s="99">
        <v>0.004386481691888065</v>
      </c>
      <c r="P168" s="99">
        <v>-0.00019472107287505012</v>
      </c>
      <c r="Q168" s="99">
        <v>-0.0005857167623106146</v>
      </c>
      <c r="R168" s="99">
        <v>-1.4816438453609479E-05</v>
      </c>
      <c r="S168" s="99">
        <v>4.952748900836884E-05</v>
      </c>
      <c r="T168" s="99">
        <v>-1.3869617943812116E-05</v>
      </c>
      <c r="U168" s="99">
        <v>-1.4596163869909603E-05</v>
      </c>
      <c r="V168" s="99">
        <v>-1.1688483286577892E-06</v>
      </c>
      <c r="W168" s="99">
        <v>2.834647195926884E-06</v>
      </c>
      <c r="X168" s="99">
        <v>67.5</v>
      </c>
    </row>
    <row r="169" spans="1:24" s="99" customFormat="1" ht="12.75">
      <c r="A169" s="99">
        <v>1361</v>
      </c>
      <c r="B169" s="99">
        <v>136.1199951171875</v>
      </c>
      <c r="C169" s="99">
        <v>136.1199951171875</v>
      </c>
      <c r="D169" s="99">
        <v>9.35654354095459</v>
      </c>
      <c r="E169" s="99">
        <v>9.923975944519043</v>
      </c>
      <c r="F169" s="99">
        <v>27.85641892463013</v>
      </c>
      <c r="G169" s="99" t="s">
        <v>58</v>
      </c>
      <c r="H169" s="99">
        <v>2.2797019773354066</v>
      </c>
      <c r="I169" s="99">
        <v>70.8996970945229</v>
      </c>
      <c r="J169" s="99" t="s">
        <v>61</v>
      </c>
      <c r="K169" s="99">
        <v>-0.22044027048551407</v>
      </c>
      <c r="L169" s="99">
        <v>-0.3127911604921274</v>
      </c>
      <c r="M169" s="99">
        <v>-0.05188250759741999</v>
      </c>
      <c r="N169" s="99">
        <v>-0.017831286560929256</v>
      </c>
      <c r="O169" s="99">
        <v>-0.008901217575137526</v>
      </c>
      <c r="P169" s="99">
        <v>-0.008971056782632526</v>
      </c>
      <c r="Q169" s="99">
        <v>-0.0010563848508229779</v>
      </c>
      <c r="R169" s="99">
        <v>-0.00027411343905204525</v>
      </c>
      <c r="S169" s="99">
        <v>-0.00012041798156585279</v>
      </c>
      <c r="T169" s="99">
        <v>-0.0001313063405342167</v>
      </c>
      <c r="U169" s="99">
        <v>-2.2015620823021563E-05</v>
      </c>
      <c r="V169" s="99">
        <v>-1.0123573980022562E-05</v>
      </c>
      <c r="W169" s="99">
        <v>-7.607945289101894E-06</v>
      </c>
      <c r="X169" s="99">
        <v>67.5</v>
      </c>
    </row>
    <row r="170" ht="12.75" hidden="1">
      <c r="A170" s="24" t="s">
        <v>110</v>
      </c>
    </row>
    <row r="171" spans="1:24" ht="12.75" hidden="1">
      <c r="A171" s="24">
        <v>1362</v>
      </c>
      <c r="B171" s="24">
        <v>131.94</v>
      </c>
      <c r="C171" s="24">
        <v>120.64</v>
      </c>
      <c r="D171" s="24">
        <v>9.211276148882742</v>
      </c>
      <c r="E171" s="24">
        <v>9.950479838899543</v>
      </c>
      <c r="F171" s="24">
        <v>22.183176754698106</v>
      </c>
      <c r="G171" s="24" t="s">
        <v>59</v>
      </c>
      <c r="H171" s="24">
        <v>-7.099399305619471</v>
      </c>
      <c r="I171" s="24">
        <v>57.340600694380534</v>
      </c>
      <c r="J171" s="24" t="s">
        <v>73</v>
      </c>
      <c r="K171" s="24">
        <v>2.277197447292565</v>
      </c>
      <c r="M171" s="24" t="s">
        <v>68</v>
      </c>
      <c r="N171" s="24">
        <v>1.2039823383777355</v>
      </c>
      <c r="X171" s="24">
        <v>67.5</v>
      </c>
    </row>
    <row r="172" spans="1:24" ht="12.75" hidden="1">
      <c r="A172" s="24">
        <v>1361</v>
      </c>
      <c r="B172" s="24">
        <v>136.47999572753906</v>
      </c>
      <c r="C172" s="24">
        <v>151.67999267578125</v>
      </c>
      <c r="D172" s="24">
        <v>9.55251693725586</v>
      </c>
      <c r="E172" s="24">
        <v>9.679723739624023</v>
      </c>
      <c r="F172" s="24">
        <v>25.000441518402756</v>
      </c>
      <c r="G172" s="24" t="s">
        <v>56</v>
      </c>
      <c r="H172" s="24">
        <v>-6.653750368858681</v>
      </c>
      <c r="I172" s="24">
        <v>62.326245358680374</v>
      </c>
      <c r="J172" s="24" t="s">
        <v>62</v>
      </c>
      <c r="K172" s="24">
        <v>1.4528633950868322</v>
      </c>
      <c r="L172" s="24">
        <v>0.18680849084251808</v>
      </c>
      <c r="M172" s="24">
        <v>0.3439452391929923</v>
      </c>
      <c r="N172" s="24">
        <v>0.09850312992086074</v>
      </c>
      <c r="O172" s="24">
        <v>0.05834992308744724</v>
      </c>
      <c r="P172" s="24">
        <v>0.005358857864951647</v>
      </c>
      <c r="Q172" s="24">
        <v>0.007102438168973895</v>
      </c>
      <c r="R172" s="24">
        <v>0.001516160909844724</v>
      </c>
      <c r="S172" s="24">
        <v>0.0007655338576783228</v>
      </c>
      <c r="T172" s="24">
        <v>7.887414423095681E-05</v>
      </c>
      <c r="U172" s="24">
        <v>0.00015533636453706672</v>
      </c>
      <c r="V172" s="24">
        <v>5.626249020981535E-05</v>
      </c>
      <c r="W172" s="24">
        <v>4.773772459702573E-05</v>
      </c>
      <c r="X172" s="24">
        <v>67.5</v>
      </c>
    </row>
    <row r="173" spans="1:24" ht="12.75" hidden="1">
      <c r="A173" s="24">
        <v>1364</v>
      </c>
      <c r="B173" s="24">
        <v>126.05999755859375</v>
      </c>
      <c r="C173" s="24">
        <v>149.36000061035156</v>
      </c>
      <c r="D173" s="24">
        <v>9.112351417541504</v>
      </c>
      <c r="E173" s="24">
        <v>9.545816421508789</v>
      </c>
      <c r="F173" s="24">
        <v>28.131099776970977</v>
      </c>
      <c r="G173" s="24" t="s">
        <v>57</v>
      </c>
      <c r="H173" s="24">
        <v>14.926455740305741</v>
      </c>
      <c r="I173" s="24">
        <v>73.48645329889949</v>
      </c>
      <c r="J173" s="24" t="s">
        <v>60</v>
      </c>
      <c r="K173" s="24">
        <v>-0.8425621362948513</v>
      </c>
      <c r="L173" s="24">
        <v>-0.001015930057722316</v>
      </c>
      <c r="M173" s="24">
        <v>0.20263714765365212</v>
      </c>
      <c r="N173" s="24">
        <v>-0.0010191608073112453</v>
      </c>
      <c r="O173" s="24">
        <v>-0.03332404506537809</v>
      </c>
      <c r="P173" s="24">
        <v>-0.00011619517740286545</v>
      </c>
      <c r="Q173" s="24">
        <v>0.0043336190960847785</v>
      </c>
      <c r="R173" s="24">
        <v>-8.19499548072516E-05</v>
      </c>
      <c r="S173" s="24">
        <v>-0.0003937554560892094</v>
      </c>
      <c r="T173" s="24">
        <v>-8.268403089623415E-06</v>
      </c>
      <c r="U173" s="24">
        <v>0.00010423211190127122</v>
      </c>
      <c r="V173" s="24">
        <v>-6.472463705229701E-06</v>
      </c>
      <c r="W173" s="24">
        <v>-2.3174211508090056E-05</v>
      </c>
      <c r="X173" s="24">
        <v>67.5</v>
      </c>
    </row>
    <row r="174" spans="1:24" ht="12.75" hidden="1">
      <c r="A174" s="24">
        <v>1363</v>
      </c>
      <c r="B174" s="24">
        <v>105.04000091552734</v>
      </c>
      <c r="C174" s="24">
        <v>117.63999938964844</v>
      </c>
      <c r="D174" s="24">
        <v>8.948163032531738</v>
      </c>
      <c r="E174" s="24">
        <v>9.222020149230957</v>
      </c>
      <c r="F174" s="24">
        <v>23.166592428708775</v>
      </c>
      <c r="G174" s="24" t="s">
        <v>58</v>
      </c>
      <c r="H174" s="24">
        <v>24.033753654409118</v>
      </c>
      <c r="I174" s="24">
        <v>61.57375456993646</v>
      </c>
      <c r="J174" s="24" t="s">
        <v>61</v>
      </c>
      <c r="K174" s="24">
        <v>1.183596675927021</v>
      </c>
      <c r="L174" s="24">
        <v>-0.1868057283302013</v>
      </c>
      <c r="M174" s="24">
        <v>0.277914580319775</v>
      </c>
      <c r="N174" s="24">
        <v>-0.09849785741555403</v>
      </c>
      <c r="O174" s="24">
        <v>0.047898032786239345</v>
      </c>
      <c r="P174" s="24">
        <v>-0.005357597997004109</v>
      </c>
      <c r="Q174" s="24">
        <v>0.005627110579520061</v>
      </c>
      <c r="R174" s="24">
        <v>-0.0015139445529636383</v>
      </c>
      <c r="S174" s="24">
        <v>0.0006565049337604656</v>
      </c>
      <c r="T174" s="24">
        <v>-7.843955723047705E-05</v>
      </c>
      <c r="U174" s="24">
        <v>0.00011517401180905939</v>
      </c>
      <c r="V174" s="24">
        <v>-5.5888952559464315E-05</v>
      </c>
      <c r="W174" s="24">
        <v>4.173543183770574E-05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1362</v>
      </c>
      <c r="B176" s="24">
        <v>131.94</v>
      </c>
      <c r="C176" s="24">
        <v>120.64</v>
      </c>
      <c r="D176" s="24">
        <v>9.211276148882742</v>
      </c>
      <c r="E176" s="24">
        <v>9.950479838899543</v>
      </c>
      <c r="F176" s="24">
        <v>28.793693430151023</v>
      </c>
      <c r="G176" s="24" t="s">
        <v>59</v>
      </c>
      <c r="H176" s="24">
        <v>9.987918767091273</v>
      </c>
      <c r="I176" s="24">
        <v>74.42791876709127</v>
      </c>
      <c r="J176" s="24" t="s">
        <v>73</v>
      </c>
      <c r="K176" s="24">
        <v>1.2212905895321928</v>
      </c>
      <c r="M176" s="24" t="s">
        <v>68</v>
      </c>
      <c r="N176" s="24">
        <v>0.9908682049669428</v>
      </c>
      <c r="X176" s="24">
        <v>67.5</v>
      </c>
    </row>
    <row r="177" spans="1:24" ht="12.75" hidden="1">
      <c r="A177" s="24">
        <v>1361</v>
      </c>
      <c r="B177" s="24">
        <v>136.47999572753906</v>
      </c>
      <c r="C177" s="24">
        <v>151.67999267578125</v>
      </c>
      <c r="D177" s="24">
        <v>9.55251693725586</v>
      </c>
      <c r="E177" s="24">
        <v>9.679723739624023</v>
      </c>
      <c r="F177" s="24">
        <v>25.000441518402756</v>
      </c>
      <c r="G177" s="24" t="s">
        <v>56</v>
      </c>
      <c r="H177" s="24">
        <v>-6.653750368858681</v>
      </c>
      <c r="I177" s="24">
        <v>62.326245358680374</v>
      </c>
      <c r="J177" s="24" t="s">
        <v>62</v>
      </c>
      <c r="K177" s="24">
        <v>0.6118244351798953</v>
      </c>
      <c r="L177" s="24">
        <v>0.9028114913511368</v>
      </c>
      <c r="M177" s="24">
        <v>0.14484147888882484</v>
      </c>
      <c r="N177" s="24">
        <v>0.09812125752168523</v>
      </c>
      <c r="O177" s="24">
        <v>0.024572238630637847</v>
      </c>
      <c r="P177" s="24">
        <v>0.025898787992165297</v>
      </c>
      <c r="Q177" s="24">
        <v>0.0029909764193884</v>
      </c>
      <c r="R177" s="24">
        <v>0.0015102789331959388</v>
      </c>
      <c r="S177" s="24">
        <v>0.0003223481096832747</v>
      </c>
      <c r="T177" s="24">
        <v>0.0003810633219055436</v>
      </c>
      <c r="U177" s="24">
        <v>6.538236368399815E-05</v>
      </c>
      <c r="V177" s="24">
        <v>5.603334488638331E-05</v>
      </c>
      <c r="W177" s="24">
        <v>2.0091354530793982E-05</v>
      </c>
      <c r="X177" s="24">
        <v>67.5</v>
      </c>
    </row>
    <row r="178" spans="1:24" ht="12.75" hidden="1">
      <c r="A178" s="24">
        <v>1363</v>
      </c>
      <c r="B178" s="24">
        <v>105.04000091552734</v>
      </c>
      <c r="C178" s="24">
        <v>117.63999938964844</v>
      </c>
      <c r="D178" s="24">
        <v>8.948163032531738</v>
      </c>
      <c r="E178" s="24">
        <v>9.222020149230957</v>
      </c>
      <c r="F178" s="24">
        <v>23.774910636337072</v>
      </c>
      <c r="G178" s="24" t="s">
        <v>57</v>
      </c>
      <c r="H178" s="24">
        <v>25.650583411836507</v>
      </c>
      <c r="I178" s="24">
        <v>63.19058432736385</v>
      </c>
      <c r="J178" s="24" t="s">
        <v>60</v>
      </c>
      <c r="K178" s="24">
        <v>-0.6019988815250827</v>
      </c>
      <c r="L178" s="24">
        <v>0.004913049576358813</v>
      </c>
      <c r="M178" s="24">
        <v>0.1428001377131039</v>
      </c>
      <c r="N178" s="24">
        <v>-0.001015303886107972</v>
      </c>
      <c r="O178" s="24">
        <v>-0.02412883392689373</v>
      </c>
      <c r="P178" s="24">
        <v>0.0005621504998019438</v>
      </c>
      <c r="Q178" s="24">
        <v>0.0029609524229208682</v>
      </c>
      <c r="R178" s="24">
        <v>-8.160202106975455E-05</v>
      </c>
      <c r="S178" s="24">
        <v>-0.000311682433120138</v>
      </c>
      <c r="T178" s="24">
        <v>4.0033509936789586E-05</v>
      </c>
      <c r="U178" s="24">
        <v>6.525584742105115E-05</v>
      </c>
      <c r="V178" s="24">
        <v>-6.4424151677599995E-06</v>
      </c>
      <c r="W178" s="24">
        <v>-1.9242349124844163E-05</v>
      </c>
      <c r="X178" s="24">
        <v>67.5</v>
      </c>
    </row>
    <row r="179" spans="1:24" ht="12.75" hidden="1">
      <c r="A179" s="24">
        <v>1364</v>
      </c>
      <c r="B179" s="24">
        <v>126.05999755859375</v>
      </c>
      <c r="C179" s="24">
        <v>149.36000061035156</v>
      </c>
      <c r="D179" s="24">
        <v>9.112351417541504</v>
      </c>
      <c r="E179" s="24">
        <v>9.545816421508789</v>
      </c>
      <c r="F179" s="24">
        <v>20.933668892151964</v>
      </c>
      <c r="G179" s="24" t="s">
        <v>58</v>
      </c>
      <c r="H179" s="24">
        <v>-3.8752858475682928</v>
      </c>
      <c r="I179" s="24">
        <v>54.68471171102546</v>
      </c>
      <c r="J179" s="24" t="s">
        <v>61</v>
      </c>
      <c r="K179" s="24">
        <v>0.10920845262958012</v>
      </c>
      <c r="L179" s="24">
        <v>0.9027981229818347</v>
      </c>
      <c r="M179" s="24">
        <v>0.024231687432377864</v>
      </c>
      <c r="N179" s="24">
        <v>-0.09811600448273322</v>
      </c>
      <c r="O179" s="24">
        <v>0.004646965100944161</v>
      </c>
      <c r="P179" s="24">
        <v>0.0258926863472815</v>
      </c>
      <c r="Q179" s="24">
        <v>0.0004227300445159964</v>
      </c>
      <c r="R179" s="24">
        <v>-0.0015080727987112539</v>
      </c>
      <c r="S179" s="24">
        <v>8.223359836886141E-05</v>
      </c>
      <c r="T179" s="24">
        <v>0.00037895457957891067</v>
      </c>
      <c r="U179" s="24">
        <v>4.06544687175869E-06</v>
      </c>
      <c r="V179" s="24">
        <v>-5.5661755505576666E-05</v>
      </c>
      <c r="W179" s="24">
        <v>5.778799792315438E-06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1362</v>
      </c>
      <c r="B181" s="24">
        <v>131.94</v>
      </c>
      <c r="C181" s="24">
        <v>120.64</v>
      </c>
      <c r="D181" s="24">
        <v>9.211276148882742</v>
      </c>
      <c r="E181" s="24">
        <v>9.950479838899543</v>
      </c>
      <c r="F181" s="24">
        <v>22.183176754698106</v>
      </c>
      <c r="G181" s="24" t="s">
        <v>59</v>
      </c>
      <c r="H181" s="24">
        <v>-7.099399305619471</v>
      </c>
      <c r="I181" s="24">
        <v>57.340600694380534</v>
      </c>
      <c r="J181" s="24" t="s">
        <v>73</v>
      </c>
      <c r="K181" s="24">
        <v>1.6045383661549257</v>
      </c>
      <c r="M181" s="24" t="s">
        <v>68</v>
      </c>
      <c r="N181" s="24">
        <v>0.9521325764898044</v>
      </c>
      <c r="X181" s="24">
        <v>67.5</v>
      </c>
    </row>
    <row r="182" spans="1:24" ht="12.75" hidden="1">
      <c r="A182" s="24">
        <v>1364</v>
      </c>
      <c r="B182" s="24">
        <v>126.05999755859375</v>
      </c>
      <c r="C182" s="24">
        <v>149.36000061035156</v>
      </c>
      <c r="D182" s="24">
        <v>9.112351417541504</v>
      </c>
      <c r="E182" s="24">
        <v>9.545816421508789</v>
      </c>
      <c r="F182" s="24">
        <v>22.32217349994742</v>
      </c>
      <c r="G182" s="24" t="s">
        <v>56</v>
      </c>
      <c r="H182" s="24">
        <v>-0.24811592442159736</v>
      </c>
      <c r="I182" s="24">
        <v>58.311881634172146</v>
      </c>
      <c r="J182" s="24" t="s">
        <v>62</v>
      </c>
      <c r="K182" s="24">
        <v>1.123195861182522</v>
      </c>
      <c r="L182" s="24">
        <v>0.5105587767463756</v>
      </c>
      <c r="M182" s="24">
        <v>0.2659010690701655</v>
      </c>
      <c r="N182" s="24">
        <v>0.09650702491505582</v>
      </c>
      <c r="O182" s="24">
        <v>0.04510975733686617</v>
      </c>
      <c r="P182" s="24">
        <v>0.01464626709311207</v>
      </c>
      <c r="Q182" s="24">
        <v>0.005490827467601563</v>
      </c>
      <c r="R182" s="24">
        <v>0.0014854679076828734</v>
      </c>
      <c r="S182" s="24">
        <v>0.0005918192242023575</v>
      </c>
      <c r="T182" s="24">
        <v>0.00021552636517574496</v>
      </c>
      <c r="U182" s="24">
        <v>0.00012009633927394428</v>
      </c>
      <c r="V182" s="24">
        <v>5.512942650718854E-05</v>
      </c>
      <c r="W182" s="24">
        <v>3.6906382600385776E-05</v>
      </c>
      <c r="X182" s="24">
        <v>67.5</v>
      </c>
    </row>
    <row r="183" spans="1:24" ht="12.75" hidden="1">
      <c r="A183" s="24">
        <v>1361</v>
      </c>
      <c r="B183" s="24">
        <v>136.47999572753906</v>
      </c>
      <c r="C183" s="24">
        <v>151.67999267578125</v>
      </c>
      <c r="D183" s="24">
        <v>9.55251693725586</v>
      </c>
      <c r="E183" s="24">
        <v>9.679723739624023</v>
      </c>
      <c r="F183" s="24">
        <v>30.233843888831295</v>
      </c>
      <c r="G183" s="24" t="s">
        <v>57</v>
      </c>
      <c r="H183" s="24">
        <v>6.393152021242287</v>
      </c>
      <c r="I183" s="24">
        <v>75.37314774878135</v>
      </c>
      <c r="J183" s="24" t="s">
        <v>60</v>
      </c>
      <c r="K183" s="24">
        <v>-0.5150722350429593</v>
      </c>
      <c r="L183" s="24">
        <v>-0.0027773390026089957</v>
      </c>
      <c r="M183" s="24">
        <v>0.12461429221245915</v>
      </c>
      <c r="N183" s="24">
        <v>-0.0009982410994457181</v>
      </c>
      <c r="O183" s="24">
        <v>-0.02025251130368184</v>
      </c>
      <c r="P183" s="24">
        <v>-0.0003177783339111441</v>
      </c>
      <c r="Q183" s="24">
        <v>0.0026996904841904705</v>
      </c>
      <c r="R183" s="24">
        <v>-8.027256398450392E-05</v>
      </c>
      <c r="S183" s="24">
        <v>-0.00022938541749050527</v>
      </c>
      <c r="T183" s="24">
        <v>-2.2627694522376437E-05</v>
      </c>
      <c r="U183" s="24">
        <v>6.71508939049536E-05</v>
      </c>
      <c r="V183" s="24">
        <v>-6.337942237526469E-06</v>
      </c>
      <c r="W183" s="24">
        <v>-1.3164068422009803E-05</v>
      </c>
      <c r="X183" s="24">
        <v>67.5</v>
      </c>
    </row>
    <row r="184" spans="1:24" ht="12.75" hidden="1">
      <c r="A184" s="24">
        <v>1363</v>
      </c>
      <c r="B184" s="24">
        <v>105.04000091552734</v>
      </c>
      <c r="C184" s="24">
        <v>117.63999938964844</v>
      </c>
      <c r="D184" s="24">
        <v>8.948163032531738</v>
      </c>
      <c r="E184" s="24">
        <v>9.222020149230957</v>
      </c>
      <c r="F184" s="24">
        <v>23.774910636337072</v>
      </c>
      <c r="G184" s="24" t="s">
        <v>58</v>
      </c>
      <c r="H184" s="24">
        <v>25.650583411836507</v>
      </c>
      <c r="I184" s="24">
        <v>63.19058432736385</v>
      </c>
      <c r="J184" s="24" t="s">
        <v>61</v>
      </c>
      <c r="K184" s="24">
        <v>0.9981330248345646</v>
      </c>
      <c r="L184" s="24">
        <v>-0.5105512226024143</v>
      </c>
      <c r="M184" s="24">
        <v>0.23489286219262762</v>
      </c>
      <c r="N184" s="24">
        <v>-0.09650186201655687</v>
      </c>
      <c r="O184" s="24">
        <v>0.0403078899582351</v>
      </c>
      <c r="P184" s="24">
        <v>-0.01464281928773534</v>
      </c>
      <c r="Q184" s="24">
        <v>0.004781302915371418</v>
      </c>
      <c r="R184" s="24">
        <v>-0.0014832974146229364</v>
      </c>
      <c r="S184" s="24">
        <v>0.0005455568938050246</v>
      </c>
      <c r="T184" s="24">
        <v>-0.00021433525497796806</v>
      </c>
      <c r="U184" s="24">
        <v>9.956850985511431E-05</v>
      </c>
      <c r="V184" s="24">
        <v>-5.47638946314566E-05</v>
      </c>
      <c r="W184" s="24">
        <v>3.44788105831205E-05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1362</v>
      </c>
      <c r="B186" s="24">
        <v>131.94</v>
      </c>
      <c r="C186" s="24">
        <v>120.64</v>
      </c>
      <c r="D186" s="24">
        <v>9.211276148882742</v>
      </c>
      <c r="E186" s="24">
        <v>9.950479838899543</v>
      </c>
      <c r="F186" s="24">
        <v>29.44904561247146</v>
      </c>
      <c r="G186" s="24" t="s">
        <v>59</v>
      </c>
      <c r="H186" s="24">
        <v>11.681918153029912</v>
      </c>
      <c r="I186" s="24">
        <v>76.12191815302991</v>
      </c>
      <c r="J186" s="24" t="s">
        <v>73</v>
      </c>
      <c r="K186" s="24">
        <v>1.2352504655092849</v>
      </c>
      <c r="M186" s="24" t="s">
        <v>68</v>
      </c>
      <c r="N186" s="24">
        <v>1.0016386078073591</v>
      </c>
      <c r="X186" s="24">
        <v>67.5</v>
      </c>
    </row>
    <row r="187" spans="1:24" ht="12.75" hidden="1">
      <c r="A187" s="24">
        <v>1364</v>
      </c>
      <c r="B187" s="24">
        <v>126.05999755859375</v>
      </c>
      <c r="C187" s="24">
        <v>149.36000061035156</v>
      </c>
      <c r="D187" s="24">
        <v>9.112351417541504</v>
      </c>
      <c r="E187" s="24">
        <v>9.545816421508789</v>
      </c>
      <c r="F187" s="24">
        <v>22.32217349994742</v>
      </c>
      <c r="G187" s="24" t="s">
        <v>56</v>
      </c>
      <c r="H187" s="24">
        <v>-0.24811592442159736</v>
      </c>
      <c r="I187" s="24">
        <v>58.311881634172146</v>
      </c>
      <c r="J187" s="24" t="s">
        <v>62</v>
      </c>
      <c r="K187" s="24">
        <v>0.6160459808549752</v>
      </c>
      <c r="L187" s="24">
        <v>0.907527050330148</v>
      </c>
      <c r="M187" s="24">
        <v>0.14584111910486425</v>
      </c>
      <c r="N187" s="24">
        <v>0.09778205725178228</v>
      </c>
      <c r="O187" s="24">
        <v>0.024741468736584896</v>
      </c>
      <c r="P187" s="24">
        <v>0.026034002606032974</v>
      </c>
      <c r="Q187" s="24">
        <v>0.003011708668434326</v>
      </c>
      <c r="R187" s="24">
        <v>0.0015050824114143434</v>
      </c>
      <c r="S187" s="24">
        <v>0.0003245555510179381</v>
      </c>
      <c r="T187" s="24">
        <v>0.0003830513011130056</v>
      </c>
      <c r="U187" s="24">
        <v>6.586164275434619E-05</v>
      </c>
      <c r="V187" s="24">
        <v>5.584017798151507E-05</v>
      </c>
      <c r="W187" s="24">
        <v>2.022468609570423E-05</v>
      </c>
      <c r="X187" s="24">
        <v>67.5</v>
      </c>
    </row>
    <row r="188" spans="1:24" ht="12.75" hidden="1">
      <c r="A188" s="24">
        <v>1363</v>
      </c>
      <c r="B188" s="24">
        <v>105.04000091552734</v>
      </c>
      <c r="C188" s="24">
        <v>117.63999938964844</v>
      </c>
      <c r="D188" s="24">
        <v>8.948163032531738</v>
      </c>
      <c r="E188" s="24">
        <v>9.222020149230957</v>
      </c>
      <c r="F188" s="24">
        <v>23.166592428708775</v>
      </c>
      <c r="G188" s="24" t="s">
        <v>57</v>
      </c>
      <c r="H188" s="24">
        <v>24.033753654409118</v>
      </c>
      <c r="I188" s="24">
        <v>61.57375456993646</v>
      </c>
      <c r="J188" s="24" t="s">
        <v>60</v>
      </c>
      <c r="K188" s="24">
        <v>-0.47659989969597677</v>
      </c>
      <c r="L188" s="24">
        <v>0.004938897520381403</v>
      </c>
      <c r="M188" s="24">
        <v>0.1117714397741302</v>
      </c>
      <c r="N188" s="24">
        <v>-0.001011659420092518</v>
      </c>
      <c r="O188" s="24">
        <v>-0.019309278419433522</v>
      </c>
      <c r="P188" s="24">
        <v>0.000565096006673917</v>
      </c>
      <c r="Q188" s="24">
        <v>0.0022565325756663704</v>
      </c>
      <c r="R188" s="24">
        <v>-8.130591015927479E-05</v>
      </c>
      <c r="S188" s="24">
        <v>-0.0002664169138327632</v>
      </c>
      <c r="T188" s="24">
        <v>4.024059637859682E-05</v>
      </c>
      <c r="U188" s="24">
        <v>4.570619860161351E-05</v>
      </c>
      <c r="V188" s="24">
        <v>-6.418544105933507E-06</v>
      </c>
      <c r="W188" s="24">
        <v>-1.6976574534085422E-05</v>
      </c>
      <c r="X188" s="24">
        <v>67.5</v>
      </c>
    </row>
    <row r="189" spans="1:24" ht="12.75" hidden="1">
      <c r="A189" s="24">
        <v>1361</v>
      </c>
      <c r="B189" s="24">
        <v>136.47999572753906</v>
      </c>
      <c r="C189" s="24">
        <v>151.67999267578125</v>
      </c>
      <c r="D189" s="24">
        <v>9.55251693725586</v>
      </c>
      <c r="E189" s="24">
        <v>9.679723739624023</v>
      </c>
      <c r="F189" s="24">
        <v>23.479727773654602</v>
      </c>
      <c r="G189" s="24" t="s">
        <v>58</v>
      </c>
      <c r="H189" s="24">
        <v>-10.444898533411049</v>
      </c>
      <c r="I189" s="24">
        <v>58.535097194128014</v>
      </c>
      <c r="J189" s="24" t="s">
        <v>61</v>
      </c>
      <c r="K189" s="24">
        <v>-0.3903398341667851</v>
      </c>
      <c r="L189" s="24">
        <v>0.9075136111222918</v>
      </c>
      <c r="M189" s="24">
        <v>-0.09368445587490588</v>
      </c>
      <c r="N189" s="24">
        <v>-0.09777682376518766</v>
      </c>
      <c r="O189" s="24">
        <v>-0.01546906726872072</v>
      </c>
      <c r="P189" s="24">
        <v>0.026027868875383803</v>
      </c>
      <c r="Q189" s="24">
        <v>-0.0019946051836087658</v>
      </c>
      <c r="R189" s="24">
        <v>-0.001502884697547349</v>
      </c>
      <c r="S189" s="24">
        <v>-0.00018536001111454285</v>
      </c>
      <c r="T189" s="24">
        <v>0.0003809317441320182</v>
      </c>
      <c r="U189" s="24">
        <v>-4.742045334759027E-05</v>
      </c>
      <c r="V189" s="24">
        <v>-5.547006191241783E-05</v>
      </c>
      <c r="W189" s="24">
        <v>-1.0992444894490686E-05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1362</v>
      </c>
      <c r="B191" s="24">
        <v>131.94</v>
      </c>
      <c r="C191" s="24">
        <v>120.64</v>
      </c>
      <c r="D191" s="24">
        <v>9.211276148882742</v>
      </c>
      <c r="E191" s="24">
        <v>9.950479838899543</v>
      </c>
      <c r="F191" s="24">
        <v>28.793693430151023</v>
      </c>
      <c r="G191" s="24" t="s">
        <v>59</v>
      </c>
      <c r="H191" s="24">
        <v>9.987918767091273</v>
      </c>
      <c r="I191" s="24">
        <v>74.42791876709127</v>
      </c>
      <c r="J191" s="24" t="s">
        <v>73</v>
      </c>
      <c r="K191" s="24">
        <v>0.9479351491225038</v>
      </c>
      <c r="M191" s="24" t="s">
        <v>68</v>
      </c>
      <c r="N191" s="24">
        <v>0.608253457426585</v>
      </c>
      <c r="X191" s="24">
        <v>67.5</v>
      </c>
    </row>
    <row r="192" spans="1:24" ht="12.75" hidden="1">
      <c r="A192" s="24">
        <v>1363</v>
      </c>
      <c r="B192" s="24">
        <v>105.04000091552734</v>
      </c>
      <c r="C192" s="24">
        <v>117.63999938964844</v>
      </c>
      <c r="D192" s="24">
        <v>8.948163032531738</v>
      </c>
      <c r="E192" s="24">
        <v>9.222020149230957</v>
      </c>
      <c r="F192" s="24">
        <v>17.957942862141074</v>
      </c>
      <c r="G192" s="24" t="s">
        <v>56</v>
      </c>
      <c r="H192" s="24">
        <v>10.189848425809167</v>
      </c>
      <c r="I192" s="24">
        <v>47.72984934133651</v>
      </c>
      <c r="J192" s="24" t="s">
        <v>62</v>
      </c>
      <c r="K192" s="24">
        <v>0.8067289174096348</v>
      </c>
      <c r="L192" s="24">
        <v>0.500090124477971</v>
      </c>
      <c r="M192" s="24">
        <v>0.19098209279741785</v>
      </c>
      <c r="N192" s="24">
        <v>0.0963626969280215</v>
      </c>
      <c r="O192" s="24">
        <v>0.032399709022573955</v>
      </c>
      <c r="P192" s="24">
        <v>0.01434609090117059</v>
      </c>
      <c r="Q192" s="24">
        <v>0.003943743375962153</v>
      </c>
      <c r="R192" s="24">
        <v>0.0014833106111645687</v>
      </c>
      <c r="S192" s="24">
        <v>0.00042507633219988054</v>
      </c>
      <c r="T192" s="24">
        <v>0.0002110802784743821</v>
      </c>
      <c r="U192" s="24">
        <v>8.624788622133497E-05</v>
      </c>
      <c r="V192" s="24">
        <v>5.5061043774614555E-05</v>
      </c>
      <c r="W192" s="24">
        <v>2.6502854487478402E-05</v>
      </c>
      <c r="X192" s="24">
        <v>67.5</v>
      </c>
    </row>
    <row r="193" spans="1:24" ht="12.75" hidden="1">
      <c r="A193" s="24">
        <v>1361</v>
      </c>
      <c r="B193" s="24">
        <v>136.47999572753906</v>
      </c>
      <c r="C193" s="24">
        <v>151.67999267578125</v>
      </c>
      <c r="D193" s="24">
        <v>9.55251693725586</v>
      </c>
      <c r="E193" s="24">
        <v>9.679723739624023</v>
      </c>
      <c r="F193" s="24">
        <v>23.479727773654602</v>
      </c>
      <c r="G193" s="24" t="s">
        <v>57</v>
      </c>
      <c r="H193" s="24">
        <v>-10.444898533411049</v>
      </c>
      <c r="I193" s="24">
        <v>58.535097194128014</v>
      </c>
      <c r="J193" s="24" t="s">
        <v>60</v>
      </c>
      <c r="K193" s="24">
        <v>0.7865923412583838</v>
      </c>
      <c r="L193" s="24">
        <v>-0.002719867222326989</v>
      </c>
      <c r="M193" s="24">
        <v>-0.18572086584262285</v>
      </c>
      <c r="N193" s="24">
        <v>-0.0009960836631164314</v>
      </c>
      <c r="O193" s="24">
        <v>0.03166675483521422</v>
      </c>
      <c r="P193" s="24">
        <v>-0.00031140952460735806</v>
      </c>
      <c r="Q193" s="24">
        <v>-0.0038096647514361554</v>
      </c>
      <c r="R193" s="24">
        <v>-8.007821950524913E-05</v>
      </c>
      <c r="S193" s="24">
        <v>0.00042058495236443357</v>
      </c>
      <c r="T193" s="24">
        <v>-2.2190131182100538E-05</v>
      </c>
      <c r="U193" s="24">
        <v>-8.12859438957381E-05</v>
      </c>
      <c r="V193" s="24">
        <v>-6.311961305692688E-06</v>
      </c>
      <c r="W193" s="24">
        <v>2.6335698486338238E-05</v>
      </c>
      <c r="X193" s="24">
        <v>67.5</v>
      </c>
    </row>
    <row r="194" spans="1:24" ht="12.75" hidden="1">
      <c r="A194" s="24">
        <v>1364</v>
      </c>
      <c r="B194" s="24">
        <v>126.05999755859375</v>
      </c>
      <c r="C194" s="24">
        <v>149.36000061035156</v>
      </c>
      <c r="D194" s="24">
        <v>9.112351417541504</v>
      </c>
      <c r="E194" s="24">
        <v>9.545816421508789</v>
      </c>
      <c r="F194" s="24">
        <v>28.131099776970977</v>
      </c>
      <c r="G194" s="24" t="s">
        <v>58</v>
      </c>
      <c r="H194" s="24">
        <v>14.926455740305741</v>
      </c>
      <c r="I194" s="24">
        <v>73.48645329889949</v>
      </c>
      <c r="J194" s="24" t="s">
        <v>61</v>
      </c>
      <c r="K194" s="24">
        <v>0.1791201687654846</v>
      </c>
      <c r="L194" s="24">
        <v>-0.5000827280787504</v>
      </c>
      <c r="M194" s="24">
        <v>0.04451875739447366</v>
      </c>
      <c r="N194" s="24">
        <v>-0.09635754862270936</v>
      </c>
      <c r="O194" s="24">
        <v>0.0068525749141396895</v>
      </c>
      <c r="P194" s="24">
        <v>-0.014342710631280038</v>
      </c>
      <c r="Q194" s="24">
        <v>0.0010195912402086705</v>
      </c>
      <c r="R194" s="24">
        <v>-0.0014811474767740973</v>
      </c>
      <c r="S194" s="24">
        <v>6.162942512396445E-05</v>
      </c>
      <c r="T194" s="24">
        <v>-0.00020991065251421584</v>
      </c>
      <c r="U194" s="24">
        <v>2.8832155705518426E-05</v>
      </c>
      <c r="V194" s="24">
        <v>-5.469805925282412E-05</v>
      </c>
      <c r="W194" s="24">
        <v>2.971915412850103E-06</v>
      </c>
      <c r="X194" s="24">
        <v>67.5</v>
      </c>
    </row>
    <row r="195" s="99" customFormat="1" ht="12.75">
      <c r="A195" s="99" t="s">
        <v>84</v>
      </c>
    </row>
    <row r="196" spans="1:24" s="99" customFormat="1" ht="12.75">
      <c r="A196" s="99">
        <v>1362</v>
      </c>
      <c r="B196" s="99">
        <v>131.94</v>
      </c>
      <c r="C196" s="99">
        <v>120.64</v>
      </c>
      <c r="D196" s="99">
        <v>9.211276148882742</v>
      </c>
      <c r="E196" s="99">
        <v>9.950479838899543</v>
      </c>
      <c r="F196" s="99">
        <v>29.44904561247146</v>
      </c>
      <c r="G196" s="99" t="s">
        <v>59</v>
      </c>
      <c r="H196" s="99">
        <v>11.681918153029912</v>
      </c>
      <c r="I196" s="99">
        <v>76.12191815302991</v>
      </c>
      <c r="J196" s="99" t="s">
        <v>73</v>
      </c>
      <c r="K196" s="99">
        <v>0.4398103821624099</v>
      </c>
      <c r="M196" s="99" t="s">
        <v>68</v>
      </c>
      <c r="N196" s="99">
        <v>0.2513182478807212</v>
      </c>
      <c r="X196" s="99">
        <v>67.5</v>
      </c>
    </row>
    <row r="197" spans="1:24" s="99" customFormat="1" ht="12.75">
      <c r="A197" s="99">
        <v>1363</v>
      </c>
      <c r="B197" s="99">
        <v>105.04000091552734</v>
      </c>
      <c r="C197" s="99">
        <v>117.63999938964844</v>
      </c>
      <c r="D197" s="99">
        <v>8.948163032531738</v>
      </c>
      <c r="E197" s="99">
        <v>9.222020149230957</v>
      </c>
      <c r="F197" s="99">
        <v>17.957942862141074</v>
      </c>
      <c r="G197" s="99" t="s">
        <v>56</v>
      </c>
      <c r="H197" s="99">
        <v>10.189848425809167</v>
      </c>
      <c r="I197" s="99">
        <v>47.72984934133651</v>
      </c>
      <c r="J197" s="99" t="s">
        <v>62</v>
      </c>
      <c r="K197" s="99">
        <v>0.615924743541173</v>
      </c>
      <c r="L197" s="99">
        <v>0.17162427971610683</v>
      </c>
      <c r="M197" s="99">
        <v>0.1458114263305246</v>
      </c>
      <c r="N197" s="99">
        <v>0.09530870314123897</v>
      </c>
      <c r="O197" s="99">
        <v>0.02473663035533329</v>
      </c>
      <c r="P197" s="99">
        <v>0.0049234670742948706</v>
      </c>
      <c r="Q197" s="99">
        <v>0.0030109962109527103</v>
      </c>
      <c r="R197" s="99">
        <v>0.0014670801215325151</v>
      </c>
      <c r="S197" s="99">
        <v>0.00032455214659200457</v>
      </c>
      <c r="T197" s="99">
        <v>7.243958302059293E-05</v>
      </c>
      <c r="U197" s="99">
        <v>6.58580076001451E-05</v>
      </c>
      <c r="V197" s="99">
        <v>5.445251426576289E-05</v>
      </c>
      <c r="W197" s="99">
        <v>2.0235983116523037E-05</v>
      </c>
      <c r="X197" s="99">
        <v>67.5</v>
      </c>
    </row>
    <row r="198" spans="1:24" s="99" customFormat="1" ht="12.75">
      <c r="A198" s="99">
        <v>1364</v>
      </c>
      <c r="B198" s="99">
        <v>126.05999755859375</v>
      </c>
      <c r="C198" s="99">
        <v>149.36000061035156</v>
      </c>
      <c r="D198" s="99">
        <v>9.112351417541504</v>
      </c>
      <c r="E198" s="99">
        <v>9.545816421508789</v>
      </c>
      <c r="F198" s="99">
        <v>20.933668892151964</v>
      </c>
      <c r="G198" s="99" t="s">
        <v>57</v>
      </c>
      <c r="H198" s="99">
        <v>-3.8752858475682928</v>
      </c>
      <c r="I198" s="99">
        <v>54.68471171102546</v>
      </c>
      <c r="J198" s="99" t="s">
        <v>60</v>
      </c>
      <c r="K198" s="99">
        <v>0.5977904268090838</v>
      </c>
      <c r="L198" s="99">
        <v>-0.0009326320816197111</v>
      </c>
      <c r="M198" s="99">
        <v>-0.14190853984795992</v>
      </c>
      <c r="N198" s="99">
        <v>-0.0009853162183396684</v>
      </c>
      <c r="O198" s="99">
        <v>0.023942653848167766</v>
      </c>
      <c r="P198" s="99">
        <v>-0.00010688319456290856</v>
      </c>
      <c r="Q198" s="99">
        <v>-0.002947537039015628</v>
      </c>
      <c r="R198" s="99">
        <v>-7.920494607808184E-05</v>
      </c>
      <c r="S198" s="99">
        <v>0.00030790810759623294</v>
      </c>
      <c r="T198" s="99">
        <v>-7.6239347263933705E-06</v>
      </c>
      <c r="U198" s="99">
        <v>-6.533233079711293E-05</v>
      </c>
      <c r="V198" s="99">
        <v>-6.244618570059152E-06</v>
      </c>
      <c r="W198" s="99">
        <v>1.897607016016794E-05</v>
      </c>
      <c r="X198" s="99">
        <v>67.5</v>
      </c>
    </row>
    <row r="199" spans="1:24" s="99" customFormat="1" ht="12.75">
      <c r="A199" s="99">
        <v>1361</v>
      </c>
      <c r="B199" s="99">
        <v>136.47999572753906</v>
      </c>
      <c r="C199" s="99">
        <v>151.67999267578125</v>
      </c>
      <c r="D199" s="99">
        <v>9.55251693725586</v>
      </c>
      <c r="E199" s="99">
        <v>9.679723739624023</v>
      </c>
      <c r="F199" s="99">
        <v>30.233843888831295</v>
      </c>
      <c r="G199" s="99" t="s">
        <v>58</v>
      </c>
      <c r="H199" s="99">
        <v>6.393152021242287</v>
      </c>
      <c r="I199" s="99">
        <v>75.37314774878135</v>
      </c>
      <c r="J199" s="99" t="s">
        <v>61</v>
      </c>
      <c r="K199" s="99">
        <v>-0.1483573231144088</v>
      </c>
      <c r="L199" s="99">
        <v>-0.1716217456660805</v>
      </c>
      <c r="M199" s="99">
        <v>-0.033510272555769674</v>
      </c>
      <c r="N199" s="99">
        <v>-0.09530360982887633</v>
      </c>
      <c r="O199" s="99">
        <v>-0.006216929148962011</v>
      </c>
      <c r="P199" s="99">
        <v>-0.004922306777760375</v>
      </c>
      <c r="Q199" s="99">
        <v>-0.0006149175440679528</v>
      </c>
      <c r="R199" s="99">
        <v>-0.0014649404969187749</v>
      </c>
      <c r="S199" s="99">
        <v>-0.00010259967414170803</v>
      </c>
      <c r="T199" s="99">
        <v>-7.203727373717769E-05</v>
      </c>
      <c r="U199" s="99">
        <v>-8.304439636566649E-06</v>
      </c>
      <c r="V199" s="99">
        <v>-5.409326250816809E-05</v>
      </c>
      <c r="W199" s="99">
        <v>-7.028781826788281E-06</v>
      </c>
      <c r="X199" s="99">
        <v>67.5</v>
      </c>
    </row>
    <row r="200" ht="12.75" hidden="1">
      <c r="A200" s="24" t="s">
        <v>109</v>
      </c>
    </row>
    <row r="201" spans="1:24" ht="12.75" hidden="1">
      <c r="A201" s="24">
        <v>1362</v>
      </c>
      <c r="B201" s="24">
        <v>139.82</v>
      </c>
      <c r="C201" s="24">
        <v>120.02</v>
      </c>
      <c r="D201" s="24">
        <v>8.901108691671961</v>
      </c>
      <c r="E201" s="24">
        <v>9.968908598201201</v>
      </c>
      <c r="F201" s="24">
        <v>22.035567433849323</v>
      </c>
      <c r="G201" s="24" t="s">
        <v>59</v>
      </c>
      <c r="H201" s="24">
        <v>-13.356650947950541</v>
      </c>
      <c r="I201" s="24">
        <v>58.96334905204945</v>
      </c>
      <c r="J201" s="24" t="s">
        <v>73</v>
      </c>
      <c r="K201" s="24">
        <v>3.9181429919867714</v>
      </c>
      <c r="M201" s="24" t="s">
        <v>68</v>
      </c>
      <c r="N201" s="24">
        <v>2.1407392064620114</v>
      </c>
      <c r="X201" s="24">
        <v>67.5</v>
      </c>
    </row>
    <row r="202" spans="1:24" ht="12.75" hidden="1">
      <c r="A202" s="24">
        <v>1361</v>
      </c>
      <c r="B202" s="24">
        <v>151.0399932861328</v>
      </c>
      <c r="C202" s="24">
        <v>157.44000244140625</v>
      </c>
      <c r="D202" s="24">
        <v>9.189105987548828</v>
      </c>
      <c r="E202" s="24">
        <v>9.491089820861816</v>
      </c>
      <c r="F202" s="24">
        <v>27.31904599640331</v>
      </c>
      <c r="G202" s="24" t="s">
        <v>56</v>
      </c>
      <c r="H202" s="24">
        <v>-12.696688125783155</v>
      </c>
      <c r="I202" s="24">
        <v>70.84330516034966</v>
      </c>
      <c r="J202" s="24" t="s">
        <v>62</v>
      </c>
      <c r="K202" s="24">
        <v>1.8577161075907553</v>
      </c>
      <c r="L202" s="24">
        <v>0.5155102993139411</v>
      </c>
      <c r="M202" s="24">
        <v>0.4397885107113464</v>
      </c>
      <c r="N202" s="24">
        <v>0.04471891827529425</v>
      </c>
      <c r="O202" s="24">
        <v>0.07460952331501458</v>
      </c>
      <c r="P202" s="24">
        <v>0.014788186760237087</v>
      </c>
      <c r="Q202" s="24">
        <v>0.009081660038258126</v>
      </c>
      <c r="R202" s="24">
        <v>0.0006882768434058123</v>
      </c>
      <c r="S202" s="24">
        <v>0.0009788658285307433</v>
      </c>
      <c r="T202" s="24">
        <v>0.0002176086709121788</v>
      </c>
      <c r="U202" s="24">
        <v>0.00019864338995695424</v>
      </c>
      <c r="V202" s="24">
        <v>2.554486663894442E-05</v>
      </c>
      <c r="W202" s="24">
        <v>6.103987105853807E-05</v>
      </c>
      <c r="X202" s="24">
        <v>67.5</v>
      </c>
    </row>
    <row r="203" spans="1:24" ht="12.75" hidden="1">
      <c r="A203" s="24">
        <v>1364</v>
      </c>
      <c r="B203" s="24">
        <v>151.27999877929688</v>
      </c>
      <c r="C203" s="24">
        <v>160.8800048828125</v>
      </c>
      <c r="D203" s="24">
        <v>8.892414093017578</v>
      </c>
      <c r="E203" s="24">
        <v>9.395651817321777</v>
      </c>
      <c r="F203" s="24">
        <v>33.465095669374996</v>
      </c>
      <c r="G203" s="24" t="s">
        <v>57</v>
      </c>
      <c r="H203" s="24">
        <v>5.897464117717689</v>
      </c>
      <c r="I203" s="24">
        <v>89.67746289701456</v>
      </c>
      <c r="J203" s="24" t="s">
        <v>60</v>
      </c>
      <c r="K203" s="24">
        <v>-0.7339197005422231</v>
      </c>
      <c r="L203" s="24">
        <v>-0.0028051117995327884</v>
      </c>
      <c r="M203" s="24">
        <v>0.17832618305787068</v>
      </c>
      <c r="N203" s="24">
        <v>-0.000462881016870992</v>
      </c>
      <c r="O203" s="24">
        <v>-0.02873439549585696</v>
      </c>
      <c r="P203" s="24">
        <v>-0.0003208901659139425</v>
      </c>
      <c r="Q203" s="24">
        <v>0.0038990106609571073</v>
      </c>
      <c r="R203" s="24">
        <v>-3.724034430822414E-05</v>
      </c>
      <c r="S203" s="24">
        <v>-0.0003151306765013299</v>
      </c>
      <c r="T203" s="24">
        <v>-2.2841954992672314E-05</v>
      </c>
      <c r="U203" s="24">
        <v>9.923544604417726E-05</v>
      </c>
      <c r="V203" s="24">
        <v>-2.9436566482341218E-06</v>
      </c>
      <c r="W203" s="24">
        <v>-1.7718220027129948E-05</v>
      </c>
      <c r="X203" s="24">
        <v>67.5</v>
      </c>
    </row>
    <row r="204" spans="1:24" ht="12.75" hidden="1">
      <c r="A204" s="24">
        <v>1363</v>
      </c>
      <c r="B204" s="24">
        <v>100.91999816894531</v>
      </c>
      <c r="C204" s="24">
        <v>110.22000122070312</v>
      </c>
      <c r="D204" s="24">
        <v>8.905158996582031</v>
      </c>
      <c r="E204" s="24">
        <v>9.347685813903809</v>
      </c>
      <c r="F204" s="24">
        <v>24.349657167497572</v>
      </c>
      <c r="G204" s="24" t="s">
        <v>58</v>
      </c>
      <c r="H204" s="24">
        <v>31.599452914522175</v>
      </c>
      <c r="I204" s="24">
        <v>65.01945108346749</v>
      </c>
      <c r="J204" s="24" t="s">
        <v>61</v>
      </c>
      <c r="K204" s="24">
        <v>1.706596322965147</v>
      </c>
      <c r="L204" s="24">
        <v>-0.5155026673515292</v>
      </c>
      <c r="M204" s="24">
        <v>0.4020120726914987</v>
      </c>
      <c r="N204" s="24">
        <v>-0.044716522593742314</v>
      </c>
      <c r="O204" s="24">
        <v>0.0688543062181399</v>
      </c>
      <c r="P204" s="24">
        <v>-0.014784704838348015</v>
      </c>
      <c r="Q204" s="24">
        <v>0.008202089058053284</v>
      </c>
      <c r="R204" s="24">
        <v>-0.0006872686301035965</v>
      </c>
      <c r="S204" s="24">
        <v>0.0009267529158265395</v>
      </c>
      <c r="T204" s="24">
        <v>-0.0002164065127214929</v>
      </c>
      <c r="U204" s="24">
        <v>0.00017207998902255827</v>
      </c>
      <c r="V204" s="24">
        <v>-2.5374694030446213E-05</v>
      </c>
      <c r="W204" s="24">
        <v>5.8411732878876015E-05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1362</v>
      </c>
      <c r="B206" s="24">
        <v>139.82</v>
      </c>
      <c r="C206" s="24">
        <v>120.02</v>
      </c>
      <c r="D206" s="24">
        <v>8.901108691671961</v>
      </c>
      <c r="E206" s="24">
        <v>9.968908598201201</v>
      </c>
      <c r="F206" s="24">
        <v>31.78561019908912</v>
      </c>
      <c r="G206" s="24" t="s">
        <v>59</v>
      </c>
      <c r="H206" s="24">
        <v>12.73276910284126</v>
      </c>
      <c r="I206" s="24">
        <v>85.05276910284125</v>
      </c>
      <c r="J206" s="24" t="s">
        <v>73</v>
      </c>
      <c r="K206" s="24">
        <v>2.6597306390173943</v>
      </c>
      <c r="M206" s="24" t="s">
        <v>68</v>
      </c>
      <c r="N206" s="24">
        <v>2.281489495371143</v>
      </c>
      <c r="X206" s="24">
        <v>67.5</v>
      </c>
    </row>
    <row r="207" spans="1:24" ht="12.75" hidden="1">
      <c r="A207" s="24">
        <v>1361</v>
      </c>
      <c r="B207" s="24">
        <v>151.0399932861328</v>
      </c>
      <c r="C207" s="24">
        <v>157.44000244140625</v>
      </c>
      <c r="D207" s="24">
        <v>9.189105987548828</v>
      </c>
      <c r="E207" s="24">
        <v>9.491089820861816</v>
      </c>
      <c r="F207" s="24">
        <v>27.31904599640331</v>
      </c>
      <c r="G207" s="24" t="s">
        <v>56</v>
      </c>
      <c r="H207" s="24">
        <v>-12.696688125783155</v>
      </c>
      <c r="I207" s="24">
        <v>70.84330516034966</v>
      </c>
      <c r="J207" s="24" t="s">
        <v>62</v>
      </c>
      <c r="K207" s="24">
        <v>0.711133586548011</v>
      </c>
      <c r="L207" s="24">
        <v>1.4564190186940702</v>
      </c>
      <c r="M207" s="24">
        <v>0.16835177001470988</v>
      </c>
      <c r="N207" s="24">
        <v>0.044120677948701136</v>
      </c>
      <c r="O207" s="24">
        <v>0.028560555055515288</v>
      </c>
      <c r="P207" s="24">
        <v>0.04178005124057414</v>
      </c>
      <c r="Q207" s="24">
        <v>0.003476501580520922</v>
      </c>
      <c r="R207" s="24">
        <v>0.0006790529539710341</v>
      </c>
      <c r="S207" s="24">
        <v>0.00037465032155541454</v>
      </c>
      <c r="T207" s="24">
        <v>0.0006147481274273708</v>
      </c>
      <c r="U207" s="24">
        <v>7.600787902199143E-05</v>
      </c>
      <c r="V207" s="24">
        <v>2.517876127810761E-05</v>
      </c>
      <c r="W207" s="24">
        <v>2.3345880922293557E-05</v>
      </c>
      <c r="X207" s="24">
        <v>67.5</v>
      </c>
    </row>
    <row r="208" spans="1:24" ht="12.75" hidden="1">
      <c r="A208" s="24">
        <v>1363</v>
      </c>
      <c r="B208" s="24">
        <v>100.91999816894531</v>
      </c>
      <c r="C208" s="24">
        <v>110.22000122070312</v>
      </c>
      <c r="D208" s="24">
        <v>8.905158996582031</v>
      </c>
      <c r="E208" s="24">
        <v>9.347685813903809</v>
      </c>
      <c r="F208" s="24">
        <v>23.807364091360437</v>
      </c>
      <c r="G208" s="24" t="s">
        <v>57</v>
      </c>
      <c r="H208" s="24">
        <v>30.15139974916317</v>
      </c>
      <c r="I208" s="24">
        <v>63.57139791810848</v>
      </c>
      <c r="J208" s="24" t="s">
        <v>60</v>
      </c>
      <c r="K208" s="24">
        <v>-0.6708803681490956</v>
      </c>
      <c r="L208" s="24">
        <v>0.007924736301452693</v>
      </c>
      <c r="M208" s="24">
        <v>0.15817731791388437</v>
      </c>
      <c r="N208" s="24">
        <v>-0.0004570116264939406</v>
      </c>
      <c r="O208" s="24">
        <v>-0.027044672086948527</v>
      </c>
      <c r="P208" s="24">
        <v>0.0009067952900401868</v>
      </c>
      <c r="Q208" s="24">
        <v>0.0032340110221689565</v>
      </c>
      <c r="R208" s="24">
        <v>-3.6705291954070825E-05</v>
      </c>
      <c r="S208" s="24">
        <v>-0.0003620964098184341</v>
      </c>
      <c r="T208" s="24">
        <v>6.457987898810224E-05</v>
      </c>
      <c r="U208" s="24">
        <v>6.825636595949989E-05</v>
      </c>
      <c r="V208" s="24">
        <v>-2.9000723794467127E-06</v>
      </c>
      <c r="W208" s="24">
        <v>-2.275115751800969E-05</v>
      </c>
      <c r="X208" s="24">
        <v>67.5</v>
      </c>
    </row>
    <row r="209" spans="1:24" ht="12.75" hidden="1">
      <c r="A209" s="24">
        <v>1364</v>
      </c>
      <c r="B209" s="24">
        <v>151.27999877929688</v>
      </c>
      <c r="C209" s="24">
        <v>160.8800048828125</v>
      </c>
      <c r="D209" s="24">
        <v>8.892414093017578</v>
      </c>
      <c r="E209" s="24">
        <v>9.395651817321777</v>
      </c>
      <c r="F209" s="24">
        <v>24.21258486915236</v>
      </c>
      <c r="G209" s="24" t="s">
        <v>58</v>
      </c>
      <c r="H209" s="24">
        <v>-18.89677828304484</v>
      </c>
      <c r="I209" s="24">
        <v>64.88322049625204</v>
      </c>
      <c r="J209" s="24" t="s">
        <v>61</v>
      </c>
      <c r="K209" s="24">
        <v>-0.23586120823223836</v>
      </c>
      <c r="L209" s="24">
        <v>1.4563974583088062</v>
      </c>
      <c r="M209" s="24">
        <v>-0.05763900211363593</v>
      </c>
      <c r="N209" s="24">
        <v>-0.0441183109720471</v>
      </c>
      <c r="O209" s="24">
        <v>-0.009181013930310037</v>
      </c>
      <c r="P209" s="24">
        <v>0.04177020952744865</v>
      </c>
      <c r="Q209" s="24">
        <v>-0.001275631587823917</v>
      </c>
      <c r="R209" s="24">
        <v>-0.00067806020074869</v>
      </c>
      <c r="S209" s="24">
        <v>-9.617199924185903E-05</v>
      </c>
      <c r="T209" s="24">
        <v>0.0006113466278678087</v>
      </c>
      <c r="U209" s="24">
        <v>-3.344048712899544E-05</v>
      </c>
      <c r="V209" s="24">
        <v>-2.5011189489784393E-05</v>
      </c>
      <c r="W209" s="24">
        <v>-5.235932355237374E-06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1362</v>
      </c>
      <c r="B211" s="24">
        <v>139.82</v>
      </c>
      <c r="C211" s="24">
        <v>120.02</v>
      </c>
      <c r="D211" s="24">
        <v>8.901108691671961</v>
      </c>
      <c r="E211" s="24">
        <v>9.968908598201201</v>
      </c>
      <c r="F211" s="24">
        <v>22.035567433849323</v>
      </c>
      <c r="G211" s="24" t="s">
        <v>59</v>
      </c>
      <c r="H211" s="24">
        <v>-13.356650947950541</v>
      </c>
      <c r="I211" s="24">
        <v>58.96334905204945</v>
      </c>
      <c r="J211" s="24" t="s">
        <v>73</v>
      </c>
      <c r="K211" s="24">
        <v>3.5784482961670787</v>
      </c>
      <c r="M211" s="24" t="s">
        <v>68</v>
      </c>
      <c r="N211" s="24">
        <v>1.9612808315462338</v>
      </c>
      <c r="X211" s="24">
        <v>67.5</v>
      </c>
    </row>
    <row r="212" spans="1:24" ht="12.75" hidden="1">
      <c r="A212" s="24">
        <v>1364</v>
      </c>
      <c r="B212" s="24">
        <v>151.27999877929688</v>
      </c>
      <c r="C212" s="24">
        <v>160.8800048828125</v>
      </c>
      <c r="D212" s="24">
        <v>8.892414093017578</v>
      </c>
      <c r="E212" s="24">
        <v>9.395651817321777</v>
      </c>
      <c r="F212" s="24">
        <v>26.89978223199672</v>
      </c>
      <c r="G212" s="24" t="s">
        <v>56</v>
      </c>
      <c r="H212" s="24">
        <v>-11.69581151503526</v>
      </c>
      <c r="I212" s="24">
        <v>72.08418726426162</v>
      </c>
      <c r="J212" s="24" t="s">
        <v>62</v>
      </c>
      <c r="K212" s="24">
        <v>1.7715279662525336</v>
      </c>
      <c r="L212" s="24">
        <v>0.5070120240952775</v>
      </c>
      <c r="M212" s="24">
        <v>0.41938463656961494</v>
      </c>
      <c r="N212" s="24">
        <v>0.042922241383986585</v>
      </c>
      <c r="O212" s="24">
        <v>0.07114802793661741</v>
      </c>
      <c r="P212" s="24">
        <v>0.014544407190598695</v>
      </c>
      <c r="Q212" s="24">
        <v>0.008660316752476306</v>
      </c>
      <c r="R212" s="24">
        <v>0.0006606250006832366</v>
      </c>
      <c r="S212" s="24">
        <v>0.0009334505387453694</v>
      </c>
      <c r="T212" s="24">
        <v>0.00021402239971129598</v>
      </c>
      <c r="U212" s="24">
        <v>0.00018942747564546322</v>
      </c>
      <c r="V212" s="24">
        <v>2.4518287916465417E-05</v>
      </c>
      <c r="W212" s="24">
        <v>5.820779055401217E-05</v>
      </c>
      <c r="X212" s="24">
        <v>67.5</v>
      </c>
    </row>
    <row r="213" spans="1:24" ht="12.75" hidden="1">
      <c r="A213" s="24">
        <v>1361</v>
      </c>
      <c r="B213" s="24">
        <v>151.0399932861328</v>
      </c>
      <c r="C213" s="24">
        <v>157.44000244140625</v>
      </c>
      <c r="D213" s="24">
        <v>9.189105987548828</v>
      </c>
      <c r="E213" s="24">
        <v>9.491089820861816</v>
      </c>
      <c r="F213" s="24">
        <v>34.484583559994874</v>
      </c>
      <c r="G213" s="24" t="s">
        <v>57</v>
      </c>
      <c r="H213" s="24">
        <v>5.884867186298322</v>
      </c>
      <c r="I213" s="24">
        <v>89.42486047243113</v>
      </c>
      <c r="J213" s="24" t="s">
        <v>60</v>
      </c>
      <c r="K213" s="24">
        <v>-0.7338016433089797</v>
      </c>
      <c r="L213" s="24">
        <v>-0.002758859657779448</v>
      </c>
      <c r="M213" s="24">
        <v>0.17804479348223745</v>
      </c>
      <c r="N213" s="24">
        <v>-0.0004442869018600496</v>
      </c>
      <c r="O213" s="24">
        <v>-0.028770457323338213</v>
      </c>
      <c r="P213" s="24">
        <v>-0.0003155950473864757</v>
      </c>
      <c r="Q213" s="24">
        <v>0.0038811187311427815</v>
      </c>
      <c r="R213" s="24">
        <v>-3.574510036787443E-05</v>
      </c>
      <c r="S213" s="24">
        <v>-0.0003189540754559459</v>
      </c>
      <c r="T213" s="24">
        <v>-2.2465023267115684E-05</v>
      </c>
      <c r="U213" s="24">
        <v>9.804739253347425E-05</v>
      </c>
      <c r="V213" s="24">
        <v>-2.825780029004526E-06</v>
      </c>
      <c r="W213" s="24">
        <v>-1.805909841421181E-05</v>
      </c>
      <c r="X213" s="24">
        <v>67.5</v>
      </c>
    </row>
    <row r="214" spans="1:24" ht="12.75" hidden="1">
      <c r="A214" s="24">
        <v>1363</v>
      </c>
      <c r="B214" s="24">
        <v>100.91999816894531</v>
      </c>
      <c r="C214" s="24">
        <v>110.22000122070312</v>
      </c>
      <c r="D214" s="24">
        <v>8.905158996582031</v>
      </c>
      <c r="E214" s="24">
        <v>9.347685813903809</v>
      </c>
      <c r="F214" s="24">
        <v>23.807364091360437</v>
      </c>
      <c r="G214" s="24" t="s">
        <v>58</v>
      </c>
      <c r="H214" s="24">
        <v>30.15139974916317</v>
      </c>
      <c r="I214" s="24">
        <v>63.57139791810848</v>
      </c>
      <c r="J214" s="24" t="s">
        <v>61</v>
      </c>
      <c r="K214" s="24">
        <v>1.6124039455086552</v>
      </c>
      <c r="L214" s="24">
        <v>-0.5070045179981919</v>
      </c>
      <c r="M214" s="24">
        <v>0.37971505751615303</v>
      </c>
      <c r="N214" s="24">
        <v>-0.04291994192183916</v>
      </c>
      <c r="O214" s="24">
        <v>0.0650715196124669</v>
      </c>
      <c r="P214" s="24">
        <v>-0.014540982782879712</v>
      </c>
      <c r="Q214" s="24">
        <v>0.007741963810816634</v>
      </c>
      <c r="R214" s="24">
        <v>-0.0006596572438224393</v>
      </c>
      <c r="S214" s="24">
        <v>0.0008772674655052832</v>
      </c>
      <c r="T214" s="24">
        <v>-0.00021284010502673056</v>
      </c>
      <c r="U214" s="24">
        <v>0.00016207861471150158</v>
      </c>
      <c r="V214" s="24">
        <v>-2.4354905246836277E-05</v>
      </c>
      <c r="W214" s="24">
        <v>5.533548450719087E-05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1362</v>
      </c>
      <c r="B216" s="24">
        <v>139.82</v>
      </c>
      <c r="C216" s="24">
        <v>120.02</v>
      </c>
      <c r="D216" s="24">
        <v>8.901108691671961</v>
      </c>
      <c r="E216" s="24">
        <v>9.968908598201201</v>
      </c>
      <c r="F216" s="24">
        <v>31.280994397135956</v>
      </c>
      <c r="G216" s="24" t="s">
        <v>59</v>
      </c>
      <c r="H216" s="24">
        <v>11.382504910323192</v>
      </c>
      <c r="I216" s="24">
        <v>83.70250491032319</v>
      </c>
      <c r="J216" s="24" t="s">
        <v>73</v>
      </c>
      <c r="K216" s="24">
        <v>2.868505364407874</v>
      </c>
      <c r="M216" s="24" t="s">
        <v>68</v>
      </c>
      <c r="N216" s="24">
        <v>2.3898506495735825</v>
      </c>
      <c r="X216" s="24">
        <v>67.5</v>
      </c>
    </row>
    <row r="217" spans="1:24" ht="12.75" hidden="1">
      <c r="A217" s="24">
        <v>1364</v>
      </c>
      <c r="B217" s="24">
        <v>151.27999877929688</v>
      </c>
      <c r="C217" s="24">
        <v>160.8800048828125</v>
      </c>
      <c r="D217" s="24">
        <v>8.892414093017578</v>
      </c>
      <c r="E217" s="24">
        <v>9.395651817321777</v>
      </c>
      <c r="F217" s="24">
        <v>26.89978223199672</v>
      </c>
      <c r="G217" s="24" t="s">
        <v>56</v>
      </c>
      <c r="H217" s="24">
        <v>-11.69581151503526</v>
      </c>
      <c r="I217" s="24">
        <v>72.08418726426162</v>
      </c>
      <c r="J217" s="24" t="s">
        <v>62</v>
      </c>
      <c r="K217" s="24">
        <v>0.8379623375066605</v>
      </c>
      <c r="L217" s="24">
        <v>1.4567310288411301</v>
      </c>
      <c r="M217" s="24">
        <v>0.19837681169366542</v>
      </c>
      <c r="N217" s="24">
        <v>0.044822656505337795</v>
      </c>
      <c r="O217" s="24">
        <v>0.03365419620720524</v>
      </c>
      <c r="P217" s="24">
        <v>0.041788996854346644</v>
      </c>
      <c r="Q217" s="24">
        <v>0.0040965219498469855</v>
      </c>
      <c r="R217" s="24">
        <v>0.0006898591277792526</v>
      </c>
      <c r="S217" s="24">
        <v>0.00044147652773080805</v>
      </c>
      <c r="T217" s="24">
        <v>0.0006148757743006362</v>
      </c>
      <c r="U217" s="24">
        <v>8.956948133742479E-05</v>
      </c>
      <c r="V217" s="24">
        <v>2.5578337099577695E-05</v>
      </c>
      <c r="W217" s="24">
        <v>2.7512474247012754E-05</v>
      </c>
      <c r="X217" s="24">
        <v>67.5</v>
      </c>
    </row>
    <row r="218" spans="1:24" ht="12.75" hidden="1">
      <c r="A218" s="24">
        <v>1363</v>
      </c>
      <c r="B218" s="24">
        <v>100.91999816894531</v>
      </c>
      <c r="C218" s="24">
        <v>110.22000122070312</v>
      </c>
      <c r="D218" s="24">
        <v>8.905158996582031</v>
      </c>
      <c r="E218" s="24">
        <v>9.347685813903809</v>
      </c>
      <c r="F218" s="24">
        <v>24.349657167497572</v>
      </c>
      <c r="G218" s="24" t="s">
        <v>57</v>
      </c>
      <c r="H218" s="24">
        <v>31.599452914522175</v>
      </c>
      <c r="I218" s="24">
        <v>65.01945108346749</v>
      </c>
      <c r="J218" s="24" t="s">
        <v>60</v>
      </c>
      <c r="K218" s="24">
        <v>-0.7787959950814457</v>
      </c>
      <c r="L218" s="24">
        <v>0.007926447452470899</v>
      </c>
      <c r="M218" s="24">
        <v>0.18352566651398697</v>
      </c>
      <c r="N218" s="24">
        <v>-0.00046430191879337246</v>
      </c>
      <c r="O218" s="24">
        <v>-0.03141030185367322</v>
      </c>
      <c r="P218" s="24">
        <v>0.0009070102778866696</v>
      </c>
      <c r="Q218" s="24">
        <v>0.003747695723371762</v>
      </c>
      <c r="R218" s="24">
        <v>-3.729271214481234E-05</v>
      </c>
      <c r="S218" s="24">
        <v>-0.00042181205044274577</v>
      </c>
      <c r="T218" s="24">
        <v>6.459608539917553E-05</v>
      </c>
      <c r="U218" s="24">
        <v>7.879884685426208E-05</v>
      </c>
      <c r="V218" s="24">
        <v>-2.9474785771769785E-06</v>
      </c>
      <c r="W218" s="24">
        <v>-2.6543127983434177E-05</v>
      </c>
      <c r="X218" s="24">
        <v>67.5</v>
      </c>
    </row>
    <row r="219" spans="1:24" ht="12.75" hidden="1">
      <c r="A219" s="24">
        <v>1361</v>
      </c>
      <c r="B219" s="24">
        <v>151.0399932861328</v>
      </c>
      <c r="C219" s="24">
        <v>157.44000244140625</v>
      </c>
      <c r="D219" s="24">
        <v>9.189105987548828</v>
      </c>
      <c r="E219" s="24">
        <v>9.491089820861816</v>
      </c>
      <c r="F219" s="24">
        <v>24.57372369261919</v>
      </c>
      <c r="G219" s="24" t="s">
        <v>58</v>
      </c>
      <c r="H219" s="24">
        <v>-19.81581321368327</v>
      </c>
      <c r="I219" s="24">
        <v>63.724180072449535</v>
      </c>
      <c r="J219" s="24" t="s">
        <v>61</v>
      </c>
      <c r="K219" s="24">
        <v>-0.3092857531874482</v>
      </c>
      <c r="L219" s="24">
        <v>1.456709463763904</v>
      </c>
      <c r="M219" s="24">
        <v>-0.07531061776629397</v>
      </c>
      <c r="N219" s="24">
        <v>-0.0448202516718024</v>
      </c>
      <c r="O219" s="24">
        <v>-0.012082957411751503</v>
      </c>
      <c r="P219" s="24">
        <v>0.04177915258174107</v>
      </c>
      <c r="Q219" s="24">
        <v>-0.0016541671168896904</v>
      </c>
      <c r="R219" s="24">
        <v>-0.0006888503972570789</v>
      </c>
      <c r="S219" s="24">
        <v>-0.00013029243507793313</v>
      </c>
      <c r="T219" s="24">
        <v>0.0006114732729833</v>
      </c>
      <c r="U219" s="24">
        <v>-4.2584430505688794E-05</v>
      </c>
      <c r="V219" s="24">
        <v>-2.540794558433868E-05</v>
      </c>
      <c r="W219" s="24">
        <v>-7.238687453369816E-06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1362</v>
      </c>
      <c r="B221" s="24">
        <v>139.82</v>
      </c>
      <c r="C221" s="24">
        <v>120.02</v>
      </c>
      <c r="D221" s="24">
        <v>8.901108691671961</v>
      </c>
      <c r="E221" s="24">
        <v>9.968908598201201</v>
      </c>
      <c r="F221" s="24">
        <v>31.78561019908912</v>
      </c>
      <c r="G221" s="24" t="s">
        <v>59</v>
      </c>
      <c r="H221" s="24">
        <v>12.73276910284126</v>
      </c>
      <c r="I221" s="24">
        <v>85.05276910284125</v>
      </c>
      <c r="J221" s="24" t="s">
        <v>73</v>
      </c>
      <c r="K221" s="24">
        <v>1.9547595301915202</v>
      </c>
      <c r="M221" s="24" t="s">
        <v>68</v>
      </c>
      <c r="N221" s="24">
        <v>1.1138401176713015</v>
      </c>
      <c r="X221" s="24">
        <v>67.5</v>
      </c>
    </row>
    <row r="222" spans="1:24" ht="12.75" hidden="1">
      <c r="A222" s="24">
        <v>1363</v>
      </c>
      <c r="B222" s="24">
        <v>100.91999816894531</v>
      </c>
      <c r="C222" s="24">
        <v>110.22000122070312</v>
      </c>
      <c r="D222" s="24">
        <v>8.905158996582031</v>
      </c>
      <c r="E222" s="24">
        <v>9.347685813903809</v>
      </c>
      <c r="F222" s="24">
        <v>16.992702033745022</v>
      </c>
      <c r="G222" s="24" t="s">
        <v>56</v>
      </c>
      <c r="H222" s="24">
        <v>11.95461023144761</v>
      </c>
      <c r="I222" s="24">
        <v>45.37460840039292</v>
      </c>
      <c r="J222" s="24" t="s">
        <v>62</v>
      </c>
      <c r="K222" s="24">
        <v>1.2733805454017784</v>
      </c>
      <c r="L222" s="24">
        <v>0.48761099585585527</v>
      </c>
      <c r="M222" s="24">
        <v>0.3014552806973861</v>
      </c>
      <c r="N222" s="24">
        <v>0.04208278959932804</v>
      </c>
      <c r="O222" s="24">
        <v>0.05114131678084083</v>
      </c>
      <c r="P222" s="24">
        <v>0.013988127663814546</v>
      </c>
      <c r="Q222" s="24">
        <v>0.006225028933438581</v>
      </c>
      <c r="R222" s="24">
        <v>0.0006478281641229097</v>
      </c>
      <c r="S222" s="24">
        <v>0.0006709576740579373</v>
      </c>
      <c r="T222" s="24">
        <v>0.00020579892775054814</v>
      </c>
      <c r="U222" s="24">
        <v>0.00013613643989238727</v>
      </c>
      <c r="V222" s="24">
        <v>2.40591455892468E-05</v>
      </c>
      <c r="W222" s="24">
        <v>4.18318963922485E-05</v>
      </c>
      <c r="X222" s="24">
        <v>67.5</v>
      </c>
    </row>
    <row r="223" spans="1:24" ht="12.75" hidden="1">
      <c r="A223" s="24">
        <v>1361</v>
      </c>
      <c r="B223" s="24">
        <v>151.0399932861328</v>
      </c>
      <c r="C223" s="24">
        <v>157.44000244140625</v>
      </c>
      <c r="D223" s="24">
        <v>9.189105987548828</v>
      </c>
      <c r="E223" s="24">
        <v>9.491089820861816</v>
      </c>
      <c r="F223" s="24">
        <v>24.57372369261919</v>
      </c>
      <c r="G223" s="24" t="s">
        <v>57</v>
      </c>
      <c r="H223" s="24">
        <v>-19.81581321368327</v>
      </c>
      <c r="I223" s="24">
        <v>63.724180072449535</v>
      </c>
      <c r="J223" s="24" t="s">
        <v>60</v>
      </c>
      <c r="K223" s="24">
        <v>1.2509713816869803</v>
      </c>
      <c r="L223" s="24">
        <v>-0.0026523177617808202</v>
      </c>
      <c r="M223" s="24">
        <v>-0.2967712440030085</v>
      </c>
      <c r="N223" s="24">
        <v>-0.0004344875008656431</v>
      </c>
      <c r="O223" s="24">
        <v>0.05013531956121752</v>
      </c>
      <c r="P223" s="24">
        <v>-0.0003037088075604192</v>
      </c>
      <c r="Q223" s="24">
        <v>-0.006154876381631949</v>
      </c>
      <c r="R223" s="24">
        <v>-3.4923902891395375E-05</v>
      </c>
      <c r="S223" s="24">
        <v>0.0006473106869873311</v>
      </c>
      <c r="T223" s="24">
        <v>-2.164454339822132E-05</v>
      </c>
      <c r="U223" s="24">
        <v>-0.00013579409435441624</v>
      </c>
      <c r="V223" s="24">
        <v>-2.745495813415521E-06</v>
      </c>
      <c r="W223" s="24">
        <v>3.9968830242282165E-05</v>
      </c>
      <c r="X223" s="24">
        <v>67.5</v>
      </c>
    </row>
    <row r="224" spans="1:24" ht="12.75" hidden="1">
      <c r="A224" s="24">
        <v>1364</v>
      </c>
      <c r="B224" s="24">
        <v>151.27999877929688</v>
      </c>
      <c r="C224" s="24">
        <v>160.8800048828125</v>
      </c>
      <c r="D224" s="24">
        <v>8.892414093017578</v>
      </c>
      <c r="E224" s="24">
        <v>9.395651817321777</v>
      </c>
      <c r="F224" s="24">
        <v>33.465095669374996</v>
      </c>
      <c r="G224" s="24" t="s">
        <v>58</v>
      </c>
      <c r="H224" s="24">
        <v>5.897464117717689</v>
      </c>
      <c r="I224" s="24">
        <v>89.67746289701456</v>
      </c>
      <c r="J224" s="24" t="s">
        <v>61</v>
      </c>
      <c r="K224" s="24">
        <v>-0.23784157670158904</v>
      </c>
      <c r="L224" s="24">
        <v>-0.48760378227617296</v>
      </c>
      <c r="M224" s="24">
        <v>-0.052935007256508494</v>
      </c>
      <c r="N224" s="24">
        <v>-0.04208054658714527</v>
      </c>
      <c r="O224" s="24">
        <v>-0.010093761170788187</v>
      </c>
      <c r="P224" s="24">
        <v>-0.013984830227764084</v>
      </c>
      <c r="Q224" s="24">
        <v>-0.0009319237892535409</v>
      </c>
      <c r="R224" s="24">
        <v>-0.0006468861192185933</v>
      </c>
      <c r="S224" s="24">
        <v>-0.0001765589841645755</v>
      </c>
      <c r="T224" s="24">
        <v>-0.0002046575491018053</v>
      </c>
      <c r="U224" s="24">
        <v>-9.648533828384017E-06</v>
      </c>
      <c r="V224" s="24">
        <v>-2.3901981909939842E-05</v>
      </c>
      <c r="W224" s="24">
        <v>-1.234504616578826E-05</v>
      </c>
      <c r="X224" s="24">
        <v>67.5</v>
      </c>
    </row>
    <row r="225" s="99" customFormat="1" ht="12.75">
      <c r="A225" s="99" t="s">
        <v>79</v>
      </c>
    </row>
    <row r="226" spans="1:24" s="99" customFormat="1" ht="12.75" hidden="1">
      <c r="A226" s="99">
        <v>1362</v>
      </c>
      <c r="B226" s="99">
        <v>139.82</v>
      </c>
      <c r="C226" s="99">
        <v>120.02</v>
      </c>
      <c r="D226" s="99">
        <v>8.901108691671961</v>
      </c>
      <c r="E226" s="99">
        <v>9.968908598201201</v>
      </c>
      <c r="F226" s="99">
        <v>31.280994397135956</v>
      </c>
      <c r="G226" s="99" t="s">
        <v>59</v>
      </c>
      <c r="H226" s="99">
        <v>11.382504910323192</v>
      </c>
      <c r="I226" s="99">
        <v>83.70250491032319</v>
      </c>
      <c r="J226" s="99" t="s">
        <v>73</v>
      </c>
      <c r="K226" s="99">
        <v>1.7398303101078116</v>
      </c>
      <c r="M226" s="99" t="s">
        <v>68</v>
      </c>
      <c r="N226" s="99">
        <v>1.0060170999988196</v>
      </c>
      <c r="X226" s="99">
        <v>67.5</v>
      </c>
    </row>
    <row r="227" spans="1:24" s="99" customFormat="1" ht="12.75" hidden="1">
      <c r="A227" s="99">
        <v>1363</v>
      </c>
      <c r="B227" s="99">
        <v>100.91999816894531</v>
      </c>
      <c r="C227" s="99">
        <v>110.22000122070312</v>
      </c>
      <c r="D227" s="99">
        <v>8.905158996582031</v>
      </c>
      <c r="E227" s="99">
        <v>9.347685813903809</v>
      </c>
      <c r="F227" s="99">
        <v>16.992702033745022</v>
      </c>
      <c r="G227" s="99" t="s">
        <v>56</v>
      </c>
      <c r="H227" s="99">
        <v>11.95461023144761</v>
      </c>
      <c r="I227" s="99">
        <v>45.37460840039292</v>
      </c>
      <c r="J227" s="99" t="s">
        <v>62</v>
      </c>
      <c r="K227" s="99">
        <v>1.1877742220212233</v>
      </c>
      <c r="L227" s="99">
        <v>0.49579726111216926</v>
      </c>
      <c r="M227" s="99">
        <v>0.2811891549751223</v>
      </c>
      <c r="N227" s="99">
        <v>0.040348445124668925</v>
      </c>
      <c r="O227" s="99">
        <v>0.04770322450571952</v>
      </c>
      <c r="P227" s="99">
        <v>0.014222961644536208</v>
      </c>
      <c r="Q227" s="99">
        <v>0.005806535717395932</v>
      </c>
      <c r="R227" s="99">
        <v>0.0006211305657852691</v>
      </c>
      <c r="S227" s="99">
        <v>0.0006258510247059317</v>
      </c>
      <c r="T227" s="99">
        <v>0.00020925677958359828</v>
      </c>
      <c r="U227" s="99">
        <v>0.0001269835691478833</v>
      </c>
      <c r="V227" s="99">
        <v>2.3067471789878213E-05</v>
      </c>
      <c r="W227" s="99">
        <v>3.901944481388445E-05</v>
      </c>
      <c r="X227" s="99">
        <v>67.5</v>
      </c>
    </row>
    <row r="228" spans="1:24" s="99" customFormat="1" ht="12.75" hidden="1">
      <c r="A228" s="99">
        <v>1364</v>
      </c>
      <c r="B228" s="99">
        <v>151.27999877929688</v>
      </c>
      <c r="C228" s="99">
        <v>160.8800048828125</v>
      </c>
      <c r="D228" s="99">
        <v>8.892414093017578</v>
      </c>
      <c r="E228" s="99">
        <v>9.395651817321777</v>
      </c>
      <c r="F228" s="99">
        <v>24.21258486915236</v>
      </c>
      <c r="G228" s="99" t="s">
        <v>57</v>
      </c>
      <c r="H228" s="99">
        <v>-18.89677828304484</v>
      </c>
      <c r="I228" s="99">
        <v>64.88322049625204</v>
      </c>
      <c r="J228" s="99" t="s">
        <v>60</v>
      </c>
      <c r="K228" s="99">
        <v>1.1636881448582586</v>
      </c>
      <c r="L228" s="99">
        <v>-0.002696892711786873</v>
      </c>
      <c r="M228" s="99">
        <v>-0.27610985577251523</v>
      </c>
      <c r="N228" s="99">
        <v>-0.00041658395767140457</v>
      </c>
      <c r="O228" s="99">
        <v>0.04663001871006709</v>
      </c>
      <c r="P228" s="99">
        <v>-0.00030879258168662574</v>
      </c>
      <c r="Q228" s="99">
        <v>-0.00572851357048838</v>
      </c>
      <c r="R228" s="99">
        <v>-3.3486138635902526E-05</v>
      </c>
      <c r="S228" s="99">
        <v>0.0006014550976006206</v>
      </c>
      <c r="T228" s="99">
        <v>-2.2005551993685E-05</v>
      </c>
      <c r="U228" s="99">
        <v>-0.00012652749871389638</v>
      </c>
      <c r="V228" s="99">
        <v>-2.6328468125604E-06</v>
      </c>
      <c r="W228" s="99">
        <v>3.7118500270228156E-05</v>
      </c>
      <c r="X228" s="99">
        <v>67.5</v>
      </c>
    </row>
    <row r="229" spans="1:24" s="99" customFormat="1" ht="12.75" hidden="1">
      <c r="A229" s="99">
        <v>1361</v>
      </c>
      <c r="B229" s="99">
        <v>151.0399932861328</v>
      </c>
      <c r="C229" s="99">
        <v>157.44000244140625</v>
      </c>
      <c r="D229" s="99">
        <v>9.189105987548828</v>
      </c>
      <c r="E229" s="99">
        <v>9.491089820861816</v>
      </c>
      <c r="F229" s="99">
        <v>34.484583559994874</v>
      </c>
      <c r="G229" s="99" t="s">
        <v>58</v>
      </c>
      <c r="H229" s="99">
        <v>5.884867186298322</v>
      </c>
      <c r="I229" s="99">
        <v>89.42486047243113</v>
      </c>
      <c r="J229" s="99" t="s">
        <v>61</v>
      </c>
      <c r="K229" s="99">
        <v>-0.23798635258028272</v>
      </c>
      <c r="L229" s="99">
        <v>-0.49578992617441275</v>
      </c>
      <c r="M229" s="99">
        <v>-0.05320421431526064</v>
      </c>
      <c r="N229" s="99">
        <v>-0.040346294523594485</v>
      </c>
      <c r="O229" s="99">
        <v>-0.010061758461713963</v>
      </c>
      <c r="P229" s="99">
        <v>-0.01421960917477845</v>
      </c>
      <c r="Q229" s="99">
        <v>-0.0009486776639750585</v>
      </c>
      <c r="R229" s="99">
        <v>-0.0006202272634059112</v>
      </c>
      <c r="S229" s="99">
        <v>-0.00017303546080411593</v>
      </c>
      <c r="T229" s="99">
        <v>-0.00020809650521609407</v>
      </c>
      <c r="U229" s="99">
        <v>-1.075262306324429E-05</v>
      </c>
      <c r="V229" s="99">
        <v>-2.2916726913728706E-05</v>
      </c>
      <c r="W229" s="99">
        <v>-1.2030544928341615E-05</v>
      </c>
      <c r="X229" s="99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Mess</cp:lastModifiedBy>
  <cp:lastPrinted>2003-11-13T09:53:19Z</cp:lastPrinted>
  <dcterms:created xsi:type="dcterms:W3CDTF">2003-07-09T12:58:06Z</dcterms:created>
  <dcterms:modified xsi:type="dcterms:W3CDTF">2004-08-26T12:01:47Z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