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<sst xmlns="http://schemas.openxmlformats.org/spreadsheetml/2006/main" count="625" uniqueCount="145">
  <si>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</si>
  <si>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</si>
  <si>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</si>
  <si>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</si>
  <si>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</si>
  <si>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</si>
  <si>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</si>
  <si>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</si>
  <si>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</si>
  <si>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</si>
  <si>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</si>
  <si>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</si>
  <si>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</si>
  <si>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</si>
  <si>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</si>
  <si>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</si>
  <si>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</si>
  <si>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</si>
  <si>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</si>
  <si>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</si>
  <si>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</si>
  <si>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</si>
  <si>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</si>
  <si>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</si>
  <si>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</si>
  <si>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</si>
  <si>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</si>
  <si>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</si>
  <si>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</si>
  <si>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</si>
  <si>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</si>
  <si>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</si>
  <si>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</si>
  <si>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</si>
  <si>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</si>
  <si>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</si>
  <si>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</si>
  <si>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</si>
  <si>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</si>
  <si>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</si>
  <si>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</si>
  <si>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</si>
  <si>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</si>
  <si>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</si>
  <si>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</si>
  <si>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</si>
  <si>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</si>
  <si>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</si>
  <si>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</si>
  <si>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</si>
  <si>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</si>
  <si>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</si>
  <si>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</si>
  <si>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</si>
  <si>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</si>
  <si>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</si>
  <si>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</si>
  <si>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</si>
  <si>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</si>
  <si>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</si>
  <si>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</si>
  <si>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</si>
  <si>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</si>
  <si>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</si>
  <si>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</si>
  <si>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</si>
  <si>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</si>
  <si>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</si>
  <si>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</si>
  <si>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</si>
  <si>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</si>
  <si>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</si>
  <si>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</si>
  <si>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</si>
  <si>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</si>
  <si>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</si>
  <si>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</si>
  <si>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</si>
  <si>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</si>
  <si>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</si>
  <si>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</si>
  <si>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</si>
  <si>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</si>
  <si>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</si>
  <si>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</si>
  <si>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</si>
  <si>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</si>
  <si>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</si>
  <si>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</si>
  <si>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</si>
  <si>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</si>
  <si>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</si>
  <si>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</si>
  <si>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</si>
  <si>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</si>
  <si>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</si>
  <si>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</si>
  <si>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</si>
  <si>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</si>
  <si>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</si>
  <si>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</si>
  <si>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</si>
  <si>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</si>
  <si>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</si>
  <si>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</si>
  <si>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</si>
  <si>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</si>
  <si>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</si>
  <si>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</si>
  <si>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</si>
  <si>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</si>
  <si>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</si>
  <si>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</si>
  <si>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</si>
  <si>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</si>
  <si>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</si>
  <si>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</si>
  <si>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</si>
  <si>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</si>
  <si>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</si>
  <si>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</si>
  <si>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</si>
  <si>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</si>
  <si>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</si>
  <si>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</si>
  <si>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</si>
  <si>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</si>
  <si>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</si>
  <si>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</si>
  <si>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</si>
  <si>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</si>
  <si>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</si>
  <si>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</si>
  <si>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</si>
  <si>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</si>
  <si>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</si>
  <si>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</si>
  <si>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</si>
  <si>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</si>
  <si>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</si>
  <si>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</si>
  <si>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</si>
  <si>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</si>
  <si>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  318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</si>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</sst>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74.51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90.80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83.80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20.109771035082076</v>
      </c>
      <c r="C41" s="77">
        <f aca="true" t="shared" si="0" ref="C41:C55">($B$41*H41+$B$42*J41+$B$43*L41+$B$44*N41+$B$45*P41+$B$46*R41+$B$47*T41+$B$48*V41)/100</f>
        <v>-2.5672041476274784E-08</v>
      </c>
      <c r="D41" s="77">
        <f aca="true" t="shared" si="1" ref="D41:D55">($B$41*I41+$B$42*K41+$B$43*M41+$B$44*O41+$B$45*Q41+$B$46*S41+$B$47*U41+$B$48*W41)/100</f>
        <v>-1.3183779610305545E-07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-4.103247220707303</v>
      </c>
      <c r="C42" s="77">
        <f t="shared" si="0"/>
        <v>7.614006669603976E-12</v>
      </c>
      <c r="D42" s="77">
        <f t="shared" si="1"/>
        <v>2.8379438824837224E-09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-21.19526019572973</v>
      </c>
      <c r="C43" s="77">
        <f t="shared" si="0"/>
        <v>0.30090151304211843</v>
      </c>
      <c r="D43" s="77">
        <f t="shared" si="1"/>
        <v>-1.5898651779814057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3.880829396649247</v>
      </c>
      <c r="C44" s="77">
        <f t="shared" si="0"/>
        <v>9.237543358446755E-05</v>
      </c>
      <c r="D44" s="77">
        <f t="shared" si="1"/>
        <v>0.01687700473278584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20.109771035082076</v>
      </c>
      <c r="C45" s="77">
        <f t="shared" si="0"/>
        <v>-0.07550752972517008</v>
      </c>
      <c r="D45" s="77">
        <f t="shared" si="1"/>
        <v>-0.37554488206416603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-4.103247220707303</v>
      </c>
      <c r="C46" s="77">
        <f t="shared" si="0"/>
        <v>5.3249083503720626E-05</v>
      </c>
      <c r="D46" s="77">
        <f t="shared" si="1"/>
        <v>0.005110601902336405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-21.19526019572973</v>
      </c>
      <c r="C47" s="77">
        <f t="shared" si="0"/>
        <v>0.011395335112799214</v>
      </c>
      <c r="D47" s="77">
        <f t="shared" si="1"/>
        <v>-0.0639788533844304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3.880829396649247</v>
      </c>
      <c r="C48" s="77">
        <f t="shared" si="0"/>
        <v>1.0551300356403961E-05</v>
      </c>
      <c r="D48" s="77">
        <f t="shared" si="1"/>
        <v>0.0004838559357689162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-0.0017622010494487</v>
      </c>
      <c r="D49" s="77">
        <f t="shared" si="1"/>
        <v>-0.007711475631656294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4.2892809512449E-06</v>
      </c>
      <c r="D50" s="77">
        <f t="shared" si="1"/>
        <v>7.847650573443083E-05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9.248115966201767E-05</v>
      </c>
      <c r="D51" s="77">
        <f t="shared" si="1"/>
        <v>-0.000847594858457851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7.44164121322807E-07</v>
      </c>
      <c r="D52" s="77">
        <f t="shared" si="1"/>
        <v>7.074674549145955E-06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-5.179188035641479E-05</v>
      </c>
      <c r="D53" s="77">
        <f t="shared" si="1"/>
        <v>-0.00016508404430844962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3.391747403947943E-07</v>
      </c>
      <c r="D54" s="77">
        <f t="shared" si="1"/>
        <v>2.8990419625774445E-06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4.0050511266857595E-06</v>
      </c>
      <c r="D55" s="77">
        <f t="shared" si="1"/>
        <v>-5.3017140749267646E-05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1391</v>
      </c>
      <c r="B3" s="11">
        <v>148.3</v>
      </c>
      <c r="C3" s="11">
        <v>145.76666666666668</v>
      </c>
      <c r="D3" s="11">
        <v>8.192781573685151</v>
      </c>
      <c r="E3" s="11">
        <v>8.618717670446122</v>
      </c>
      <c r="F3" s="12" t="s">
        <v>69</v>
      </c>
      <c r="H3" s="102">
        <v>0.0625</v>
      </c>
    </row>
    <row r="4" spans="1:9" ht="16.5" customHeight="1">
      <c r="A4" s="13">
        <v>1389</v>
      </c>
      <c r="B4" s="14">
        <v>102.81666666666666</v>
      </c>
      <c r="C4" s="14">
        <v>74.51666666666667</v>
      </c>
      <c r="D4" s="14">
        <v>9.026995822941059</v>
      </c>
      <c r="E4" s="14">
        <v>10.221076226483886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1392</v>
      </c>
      <c r="B5" s="26">
        <v>83.80333333333333</v>
      </c>
      <c r="C5" s="26">
        <v>90.80333333333334</v>
      </c>
      <c r="D5" s="26">
        <v>9.319764121984916</v>
      </c>
      <c r="E5" s="26">
        <v>9.960490298879362</v>
      </c>
      <c r="F5" s="15" t="s">
        <v>71</v>
      </c>
      <c r="I5" s="75">
        <v>2164</v>
      </c>
    </row>
    <row r="6" spans="1:6" s="2" customFormat="1" ht="13.5" thickBot="1">
      <c r="A6" s="16">
        <v>1390</v>
      </c>
      <c r="B6" s="17">
        <v>141.61</v>
      </c>
      <c r="C6" s="17">
        <v>149.07666666666668</v>
      </c>
      <c r="D6" s="17">
        <v>8.394168167260592</v>
      </c>
      <c r="E6" s="17">
        <v>8.929618085036287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2322</v>
      </c>
      <c r="K15" s="75">
        <v>2140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20.109771035082076</v>
      </c>
      <c r="C19" s="34">
        <v>55.42643770174874</v>
      </c>
      <c r="D19" s="35">
        <v>21.039404517823062</v>
      </c>
      <c r="K19" s="97" t="s">
        <v>131</v>
      </c>
    </row>
    <row r="20" spans="1:11" ht="12.75">
      <c r="A20" s="33" t="s">
        <v>57</v>
      </c>
      <c r="B20" s="34">
        <v>-4.103247220707303</v>
      </c>
      <c r="C20" s="34">
        <v>12.200086112626026</v>
      </c>
      <c r="D20" s="35">
        <v>4.785071370322979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-21.19526019572973</v>
      </c>
      <c r="C21" s="34">
        <v>52.914739804270276</v>
      </c>
      <c r="D21" s="35">
        <v>18.64745998964225</v>
      </c>
      <c r="F21" s="24" t="s">
        <v>134</v>
      </c>
    </row>
    <row r="22" spans="1:11" ht="16.5" thickBot="1">
      <c r="A22" s="36" t="s">
        <v>59</v>
      </c>
      <c r="B22" s="37">
        <v>3.880829396649247</v>
      </c>
      <c r="C22" s="37">
        <v>84.68082939664926</v>
      </c>
      <c r="D22" s="38">
        <v>29.11788816246097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1.792703628540039</v>
      </c>
      <c r="I23" s="75">
        <v>2329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0.30090151304211843</v>
      </c>
      <c r="C27" s="44">
        <v>9.237543358446755E-05</v>
      </c>
      <c r="D27" s="44">
        <v>-0.07550752972517008</v>
      </c>
      <c r="E27" s="44">
        <v>5.3249083503720626E-05</v>
      </c>
      <c r="F27" s="44">
        <v>0.011395335112799214</v>
      </c>
      <c r="G27" s="44">
        <v>1.0551300356403961E-05</v>
      </c>
      <c r="H27" s="44">
        <v>-0.0017622010494487</v>
      </c>
      <c r="I27" s="45">
        <v>4.2892809512449E-06</v>
      </c>
    </row>
    <row r="28" spans="1:9" ht="13.5" thickBot="1">
      <c r="A28" s="46" t="s">
        <v>61</v>
      </c>
      <c r="B28" s="47">
        <v>-1.5898651779814057</v>
      </c>
      <c r="C28" s="47">
        <v>0.01687700473278584</v>
      </c>
      <c r="D28" s="47">
        <v>-0.37554488206416603</v>
      </c>
      <c r="E28" s="47">
        <v>0.005110601902336405</v>
      </c>
      <c r="F28" s="47">
        <v>-0.0639788533844304</v>
      </c>
      <c r="G28" s="47">
        <v>0.0004838559357689162</v>
      </c>
      <c r="H28" s="47">
        <v>-0.007711475631656294</v>
      </c>
      <c r="I28" s="48">
        <v>7.847650573443083E-05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1392</v>
      </c>
      <c r="B39" s="50">
        <v>148.3</v>
      </c>
      <c r="C39" s="50">
        <v>145.76666666666668</v>
      </c>
      <c r="D39" s="50">
        <v>8.192781573685151</v>
      </c>
      <c r="E39" s="50">
        <v>8.618717670446122</v>
      </c>
      <c r="F39" s="54">
        <f>I39*D39/(23678+B39)*1000</f>
        <v>29.11788816246097</v>
      </c>
      <c r="G39" s="59" t="s">
        <v>59</v>
      </c>
      <c r="H39" s="58">
        <f>I39-B39+X39</f>
        <v>3.880829396649247</v>
      </c>
      <c r="I39" s="58">
        <f>(B39+C42-2*X39)*(23678+B39)*E42/((23678+C42)*D39+E42*(23678+B39))</f>
        <v>84.68082939664926</v>
      </c>
      <c r="J39" s="24" t="s">
        <v>73</v>
      </c>
      <c r="K39" s="24">
        <f>(K40*K40+L40*L40+M40*M40+N40*N40+O40*O40+P40*P40+Q40*Q40+R40*R40+S40*S40+T40*T40+U40*U40+V40*V40+W40*W40)</f>
        <v>2.7695460328553736</v>
      </c>
      <c r="M39" s="24" t="s">
        <v>68</v>
      </c>
      <c r="N39" s="24">
        <f>(K44*K44+L44*L44+M44*M44+N44*N44+O44*O44+P44*P44+Q44*Q44+R44*R44+S44*S44+T44*T44+U44*U44+V44*V44+W44*W44)</f>
        <v>1.431456465315441</v>
      </c>
      <c r="X39" s="55">
        <f>(1-$H$2)*1000</f>
        <v>67.5</v>
      </c>
    </row>
    <row r="40" spans="1:24" ht="12.75">
      <c r="A40" s="49">
        <v>1389</v>
      </c>
      <c r="B40" s="50">
        <v>102.81666666666666</v>
      </c>
      <c r="C40" s="50">
        <v>74.51666666666667</v>
      </c>
      <c r="D40" s="50">
        <v>9.026995822941059</v>
      </c>
      <c r="E40" s="50">
        <v>10.221076226483886</v>
      </c>
      <c r="F40" s="54">
        <f>I40*D40/(23678+B40)*1000</f>
        <v>21.039404517823062</v>
      </c>
      <c r="G40" s="59" t="s">
        <v>56</v>
      </c>
      <c r="H40" s="58">
        <f>I40-B40+X40</f>
        <v>20.109771035082076</v>
      </c>
      <c r="I40" s="58">
        <f>(B40+C39-2*X40)*(23678+B40)*E39/((23678+C39)*D40+E39*(23678+B40))</f>
        <v>55.42643770174874</v>
      </c>
      <c r="J40" s="24" t="s">
        <v>62</v>
      </c>
      <c r="K40" s="52">
        <f aca="true" t="shared" si="0" ref="K40:W40">SQRT(K41*K41+K42*K42)</f>
        <v>1.6180893067778686</v>
      </c>
      <c r="L40" s="52">
        <f t="shared" si="0"/>
        <v>0.016877257537029098</v>
      </c>
      <c r="M40" s="52">
        <f t="shared" si="0"/>
        <v>0.3830604984722202</v>
      </c>
      <c r="N40" s="52">
        <f t="shared" si="0"/>
        <v>0.005110879304880763</v>
      </c>
      <c r="O40" s="52">
        <f t="shared" si="0"/>
        <v>0.06498574722752241</v>
      </c>
      <c r="P40" s="52">
        <f t="shared" si="0"/>
        <v>0.00048397096660649446</v>
      </c>
      <c r="Q40" s="52">
        <f t="shared" si="0"/>
        <v>0.007910259727487268</v>
      </c>
      <c r="R40" s="52">
        <f t="shared" si="0"/>
        <v>7.859363767739007E-05</v>
      </c>
      <c r="S40" s="52">
        <f t="shared" si="0"/>
        <v>0.0008526252453315091</v>
      </c>
      <c r="T40" s="52">
        <f t="shared" si="0"/>
        <v>7.113705097612472E-06</v>
      </c>
      <c r="U40" s="52">
        <f t="shared" si="0"/>
        <v>0.00017301774636171673</v>
      </c>
      <c r="V40" s="52">
        <f t="shared" si="0"/>
        <v>2.9188154798319742E-06</v>
      </c>
      <c r="W40" s="52">
        <f t="shared" si="0"/>
        <v>5.3168201471885646E-05</v>
      </c>
      <c r="X40" s="55">
        <f>(1-$H$2)*1000</f>
        <v>67.5</v>
      </c>
    </row>
    <row r="41" spans="1:24" ht="12.75">
      <c r="A41" s="49">
        <v>1392</v>
      </c>
      <c r="B41" s="50">
        <v>83.80333333333333</v>
      </c>
      <c r="C41" s="50">
        <v>90.80333333333334</v>
      </c>
      <c r="D41" s="50">
        <v>9.319764121984916</v>
      </c>
      <c r="E41" s="50">
        <v>9.960490298879362</v>
      </c>
      <c r="F41" s="54">
        <f>I41*D41/(23678+B41)*1000</f>
        <v>4.785071370322979</v>
      </c>
      <c r="G41" s="59" t="s">
        <v>57</v>
      </c>
      <c r="H41" s="58">
        <f>I41-B41+X41</f>
        <v>-4.103247220707303</v>
      </c>
      <c r="I41" s="58">
        <f>(B41+C40-2*X41)*(23678+B41)*E40/((23678+C40)*D41+E40*(23678+B41))</f>
        <v>12.200086112626026</v>
      </c>
      <c r="J41" s="24" t="s">
        <v>60</v>
      </c>
      <c r="K41" s="52">
        <f>'calcul config'!C43</f>
        <v>0.30090151304211843</v>
      </c>
      <c r="L41" s="52">
        <f>'calcul config'!C44</f>
        <v>9.237543358446755E-05</v>
      </c>
      <c r="M41" s="52">
        <f>'calcul config'!C45</f>
        <v>-0.07550752972517008</v>
      </c>
      <c r="N41" s="52">
        <f>'calcul config'!C46</f>
        <v>5.3249083503720626E-05</v>
      </c>
      <c r="O41" s="52">
        <f>'calcul config'!C47</f>
        <v>0.011395335112799214</v>
      </c>
      <c r="P41" s="52">
        <f>'calcul config'!C48</f>
        <v>1.0551300356403961E-05</v>
      </c>
      <c r="Q41" s="52">
        <f>'calcul config'!C49</f>
        <v>-0.0017622010494487</v>
      </c>
      <c r="R41" s="52">
        <f>'calcul config'!C50</f>
        <v>4.2892809512449E-06</v>
      </c>
      <c r="S41" s="52">
        <f>'calcul config'!C51</f>
        <v>9.248115966201767E-05</v>
      </c>
      <c r="T41" s="52">
        <f>'calcul config'!C52</f>
        <v>7.44164121322807E-07</v>
      </c>
      <c r="U41" s="52">
        <f>'calcul config'!C53</f>
        <v>-5.179188035641479E-05</v>
      </c>
      <c r="V41" s="52">
        <f>'calcul config'!C54</f>
        <v>3.391747403947943E-07</v>
      </c>
      <c r="W41" s="52">
        <f>'calcul config'!C55</f>
        <v>4.0050511266857595E-06</v>
      </c>
      <c r="X41" s="55">
        <f>(1-$H$2)*1000</f>
        <v>67.5</v>
      </c>
    </row>
    <row r="42" spans="1:24" ht="12.75">
      <c r="A42" s="49">
        <v>1390</v>
      </c>
      <c r="B42" s="50">
        <v>141.61</v>
      </c>
      <c r="C42" s="50">
        <v>149.07666666666668</v>
      </c>
      <c r="D42" s="50">
        <v>8.394168167260592</v>
      </c>
      <c r="E42" s="50">
        <v>8.929618085036287</v>
      </c>
      <c r="F42" s="54">
        <f>I42*D42/(23678+B42)*1000</f>
        <v>18.64745998964225</v>
      </c>
      <c r="G42" s="59" t="s">
        <v>58</v>
      </c>
      <c r="H42" s="58">
        <f>I42-B42+X42</f>
        <v>-21.19526019572973</v>
      </c>
      <c r="I42" s="58">
        <f>(B42+C41-2*X42)*(23678+B42)*E41/((23678+C41)*D42+E41*(23678+B42))</f>
        <v>52.914739804270276</v>
      </c>
      <c r="J42" s="24" t="s">
        <v>61</v>
      </c>
      <c r="K42" s="52">
        <f>'calcul config'!D43</f>
        <v>-1.5898651779814057</v>
      </c>
      <c r="L42" s="52">
        <f>'calcul config'!D44</f>
        <v>0.01687700473278584</v>
      </c>
      <c r="M42" s="52">
        <f>'calcul config'!D45</f>
        <v>-0.37554488206416603</v>
      </c>
      <c r="N42" s="52">
        <f>'calcul config'!D46</f>
        <v>0.005110601902336405</v>
      </c>
      <c r="O42" s="52">
        <f>'calcul config'!D47</f>
        <v>-0.0639788533844304</v>
      </c>
      <c r="P42" s="52">
        <f>'calcul config'!D48</f>
        <v>0.0004838559357689162</v>
      </c>
      <c r="Q42" s="52">
        <f>'calcul config'!D49</f>
        <v>-0.007711475631656294</v>
      </c>
      <c r="R42" s="52">
        <f>'calcul config'!D50</f>
        <v>7.847650573443083E-05</v>
      </c>
      <c r="S42" s="52">
        <f>'calcul config'!D51</f>
        <v>-0.000847594858457851</v>
      </c>
      <c r="T42" s="52">
        <f>'calcul config'!D52</f>
        <v>7.074674549145955E-06</v>
      </c>
      <c r="U42" s="52">
        <f>'calcul config'!D53</f>
        <v>-0.00016508404430844962</v>
      </c>
      <c r="V42" s="52">
        <f>'calcul config'!D54</f>
        <v>2.8990419625774445E-06</v>
      </c>
      <c r="W42" s="52">
        <f>'calcul config'!D55</f>
        <v>-5.3017140749267646E-05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1.078726204518579</v>
      </c>
      <c r="L44" s="52">
        <f>L40/(L43*1.5)</f>
        <v>0.01607357860669438</v>
      </c>
      <c r="M44" s="52">
        <f aca="true" t="shared" si="1" ref="M44:W44">M40/(M43*1.5)</f>
        <v>0.4256227760802447</v>
      </c>
      <c r="N44" s="52">
        <f t="shared" si="1"/>
        <v>0.006814505739841017</v>
      </c>
      <c r="O44" s="52">
        <f t="shared" si="1"/>
        <v>0.28882554323343296</v>
      </c>
      <c r="P44" s="52">
        <f t="shared" si="1"/>
        <v>0.0032264731107099626</v>
      </c>
      <c r="Q44" s="52">
        <f t="shared" si="1"/>
        <v>0.05273506484991511</v>
      </c>
      <c r="R44" s="52">
        <f t="shared" si="1"/>
        <v>0.00017465252817197796</v>
      </c>
      <c r="S44" s="52">
        <f t="shared" si="1"/>
        <v>0.01136833660442012</v>
      </c>
      <c r="T44" s="52">
        <f t="shared" si="1"/>
        <v>9.484940130149961E-05</v>
      </c>
      <c r="U44" s="52">
        <f t="shared" si="1"/>
        <v>0.0023069032848228896</v>
      </c>
      <c r="V44" s="52">
        <f t="shared" si="1"/>
        <v>3.891753973109298E-05</v>
      </c>
      <c r="W44" s="52">
        <f t="shared" si="1"/>
        <v>0.0007089093529584751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1392</v>
      </c>
      <c r="B51" s="24">
        <v>78.26</v>
      </c>
      <c r="C51" s="24">
        <v>83.16</v>
      </c>
      <c r="D51" s="24">
        <v>9.028987448934908</v>
      </c>
      <c r="E51" s="24">
        <v>10.000572403900527</v>
      </c>
      <c r="F51" s="24">
        <v>17.576354595692457</v>
      </c>
      <c r="G51" s="24" t="s">
        <v>59</v>
      </c>
      <c r="H51" s="24">
        <v>35.48532396229218</v>
      </c>
      <c r="I51" s="24">
        <v>46.24532396229218</v>
      </c>
      <c r="J51" s="24" t="s">
        <v>73</v>
      </c>
      <c r="K51" s="24">
        <v>9.784000353877612</v>
      </c>
      <c r="M51" s="24" t="s">
        <v>68</v>
      </c>
      <c r="N51" s="24">
        <v>5.063163790576051</v>
      </c>
      <c r="X51" s="24">
        <v>67.5</v>
      </c>
    </row>
    <row r="52" spans="1:24" ht="12.75" hidden="1">
      <c r="A52" s="24">
        <v>1389</v>
      </c>
      <c r="B52" s="24">
        <v>105.94000244140625</v>
      </c>
      <c r="C52" s="24">
        <v>65.73999786376953</v>
      </c>
      <c r="D52" s="24">
        <v>8.610379219055176</v>
      </c>
      <c r="E52" s="24">
        <v>9.937783241271973</v>
      </c>
      <c r="F52" s="24">
        <v>10.528937062489964</v>
      </c>
      <c r="G52" s="24" t="s">
        <v>56</v>
      </c>
      <c r="H52" s="24">
        <v>-9.356543860447061</v>
      </c>
      <c r="I52" s="24">
        <v>29.083458580959192</v>
      </c>
      <c r="J52" s="24" t="s">
        <v>62</v>
      </c>
      <c r="K52" s="24">
        <v>3.0390930748479006</v>
      </c>
      <c r="L52" s="24">
        <v>0.12145862079231279</v>
      </c>
      <c r="M52" s="24">
        <v>0.719464762403783</v>
      </c>
      <c r="N52" s="24">
        <v>0.019969695301939608</v>
      </c>
      <c r="O52" s="24">
        <v>0.12205515670788115</v>
      </c>
      <c r="P52" s="24">
        <v>0.0034842725467381435</v>
      </c>
      <c r="Q52" s="24">
        <v>0.014856925499202867</v>
      </c>
      <c r="R52" s="24">
        <v>0.00030734755473098155</v>
      </c>
      <c r="S52" s="24">
        <v>0.0016013218444639842</v>
      </c>
      <c r="T52" s="24">
        <v>5.117414072540228E-05</v>
      </c>
      <c r="U52" s="24">
        <v>0.0003249201584365895</v>
      </c>
      <c r="V52" s="24">
        <v>1.1369589446119574E-05</v>
      </c>
      <c r="W52" s="24">
        <v>9.984185141085967E-05</v>
      </c>
      <c r="X52" s="24">
        <v>67.5</v>
      </c>
    </row>
    <row r="53" spans="1:24" ht="12.75" hidden="1">
      <c r="A53" s="24">
        <v>1390</v>
      </c>
      <c r="B53" s="24">
        <v>157.67999267578125</v>
      </c>
      <c r="C53" s="24">
        <v>166.67999267578125</v>
      </c>
      <c r="D53" s="24">
        <v>8.013259887695312</v>
      </c>
      <c r="E53" s="24">
        <v>8.469263076782227</v>
      </c>
      <c r="F53" s="24">
        <v>16.48467586214784</v>
      </c>
      <c r="G53" s="24" t="s">
        <v>57</v>
      </c>
      <c r="H53" s="24">
        <v>-41.145833776667956</v>
      </c>
      <c r="I53" s="24">
        <v>49.034158899113294</v>
      </c>
      <c r="J53" s="24" t="s">
        <v>60</v>
      </c>
      <c r="K53" s="24">
        <v>2.95025544577676</v>
      </c>
      <c r="L53" s="24">
        <v>-0.0006607882437186885</v>
      </c>
      <c r="M53" s="24">
        <v>-0.6964251485013113</v>
      </c>
      <c r="N53" s="24">
        <v>0.00020762163045471262</v>
      </c>
      <c r="O53" s="24">
        <v>0.11879642457506331</v>
      </c>
      <c r="P53" s="24">
        <v>-7.61051797807796E-05</v>
      </c>
      <c r="Q53" s="24">
        <v>-0.014278297309028907</v>
      </c>
      <c r="R53" s="24">
        <v>1.6727476105792006E-05</v>
      </c>
      <c r="S53" s="24">
        <v>0.0015798252231396007</v>
      </c>
      <c r="T53" s="24">
        <v>-5.447679224934391E-06</v>
      </c>
      <c r="U53" s="24">
        <v>-0.0003041611049816902</v>
      </c>
      <c r="V53" s="24">
        <v>1.3469656824463434E-06</v>
      </c>
      <c r="W53" s="24">
        <v>9.898884877545219E-05</v>
      </c>
      <c r="X53" s="24">
        <v>67.5</v>
      </c>
    </row>
    <row r="54" spans="1:24" ht="12.75" hidden="1">
      <c r="A54" s="24">
        <v>1392</v>
      </c>
      <c r="B54" s="24">
        <v>150.17999267578125</v>
      </c>
      <c r="C54" s="24">
        <v>151.8800048828125</v>
      </c>
      <c r="D54" s="24">
        <v>8.160484313964844</v>
      </c>
      <c r="E54" s="24">
        <v>8.566216468811035</v>
      </c>
      <c r="F54" s="24">
        <v>31.70842254991076</v>
      </c>
      <c r="G54" s="24" t="s">
        <v>58</v>
      </c>
      <c r="H54" s="24">
        <v>9.90691402412277</v>
      </c>
      <c r="I54" s="24">
        <v>92.58690669990402</v>
      </c>
      <c r="J54" s="24" t="s">
        <v>61</v>
      </c>
      <c r="K54" s="24">
        <v>0.7294378124645293</v>
      </c>
      <c r="L54" s="24">
        <v>-0.12145682328987449</v>
      </c>
      <c r="M54" s="24">
        <v>0.18061438723329407</v>
      </c>
      <c r="N54" s="24">
        <v>0.019968615968836603</v>
      </c>
      <c r="O54" s="24">
        <v>0.028015545455455967</v>
      </c>
      <c r="P54" s="24">
        <v>-0.003483441284357129</v>
      </c>
      <c r="Q54" s="24">
        <v>0.004105905654522785</v>
      </c>
      <c r="R54" s="24">
        <v>0.00030689201837493896</v>
      </c>
      <c r="S54" s="24">
        <v>0.00026150318141362463</v>
      </c>
      <c r="T54" s="24">
        <v>-5.0883351599963364E-05</v>
      </c>
      <c r="U54" s="24">
        <v>0.00011427655741566449</v>
      </c>
      <c r="V54" s="24">
        <v>1.1289519370798096E-05</v>
      </c>
      <c r="W54" s="24">
        <v>1.3023175928276413E-05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1392</v>
      </c>
      <c r="B56" s="24">
        <v>78.26</v>
      </c>
      <c r="C56" s="24">
        <v>83.16</v>
      </c>
      <c r="D56" s="24">
        <v>9.028987448934908</v>
      </c>
      <c r="E56" s="24">
        <v>10.000572403900527</v>
      </c>
      <c r="F56" s="24">
        <v>20.185262845692854</v>
      </c>
      <c r="G56" s="24" t="s">
        <v>59</v>
      </c>
      <c r="H56" s="24">
        <v>42.34964878871173</v>
      </c>
      <c r="I56" s="24">
        <v>53.10964878871174</v>
      </c>
      <c r="J56" s="24" t="s">
        <v>73</v>
      </c>
      <c r="K56" s="24">
        <v>10.353624712449644</v>
      </c>
      <c r="M56" s="24" t="s">
        <v>68</v>
      </c>
      <c r="N56" s="24">
        <v>5.3810208205580405</v>
      </c>
      <c r="X56" s="24">
        <v>67.5</v>
      </c>
    </row>
    <row r="57" spans="1:24" ht="12.75" hidden="1">
      <c r="A57" s="24">
        <v>1389</v>
      </c>
      <c r="B57" s="24">
        <v>105.94000244140625</v>
      </c>
      <c r="C57" s="24">
        <v>65.73999786376953</v>
      </c>
      <c r="D57" s="24">
        <v>8.610379219055176</v>
      </c>
      <c r="E57" s="24">
        <v>9.937783241271973</v>
      </c>
      <c r="F57" s="24">
        <v>10.528937062489964</v>
      </c>
      <c r="G57" s="24" t="s">
        <v>56</v>
      </c>
      <c r="H57" s="24">
        <v>-9.356543860447061</v>
      </c>
      <c r="I57" s="24">
        <v>29.083458580959192</v>
      </c>
      <c r="J57" s="24" t="s">
        <v>62</v>
      </c>
      <c r="K57" s="24">
        <v>3.1181029743310282</v>
      </c>
      <c r="L57" s="24">
        <v>0.264166055765769</v>
      </c>
      <c r="M57" s="24">
        <v>0.7381688541065129</v>
      </c>
      <c r="N57" s="24">
        <v>0.020168374836081117</v>
      </c>
      <c r="O57" s="24">
        <v>0.12522826542608326</v>
      </c>
      <c r="P57" s="24">
        <v>0.007578040392043989</v>
      </c>
      <c r="Q57" s="24">
        <v>0.015243140891152333</v>
      </c>
      <c r="R57" s="24">
        <v>0.0003104057530092739</v>
      </c>
      <c r="S57" s="24">
        <v>0.0016429576715099464</v>
      </c>
      <c r="T57" s="24">
        <v>0.00011160305666874948</v>
      </c>
      <c r="U57" s="24">
        <v>0.00033337287114737274</v>
      </c>
      <c r="V57" s="24">
        <v>1.1486229999160637E-05</v>
      </c>
      <c r="W57" s="24">
        <v>0.00010244031902668344</v>
      </c>
      <c r="X57" s="24">
        <v>67.5</v>
      </c>
    </row>
    <row r="58" spans="1:24" ht="12.75" hidden="1">
      <c r="A58" s="24">
        <v>1392</v>
      </c>
      <c r="B58" s="24">
        <v>150.17999267578125</v>
      </c>
      <c r="C58" s="24">
        <v>151.8800048828125</v>
      </c>
      <c r="D58" s="24">
        <v>8.160484313964844</v>
      </c>
      <c r="E58" s="24">
        <v>8.566216468811035</v>
      </c>
      <c r="F58" s="24">
        <v>15.241506444041503</v>
      </c>
      <c r="G58" s="24" t="s">
        <v>57</v>
      </c>
      <c r="H58" s="24">
        <v>-38.17560483122013</v>
      </c>
      <c r="I58" s="24">
        <v>44.50438784456112</v>
      </c>
      <c r="J58" s="24" t="s">
        <v>60</v>
      </c>
      <c r="K58" s="24">
        <v>3.098550087240525</v>
      </c>
      <c r="L58" s="24">
        <v>0.0014375328398760368</v>
      </c>
      <c r="M58" s="24">
        <v>-0.7325541316243044</v>
      </c>
      <c r="N58" s="24">
        <v>0.00020966920370632657</v>
      </c>
      <c r="O58" s="24">
        <v>0.12458680278087787</v>
      </c>
      <c r="P58" s="24">
        <v>0.000163956955197158</v>
      </c>
      <c r="Q58" s="24">
        <v>-0.015072729600579378</v>
      </c>
      <c r="R58" s="24">
        <v>1.6906389984119634E-05</v>
      </c>
      <c r="S58" s="24">
        <v>0.0016420245172065343</v>
      </c>
      <c r="T58" s="24">
        <v>1.1645389736166633E-05</v>
      </c>
      <c r="U58" s="24">
        <v>-0.00032466835638055925</v>
      </c>
      <c r="V58" s="24">
        <v>1.3625657142389482E-06</v>
      </c>
      <c r="W58" s="24">
        <v>0.00010244030753129547</v>
      </c>
      <c r="X58" s="24">
        <v>67.5</v>
      </c>
    </row>
    <row r="59" spans="1:24" ht="12.75" hidden="1">
      <c r="A59" s="24">
        <v>1390</v>
      </c>
      <c r="B59" s="24">
        <v>157.67999267578125</v>
      </c>
      <c r="C59" s="24">
        <v>166.67999267578125</v>
      </c>
      <c r="D59" s="24">
        <v>8.013259887695312</v>
      </c>
      <c r="E59" s="24">
        <v>8.469263076782227</v>
      </c>
      <c r="F59" s="24">
        <v>30.324644890158</v>
      </c>
      <c r="G59" s="24" t="s">
        <v>58</v>
      </c>
      <c r="H59" s="24">
        <v>0.02156594373124676</v>
      </c>
      <c r="I59" s="24">
        <v>90.2015586195125</v>
      </c>
      <c r="J59" s="24" t="s">
        <v>61</v>
      </c>
      <c r="K59" s="24">
        <v>0.3486452572368341</v>
      </c>
      <c r="L59" s="24">
        <v>0.2641621443700396</v>
      </c>
      <c r="M59" s="24">
        <v>0.09087189561731174</v>
      </c>
      <c r="N59" s="24">
        <v>0.020167284952459195</v>
      </c>
      <c r="O59" s="24">
        <v>0.012658871769008673</v>
      </c>
      <c r="P59" s="24">
        <v>0.007576266514602867</v>
      </c>
      <c r="Q59" s="24">
        <v>0.002272920283542427</v>
      </c>
      <c r="R59" s="24">
        <v>0.00030994500395870104</v>
      </c>
      <c r="S59" s="24">
        <v>5.536601183066367E-05</v>
      </c>
      <c r="T59" s="24">
        <v>0.00011099381584440141</v>
      </c>
      <c r="U59" s="24">
        <v>7.568308650014845E-05</v>
      </c>
      <c r="V59" s="24">
        <v>1.1405125789222944E-05</v>
      </c>
      <c r="W59" s="24">
        <v>4.853022034100347E-08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1392</v>
      </c>
      <c r="B61" s="24">
        <v>78.26</v>
      </c>
      <c r="C61" s="24">
        <v>83.16</v>
      </c>
      <c r="D61" s="24">
        <v>9.028987448934908</v>
      </c>
      <c r="E61" s="24">
        <v>10.000572403900527</v>
      </c>
      <c r="F61" s="24">
        <v>17.576354595692457</v>
      </c>
      <c r="G61" s="24" t="s">
        <v>59</v>
      </c>
      <c r="H61" s="24">
        <v>35.48532396229218</v>
      </c>
      <c r="I61" s="24">
        <v>46.24532396229218</v>
      </c>
      <c r="J61" s="24" t="s">
        <v>73</v>
      </c>
      <c r="K61" s="24">
        <v>7.0710755118616495</v>
      </c>
      <c r="M61" s="24" t="s">
        <v>68</v>
      </c>
      <c r="N61" s="24">
        <v>6.613914759773984</v>
      </c>
      <c r="X61" s="24">
        <v>67.5</v>
      </c>
    </row>
    <row r="62" spans="1:24" ht="12.75" hidden="1">
      <c r="A62" s="24">
        <v>1390</v>
      </c>
      <c r="B62" s="24">
        <v>157.67999267578125</v>
      </c>
      <c r="C62" s="24">
        <v>166.67999267578125</v>
      </c>
      <c r="D62" s="24">
        <v>8.013259887695312</v>
      </c>
      <c r="E62" s="24">
        <v>8.469263076782227</v>
      </c>
      <c r="F62" s="24">
        <v>19.78129141099522</v>
      </c>
      <c r="G62" s="24" t="s">
        <v>56</v>
      </c>
      <c r="H62" s="24">
        <v>-31.339952726701796</v>
      </c>
      <c r="I62" s="24">
        <v>58.84003994907945</v>
      </c>
      <c r="J62" s="24" t="s">
        <v>62</v>
      </c>
      <c r="K62" s="24">
        <v>0.34409780365935944</v>
      </c>
      <c r="L62" s="24">
        <v>2.6343586985727763</v>
      </c>
      <c r="M62" s="24">
        <v>0.08145992035813678</v>
      </c>
      <c r="N62" s="24">
        <v>0.01686924022106586</v>
      </c>
      <c r="O62" s="24">
        <v>0.013818778095856467</v>
      </c>
      <c r="P62" s="24">
        <v>0.07557144970406426</v>
      </c>
      <c r="Q62" s="24">
        <v>0.0016821505950501896</v>
      </c>
      <c r="R62" s="24">
        <v>0.00025978295145962616</v>
      </c>
      <c r="S62" s="24">
        <v>0.00018125342570060588</v>
      </c>
      <c r="T62" s="24">
        <v>0.0011120042821080706</v>
      </c>
      <c r="U62" s="24">
        <v>3.685452670354402E-05</v>
      </c>
      <c r="V62" s="24">
        <v>9.663254402296354E-06</v>
      </c>
      <c r="W62" s="24">
        <v>1.1305258819216236E-05</v>
      </c>
      <c r="X62" s="24">
        <v>67.5</v>
      </c>
    </row>
    <row r="63" spans="1:24" ht="12.75" hidden="1">
      <c r="A63" s="24">
        <v>1389</v>
      </c>
      <c r="B63" s="24">
        <v>105.94000244140625</v>
      </c>
      <c r="C63" s="24">
        <v>65.73999786376953</v>
      </c>
      <c r="D63" s="24">
        <v>8.610379219055176</v>
      </c>
      <c r="E63" s="24">
        <v>9.937783241271973</v>
      </c>
      <c r="F63" s="24">
        <v>24.673348387568822</v>
      </c>
      <c r="G63" s="24" t="s">
        <v>57</v>
      </c>
      <c r="H63" s="24">
        <v>29.71372491250517</v>
      </c>
      <c r="I63" s="24">
        <v>68.15372735391142</v>
      </c>
      <c r="J63" s="24" t="s">
        <v>60</v>
      </c>
      <c r="K63" s="24">
        <v>0.2209620428699084</v>
      </c>
      <c r="L63" s="24">
        <v>0.01433337244998442</v>
      </c>
      <c r="M63" s="24">
        <v>-0.05301568460836905</v>
      </c>
      <c r="N63" s="24">
        <v>0.00017367659846183304</v>
      </c>
      <c r="O63" s="24">
        <v>0.008758790952728985</v>
      </c>
      <c r="P63" s="24">
        <v>0.001639939232674366</v>
      </c>
      <c r="Q63" s="24">
        <v>-0.001127883059317289</v>
      </c>
      <c r="R63" s="24">
        <v>1.4042533982417556E-05</v>
      </c>
      <c r="S63" s="24">
        <v>0.00010524397399196427</v>
      </c>
      <c r="T63" s="24">
        <v>0.00011678377751555343</v>
      </c>
      <c r="U63" s="24">
        <v>-2.681155688694606E-05</v>
      </c>
      <c r="V63" s="24">
        <v>1.113955391155771E-06</v>
      </c>
      <c r="W63" s="24">
        <v>6.272386185556699E-06</v>
      </c>
      <c r="X63" s="24">
        <v>67.5</v>
      </c>
    </row>
    <row r="64" spans="1:24" ht="12.75" hidden="1">
      <c r="A64" s="24">
        <v>1392</v>
      </c>
      <c r="B64" s="24">
        <v>150.17999267578125</v>
      </c>
      <c r="C64" s="24">
        <v>151.8800048828125</v>
      </c>
      <c r="D64" s="24">
        <v>8.160484313964844</v>
      </c>
      <c r="E64" s="24">
        <v>8.566216468811035</v>
      </c>
      <c r="F64" s="24">
        <v>15.241506444041503</v>
      </c>
      <c r="G64" s="24" t="s">
        <v>58</v>
      </c>
      <c r="H64" s="24">
        <v>-38.17560483122013</v>
      </c>
      <c r="I64" s="24">
        <v>44.50438784456112</v>
      </c>
      <c r="J64" s="24" t="s">
        <v>61</v>
      </c>
      <c r="K64" s="24">
        <v>-0.26377845646290343</v>
      </c>
      <c r="L64" s="24">
        <v>2.634319704815697</v>
      </c>
      <c r="M64" s="24">
        <v>-0.061847035581828226</v>
      </c>
      <c r="N64" s="24">
        <v>0.016868346157082884</v>
      </c>
      <c r="O64" s="24">
        <v>-0.010688414714489485</v>
      </c>
      <c r="P64" s="24">
        <v>0.07555365384736235</v>
      </c>
      <c r="Q64" s="24">
        <v>-0.0012480025756915647</v>
      </c>
      <c r="R64" s="24">
        <v>0.00025940314012830903</v>
      </c>
      <c r="S64" s="24">
        <v>-0.0001475686628881071</v>
      </c>
      <c r="T64" s="24">
        <v>0.0011058549058243958</v>
      </c>
      <c r="U64" s="24">
        <v>-2.52862918562666E-05</v>
      </c>
      <c r="V64" s="24">
        <v>9.598832691010655E-06</v>
      </c>
      <c r="W64" s="24">
        <v>-9.40563918661055E-06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1392</v>
      </c>
      <c r="B66" s="100">
        <v>78.26</v>
      </c>
      <c r="C66" s="100">
        <v>83.16</v>
      </c>
      <c r="D66" s="100">
        <v>9.028987448934908</v>
      </c>
      <c r="E66" s="100">
        <v>10.000572403900527</v>
      </c>
      <c r="F66" s="100">
        <v>1.7927035692709963</v>
      </c>
      <c r="G66" s="100" t="s">
        <v>59</v>
      </c>
      <c r="H66" s="100">
        <v>-6.043199546417185</v>
      </c>
      <c r="I66" s="100">
        <v>4.716800453582824</v>
      </c>
      <c r="J66" s="100" t="s">
        <v>73</v>
      </c>
      <c r="K66" s="100">
        <v>5.0360109834186835</v>
      </c>
      <c r="M66" s="100" t="s">
        <v>68</v>
      </c>
      <c r="N66" s="100">
        <v>2.6283200310739074</v>
      </c>
      <c r="X66" s="100">
        <v>67.5</v>
      </c>
    </row>
    <row r="67" spans="1:24" s="100" customFormat="1" ht="12.75">
      <c r="A67" s="100">
        <v>1390</v>
      </c>
      <c r="B67" s="100">
        <v>157.67999267578125</v>
      </c>
      <c r="C67" s="100">
        <v>166.67999267578125</v>
      </c>
      <c r="D67" s="100">
        <v>8.013259887695312</v>
      </c>
      <c r="E67" s="100">
        <v>8.469263076782227</v>
      </c>
      <c r="F67" s="100">
        <v>19.78129141099522</v>
      </c>
      <c r="G67" s="100" t="s">
        <v>56</v>
      </c>
      <c r="H67" s="100">
        <v>-31.339952726701796</v>
      </c>
      <c r="I67" s="100">
        <v>58.84003994907945</v>
      </c>
      <c r="J67" s="100" t="s">
        <v>62</v>
      </c>
      <c r="K67" s="100">
        <v>2.169090278243793</v>
      </c>
      <c r="L67" s="100">
        <v>0.24347763099860067</v>
      </c>
      <c r="M67" s="100">
        <v>0.5135022514581695</v>
      </c>
      <c r="N67" s="100">
        <v>0.018458039597666877</v>
      </c>
      <c r="O67" s="100">
        <v>0.0871151070768642</v>
      </c>
      <c r="P67" s="100">
        <v>0.0069848754220388064</v>
      </c>
      <c r="Q67" s="100">
        <v>0.01060390857802412</v>
      </c>
      <c r="R67" s="100">
        <v>0.0002842361365488766</v>
      </c>
      <c r="S67" s="100">
        <v>0.0011429744043617673</v>
      </c>
      <c r="T67" s="100">
        <v>0.00010278551420278116</v>
      </c>
      <c r="U67" s="100">
        <v>0.00023193180494662506</v>
      </c>
      <c r="V67" s="100">
        <v>1.0550276043361149E-05</v>
      </c>
      <c r="W67" s="100">
        <v>7.12730611458998E-05</v>
      </c>
      <c r="X67" s="100">
        <v>67.5</v>
      </c>
    </row>
    <row r="68" spans="1:24" s="100" customFormat="1" ht="12.75">
      <c r="A68" s="100">
        <v>1392</v>
      </c>
      <c r="B68" s="100">
        <v>150.17999267578125</v>
      </c>
      <c r="C68" s="100">
        <v>151.8800048828125</v>
      </c>
      <c r="D68" s="100">
        <v>8.160484313964844</v>
      </c>
      <c r="E68" s="100">
        <v>8.566216468811035</v>
      </c>
      <c r="F68" s="100">
        <v>31.70842254991076</v>
      </c>
      <c r="G68" s="100" t="s">
        <v>57</v>
      </c>
      <c r="H68" s="100">
        <v>9.90691402412277</v>
      </c>
      <c r="I68" s="100">
        <v>92.58690669990402</v>
      </c>
      <c r="J68" s="100" t="s">
        <v>60</v>
      </c>
      <c r="K68" s="100">
        <v>-0.6053764448953152</v>
      </c>
      <c r="L68" s="100">
        <v>0.0013237293945040204</v>
      </c>
      <c r="M68" s="100">
        <v>0.14890973682832528</v>
      </c>
      <c r="N68" s="100">
        <v>0.000190191266565169</v>
      </c>
      <c r="O68" s="100">
        <v>-0.0234093520569723</v>
      </c>
      <c r="P68" s="100">
        <v>0.00015153465073917472</v>
      </c>
      <c r="Q68" s="100">
        <v>0.003340231329096663</v>
      </c>
      <c r="R68" s="100">
        <v>1.528277446460747E-05</v>
      </c>
      <c r="S68" s="100">
        <v>-0.00023208088374651557</v>
      </c>
      <c r="T68" s="100">
        <v>1.0804518651691778E-05</v>
      </c>
      <c r="U68" s="100">
        <v>9.027155986664437E-05</v>
      </c>
      <c r="V68" s="100">
        <v>1.2034336312450897E-06</v>
      </c>
      <c r="W68" s="100">
        <v>-1.2139689373025285E-05</v>
      </c>
      <c r="X68" s="100">
        <v>67.5</v>
      </c>
    </row>
    <row r="69" spans="1:24" s="100" customFormat="1" ht="12.75">
      <c r="A69" s="100">
        <v>1389</v>
      </c>
      <c r="B69" s="100">
        <v>105.94000244140625</v>
      </c>
      <c r="C69" s="100">
        <v>65.73999786376953</v>
      </c>
      <c r="D69" s="100">
        <v>8.610379219055176</v>
      </c>
      <c r="E69" s="100">
        <v>9.937783241271973</v>
      </c>
      <c r="F69" s="100">
        <v>22.153341495119637</v>
      </c>
      <c r="G69" s="100" t="s">
        <v>58</v>
      </c>
      <c r="H69" s="100">
        <v>22.752859286156266</v>
      </c>
      <c r="I69" s="100">
        <v>61.192861727562516</v>
      </c>
      <c r="J69" s="100" t="s">
        <v>61</v>
      </c>
      <c r="K69" s="100">
        <v>2.0828999004123183</v>
      </c>
      <c r="L69" s="100">
        <v>0.24347403257263572</v>
      </c>
      <c r="M69" s="100">
        <v>0.49143712978399184</v>
      </c>
      <c r="N69" s="100">
        <v>0.01845705970817564</v>
      </c>
      <c r="O69" s="100">
        <v>0.08391092966524827</v>
      </c>
      <c r="P69" s="100">
        <v>0.006983231480555915</v>
      </c>
      <c r="Q69" s="100">
        <v>0.01006408126950566</v>
      </c>
      <c r="R69" s="100">
        <v>0.00028382497797920387</v>
      </c>
      <c r="S69" s="100">
        <v>0.0011191643991950303</v>
      </c>
      <c r="T69" s="100">
        <v>0.0001022160667734548</v>
      </c>
      <c r="U69" s="100">
        <v>0.0002136431782787416</v>
      </c>
      <c r="V69" s="100">
        <v>1.0481415557371458E-05</v>
      </c>
      <c r="W69" s="100">
        <v>7.023159678544714E-05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1392</v>
      </c>
      <c r="B71" s="24">
        <v>78.26</v>
      </c>
      <c r="C71" s="24">
        <v>83.16</v>
      </c>
      <c r="D71" s="24">
        <v>9.028987448934908</v>
      </c>
      <c r="E71" s="24">
        <v>10.000572403900527</v>
      </c>
      <c r="F71" s="24">
        <v>20.185262845692854</v>
      </c>
      <c r="G71" s="24" t="s">
        <v>59</v>
      </c>
      <c r="H71" s="24">
        <v>42.34964878871173</v>
      </c>
      <c r="I71" s="24">
        <v>53.10964878871174</v>
      </c>
      <c r="J71" s="24" t="s">
        <v>73</v>
      </c>
      <c r="K71" s="24">
        <v>7.797877211815219</v>
      </c>
      <c r="M71" s="24" t="s">
        <v>68</v>
      </c>
      <c r="N71" s="24">
        <v>6.989259296736377</v>
      </c>
      <c r="X71" s="24">
        <v>67.5</v>
      </c>
    </row>
    <row r="72" spans="1:24" ht="12.75" hidden="1">
      <c r="A72" s="24">
        <v>1392</v>
      </c>
      <c r="B72" s="24">
        <v>150.17999267578125</v>
      </c>
      <c r="C72" s="24">
        <v>151.8800048828125</v>
      </c>
      <c r="D72" s="24">
        <v>8.160484313964844</v>
      </c>
      <c r="E72" s="24">
        <v>8.566216468811035</v>
      </c>
      <c r="F72" s="24">
        <v>18.568986426374117</v>
      </c>
      <c r="G72" s="24" t="s">
        <v>56</v>
      </c>
      <c r="H72" s="24">
        <v>-28.459540331792823</v>
      </c>
      <c r="I72" s="24">
        <v>54.22045234398842</v>
      </c>
      <c r="J72" s="24" t="s">
        <v>62</v>
      </c>
      <c r="K72" s="24">
        <v>0.8978887118020664</v>
      </c>
      <c r="L72" s="24">
        <v>2.6342264795537567</v>
      </c>
      <c r="M72" s="24">
        <v>0.21256211647521966</v>
      </c>
      <c r="N72" s="24">
        <v>0.017597548048649225</v>
      </c>
      <c r="O72" s="24">
        <v>0.036060026949942973</v>
      </c>
      <c r="P72" s="24">
        <v>0.07556761350177293</v>
      </c>
      <c r="Q72" s="24">
        <v>0.004389390146501352</v>
      </c>
      <c r="R72" s="24">
        <v>0.0002709718204906898</v>
      </c>
      <c r="S72" s="24">
        <v>0.0004730858578191945</v>
      </c>
      <c r="T72" s="24">
        <v>0.0011119609161978508</v>
      </c>
      <c r="U72" s="24">
        <v>9.606599625335726E-05</v>
      </c>
      <c r="V72" s="24">
        <v>1.007332966850193E-05</v>
      </c>
      <c r="W72" s="24">
        <v>2.9507494183847988E-05</v>
      </c>
      <c r="X72" s="24">
        <v>67.5</v>
      </c>
    </row>
    <row r="73" spans="1:24" ht="12.75" hidden="1">
      <c r="A73" s="24">
        <v>1389</v>
      </c>
      <c r="B73" s="24">
        <v>105.94000244140625</v>
      </c>
      <c r="C73" s="24">
        <v>65.73999786376953</v>
      </c>
      <c r="D73" s="24">
        <v>8.610379219055176</v>
      </c>
      <c r="E73" s="24">
        <v>9.937783241271973</v>
      </c>
      <c r="F73" s="24">
        <v>22.153341495119637</v>
      </c>
      <c r="G73" s="24" t="s">
        <v>57</v>
      </c>
      <c r="H73" s="24">
        <v>22.752859286156266</v>
      </c>
      <c r="I73" s="24">
        <v>61.192861727562516</v>
      </c>
      <c r="J73" s="24" t="s">
        <v>60</v>
      </c>
      <c r="K73" s="24">
        <v>0.751828453481208</v>
      </c>
      <c r="L73" s="24">
        <v>0.014332818075795067</v>
      </c>
      <c r="M73" s="24">
        <v>-0.17929400882445737</v>
      </c>
      <c r="N73" s="24">
        <v>0.00018146236434972839</v>
      </c>
      <c r="O73" s="24">
        <v>0.02997968472759644</v>
      </c>
      <c r="P73" s="24">
        <v>0.0016397900057598795</v>
      </c>
      <c r="Q73" s="24">
        <v>-0.0037629804779640034</v>
      </c>
      <c r="R73" s="24">
        <v>1.4676567755558338E-05</v>
      </c>
      <c r="S73" s="24">
        <v>0.00037473599552891257</v>
      </c>
      <c r="T73" s="24">
        <v>0.00011676696562497495</v>
      </c>
      <c r="U73" s="24">
        <v>-8.60149396105546E-05</v>
      </c>
      <c r="V73" s="24">
        <v>1.1684507616844936E-06</v>
      </c>
      <c r="W73" s="24">
        <v>2.27731172415782E-05</v>
      </c>
      <c r="X73" s="24">
        <v>67.5</v>
      </c>
    </row>
    <row r="74" spans="1:24" ht="12.75" hidden="1">
      <c r="A74" s="24">
        <v>1390</v>
      </c>
      <c r="B74" s="24">
        <v>157.67999267578125</v>
      </c>
      <c r="C74" s="24">
        <v>166.67999267578125</v>
      </c>
      <c r="D74" s="24">
        <v>8.013259887695312</v>
      </c>
      <c r="E74" s="24">
        <v>8.469263076782227</v>
      </c>
      <c r="F74" s="24">
        <v>16.48467586214784</v>
      </c>
      <c r="G74" s="24" t="s">
        <v>58</v>
      </c>
      <c r="H74" s="24">
        <v>-41.145833776667956</v>
      </c>
      <c r="I74" s="24">
        <v>49.034158899113294</v>
      </c>
      <c r="J74" s="24" t="s">
        <v>61</v>
      </c>
      <c r="K74" s="24">
        <v>-0.4908748468985037</v>
      </c>
      <c r="L74" s="24">
        <v>2.6341874868558968</v>
      </c>
      <c r="M74" s="24">
        <v>-0.11417666907070047</v>
      </c>
      <c r="N74" s="24">
        <v>0.0175966124221352</v>
      </c>
      <c r="O74" s="24">
        <v>-0.020038564002056992</v>
      </c>
      <c r="P74" s="24">
        <v>0.07554981998052904</v>
      </c>
      <c r="Q74" s="24">
        <v>-0.0022598061378500942</v>
      </c>
      <c r="R74" s="24">
        <v>0.0002705740672329023</v>
      </c>
      <c r="S74" s="24">
        <v>-0.000288761428385922</v>
      </c>
      <c r="T74" s="24">
        <v>0.0011058130741179993</v>
      </c>
      <c r="U74" s="24">
        <v>-4.277973585639229E-05</v>
      </c>
      <c r="V74" s="24">
        <v>1.0005333249214648E-05</v>
      </c>
      <c r="W74" s="24">
        <v>-1.8763724153567077E-05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1392</v>
      </c>
      <c r="B76" s="24">
        <v>78.26</v>
      </c>
      <c r="C76" s="24">
        <v>83.16</v>
      </c>
      <c r="D76" s="24">
        <v>9.028987448934908</v>
      </c>
      <c r="E76" s="24">
        <v>10.000572403900527</v>
      </c>
      <c r="F76" s="24">
        <v>1.7927035692709963</v>
      </c>
      <c r="G76" s="24" t="s">
        <v>59</v>
      </c>
      <c r="H76" s="24">
        <v>-6.043199546417185</v>
      </c>
      <c r="I76" s="24">
        <v>4.716800453582824</v>
      </c>
      <c r="J76" s="24" t="s">
        <v>73</v>
      </c>
      <c r="K76" s="24">
        <v>5.3732067415669675</v>
      </c>
      <c r="M76" s="24" t="s">
        <v>68</v>
      </c>
      <c r="N76" s="24">
        <v>2.785944353855712</v>
      </c>
      <c r="X76" s="24">
        <v>67.5</v>
      </c>
    </row>
    <row r="77" spans="1:24" ht="12.75" hidden="1">
      <c r="A77" s="24">
        <v>1392</v>
      </c>
      <c r="B77" s="24">
        <v>150.17999267578125</v>
      </c>
      <c r="C77" s="24">
        <v>151.8800048828125</v>
      </c>
      <c r="D77" s="24">
        <v>8.160484313964844</v>
      </c>
      <c r="E77" s="24">
        <v>8.566216468811035</v>
      </c>
      <c r="F77" s="24">
        <v>18.568986426374117</v>
      </c>
      <c r="G77" s="24" t="s">
        <v>56</v>
      </c>
      <c r="H77" s="24">
        <v>-28.459540331792823</v>
      </c>
      <c r="I77" s="24">
        <v>54.22045234398842</v>
      </c>
      <c r="J77" s="24" t="s">
        <v>62</v>
      </c>
      <c r="K77" s="24">
        <v>2.2495982450495693</v>
      </c>
      <c r="L77" s="24">
        <v>0.14227926456850523</v>
      </c>
      <c r="M77" s="24">
        <v>0.5325617570509003</v>
      </c>
      <c r="N77" s="24">
        <v>0.018630135632304028</v>
      </c>
      <c r="O77" s="24">
        <v>0.0903483520984527</v>
      </c>
      <c r="P77" s="24">
        <v>0.004081273667570805</v>
      </c>
      <c r="Q77" s="24">
        <v>0.010997512726743377</v>
      </c>
      <c r="R77" s="24">
        <v>0.0002868635620235336</v>
      </c>
      <c r="S77" s="24">
        <v>0.0011853862132466505</v>
      </c>
      <c r="T77" s="24">
        <v>6.003503609315161E-05</v>
      </c>
      <c r="U77" s="24">
        <v>0.00024054878413794066</v>
      </c>
      <c r="V77" s="24">
        <v>1.0639492430079102E-05</v>
      </c>
      <c r="W77" s="24">
        <v>7.391725392129284E-05</v>
      </c>
      <c r="X77" s="24">
        <v>67.5</v>
      </c>
    </row>
    <row r="78" spans="1:24" ht="12.75" hidden="1">
      <c r="A78" s="24">
        <v>1390</v>
      </c>
      <c r="B78" s="24">
        <v>157.67999267578125</v>
      </c>
      <c r="C78" s="24">
        <v>166.67999267578125</v>
      </c>
      <c r="D78" s="24">
        <v>8.013259887695312</v>
      </c>
      <c r="E78" s="24">
        <v>8.469263076782227</v>
      </c>
      <c r="F78" s="24">
        <v>30.324644890158</v>
      </c>
      <c r="G78" s="24" t="s">
        <v>57</v>
      </c>
      <c r="H78" s="24">
        <v>0.02156594373124676</v>
      </c>
      <c r="I78" s="24">
        <v>90.2015586195125</v>
      </c>
      <c r="J78" s="24" t="s">
        <v>60</v>
      </c>
      <c r="K78" s="24">
        <v>-0.22455732268253306</v>
      </c>
      <c r="L78" s="24">
        <v>-0.0007751431949750431</v>
      </c>
      <c r="M78" s="24">
        <v>0.05918003793189866</v>
      </c>
      <c r="N78" s="24">
        <v>0.0001922309935257429</v>
      </c>
      <c r="O78" s="24">
        <v>-0.00804845663450756</v>
      </c>
      <c r="P78" s="24">
        <v>-8.867640341660197E-05</v>
      </c>
      <c r="Q78" s="24">
        <v>0.0015084528865090111</v>
      </c>
      <c r="R78" s="24">
        <v>1.544054809403201E-05</v>
      </c>
      <c r="S78" s="24">
        <v>-2.5635882957924434E-05</v>
      </c>
      <c r="T78" s="24">
        <v>-6.305338273200336E-06</v>
      </c>
      <c r="U78" s="24">
        <v>5.178354042757614E-05</v>
      </c>
      <c r="V78" s="24">
        <v>1.218853989386546E-06</v>
      </c>
      <c r="W78" s="24">
        <v>8.588407023223936E-07</v>
      </c>
      <c r="X78" s="24">
        <v>67.5</v>
      </c>
    </row>
    <row r="79" spans="1:24" ht="12.75" hidden="1">
      <c r="A79" s="24">
        <v>1389</v>
      </c>
      <c r="B79" s="24">
        <v>105.94000244140625</v>
      </c>
      <c r="C79" s="24">
        <v>65.73999786376953</v>
      </c>
      <c r="D79" s="24">
        <v>8.610379219055176</v>
      </c>
      <c r="E79" s="24">
        <v>9.937783241271973</v>
      </c>
      <c r="F79" s="24">
        <v>24.673348387568822</v>
      </c>
      <c r="G79" s="24" t="s">
        <v>58</v>
      </c>
      <c r="H79" s="24">
        <v>29.71372491250517</v>
      </c>
      <c r="I79" s="24">
        <v>68.15372735391142</v>
      </c>
      <c r="J79" s="24" t="s">
        <v>61</v>
      </c>
      <c r="K79" s="24">
        <v>2.238362408762208</v>
      </c>
      <c r="L79" s="24">
        <v>-0.14227715304707916</v>
      </c>
      <c r="M79" s="24">
        <v>0.5292634015152768</v>
      </c>
      <c r="N79" s="24">
        <v>0.018629143859103463</v>
      </c>
      <c r="O79" s="24">
        <v>0.0899891497498917</v>
      </c>
      <c r="P79" s="24">
        <v>-0.004080310189812038</v>
      </c>
      <c r="Q79" s="24">
        <v>0.01089356948222506</v>
      </c>
      <c r="R79" s="24">
        <v>0.00028644771371296644</v>
      </c>
      <c r="S79" s="24">
        <v>0.001185108972230065</v>
      </c>
      <c r="T79" s="24">
        <v>-5.970300049383223E-05</v>
      </c>
      <c r="U79" s="24">
        <v>0.00023490888125191683</v>
      </c>
      <c r="V79" s="24">
        <v>1.0569446254287261E-05</v>
      </c>
      <c r="W79" s="24">
        <v>7.391226434031714E-05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1392</v>
      </c>
      <c r="B81" s="24">
        <v>80.46</v>
      </c>
      <c r="C81" s="24">
        <v>96.36</v>
      </c>
      <c r="D81" s="24">
        <v>9.31162061276634</v>
      </c>
      <c r="E81" s="24">
        <v>9.759739051652243</v>
      </c>
      <c r="F81" s="24">
        <v>17.80704117286195</v>
      </c>
      <c r="G81" s="24" t="s">
        <v>59</v>
      </c>
      <c r="H81" s="24">
        <v>32.474397836587414</v>
      </c>
      <c r="I81" s="24">
        <v>45.43439783658741</v>
      </c>
      <c r="J81" s="24" t="s">
        <v>73</v>
      </c>
      <c r="K81" s="24">
        <v>4.134149307973439</v>
      </c>
      <c r="M81" s="24" t="s">
        <v>68</v>
      </c>
      <c r="N81" s="24">
        <v>2.1732992421565784</v>
      </c>
      <c r="X81" s="24">
        <v>67.5</v>
      </c>
    </row>
    <row r="82" spans="1:24" ht="12.75" hidden="1">
      <c r="A82" s="24">
        <v>1389</v>
      </c>
      <c r="B82" s="24">
        <v>101.94000244140625</v>
      </c>
      <c r="C82" s="24">
        <v>90.54000091552734</v>
      </c>
      <c r="D82" s="24">
        <v>8.833101272583008</v>
      </c>
      <c r="E82" s="24">
        <v>10.027581214904785</v>
      </c>
      <c r="F82" s="24">
        <v>12.343748528525511</v>
      </c>
      <c r="G82" s="24" t="s">
        <v>56</v>
      </c>
      <c r="H82" s="24">
        <v>-1.2089106249162</v>
      </c>
      <c r="I82" s="24">
        <v>33.23109181649005</v>
      </c>
      <c r="J82" s="24" t="s">
        <v>62</v>
      </c>
      <c r="K82" s="24">
        <v>1.9577081426060354</v>
      </c>
      <c r="L82" s="24">
        <v>0.2782298044984262</v>
      </c>
      <c r="M82" s="24">
        <v>0.4634606636682655</v>
      </c>
      <c r="N82" s="24">
        <v>0.05460340451631561</v>
      </c>
      <c r="O82" s="24">
        <v>0.07862483189172141</v>
      </c>
      <c r="P82" s="24">
        <v>0.007981441071367125</v>
      </c>
      <c r="Q82" s="24">
        <v>0.009570413060908193</v>
      </c>
      <c r="R82" s="24">
        <v>0.0008405146754076292</v>
      </c>
      <c r="S82" s="24">
        <v>0.0010315478606275604</v>
      </c>
      <c r="T82" s="24">
        <v>0.00011749590417154436</v>
      </c>
      <c r="U82" s="24">
        <v>0.00020931646517444223</v>
      </c>
      <c r="V82" s="24">
        <v>3.1211879397708594E-05</v>
      </c>
      <c r="W82" s="24">
        <v>6.432059142671956E-05</v>
      </c>
      <c r="X82" s="24">
        <v>67.5</v>
      </c>
    </row>
    <row r="83" spans="1:24" ht="12.75" hidden="1">
      <c r="A83" s="24">
        <v>1390</v>
      </c>
      <c r="B83" s="24">
        <v>135.22000122070312</v>
      </c>
      <c r="C83" s="24">
        <v>148.22000122070312</v>
      </c>
      <c r="D83" s="24">
        <v>8.431436538696289</v>
      </c>
      <c r="E83" s="24">
        <v>8.810391426086426</v>
      </c>
      <c r="F83" s="24">
        <v>17.471810288318082</v>
      </c>
      <c r="G83" s="24" t="s">
        <v>57</v>
      </c>
      <c r="H83" s="24">
        <v>-18.37371719119146</v>
      </c>
      <c r="I83" s="24">
        <v>49.346284029511665</v>
      </c>
      <c r="J83" s="24" t="s">
        <v>60</v>
      </c>
      <c r="K83" s="24">
        <v>1.956053244460239</v>
      </c>
      <c r="L83" s="24">
        <v>0.0015147343453654283</v>
      </c>
      <c r="M83" s="24">
        <v>-0.4628223348007985</v>
      </c>
      <c r="N83" s="24">
        <v>-0.0005640076400174412</v>
      </c>
      <c r="O83" s="24">
        <v>0.07858866362219938</v>
      </c>
      <c r="P83" s="24">
        <v>0.00017292989394753402</v>
      </c>
      <c r="Q83" s="24">
        <v>-0.00954076351231564</v>
      </c>
      <c r="R83" s="24">
        <v>-4.530421863516009E-05</v>
      </c>
      <c r="S83" s="24">
        <v>0.0010308333555023865</v>
      </c>
      <c r="T83" s="24">
        <v>1.2291250972472315E-05</v>
      </c>
      <c r="U83" s="24">
        <v>-0.00020670796641911467</v>
      </c>
      <c r="V83" s="24">
        <v>-3.5565723698072055E-06</v>
      </c>
      <c r="W83" s="24">
        <v>6.416124183688129E-05</v>
      </c>
      <c r="X83" s="24">
        <v>67.5</v>
      </c>
    </row>
    <row r="84" spans="1:24" ht="12.75" hidden="1">
      <c r="A84" s="24">
        <v>1392</v>
      </c>
      <c r="B84" s="24">
        <v>150.8800048828125</v>
      </c>
      <c r="C84" s="24">
        <v>148.8800048828125</v>
      </c>
      <c r="D84" s="24">
        <v>8.30823040008545</v>
      </c>
      <c r="E84" s="24">
        <v>8.675615310668945</v>
      </c>
      <c r="F84" s="24">
        <v>29.448517331184263</v>
      </c>
      <c r="G84" s="24" t="s">
        <v>58</v>
      </c>
      <c r="H84" s="24">
        <v>1.081445030671432</v>
      </c>
      <c r="I84" s="24">
        <v>84.46144991348393</v>
      </c>
      <c r="J84" s="24" t="s">
        <v>61</v>
      </c>
      <c r="K84" s="24">
        <v>0.08047904362345783</v>
      </c>
      <c r="L84" s="24">
        <v>0.2782256812213701</v>
      </c>
      <c r="M84" s="24">
        <v>0.0243161094208494</v>
      </c>
      <c r="N84" s="24">
        <v>-0.05460049157429261</v>
      </c>
      <c r="O84" s="24">
        <v>0.002384562869426775</v>
      </c>
      <c r="P84" s="24">
        <v>0.007979567458671259</v>
      </c>
      <c r="Q84" s="24">
        <v>0.0007527534513163463</v>
      </c>
      <c r="R84" s="24">
        <v>-0.0008392928257464435</v>
      </c>
      <c r="S84" s="24">
        <v>-3.8387262848336904E-05</v>
      </c>
      <c r="T84" s="24">
        <v>0.0001168512415279377</v>
      </c>
      <c r="U84" s="24">
        <v>3.294236196749797E-05</v>
      </c>
      <c r="V84" s="24">
        <v>-3.100858282017142E-05</v>
      </c>
      <c r="W84" s="24">
        <v>-4.5247682186189625E-06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1392</v>
      </c>
      <c r="B86" s="24">
        <v>80.46</v>
      </c>
      <c r="C86" s="24">
        <v>96.36</v>
      </c>
      <c r="D86" s="24">
        <v>9.31162061276634</v>
      </c>
      <c r="E86" s="24">
        <v>9.759739051652243</v>
      </c>
      <c r="F86" s="24">
        <v>17.82406214701226</v>
      </c>
      <c r="G86" s="24" t="s">
        <v>59</v>
      </c>
      <c r="H86" s="24">
        <v>32.5178265962339</v>
      </c>
      <c r="I86" s="24">
        <v>45.477826596233896</v>
      </c>
      <c r="J86" s="24" t="s">
        <v>73</v>
      </c>
      <c r="K86" s="24">
        <v>5.32912818779406</v>
      </c>
      <c r="M86" s="24" t="s">
        <v>68</v>
      </c>
      <c r="N86" s="24">
        <v>2.757995814809238</v>
      </c>
      <c r="X86" s="24">
        <v>67.5</v>
      </c>
    </row>
    <row r="87" spans="1:24" ht="12.75" hidden="1">
      <c r="A87" s="24">
        <v>1389</v>
      </c>
      <c r="B87" s="24">
        <v>101.94000244140625</v>
      </c>
      <c r="C87" s="24">
        <v>90.54000091552734</v>
      </c>
      <c r="D87" s="24">
        <v>8.833101272583008</v>
      </c>
      <c r="E87" s="24">
        <v>10.027581214904785</v>
      </c>
      <c r="F87" s="24">
        <v>12.343748528525511</v>
      </c>
      <c r="G87" s="24" t="s">
        <v>56</v>
      </c>
      <c r="H87" s="24">
        <v>-1.2089106249162</v>
      </c>
      <c r="I87" s="24">
        <v>33.23109181649005</v>
      </c>
      <c r="J87" s="24" t="s">
        <v>62</v>
      </c>
      <c r="K87" s="24">
        <v>2.243979634243495</v>
      </c>
      <c r="L87" s="24">
        <v>0.01447447943012808</v>
      </c>
      <c r="M87" s="24">
        <v>0.5312318536483568</v>
      </c>
      <c r="N87" s="24">
        <v>0.054973867383705625</v>
      </c>
      <c r="O87" s="24">
        <v>0.09012203364620174</v>
      </c>
      <c r="P87" s="24">
        <v>0.0004151493142832829</v>
      </c>
      <c r="Q87" s="24">
        <v>0.010969889171708843</v>
      </c>
      <c r="R87" s="24">
        <v>0.0008462250357331947</v>
      </c>
      <c r="S87" s="24">
        <v>0.0011823831166406528</v>
      </c>
      <c r="T87" s="24">
        <v>6.171995492850108E-06</v>
      </c>
      <c r="U87" s="24">
        <v>0.0002399171279909964</v>
      </c>
      <c r="V87" s="24">
        <v>3.1429998956263026E-05</v>
      </c>
      <c r="W87" s="24">
        <v>7.372377750463997E-05</v>
      </c>
      <c r="X87" s="24">
        <v>67.5</v>
      </c>
    </row>
    <row r="88" spans="1:24" ht="12.75" hidden="1">
      <c r="A88" s="24">
        <v>1392</v>
      </c>
      <c r="B88" s="24">
        <v>150.8800048828125</v>
      </c>
      <c r="C88" s="24">
        <v>148.8800048828125</v>
      </c>
      <c r="D88" s="24">
        <v>8.30823040008545</v>
      </c>
      <c r="E88" s="24">
        <v>8.675615310668945</v>
      </c>
      <c r="F88" s="24">
        <v>20.315280331802985</v>
      </c>
      <c r="G88" s="24" t="s">
        <v>57</v>
      </c>
      <c r="H88" s="24">
        <v>-25.113640810011816</v>
      </c>
      <c r="I88" s="24">
        <v>58.266364072800684</v>
      </c>
      <c r="J88" s="24" t="s">
        <v>60</v>
      </c>
      <c r="K88" s="24">
        <v>2.2179695644363773</v>
      </c>
      <c r="L88" s="24">
        <v>7.961503190539413E-05</v>
      </c>
      <c r="M88" s="24">
        <v>-0.52412342053808</v>
      </c>
      <c r="N88" s="24">
        <v>-0.000567687446194489</v>
      </c>
      <c r="O88" s="24">
        <v>0.08921983111123094</v>
      </c>
      <c r="P88" s="24">
        <v>8.680353186198834E-06</v>
      </c>
      <c r="Q88" s="24">
        <v>-0.010772432867664336</v>
      </c>
      <c r="R88" s="24">
        <v>-4.5604622001515634E-05</v>
      </c>
      <c r="S88" s="24">
        <v>0.0011791423794628487</v>
      </c>
      <c r="T88" s="24">
        <v>5.923902691049984E-07</v>
      </c>
      <c r="U88" s="24">
        <v>-0.0002312662412733207</v>
      </c>
      <c r="V88" s="24">
        <v>-3.5780376078332945E-06</v>
      </c>
      <c r="W88" s="24">
        <v>7.366224092281379E-05</v>
      </c>
      <c r="X88" s="24">
        <v>67.5</v>
      </c>
    </row>
    <row r="89" spans="1:24" ht="12.75" hidden="1">
      <c r="A89" s="24">
        <v>1390</v>
      </c>
      <c r="B89" s="24">
        <v>135.22000122070312</v>
      </c>
      <c r="C89" s="24">
        <v>148.22000122070312</v>
      </c>
      <c r="D89" s="24">
        <v>8.431436538696289</v>
      </c>
      <c r="E89" s="24">
        <v>8.810391426086426</v>
      </c>
      <c r="F89" s="24">
        <v>26.7647665836332</v>
      </c>
      <c r="G89" s="24" t="s">
        <v>58</v>
      </c>
      <c r="H89" s="24">
        <v>7.8727251210323175</v>
      </c>
      <c r="I89" s="24">
        <v>75.59272634173544</v>
      </c>
      <c r="J89" s="24" t="s">
        <v>61</v>
      </c>
      <c r="K89" s="24">
        <v>0.3406693560235155</v>
      </c>
      <c r="L89" s="24">
        <v>0.01447426047229687</v>
      </c>
      <c r="M89" s="24">
        <v>0.08661363849955807</v>
      </c>
      <c r="N89" s="24">
        <v>-0.05497093619436262</v>
      </c>
      <c r="O89" s="24">
        <v>0.01272016843483394</v>
      </c>
      <c r="P89" s="24">
        <v>0.0004150585556502153</v>
      </c>
      <c r="Q89" s="24">
        <v>0.0020719938588808773</v>
      </c>
      <c r="R89" s="24">
        <v>-0.0008449952837464511</v>
      </c>
      <c r="S89" s="24">
        <v>8.748190368044581E-05</v>
      </c>
      <c r="T89" s="24">
        <v>6.143500804332311E-06</v>
      </c>
      <c r="U89" s="24">
        <v>6.384476447413972E-05</v>
      </c>
      <c r="V89" s="24">
        <v>-3.122567022927812E-05</v>
      </c>
      <c r="W89" s="24">
        <v>3.011582936429975E-06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1392</v>
      </c>
      <c r="B91" s="24">
        <v>80.46</v>
      </c>
      <c r="C91" s="24">
        <v>96.36</v>
      </c>
      <c r="D91" s="24">
        <v>9.31162061276634</v>
      </c>
      <c r="E91" s="24">
        <v>9.759739051652243</v>
      </c>
      <c r="F91" s="24">
        <v>17.80704117286195</v>
      </c>
      <c r="G91" s="24" t="s">
        <v>59</v>
      </c>
      <c r="H91" s="24">
        <v>32.474397836587414</v>
      </c>
      <c r="I91" s="24">
        <v>45.43439783658741</v>
      </c>
      <c r="J91" s="24" t="s">
        <v>73</v>
      </c>
      <c r="K91" s="24">
        <v>3.8384135905064762</v>
      </c>
      <c r="M91" s="24" t="s">
        <v>68</v>
      </c>
      <c r="N91" s="24">
        <v>3.505028925434864</v>
      </c>
      <c r="X91" s="24">
        <v>67.5</v>
      </c>
    </row>
    <row r="92" spans="1:24" ht="12.75" hidden="1">
      <c r="A92" s="24">
        <v>1390</v>
      </c>
      <c r="B92" s="24">
        <v>135.22000122070312</v>
      </c>
      <c r="C92" s="24">
        <v>148.22000122070312</v>
      </c>
      <c r="D92" s="24">
        <v>8.431436538696289</v>
      </c>
      <c r="E92" s="24">
        <v>8.810391426086426</v>
      </c>
      <c r="F92" s="24">
        <v>18.360170201328966</v>
      </c>
      <c r="G92" s="24" t="s">
        <v>56</v>
      </c>
      <c r="H92" s="24">
        <v>-15.864689227605027</v>
      </c>
      <c r="I92" s="24">
        <v>51.855311993098105</v>
      </c>
      <c r="J92" s="24" t="s">
        <v>62</v>
      </c>
      <c r="K92" s="24">
        <v>0.5089815404249676</v>
      </c>
      <c r="L92" s="24">
        <v>1.8863365971387376</v>
      </c>
      <c r="M92" s="24">
        <v>0.12049376626502561</v>
      </c>
      <c r="N92" s="24">
        <v>0.05668479203634805</v>
      </c>
      <c r="O92" s="24">
        <v>0.020440987134855856</v>
      </c>
      <c r="P92" s="24">
        <v>0.05411297753560514</v>
      </c>
      <c r="Q92" s="24">
        <v>0.0024882248160720045</v>
      </c>
      <c r="R92" s="24">
        <v>0.0008724532632703936</v>
      </c>
      <c r="S92" s="24">
        <v>0.0002681672348833505</v>
      </c>
      <c r="T92" s="24">
        <v>0.0007962490513434982</v>
      </c>
      <c r="U92" s="24">
        <v>5.447644214490445E-05</v>
      </c>
      <c r="V92" s="24">
        <v>3.236323210664162E-05</v>
      </c>
      <c r="W92" s="24">
        <v>1.6723925131734128E-05</v>
      </c>
      <c r="X92" s="24">
        <v>67.5</v>
      </c>
    </row>
    <row r="93" spans="1:24" ht="12.75" hidden="1">
      <c r="A93" s="24">
        <v>1389</v>
      </c>
      <c r="B93" s="24">
        <v>101.94000244140625</v>
      </c>
      <c r="C93" s="24">
        <v>90.54000091552734</v>
      </c>
      <c r="D93" s="24">
        <v>8.833101272583008</v>
      </c>
      <c r="E93" s="24">
        <v>10.027581214904785</v>
      </c>
      <c r="F93" s="24">
        <v>21.339872560464915</v>
      </c>
      <c r="G93" s="24" t="s">
        <v>57</v>
      </c>
      <c r="H93" s="24">
        <v>23.009909371866534</v>
      </c>
      <c r="I93" s="24">
        <v>57.449911813272784</v>
      </c>
      <c r="J93" s="24" t="s">
        <v>60</v>
      </c>
      <c r="K93" s="24">
        <v>0.36263667505157665</v>
      </c>
      <c r="L93" s="24">
        <v>0.01026425642276833</v>
      </c>
      <c r="M93" s="24">
        <v>-0.08680421337100794</v>
      </c>
      <c r="N93" s="24">
        <v>-0.0005866555806650813</v>
      </c>
      <c r="O93" s="24">
        <v>0.014408081912799442</v>
      </c>
      <c r="P93" s="24">
        <v>0.0011742882378498317</v>
      </c>
      <c r="Q93" s="24">
        <v>-0.001837140840648825</v>
      </c>
      <c r="R93" s="24">
        <v>-4.709962086691589E-05</v>
      </c>
      <c r="S93" s="24">
        <v>0.00017580982483912395</v>
      </c>
      <c r="T93" s="24">
        <v>8.361699439579153E-05</v>
      </c>
      <c r="U93" s="24">
        <v>-4.301071666162947E-05</v>
      </c>
      <c r="V93" s="24">
        <v>-3.7104126833882837E-06</v>
      </c>
      <c r="W93" s="24">
        <v>1.0552058513448176E-05</v>
      </c>
      <c r="X93" s="24">
        <v>67.5</v>
      </c>
    </row>
    <row r="94" spans="1:24" ht="12.75" hidden="1">
      <c r="A94" s="24">
        <v>1392</v>
      </c>
      <c r="B94" s="24">
        <v>150.8800048828125</v>
      </c>
      <c r="C94" s="24">
        <v>148.8800048828125</v>
      </c>
      <c r="D94" s="24">
        <v>8.30823040008545</v>
      </c>
      <c r="E94" s="24">
        <v>8.675615310668945</v>
      </c>
      <c r="F94" s="24">
        <v>20.315280331802985</v>
      </c>
      <c r="G94" s="24" t="s">
        <v>58</v>
      </c>
      <c r="H94" s="24">
        <v>-25.113640810011816</v>
      </c>
      <c r="I94" s="24">
        <v>58.266364072800684</v>
      </c>
      <c r="J94" s="24" t="s">
        <v>61</v>
      </c>
      <c r="K94" s="24">
        <v>-0.3571510190394396</v>
      </c>
      <c r="L94" s="24">
        <v>1.8863086711206731</v>
      </c>
      <c r="M94" s="24">
        <v>-0.08356899095819664</v>
      </c>
      <c r="N94" s="24">
        <v>-0.056681756178101096</v>
      </c>
      <c r="O94" s="24">
        <v>-0.014499694156822902</v>
      </c>
      <c r="P94" s="24">
        <v>0.05410023461042803</v>
      </c>
      <c r="Q94" s="24">
        <v>-0.0016781466762284785</v>
      </c>
      <c r="R94" s="24">
        <v>-0.0008711809928512854</v>
      </c>
      <c r="S94" s="24">
        <v>-0.00020249585515515772</v>
      </c>
      <c r="T94" s="24">
        <v>0.0007918464181983998</v>
      </c>
      <c r="U94" s="24">
        <v>-3.343293288092073E-05</v>
      </c>
      <c r="V94" s="24">
        <v>-3.214983094990253E-05</v>
      </c>
      <c r="W94" s="24">
        <v>-1.2974734407324652E-05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1392</v>
      </c>
      <c r="B96" s="100">
        <v>80.46</v>
      </c>
      <c r="C96" s="100">
        <v>96.36</v>
      </c>
      <c r="D96" s="100">
        <v>9.31162061276634</v>
      </c>
      <c r="E96" s="100">
        <v>9.759739051652243</v>
      </c>
      <c r="F96" s="100">
        <v>7.314395358545793</v>
      </c>
      <c r="G96" s="100" t="s">
        <v>59</v>
      </c>
      <c r="H96" s="100">
        <v>5.702569790691776</v>
      </c>
      <c r="I96" s="100">
        <v>18.66256979069177</v>
      </c>
      <c r="J96" s="100" t="s">
        <v>73</v>
      </c>
      <c r="K96" s="100">
        <v>2.386612290291566</v>
      </c>
      <c r="M96" s="100" t="s">
        <v>68</v>
      </c>
      <c r="N96" s="100">
        <v>1.2370879884688633</v>
      </c>
      <c r="X96" s="100">
        <v>67.5</v>
      </c>
    </row>
    <row r="97" spans="1:24" s="100" customFormat="1" ht="12.75">
      <c r="A97" s="100">
        <v>1390</v>
      </c>
      <c r="B97" s="100">
        <v>135.22000122070312</v>
      </c>
      <c r="C97" s="100">
        <v>148.22000122070312</v>
      </c>
      <c r="D97" s="100">
        <v>8.431436538696289</v>
      </c>
      <c r="E97" s="100">
        <v>8.810391426086426</v>
      </c>
      <c r="F97" s="100">
        <v>18.360170201328966</v>
      </c>
      <c r="G97" s="100" t="s">
        <v>56</v>
      </c>
      <c r="H97" s="100">
        <v>-15.864689227605027</v>
      </c>
      <c r="I97" s="100">
        <v>51.855311993098105</v>
      </c>
      <c r="J97" s="100" t="s">
        <v>62</v>
      </c>
      <c r="K97" s="100">
        <v>1.5012263624533435</v>
      </c>
      <c r="L97" s="100">
        <v>0.0047589281785282355</v>
      </c>
      <c r="M97" s="100">
        <v>0.35539524178663967</v>
      </c>
      <c r="N97" s="100">
        <v>0.05397118333415916</v>
      </c>
      <c r="O97" s="100">
        <v>0.06029230024293095</v>
      </c>
      <c r="P97" s="100">
        <v>0.000136397205080465</v>
      </c>
      <c r="Q97" s="100">
        <v>0.007338938045779631</v>
      </c>
      <c r="R97" s="100">
        <v>0.0008306965555636357</v>
      </c>
      <c r="S97" s="100">
        <v>0.0007910494017000781</v>
      </c>
      <c r="T97" s="100">
        <v>1.9908453217950684E-06</v>
      </c>
      <c r="U97" s="100">
        <v>0.0001605163785085994</v>
      </c>
      <c r="V97" s="100">
        <v>3.0835045430038345E-05</v>
      </c>
      <c r="W97" s="100">
        <v>4.933122459448113E-05</v>
      </c>
      <c r="X97" s="100">
        <v>67.5</v>
      </c>
    </row>
    <row r="98" spans="1:24" s="100" customFormat="1" ht="12.75">
      <c r="A98" s="100">
        <v>1392</v>
      </c>
      <c r="B98" s="100">
        <v>150.8800048828125</v>
      </c>
      <c r="C98" s="100">
        <v>148.8800048828125</v>
      </c>
      <c r="D98" s="100">
        <v>8.30823040008545</v>
      </c>
      <c r="E98" s="100">
        <v>8.675615310668945</v>
      </c>
      <c r="F98" s="100">
        <v>29.448517331184263</v>
      </c>
      <c r="G98" s="100" t="s">
        <v>57</v>
      </c>
      <c r="H98" s="100">
        <v>1.081445030671432</v>
      </c>
      <c r="I98" s="100">
        <v>84.46144991348393</v>
      </c>
      <c r="J98" s="100" t="s">
        <v>60</v>
      </c>
      <c r="K98" s="100">
        <v>0.1835361497165023</v>
      </c>
      <c r="L98" s="100">
        <v>-2.5801753281197966E-05</v>
      </c>
      <c r="M98" s="100">
        <v>-0.03943774092171338</v>
      </c>
      <c r="N98" s="100">
        <v>-0.0005583332928233455</v>
      </c>
      <c r="O98" s="100">
        <v>0.008016094879914367</v>
      </c>
      <c r="P98" s="100">
        <v>-3.054257573995124E-06</v>
      </c>
      <c r="Q98" s="100">
        <v>-0.0006226930059926388</v>
      </c>
      <c r="R98" s="100">
        <v>-4.488509861245296E-05</v>
      </c>
      <c r="S98" s="100">
        <v>0.0001578781221019417</v>
      </c>
      <c r="T98" s="100">
        <v>-2.1857886304541163E-07</v>
      </c>
      <c r="U98" s="100">
        <v>-8.991621227509925E-07</v>
      </c>
      <c r="V98" s="100">
        <v>-3.538072961554645E-06</v>
      </c>
      <c r="W98" s="100">
        <v>1.1447458119942596E-05</v>
      </c>
      <c r="X98" s="100">
        <v>67.5</v>
      </c>
    </row>
    <row r="99" spans="1:24" s="100" customFormat="1" ht="12.75">
      <c r="A99" s="100">
        <v>1389</v>
      </c>
      <c r="B99" s="100">
        <v>101.94000244140625</v>
      </c>
      <c r="C99" s="100">
        <v>90.54000091552734</v>
      </c>
      <c r="D99" s="100">
        <v>8.833101272583008</v>
      </c>
      <c r="E99" s="100">
        <v>10.027581214904785</v>
      </c>
      <c r="F99" s="100">
        <v>21.296083584179595</v>
      </c>
      <c r="G99" s="100" t="s">
        <v>58</v>
      </c>
      <c r="H99" s="100">
        <v>22.892023343313305</v>
      </c>
      <c r="I99" s="100">
        <v>57.332025784719555</v>
      </c>
      <c r="J99" s="100" t="s">
        <v>61</v>
      </c>
      <c r="K99" s="100">
        <v>1.4899647892054828</v>
      </c>
      <c r="L99" s="100">
        <v>-0.004758858232592949</v>
      </c>
      <c r="M99" s="100">
        <v>0.3532002866300874</v>
      </c>
      <c r="N99" s="100">
        <v>-0.05396829527068225</v>
      </c>
      <c r="O99" s="100">
        <v>0.05975703884447373</v>
      </c>
      <c r="P99" s="100">
        <v>-0.0001363630047499472</v>
      </c>
      <c r="Q99" s="100">
        <v>0.007312473251922334</v>
      </c>
      <c r="R99" s="100">
        <v>-0.0008294830289691518</v>
      </c>
      <c r="S99" s="100">
        <v>0.000775134604111838</v>
      </c>
      <c r="T99" s="100">
        <v>-1.9788098382469913E-06</v>
      </c>
      <c r="U99" s="100">
        <v>0.0001605138600775427</v>
      </c>
      <c r="V99" s="100">
        <v>-3.0631390213166045E-05</v>
      </c>
      <c r="W99" s="100">
        <v>4.798463736013121E-05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1392</v>
      </c>
      <c r="B101" s="24">
        <v>80.46</v>
      </c>
      <c r="C101" s="24">
        <v>96.36</v>
      </c>
      <c r="D101" s="24">
        <v>9.31162061276634</v>
      </c>
      <c r="E101" s="24">
        <v>9.759739051652243</v>
      </c>
      <c r="F101" s="24">
        <v>17.82406214701226</v>
      </c>
      <c r="G101" s="24" t="s">
        <v>59</v>
      </c>
      <c r="H101" s="24">
        <v>32.5178265962339</v>
      </c>
      <c r="I101" s="24">
        <v>45.477826596233896</v>
      </c>
      <c r="J101" s="24" t="s">
        <v>73</v>
      </c>
      <c r="K101" s="24">
        <v>3.7390685319427015</v>
      </c>
      <c r="M101" s="24" t="s">
        <v>68</v>
      </c>
      <c r="N101" s="24">
        <v>3.4538715878478343</v>
      </c>
      <c r="X101" s="24">
        <v>67.5</v>
      </c>
    </row>
    <row r="102" spans="1:24" ht="12.75" hidden="1">
      <c r="A102" s="24">
        <v>1392</v>
      </c>
      <c r="B102" s="24">
        <v>150.8800048828125</v>
      </c>
      <c r="C102" s="24">
        <v>148.8800048828125</v>
      </c>
      <c r="D102" s="24">
        <v>8.30823040008545</v>
      </c>
      <c r="E102" s="24">
        <v>8.675615310668945</v>
      </c>
      <c r="F102" s="24">
        <v>21.16111720213056</v>
      </c>
      <c r="G102" s="24" t="s">
        <v>56</v>
      </c>
      <c r="H102" s="24">
        <v>-22.687691562560275</v>
      </c>
      <c r="I102" s="24">
        <v>60.692313320252225</v>
      </c>
      <c r="J102" s="24" t="s">
        <v>62</v>
      </c>
      <c r="K102" s="24">
        <v>0.4057078847932497</v>
      </c>
      <c r="L102" s="24">
        <v>1.8865051167280502</v>
      </c>
      <c r="M102" s="24">
        <v>0.09604557613239757</v>
      </c>
      <c r="N102" s="24">
        <v>0.056069125569759785</v>
      </c>
      <c r="O102" s="24">
        <v>0.01629368701774789</v>
      </c>
      <c r="P102" s="24">
        <v>0.05411787031885014</v>
      </c>
      <c r="Q102" s="24">
        <v>0.0019832835865072184</v>
      </c>
      <c r="R102" s="24">
        <v>0.0008629535666846579</v>
      </c>
      <c r="S102" s="24">
        <v>0.0002138478287915953</v>
      </c>
      <c r="T102" s="24">
        <v>0.0007963268961983341</v>
      </c>
      <c r="U102" s="24">
        <v>4.3402588466857114E-05</v>
      </c>
      <c r="V102" s="24">
        <v>3.201252755209549E-05</v>
      </c>
      <c r="W102" s="24">
        <v>1.3352283914737124E-05</v>
      </c>
      <c r="X102" s="24">
        <v>67.5</v>
      </c>
    </row>
    <row r="103" spans="1:24" ht="12.75" hidden="1">
      <c r="A103" s="24">
        <v>1389</v>
      </c>
      <c r="B103" s="24">
        <v>101.94000244140625</v>
      </c>
      <c r="C103" s="24">
        <v>90.54000091552734</v>
      </c>
      <c r="D103" s="24">
        <v>8.833101272583008</v>
      </c>
      <c r="E103" s="24">
        <v>10.027581214904785</v>
      </c>
      <c r="F103" s="24">
        <v>21.296083584179595</v>
      </c>
      <c r="G103" s="24" t="s">
        <v>57</v>
      </c>
      <c r="H103" s="24">
        <v>22.892023343313305</v>
      </c>
      <c r="I103" s="24">
        <v>57.332025784719555</v>
      </c>
      <c r="J103" s="24" t="s">
        <v>60</v>
      </c>
      <c r="K103" s="24">
        <v>0.3708705637176602</v>
      </c>
      <c r="L103" s="24">
        <v>0.01026498858478556</v>
      </c>
      <c r="M103" s="24">
        <v>-0.0873498192981364</v>
      </c>
      <c r="N103" s="24">
        <v>-0.000580376913432001</v>
      </c>
      <c r="O103" s="24">
        <v>0.014964704103515233</v>
      </c>
      <c r="P103" s="24">
        <v>0.0011743614619472214</v>
      </c>
      <c r="Q103" s="24">
        <v>-0.0017814755265324618</v>
      </c>
      <c r="R103" s="24">
        <v>-4.659601588386202E-05</v>
      </c>
      <c r="S103" s="24">
        <v>0.00020165132670261086</v>
      </c>
      <c r="T103" s="24">
        <v>8.362358878167227E-05</v>
      </c>
      <c r="U103" s="24">
        <v>-3.7375116908357615E-05</v>
      </c>
      <c r="V103" s="24">
        <v>-3.6699521392335534E-06</v>
      </c>
      <c r="W103" s="24">
        <v>1.273001230560926E-05</v>
      </c>
      <c r="X103" s="24">
        <v>67.5</v>
      </c>
    </row>
    <row r="104" spans="1:24" ht="12.75" hidden="1">
      <c r="A104" s="24">
        <v>1390</v>
      </c>
      <c r="B104" s="24">
        <v>135.22000122070312</v>
      </c>
      <c r="C104" s="24">
        <v>148.22000122070312</v>
      </c>
      <c r="D104" s="24">
        <v>8.431436538696289</v>
      </c>
      <c r="E104" s="24">
        <v>8.810391426086426</v>
      </c>
      <c r="F104" s="24">
        <v>17.471810288318082</v>
      </c>
      <c r="G104" s="24" t="s">
        <v>58</v>
      </c>
      <c r="H104" s="24">
        <v>-18.37371719119146</v>
      </c>
      <c r="I104" s="24">
        <v>49.346284029511665</v>
      </c>
      <c r="J104" s="24" t="s">
        <v>61</v>
      </c>
      <c r="K104" s="24">
        <v>0.16448073671757957</v>
      </c>
      <c r="L104" s="24">
        <v>1.8864771892208154</v>
      </c>
      <c r="M104" s="24">
        <v>0.039934468359890514</v>
      </c>
      <c r="N104" s="24">
        <v>-0.05606612172065984</v>
      </c>
      <c r="O104" s="24">
        <v>0.006445298109983777</v>
      </c>
      <c r="P104" s="24">
        <v>0.05410512695673649</v>
      </c>
      <c r="Q104" s="24">
        <v>0.0008716414015378252</v>
      </c>
      <c r="R104" s="24">
        <v>-0.0008616946498368916</v>
      </c>
      <c r="S104" s="24">
        <v>7.118733256666074E-05</v>
      </c>
      <c r="T104" s="24">
        <v>0.0007919239995151972</v>
      </c>
      <c r="U104" s="24">
        <v>2.2065478053057426E-05</v>
      </c>
      <c r="V104" s="24">
        <v>-3.180146807254986E-05</v>
      </c>
      <c r="W104" s="24">
        <v>4.028681228241389E-06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1392</v>
      </c>
      <c r="B106" s="24">
        <v>80.46</v>
      </c>
      <c r="C106" s="24">
        <v>96.36</v>
      </c>
      <c r="D106" s="24">
        <v>9.31162061276634</v>
      </c>
      <c r="E106" s="24">
        <v>9.759739051652243</v>
      </c>
      <c r="F106" s="24">
        <v>7.314395358545793</v>
      </c>
      <c r="G106" s="24" t="s">
        <v>59</v>
      </c>
      <c r="H106" s="24">
        <v>5.702569790691776</v>
      </c>
      <c r="I106" s="24">
        <v>18.66256979069177</v>
      </c>
      <c r="J106" s="24" t="s">
        <v>73</v>
      </c>
      <c r="K106" s="24">
        <v>3.344994987462141</v>
      </c>
      <c r="M106" s="24" t="s">
        <v>68</v>
      </c>
      <c r="N106" s="24">
        <v>1.7610575454279236</v>
      </c>
      <c r="X106" s="24">
        <v>67.5</v>
      </c>
    </row>
    <row r="107" spans="1:24" ht="12.75" hidden="1">
      <c r="A107" s="24">
        <v>1392</v>
      </c>
      <c r="B107" s="24">
        <v>150.8800048828125</v>
      </c>
      <c r="C107" s="24">
        <v>148.8800048828125</v>
      </c>
      <c r="D107" s="24">
        <v>8.30823040008545</v>
      </c>
      <c r="E107" s="24">
        <v>8.675615310668945</v>
      </c>
      <c r="F107" s="24">
        <v>21.16111720213056</v>
      </c>
      <c r="G107" s="24" t="s">
        <v>56</v>
      </c>
      <c r="H107" s="24">
        <v>-22.687691562560275</v>
      </c>
      <c r="I107" s="24">
        <v>60.692313320252225</v>
      </c>
      <c r="J107" s="24" t="s">
        <v>62</v>
      </c>
      <c r="K107" s="24">
        <v>1.7596103520759587</v>
      </c>
      <c r="L107" s="24">
        <v>0.2591649165618685</v>
      </c>
      <c r="M107" s="24">
        <v>0.41656395661751267</v>
      </c>
      <c r="N107" s="24">
        <v>0.05430777082179581</v>
      </c>
      <c r="O107" s="24">
        <v>0.0706696299091764</v>
      </c>
      <c r="P107" s="24">
        <v>0.0074347875014982795</v>
      </c>
      <c r="Q107" s="24">
        <v>0.008602077636118767</v>
      </c>
      <c r="R107" s="24">
        <v>0.0008358461574343974</v>
      </c>
      <c r="S107" s="24">
        <v>0.0009272106975201231</v>
      </c>
      <c r="T107" s="24">
        <v>0.00010941093463535232</v>
      </c>
      <c r="U107" s="24">
        <v>0.00018814048100454812</v>
      </c>
      <c r="V107" s="24">
        <v>3.102174083929462E-05</v>
      </c>
      <c r="W107" s="24">
        <v>5.782303348696595E-05</v>
      </c>
      <c r="X107" s="24">
        <v>67.5</v>
      </c>
    </row>
    <row r="108" spans="1:24" ht="12.75" hidden="1">
      <c r="A108" s="24">
        <v>1390</v>
      </c>
      <c r="B108" s="24">
        <v>135.22000122070312</v>
      </c>
      <c r="C108" s="24">
        <v>148.22000122070312</v>
      </c>
      <c r="D108" s="24">
        <v>8.431436538696289</v>
      </c>
      <c r="E108" s="24">
        <v>8.810391426086426</v>
      </c>
      <c r="F108" s="24">
        <v>26.7647665836332</v>
      </c>
      <c r="G108" s="24" t="s">
        <v>57</v>
      </c>
      <c r="H108" s="24">
        <v>7.8727251210323175</v>
      </c>
      <c r="I108" s="24">
        <v>75.59272634173544</v>
      </c>
      <c r="J108" s="24" t="s">
        <v>60</v>
      </c>
      <c r="K108" s="24">
        <v>-0.07663032747133844</v>
      </c>
      <c r="L108" s="24">
        <v>0.0014100603337008199</v>
      </c>
      <c r="M108" s="24">
        <v>0.0228702359724232</v>
      </c>
      <c r="N108" s="24">
        <v>-0.0005620575644334478</v>
      </c>
      <c r="O108" s="24">
        <v>-0.002316015256786711</v>
      </c>
      <c r="P108" s="24">
        <v>0.00016126964577902798</v>
      </c>
      <c r="Q108" s="24">
        <v>0.0006975186045793752</v>
      </c>
      <c r="R108" s="24">
        <v>-4.5181144579824987E-05</v>
      </c>
      <c r="S108" s="24">
        <v>3.2274372973049394E-05</v>
      </c>
      <c r="T108" s="24">
        <v>1.1486964745107484E-05</v>
      </c>
      <c r="U108" s="24">
        <v>3.0064637669114268E-05</v>
      </c>
      <c r="V108" s="24">
        <v>-3.5629945917863053E-06</v>
      </c>
      <c r="W108" s="24">
        <v>3.936688243873189E-06</v>
      </c>
      <c r="X108" s="24">
        <v>67.5</v>
      </c>
    </row>
    <row r="109" spans="1:24" ht="12.75" hidden="1">
      <c r="A109" s="24">
        <v>1389</v>
      </c>
      <c r="B109" s="24">
        <v>101.94000244140625</v>
      </c>
      <c r="C109" s="24">
        <v>90.54000091552734</v>
      </c>
      <c r="D109" s="24">
        <v>8.833101272583008</v>
      </c>
      <c r="E109" s="24">
        <v>10.027581214904785</v>
      </c>
      <c r="F109" s="24">
        <v>21.339872560464915</v>
      </c>
      <c r="G109" s="24" t="s">
        <v>58</v>
      </c>
      <c r="H109" s="24">
        <v>23.009909371866534</v>
      </c>
      <c r="I109" s="24">
        <v>57.449911813272784</v>
      </c>
      <c r="J109" s="24" t="s">
        <v>61</v>
      </c>
      <c r="K109" s="24">
        <v>1.7579409501017134</v>
      </c>
      <c r="L109" s="24">
        <v>0.2591610806166227</v>
      </c>
      <c r="M109" s="24">
        <v>0.41593567081870086</v>
      </c>
      <c r="N109" s="24">
        <v>-0.05430486224019871</v>
      </c>
      <c r="O109" s="24">
        <v>0.0706316689936624</v>
      </c>
      <c r="P109" s="24">
        <v>0.007433038227655319</v>
      </c>
      <c r="Q109" s="24">
        <v>0.008573751072551632</v>
      </c>
      <c r="R109" s="24">
        <v>-0.0008346241447935139</v>
      </c>
      <c r="S109" s="24">
        <v>0.0009266488236894005</v>
      </c>
      <c r="T109" s="24">
        <v>0.00010880626020007302</v>
      </c>
      <c r="U109" s="24">
        <v>0.0001857227992316711</v>
      </c>
      <c r="V109" s="24">
        <v>-3.081644811199469E-05</v>
      </c>
      <c r="W109" s="24">
        <v>5.7688869700361926E-05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1392</v>
      </c>
      <c r="B111" s="24">
        <v>85.58</v>
      </c>
      <c r="C111" s="24">
        <v>86.38</v>
      </c>
      <c r="D111" s="24">
        <v>9.449259817460627</v>
      </c>
      <c r="E111" s="24">
        <v>10.163262819907425</v>
      </c>
      <c r="F111" s="24">
        <v>15.863980099497583</v>
      </c>
      <c r="G111" s="24" t="s">
        <v>59</v>
      </c>
      <c r="H111" s="24">
        <v>21.815713261711217</v>
      </c>
      <c r="I111" s="24">
        <v>39.895713261711215</v>
      </c>
      <c r="J111" s="24" t="s">
        <v>73</v>
      </c>
      <c r="K111" s="24">
        <v>4.706159329054873</v>
      </c>
      <c r="M111" s="24" t="s">
        <v>68</v>
      </c>
      <c r="N111" s="24">
        <v>2.43728117197213</v>
      </c>
      <c r="X111" s="24">
        <v>67.5</v>
      </c>
    </row>
    <row r="112" spans="1:24" ht="12.75" hidden="1">
      <c r="A112" s="24">
        <v>1389</v>
      </c>
      <c r="B112" s="24">
        <v>112.83999633789062</v>
      </c>
      <c r="C112" s="24">
        <v>68.94000244140625</v>
      </c>
      <c r="D112" s="24">
        <v>9.093076705932617</v>
      </c>
      <c r="E112" s="24">
        <v>10.465475082397461</v>
      </c>
      <c r="F112" s="24">
        <v>12.961609228674158</v>
      </c>
      <c r="G112" s="24" t="s">
        <v>56</v>
      </c>
      <c r="H112" s="24">
        <v>-11.427649480280309</v>
      </c>
      <c r="I112" s="24">
        <v>33.91234685761031</v>
      </c>
      <c r="J112" s="24" t="s">
        <v>62</v>
      </c>
      <c r="K112" s="24">
        <v>2.1081432630670127</v>
      </c>
      <c r="L112" s="24">
        <v>0.04704364079116435</v>
      </c>
      <c r="M112" s="24">
        <v>0.49907503559511274</v>
      </c>
      <c r="N112" s="24">
        <v>0.05765214467506594</v>
      </c>
      <c r="O112" s="24">
        <v>0.08466661120750033</v>
      </c>
      <c r="P112" s="24">
        <v>0.0013494916918454013</v>
      </c>
      <c r="Q112" s="24">
        <v>0.01030590948003107</v>
      </c>
      <c r="R112" s="24">
        <v>0.0008873997042609556</v>
      </c>
      <c r="S112" s="24">
        <v>0.001110792837133628</v>
      </c>
      <c r="T112" s="24">
        <v>1.9786675407520812E-05</v>
      </c>
      <c r="U112" s="24">
        <v>0.00022538859558845885</v>
      </c>
      <c r="V112" s="24">
        <v>3.2907307352653076E-05</v>
      </c>
      <c r="W112" s="24">
        <v>6.925655306153204E-05</v>
      </c>
      <c r="X112" s="24">
        <v>67.5</v>
      </c>
    </row>
    <row r="113" spans="1:24" ht="12.75" hidden="1">
      <c r="A113" s="24">
        <v>1390</v>
      </c>
      <c r="B113" s="24">
        <v>137.5</v>
      </c>
      <c r="C113" s="24">
        <v>141.1999969482422</v>
      </c>
      <c r="D113" s="24">
        <v>8.436606407165527</v>
      </c>
      <c r="E113" s="24">
        <v>9.183122634887695</v>
      </c>
      <c r="F113" s="24">
        <v>14.029986265674236</v>
      </c>
      <c r="G113" s="24" t="s">
        <v>57</v>
      </c>
      <c r="H113" s="24">
        <v>-30.395078093678222</v>
      </c>
      <c r="I113" s="24">
        <v>39.604921906321785</v>
      </c>
      <c r="J113" s="24" t="s">
        <v>60</v>
      </c>
      <c r="K113" s="24">
        <v>2.01061748925571</v>
      </c>
      <c r="L113" s="24">
        <v>-0.00025643351309561306</v>
      </c>
      <c r="M113" s="24">
        <v>-0.47425047412949994</v>
      </c>
      <c r="N113" s="24">
        <v>0.0005969299608788984</v>
      </c>
      <c r="O113" s="24">
        <v>0.08101970416656248</v>
      </c>
      <c r="P113" s="24">
        <v>-2.9648449514677022E-05</v>
      </c>
      <c r="Q113" s="24">
        <v>-0.009705634446567517</v>
      </c>
      <c r="R113" s="24">
        <v>4.801264019774887E-05</v>
      </c>
      <c r="S113" s="24">
        <v>0.0010822909552019224</v>
      </c>
      <c r="T113" s="24">
        <v>-2.127423408137328E-06</v>
      </c>
      <c r="U113" s="24">
        <v>-0.00020557866479474748</v>
      </c>
      <c r="V113" s="24">
        <v>3.807049105372451E-06</v>
      </c>
      <c r="W113" s="24">
        <v>6.796032032056144E-05</v>
      </c>
      <c r="X113" s="24">
        <v>67.5</v>
      </c>
    </row>
    <row r="114" spans="1:24" ht="12.75" hidden="1">
      <c r="A114" s="24">
        <v>1392</v>
      </c>
      <c r="B114" s="24">
        <v>138.55999755859375</v>
      </c>
      <c r="C114" s="24">
        <v>133.9600067138672</v>
      </c>
      <c r="D114" s="24">
        <v>8.235461235046387</v>
      </c>
      <c r="E114" s="24">
        <v>8.461382865905762</v>
      </c>
      <c r="F114" s="24">
        <v>26.388349776410507</v>
      </c>
      <c r="G114" s="24" t="s">
        <v>58</v>
      </c>
      <c r="H114" s="24">
        <v>5.253847865378162</v>
      </c>
      <c r="I114" s="24">
        <v>76.31384542397191</v>
      </c>
      <c r="J114" s="24" t="s">
        <v>61</v>
      </c>
      <c r="K114" s="24">
        <v>0.6337865015238932</v>
      </c>
      <c r="L114" s="24">
        <v>-0.04704294188017437</v>
      </c>
      <c r="M114" s="24">
        <v>0.15544252617031012</v>
      </c>
      <c r="N114" s="24">
        <v>0.05764905428761637</v>
      </c>
      <c r="O114" s="24">
        <v>0.0245813463855159</v>
      </c>
      <c r="P114" s="24">
        <v>-0.0013491659630309161</v>
      </c>
      <c r="Q114" s="24">
        <v>0.0034658952956193477</v>
      </c>
      <c r="R114" s="24">
        <v>0.0008860998936370961</v>
      </c>
      <c r="S114" s="24">
        <v>0.00025001403023727444</v>
      </c>
      <c r="T114" s="24">
        <v>-1.9671974820162267E-05</v>
      </c>
      <c r="U114" s="24">
        <v>9.239822294041536E-05</v>
      </c>
      <c r="V114" s="24">
        <v>3.2686346603914886E-05</v>
      </c>
      <c r="W114" s="24">
        <v>1.3336603911471914E-05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1392</v>
      </c>
      <c r="B116" s="24">
        <v>85.58</v>
      </c>
      <c r="C116" s="24">
        <v>86.38</v>
      </c>
      <c r="D116" s="24">
        <v>9.449259817460627</v>
      </c>
      <c r="E116" s="24">
        <v>10.163262819907425</v>
      </c>
      <c r="F116" s="24">
        <v>17.965559886865744</v>
      </c>
      <c r="G116" s="24" t="s">
        <v>59</v>
      </c>
      <c r="H116" s="24">
        <v>27.10089542076495</v>
      </c>
      <c r="I116" s="24">
        <v>45.18089542076495</v>
      </c>
      <c r="J116" s="24" t="s">
        <v>73</v>
      </c>
      <c r="K116" s="24">
        <v>5.3693263866654135</v>
      </c>
      <c r="M116" s="24" t="s">
        <v>68</v>
      </c>
      <c r="N116" s="24">
        <v>2.7955946249004913</v>
      </c>
      <c r="X116" s="24">
        <v>67.5</v>
      </c>
    </row>
    <row r="117" spans="1:24" ht="12.75" hidden="1">
      <c r="A117" s="24">
        <v>1389</v>
      </c>
      <c r="B117" s="24">
        <v>112.83999633789062</v>
      </c>
      <c r="C117" s="24">
        <v>68.94000244140625</v>
      </c>
      <c r="D117" s="24">
        <v>9.093076705932617</v>
      </c>
      <c r="E117" s="24">
        <v>10.465475082397461</v>
      </c>
      <c r="F117" s="24">
        <v>12.961609228674158</v>
      </c>
      <c r="G117" s="24" t="s">
        <v>56</v>
      </c>
      <c r="H117" s="24">
        <v>-11.427649480280309</v>
      </c>
      <c r="I117" s="24">
        <v>33.91234685761031</v>
      </c>
      <c r="J117" s="24" t="s">
        <v>62</v>
      </c>
      <c r="K117" s="24">
        <v>2.244583138161589</v>
      </c>
      <c r="L117" s="24">
        <v>0.190823759217192</v>
      </c>
      <c r="M117" s="24">
        <v>0.5313750606071005</v>
      </c>
      <c r="N117" s="24">
        <v>0.06419190934928039</v>
      </c>
      <c r="O117" s="24">
        <v>0.09014623077130465</v>
      </c>
      <c r="P117" s="24">
        <v>0.005474144563752621</v>
      </c>
      <c r="Q117" s="24">
        <v>0.010972882348396983</v>
      </c>
      <c r="R117" s="24">
        <v>0.000988059990959523</v>
      </c>
      <c r="S117" s="24">
        <v>0.0011826846353341122</v>
      </c>
      <c r="T117" s="24">
        <v>8.062375904728044E-05</v>
      </c>
      <c r="U117" s="24">
        <v>0.00023997728402674898</v>
      </c>
      <c r="V117" s="24">
        <v>3.664370223681087E-05</v>
      </c>
      <c r="W117" s="24">
        <v>7.374042639324804E-05</v>
      </c>
      <c r="X117" s="24">
        <v>67.5</v>
      </c>
    </row>
    <row r="118" spans="1:24" ht="12.75" hidden="1">
      <c r="A118" s="24">
        <v>1392</v>
      </c>
      <c r="B118" s="24">
        <v>138.55999755859375</v>
      </c>
      <c r="C118" s="24">
        <v>133.9600067138672</v>
      </c>
      <c r="D118" s="24">
        <v>8.235461235046387</v>
      </c>
      <c r="E118" s="24">
        <v>8.461382865905762</v>
      </c>
      <c r="F118" s="24">
        <v>14.047593272104288</v>
      </c>
      <c r="G118" s="24" t="s">
        <v>57</v>
      </c>
      <c r="H118" s="24">
        <v>-30.435029698552853</v>
      </c>
      <c r="I118" s="24">
        <v>40.624967860040904</v>
      </c>
      <c r="J118" s="24" t="s">
        <v>60</v>
      </c>
      <c r="K118" s="24">
        <v>2.214396389622903</v>
      </c>
      <c r="L118" s="24">
        <v>0.0010378506732401749</v>
      </c>
      <c r="M118" s="24">
        <v>-0.5232073657569404</v>
      </c>
      <c r="N118" s="24">
        <v>0.0006646079930721589</v>
      </c>
      <c r="O118" s="24">
        <v>0.08908766567633597</v>
      </c>
      <c r="P118" s="24">
        <v>0.00011841300011938597</v>
      </c>
      <c r="Q118" s="24">
        <v>-0.0107501826426908</v>
      </c>
      <c r="R118" s="24">
        <v>5.346373945818727E-05</v>
      </c>
      <c r="S118" s="24">
        <v>0.0011783289140039096</v>
      </c>
      <c r="T118" s="24">
        <v>8.414058694961261E-06</v>
      </c>
      <c r="U118" s="24">
        <v>-0.00023055224663347663</v>
      </c>
      <c r="V118" s="24">
        <v>4.2390370777103906E-06</v>
      </c>
      <c r="W118" s="24">
        <v>7.363845495837893E-05</v>
      </c>
      <c r="X118" s="24">
        <v>67.5</v>
      </c>
    </row>
    <row r="119" spans="1:24" ht="12.75" hidden="1">
      <c r="A119" s="24">
        <v>1390</v>
      </c>
      <c r="B119" s="24">
        <v>137.5</v>
      </c>
      <c r="C119" s="24">
        <v>141.1999969482422</v>
      </c>
      <c r="D119" s="24">
        <v>8.436606407165527</v>
      </c>
      <c r="E119" s="24">
        <v>9.183122634887695</v>
      </c>
      <c r="F119" s="24">
        <v>24.207615949810968</v>
      </c>
      <c r="G119" s="24" t="s">
        <v>58</v>
      </c>
      <c r="H119" s="24">
        <v>-1.6648839795268913</v>
      </c>
      <c r="I119" s="24">
        <v>68.33511602047311</v>
      </c>
      <c r="J119" s="24" t="s">
        <v>61</v>
      </c>
      <c r="K119" s="24">
        <v>0.3668815800014743</v>
      </c>
      <c r="L119" s="24">
        <v>0.19082093686951893</v>
      </c>
      <c r="M119" s="24">
        <v>0.09280898368629487</v>
      </c>
      <c r="N119" s="24">
        <v>0.06418846876286874</v>
      </c>
      <c r="O119" s="24">
        <v>0.013774278442615591</v>
      </c>
      <c r="P119" s="24">
        <v>0.005472863698856852</v>
      </c>
      <c r="Q119" s="24">
        <v>0.0021994817981860005</v>
      </c>
      <c r="R119" s="24">
        <v>0.0009866124742258634</v>
      </c>
      <c r="S119" s="24">
        <v>0.00010140964982558972</v>
      </c>
      <c r="T119" s="24">
        <v>8.018350291170673E-05</v>
      </c>
      <c r="U119" s="24">
        <v>6.659398186857068E-05</v>
      </c>
      <c r="V119" s="24">
        <v>3.639768506751294E-05</v>
      </c>
      <c r="W119" s="24">
        <v>3.876652679932685E-06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1392</v>
      </c>
      <c r="B121" s="24">
        <v>85.58</v>
      </c>
      <c r="C121" s="24">
        <v>86.38</v>
      </c>
      <c r="D121" s="24">
        <v>9.449259817460627</v>
      </c>
      <c r="E121" s="24">
        <v>10.163262819907425</v>
      </c>
      <c r="F121" s="24">
        <v>15.863980099497583</v>
      </c>
      <c r="G121" s="24" t="s">
        <v>59</v>
      </c>
      <c r="H121" s="24">
        <v>21.815713261711217</v>
      </c>
      <c r="I121" s="24">
        <v>39.895713261711215</v>
      </c>
      <c r="J121" s="24" t="s">
        <v>73</v>
      </c>
      <c r="K121" s="24">
        <v>3.185828546884478</v>
      </c>
      <c r="M121" s="24" t="s">
        <v>68</v>
      </c>
      <c r="N121" s="24">
        <v>2.9160229216169307</v>
      </c>
      <c r="X121" s="24">
        <v>67.5</v>
      </c>
    </row>
    <row r="122" spans="1:24" ht="12.75" hidden="1">
      <c r="A122" s="24">
        <v>1390</v>
      </c>
      <c r="B122" s="24">
        <v>137.5</v>
      </c>
      <c r="C122" s="24">
        <v>141.1999969482422</v>
      </c>
      <c r="D122" s="24">
        <v>8.436606407165527</v>
      </c>
      <c r="E122" s="24">
        <v>9.183122634887695</v>
      </c>
      <c r="F122" s="24">
        <v>17.22100288903389</v>
      </c>
      <c r="G122" s="24" t="s">
        <v>56</v>
      </c>
      <c r="H122" s="24">
        <v>-21.38723148736078</v>
      </c>
      <c r="I122" s="24">
        <v>48.61276851263922</v>
      </c>
      <c r="J122" s="24" t="s">
        <v>62</v>
      </c>
      <c r="K122" s="24">
        <v>0.4490310410763027</v>
      </c>
      <c r="L122" s="24">
        <v>1.72233141047885</v>
      </c>
      <c r="M122" s="24">
        <v>0.10630164501507718</v>
      </c>
      <c r="N122" s="24">
        <v>0.06083976348137463</v>
      </c>
      <c r="O122" s="24">
        <v>0.01803346101581961</v>
      </c>
      <c r="P122" s="24">
        <v>0.04940827198987947</v>
      </c>
      <c r="Q122" s="24">
        <v>0.002195109126342836</v>
      </c>
      <c r="R122" s="24">
        <v>0.0009365521468624238</v>
      </c>
      <c r="S122" s="24">
        <v>0.00023655854307464577</v>
      </c>
      <c r="T122" s="24">
        <v>0.0007270301127017755</v>
      </c>
      <c r="U122" s="24">
        <v>4.804551228756872E-05</v>
      </c>
      <c r="V122" s="24">
        <v>3.477010049995848E-05</v>
      </c>
      <c r="W122" s="24">
        <v>1.4753563240293068E-05</v>
      </c>
      <c r="X122" s="24">
        <v>67.5</v>
      </c>
    </row>
    <row r="123" spans="1:24" ht="12.75" hidden="1">
      <c r="A123" s="24">
        <v>1389</v>
      </c>
      <c r="B123" s="24">
        <v>112.83999633789062</v>
      </c>
      <c r="C123" s="24">
        <v>68.94000244140625</v>
      </c>
      <c r="D123" s="24">
        <v>9.093076705932617</v>
      </c>
      <c r="E123" s="24">
        <v>10.465475082397461</v>
      </c>
      <c r="F123" s="24">
        <v>22.84762016312148</v>
      </c>
      <c r="G123" s="24" t="s">
        <v>57</v>
      </c>
      <c r="H123" s="24">
        <v>14.437798700755401</v>
      </c>
      <c r="I123" s="24">
        <v>59.777795038646026</v>
      </c>
      <c r="J123" s="24" t="s">
        <v>60</v>
      </c>
      <c r="K123" s="24">
        <v>0.2824131652255309</v>
      </c>
      <c r="L123" s="24">
        <v>0.009370649521083152</v>
      </c>
      <c r="M123" s="24">
        <v>-0.06779233270790669</v>
      </c>
      <c r="N123" s="24">
        <v>0.0006287573337508972</v>
      </c>
      <c r="O123" s="24">
        <v>0.01118990298984212</v>
      </c>
      <c r="P123" s="24">
        <v>0.0010721536784212794</v>
      </c>
      <c r="Q123" s="24">
        <v>-0.0014437870589780347</v>
      </c>
      <c r="R123" s="24">
        <v>5.0600564752671355E-05</v>
      </c>
      <c r="S123" s="24">
        <v>0.00013397623966775616</v>
      </c>
      <c r="T123" s="24">
        <v>7.635151729523322E-05</v>
      </c>
      <c r="U123" s="24">
        <v>-3.437694306267387E-05</v>
      </c>
      <c r="V123" s="24">
        <v>3.9974433999441966E-06</v>
      </c>
      <c r="W123" s="24">
        <v>7.956199537192287E-06</v>
      </c>
      <c r="X123" s="24">
        <v>67.5</v>
      </c>
    </row>
    <row r="124" spans="1:24" ht="12.75" hidden="1">
      <c r="A124" s="24">
        <v>1392</v>
      </c>
      <c r="B124" s="24">
        <v>138.55999755859375</v>
      </c>
      <c r="C124" s="24">
        <v>133.9600067138672</v>
      </c>
      <c r="D124" s="24">
        <v>8.235461235046387</v>
      </c>
      <c r="E124" s="24">
        <v>8.461382865905762</v>
      </c>
      <c r="F124" s="24">
        <v>14.047593272104288</v>
      </c>
      <c r="G124" s="24" t="s">
        <v>58</v>
      </c>
      <c r="H124" s="24">
        <v>-30.435029698552853</v>
      </c>
      <c r="I124" s="24">
        <v>40.624967860040904</v>
      </c>
      <c r="J124" s="24" t="s">
        <v>61</v>
      </c>
      <c r="K124" s="24">
        <v>-0.349101245998013</v>
      </c>
      <c r="L124" s="24">
        <v>1.72230591894983</v>
      </c>
      <c r="M124" s="24">
        <v>-0.08187941962991657</v>
      </c>
      <c r="N124" s="24">
        <v>0.060836514402822756</v>
      </c>
      <c r="O124" s="24">
        <v>-0.014141845257497626</v>
      </c>
      <c r="P124" s="24">
        <v>0.04939663781590561</v>
      </c>
      <c r="Q124" s="24">
        <v>-0.0016534760369842577</v>
      </c>
      <c r="R124" s="24">
        <v>0.0009351842100032088</v>
      </c>
      <c r="S124" s="24">
        <v>-0.00019496233355724638</v>
      </c>
      <c r="T124" s="24">
        <v>0.0007230098412759484</v>
      </c>
      <c r="U124" s="24">
        <v>-3.356481843598436E-05</v>
      </c>
      <c r="V124" s="24">
        <v>3.453954740643623E-05</v>
      </c>
      <c r="W124" s="24">
        <v>-1.2424432269110253E-05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1392</v>
      </c>
      <c r="B126" s="100">
        <v>85.58</v>
      </c>
      <c r="C126" s="100">
        <v>86.38</v>
      </c>
      <c r="D126" s="100">
        <v>9.449259817460627</v>
      </c>
      <c r="E126" s="100">
        <v>10.163262819907425</v>
      </c>
      <c r="F126" s="100">
        <v>4.08032284464194</v>
      </c>
      <c r="G126" s="100" t="s">
        <v>59</v>
      </c>
      <c r="H126" s="100">
        <v>-7.81855304885309</v>
      </c>
      <c r="I126" s="100">
        <v>10.261446951146906</v>
      </c>
      <c r="J126" s="100" t="s">
        <v>73</v>
      </c>
      <c r="K126" s="100">
        <v>1.7114661213266387</v>
      </c>
      <c r="M126" s="100" t="s">
        <v>68</v>
      </c>
      <c r="N126" s="100">
        <v>0.9063688862739353</v>
      </c>
      <c r="X126" s="100">
        <v>67.5</v>
      </c>
    </row>
    <row r="127" spans="1:24" s="100" customFormat="1" ht="12.75">
      <c r="A127" s="100">
        <v>1390</v>
      </c>
      <c r="B127" s="100">
        <v>137.5</v>
      </c>
      <c r="C127" s="100">
        <v>141.1999969482422</v>
      </c>
      <c r="D127" s="100">
        <v>8.436606407165527</v>
      </c>
      <c r="E127" s="100">
        <v>9.183122634887695</v>
      </c>
      <c r="F127" s="100">
        <v>17.22100288903389</v>
      </c>
      <c r="G127" s="100" t="s">
        <v>56</v>
      </c>
      <c r="H127" s="100">
        <v>-21.38723148736078</v>
      </c>
      <c r="I127" s="100">
        <v>48.61276851263922</v>
      </c>
      <c r="J127" s="100" t="s">
        <v>62</v>
      </c>
      <c r="K127" s="100">
        <v>1.2555130965743055</v>
      </c>
      <c r="L127" s="100">
        <v>0.20139590454397238</v>
      </c>
      <c r="M127" s="100">
        <v>0.297225241379092</v>
      </c>
      <c r="N127" s="100">
        <v>0.060289955943617746</v>
      </c>
      <c r="O127" s="100">
        <v>0.050423924930630026</v>
      </c>
      <c r="P127" s="100">
        <v>0.005777605156198643</v>
      </c>
      <c r="Q127" s="100">
        <v>0.006137774701410047</v>
      </c>
      <c r="R127" s="100">
        <v>0.0009280934660236578</v>
      </c>
      <c r="S127" s="100">
        <v>0.0006615793312780409</v>
      </c>
      <c r="T127" s="100">
        <v>8.501816824156152E-05</v>
      </c>
      <c r="U127" s="100">
        <v>0.00013425094669776273</v>
      </c>
      <c r="V127" s="100">
        <v>3.4445989670194774E-05</v>
      </c>
      <c r="W127" s="100">
        <v>4.125225286459359E-05</v>
      </c>
      <c r="X127" s="100">
        <v>67.5</v>
      </c>
    </row>
    <row r="128" spans="1:24" s="100" customFormat="1" ht="12.75">
      <c r="A128" s="100">
        <v>1392</v>
      </c>
      <c r="B128" s="100">
        <v>138.55999755859375</v>
      </c>
      <c r="C128" s="100">
        <v>133.9600067138672</v>
      </c>
      <c r="D128" s="100">
        <v>8.235461235046387</v>
      </c>
      <c r="E128" s="100">
        <v>8.461382865905762</v>
      </c>
      <c r="F128" s="100">
        <v>26.388349776410507</v>
      </c>
      <c r="G128" s="100" t="s">
        <v>57</v>
      </c>
      <c r="H128" s="100">
        <v>5.253847865378162</v>
      </c>
      <c r="I128" s="100">
        <v>76.31384542397191</v>
      </c>
      <c r="J128" s="100" t="s">
        <v>60</v>
      </c>
      <c r="K128" s="100">
        <v>-0.4983128424304927</v>
      </c>
      <c r="L128" s="100">
        <v>0.001094661022258778</v>
      </c>
      <c r="M128" s="100">
        <v>0.12106170411435592</v>
      </c>
      <c r="N128" s="100">
        <v>0.0006230205282003377</v>
      </c>
      <c r="O128" s="100">
        <v>-0.01951279524307398</v>
      </c>
      <c r="P128" s="100">
        <v>0.00012535818494511418</v>
      </c>
      <c r="Q128" s="100">
        <v>0.0026461503625075373</v>
      </c>
      <c r="R128" s="100">
        <v>5.008014106993583E-05</v>
      </c>
      <c r="S128" s="100">
        <v>-0.00021423185644092675</v>
      </c>
      <c r="T128" s="100">
        <v>8.93921572069175E-06</v>
      </c>
      <c r="U128" s="100">
        <v>6.729550323749929E-05</v>
      </c>
      <c r="V128" s="100">
        <v>3.948777154279036E-06</v>
      </c>
      <c r="W128" s="100">
        <v>-1.205191708043228E-05</v>
      </c>
      <c r="X128" s="100">
        <v>67.5</v>
      </c>
    </row>
    <row r="129" spans="1:24" s="100" customFormat="1" ht="12.75">
      <c r="A129" s="100">
        <v>1389</v>
      </c>
      <c r="B129" s="100">
        <v>112.83999633789062</v>
      </c>
      <c r="C129" s="100">
        <v>68.94000244140625</v>
      </c>
      <c r="D129" s="100">
        <v>9.093076705932617</v>
      </c>
      <c r="E129" s="100">
        <v>10.465475082397461</v>
      </c>
      <c r="F129" s="100">
        <v>20.587192062330026</v>
      </c>
      <c r="G129" s="100" t="s">
        <v>58</v>
      </c>
      <c r="H129" s="100">
        <v>8.523685688372119</v>
      </c>
      <c r="I129" s="100">
        <v>53.863682026262744</v>
      </c>
      <c r="J129" s="100" t="s">
        <v>61</v>
      </c>
      <c r="K129" s="100">
        <v>1.1523877154579723</v>
      </c>
      <c r="L129" s="100">
        <v>0.2013929295787992</v>
      </c>
      <c r="M129" s="100">
        <v>0.2714533254719633</v>
      </c>
      <c r="N129" s="100">
        <v>0.06028673679263798</v>
      </c>
      <c r="O129" s="100">
        <v>0.046495408668079066</v>
      </c>
      <c r="P129" s="100">
        <v>0.005776245031713978</v>
      </c>
      <c r="Q129" s="100">
        <v>0.005538065234743125</v>
      </c>
      <c r="R129" s="100">
        <v>0.0009267413129596747</v>
      </c>
      <c r="S129" s="100">
        <v>0.0006259328424521068</v>
      </c>
      <c r="T129" s="100">
        <v>8.454690623227675E-05</v>
      </c>
      <c r="U129" s="100">
        <v>0.00011616639760816056</v>
      </c>
      <c r="V129" s="100">
        <v>3.421890359647733E-05</v>
      </c>
      <c r="W129" s="100">
        <v>3.945249879400232E-05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1392</v>
      </c>
      <c r="B131" s="24">
        <v>85.58</v>
      </c>
      <c r="C131" s="24">
        <v>86.38</v>
      </c>
      <c r="D131" s="24">
        <v>9.449259817460627</v>
      </c>
      <c r="E131" s="24">
        <v>10.163262819907425</v>
      </c>
      <c r="F131" s="24">
        <v>17.965559886865744</v>
      </c>
      <c r="G131" s="24" t="s">
        <v>59</v>
      </c>
      <c r="H131" s="24">
        <v>27.10089542076495</v>
      </c>
      <c r="I131" s="24">
        <v>45.18089542076495</v>
      </c>
      <c r="J131" s="24" t="s">
        <v>73</v>
      </c>
      <c r="K131" s="24">
        <v>3.592611048222476</v>
      </c>
      <c r="M131" s="24" t="s">
        <v>68</v>
      </c>
      <c r="N131" s="24">
        <v>3.105780916617415</v>
      </c>
      <c r="X131" s="24">
        <v>67.5</v>
      </c>
    </row>
    <row r="132" spans="1:24" ht="12.75" hidden="1">
      <c r="A132" s="24">
        <v>1392</v>
      </c>
      <c r="B132" s="24">
        <v>138.55999755859375</v>
      </c>
      <c r="C132" s="24">
        <v>133.9600067138672</v>
      </c>
      <c r="D132" s="24">
        <v>8.235461235046387</v>
      </c>
      <c r="E132" s="24">
        <v>8.461382865905762</v>
      </c>
      <c r="F132" s="24">
        <v>17.196233234432547</v>
      </c>
      <c r="G132" s="24" t="s">
        <v>56</v>
      </c>
      <c r="H132" s="24">
        <v>-21.32931352392268</v>
      </c>
      <c r="I132" s="24">
        <v>49.73068403467107</v>
      </c>
      <c r="J132" s="24" t="s">
        <v>62</v>
      </c>
      <c r="K132" s="24">
        <v>0.7950605390149722</v>
      </c>
      <c r="L132" s="24">
        <v>1.708118146378813</v>
      </c>
      <c r="M132" s="24">
        <v>0.1882193267958784</v>
      </c>
      <c r="N132" s="24">
        <v>0.06291508785176805</v>
      </c>
      <c r="O132" s="24">
        <v>0.03193057916434457</v>
      </c>
      <c r="P132" s="24">
        <v>0.049000524405277135</v>
      </c>
      <c r="Q132" s="24">
        <v>0.0038866997715899807</v>
      </c>
      <c r="R132" s="24">
        <v>0.0009684865664573245</v>
      </c>
      <c r="S132" s="24">
        <v>0.0004189118059027133</v>
      </c>
      <c r="T132" s="24">
        <v>0.0007210429833913806</v>
      </c>
      <c r="U132" s="24">
        <v>8.504090473383119E-05</v>
      </c>
      <c r="V132" s="24">
        <v>3.595029389968548E-05</v>
      </c>
      <c r="W132" s="24">
        <v>2.6127467565012904E-05</v>
      </c>
      <c r="X132" s="24">
        <v>67.5</v>
      </c>
    </row>
    <row r="133" spans="1:24" ht="12.75" hidden="1">
      <c r="A133" s="24">
        <v>1389</v>
      </c>
      <c r="B133" s="24">
        <v>112.83999633789062</v>
      </c>
      <c r="C133" s="24">
        <v>68.94000244140625</v>
      </c>
      <c r="D133" s="24">
        <v>9.093076705932617</v>
      </c>
      <c r="E133" s="24">
        <v>10.465475082397461</v>
      </c>
      <c r="F133" s="24">
        <v>20.587192062330026</v>
      </c>
      <c r="G133" s="24" t="s">
        <v>57</v>
      </c>
      <c r="H133" s="24">
        <v>8.523685688372119</v>
      </c>
      <c r="I133" s="24">
        <v>53.863682026262744</v>
      </c>
      <c r="J133" s="24" t="s">
        <v>60</v>
      </c>
      <c r="K133" s="24">
        <v>0.7131556417234539</v>
      </c>
      <c r="L133" s="24">
        <v>0.009293371334778922</v>
      </c>
      <c r="M133" s="24">
        <v>-0.16976454715281936</v>
      </c>
      <c r="N133" s="24">
        <v>0.0006503984561121394</v>
      </c>
      <c r="O133" s="24">
        <v>0.028487231004840692</v>
      </c>
      <c r="P133" s="24">
        <v>0.0010632400787686594</v>
      </c>
      <c r="Q133" s="24">
        <v>-0.0035484557529614153</v>
      </c>
      <c r="R133" s="24">
        <v>5.234603479548726E-05</v>
      </c>
      <c r="S133" s="24">
        <v>0.0003601431602678129</v>
      </c>
      <c r="T133" s="24">
        <v>7.571231743231414E-05</v>
      </c>
      <c r="U133" s="24">
        <v>-8.014378995303816E-05</v>
      </c>
      <c r="V133" s="24">
        <v>4.138995447490944E-06</v>
      </c>
      <c r="W133" s="24">
        <v>2.2010362799222126E-05</v>
      </c>
      <c r="X133" s="24">
        <v>67.5</v>
      </c>
    </row>
    <row r="134" spans="1:24" ht="12.75" hidden="1">
      <c r="A134" s="24">
        <v>1390</v>
      </c>
      <c r="B134" s="24">
        <v>137.5</v>
      </c>
      <c r="C134" s="24">
        <v>141.1999969482422</v>
      </c>
      <c r="D134" s="24">
        <v>8.436606407165527</v>
      </c>
      <c r="E134" s="24">
        <v>9.183122634887695</v>
      </c>
      <c r="F134" s="24">
        <v>14.029986265674236</v>
      </c>
      <c r="G134" s="24" t="s">
        <v>58</v>
      </c>
      <c r="H134" s="24">
        <v>-30.395078093678222</v>
      </c>
      <c r="I134" s="24">
        <v>39.604921906321785</v>
      </c>
      <c r="J134" s="24" t="s">
        <v>61</v>
      </c>
      <c r="K134" s="24">
        <v>-0.35146876301712326</v>
      </c>
      <c r="L134" s="24">
        <v>1.7080928649338203</v>
      </c>
      <c r="M134" s="24">
        <v>-0.08128046204034427</v>
      </c>
      <c r="N134" s="24">
        <v>0.0629117259439286</v>
      </c>
      <c r="O134" s="24">
        <v>-0.014423576375064497</v>
      </c>
      <c r="P134" s="24">
        <v>0.048988987665873035</v>
      </c>
      <c r="Q134" s="24">
        <v>-0.0015858426415482222</v>
      </c>
      <c r="R134" s="24">
        <v>0.000967070898150434</v>
      </c>
      <c r="S134" s="24">
        <v>-0.0002139719730174608</v>
      </c>
      <c r="T134" s="24">
        <v>0.0007170569216505558</v>
      </c>
      <c r="U134" s="24">
        <v>-2.844166679208257E-05</v>
      </c>
      <c r="V134" s="24">
        <v>3.5711235601129966E-05</v>
      </c>
      <c r="W134" s="24">
        <v>-1.4077943415407665E-05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1392</v>
      </c>
      <c r="B136" s="24">
        <v>85.58</v>
      </c>
      <c r="C136" s="24">
        <v>86.38</v>
      </c>
      <c r="D136" s="24">
        <v>9.449259817460627</v>
      </c>
      <c r="E136" s="24">
        <v>10.163262819907425</v>
      </c>
      <c r="F136" s="24">
        <v>4.08032284464194</v>
      </c>
      <c r="G136" s="24" t="s">
        <v>59</v>
      </c>
      <c r="H136" s="24">
        <v>-7.81855304885309</v>
      </c>
      <c r="I136" s="24">
        <v>10.261446951146906</v>
      </c>
      <c r="J136" s="24" t="s">
        <v>73</v>
      </c>
      <c r="K136" s="24">
        <v>2.0675803520358995</v>
      </c>
      <c r="M136" s="24" t="s">
        <v>68</v>
      </c>
      <c r="N136" s="24">
        <v>1.074788991679545</v>
      </c>
      <c r="X136" s="24">
        <v>67.5</v>
      </c>
    </row>
    <row r="137" spans="1:24" ht="12.75" hidden="1">
      <c r="A137" s="24">
        <v>1392</v>
      </c>
      <c r="B137" s="24">
        <v>138.55999755859375</v>
      </c>
      <c r="C137" s="24">
        <v>133.9600067138672</v>
      </c>
      <c r="D137" s="24">
        <v>8.235461235046387</v>
      </c>
      <c r="E137" s="24">
        <v>8.461382865905762</v>
      </c>
      <c r="F137" s="24">
        <v>17.196233234432547</v>
      </c>
      <c r="G137" s="24" t="s">
        <v>56</v>
      </c>
      <c r="H137" s="24">
        <v>-21.32931352392268</v>
      </c>
      <c r="I137" s="24">
        <v>49.73068403467107</v>
      </c>
      <c r="J137" s="24" t="s">
        <v>62</v>
      </c>
      <c r="K137" s="24">
        <v>1.3958941909440925</v>
      </c>
      <c r="L137" s="24">
        <v>0.05068475993514469</v>
      </c>
      <c r="M137" s="24">
        <v>0.33045881203826294</v>
      </c>
      <c r="N137" s="24">
        <v>0.06398936860456991</v>
      </c>
      <c r="O137" s="24">
        <v>0.05606184142809324</v>
      </c>
      <c r="P137" s="24">
        <v>0.0014537786720003232</v>
      </c>
      <c r="Q137" s="24">
        <v>0.006824079819219574</v>
      </c>
      <c r="R137" s="24">
        <v>0.0009850280914823544</v>
      </c>
      <c r="S137" s="24">
        <v>0.0007355449927845172</v>
      </c>
      <c r="T137" s="24">
        <v>2.1377827039779772E-05</v>
      </c>
      <c r="U137" s="24">
        <v>0.00014926840351596235</v>
      </c>
      <c r="V137" s="24">
        <v>3.6552860167356035E-05</v>
      </c>
      <c r="W137" s="24">
        <v>4.586426206214351E-05</v>
      </c>
      <c r="X137" s="24">
        <v>67.5</v>
      </c>
    </row>
    <row r="138" spans="1:24" ht="12.75" hidden="1">
      <c r="A138" s="24">
        <v>1390</v>
      </c>
      <c r="B138" s="24">
        <v>137.5</v>
      </c>
      <c r="C138" s="24">
        <v>141.1999969482422</v>
      </c>
      <c r="D138" s="24">
        <v>8.436606407165527</v>
      </c>
      <c r="E138" s="24">
        <v>9.183122634887695</v>
      </c>
      <c r="F138" s="24">
        <v>24.207615949810968</v>
      </c>
      <c r="G138" s="24" t="s">
        <v>57</v>
      </c>
      <c r="H138" s="24">
        <v>-1.6648839795268913</v>
      </c>
      <c r="I138" s="24">
        <v>68.33511602047311</v>
      </c>
      <c r="J138" s="24" t="s">
        <v>60</v>
      </c>
      <c r="K138" s="24">
        <v>-0.23132951573530547</v>
      </c>
      <c r="L138" s="24">
        <v>-0.0002769668449476657</v>
      </c>
      <c r="M138" s="24">
        <v>0.058464316761232364</v>
      </c>
      <c r="N138" s="24">
        <v>0.0006614339836290978</v>
      </c>
      <c r="O138" s="24">
        <v>-0.008693729839870984</v>
      </c>
      <c r="P138" s="24">
        <v>-3.1623891166901075E-05</v>
      </c>
      <c r="Q138" s="24">
        <v>0.0013831122716473313</v>
      </c>
      <c r="R138" s="24">
        <v>5.3164084319061256E-05</v>
      </c>
      <c r="S138" s="24">
        <v>-6.47459952784022E-05</v>
      </c>
      <c r="T138" s="24">
        <v>-2.242012587001772E-06</v>
      </c>
      <c r="U138" s="24">
        <v>4.1750233895142625E-05</v>
      </c>
      <c r="V138" s="24">
        <v>4.194366397635302E-06</v>
      </c>
      <c r="W138" s="24">
        <v>-2.5172459820633923E-06</v>
      </c>
      <c r="X138" s="24">
        <v>67.5</v>
      </c>
    </row>
    <row r="139" spans="1:24" ht="12.75" hidden="1">
      <c r="A139" s="24">
        <v>1389</v>
      </c>
      <c r="B139" s="24">
        <v>112.83999633789062</v>
      </c>
      <c r="C139" s="24">
        <v>68.94000244140625</v>
      </c>
      <c r="D139" s="24">
        <v>9.093076705932617</v>
      </c>
      <c r="E139" s="24">
        <v>10.465475082397461</v>
      </c>
      <c r="F139" s="24">
        <v>22.84762016312148</v>
      </c>
      <c r="G139" s="24" t="s">
        <v>58</v>
      </c>
      <c r="H139" s="24">
        <v>14.437798700755401</v>
      </c>
      <c r="I139" s="24">
        <v>59.777795038646026</v>
      </c>
      <c r="J139" s="24" t="s">
        <v>61</v>
      </c>
      <c r="K139" s="24">
        <v>1.376592622187527</v>
      </c>
      <c r="L139" s="24">
        <v>-0.05068400318690354</v>
      </c>
      <c r="M139" s="24">
        <v>0.3252459840173008</v>
      </c>
      <c r="N139" s="24">
        <v>0.06398595001636545</v>
      </c>
      <c r="O139" s="24">
        <v>0.05538365395836581</v>
      </c>
      <c r="P139" s="24">
        <v>-0.001453434675749305</v>
      </c>
      <c r="Q139" s="24">
        <v>0.006682444599328783</v>
      </c>
      <c r="R139" s="24">
        <v>0.0009835923551695007</v>
      </c>
      <c r="S139" s="24">
        <v>0.0007326898337671845</v>
      </c>
      <c r="T139" s="24">
        <v>-2.125993575960343E-05</v>
      </c>
      <c r="U139" s="24">
        <v>0.00014331076113783305</v>
      </c>
      <c r="V139" s="24">
        <v>3.631141524282235E-05</v>
      </c>
      <c r="W139" s="24">
        <v>4.579513082381971E-05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1392</v>
      </c>
      <c r="B141" s="24">
        <v>90.88</v>
      </c>
      <c r="C141" s="24">
        <v>96.48</v>
      </c>
      <c r="D141" s="24">
        <v>9.43157102809385</v>
      </c>
      <c r="E141" s="24">
        <v>10.091425301371162</v>
      </c>
      <c r="F141" s="24">
        <v>18.5428654508332</v>
      </c>
      <c r="G141" s="24" t="s">
        <v>59</v>
      </c>
      <c r="H141" s="24">
        <v>23.35061809577188</v>
      </c>
      <c r="I141" s="24">
        <v>46.730618095771874</v>
      </c>
      <c r="J141" s="24" t="s">
        <v>73</v>
      </c>
      <c r="K141" s="24">
        <v>3.1048640377986385</v>
      </c>
      <c r="M141" s="24" t="s">
        <v>68</v>
      </c>
      <c r="N141" s="24">
        <v>1.6627404560115233</v>
      </c>
      <c r="X141" s="24">
        <v>67.5</v>
      </c>
    </row>
    <row r="142" spans="1:24" ht="12.75" hidden="1">
      <c r="A142" s="24">
        <v>1389</v>
      </c>
      <c r="B142" s="24">
        <v>114.16000366210938</v>
      </c>
      <c r="C142" s="24">
        <v>79.16000366210938</v>
      </c>
      <c r="D142" s="24">
        <v>9.053655624389648</v>
      </c>
      <c r="E142" s="24">
        <v>10.133607864379883</v>
      </c>
      <c r="F142" s="24">
        <v>15.177127638096314</v>
      </c>
      <c r="G142" s="24" t="s">
        <v>56</v>
      </c>
      <c r="H142" s="24">
        <v>-6.775932062474922</v>
      </c>
      <c r="I142" s="24">
        <v>39.88407159963445</v>
      </c>
      <c r="J142" s="24" t="s">
        <v>62</v>
      </c>
      <c r="K142" s="24">
        <v>1.6765047885706426</v>
      </c>
      <c r="L142" s="24">
        <v>0.3601673289815308</v>
      </c>
      <c r="M142" s="24">
        <v>0.39688972505804954</v>
      </c>
      <c r="N142" s="24">
        <v>0.04738127263279503</v>
      </c>
      <c r="O142" s="24">
        <v>0.06733123745030016</v>
      </c>
      <c r="P142" s="24">
        <v>0.01033203701537376</v>
      </c>
      <c r="Q142" s="24">
        <v>0.008195744234593459</v>
      </c>
      <c r="R142" s="24">
        <v>0.0007293012526598304</v>
      </c>
      <c r="S142" s="24">
        <v>0.0008833609085118769</v>
      </c>
      <c r="T142" s="24">
        <v>0.00015208347969619448</v>
      </c>
      <c r="U142" s="24">
        <v>0.0001792457732388891</v>
      </c>
      <c r="V142" s="24">
        <v>2.7049943599546597E-05</v>
      </c>
      <c r="W142" s="24">
        <v>5.507919419630986E-05</v>
      </c>
      <c r="X142" s="24">
        <v>67.5</v>
      </c>
    </row>
    <row r="143" spans="1:24" ht="12.75" hidden="1">
      <c r="A143" s="24">
        <v>1390</v>
      </c>
      <c r="B143" s="24">
        <v>125.23999786376953</v>
      </c>
      <c r="C143" s="24">
        <v>128.74000549316406</v>
      </c>
      <c r="D143" s="24">
        <v>8.61899185180664</v>
      </c>
      <c r="E143" s="24">
        <v>9.279062271118164</v>
      </c>
      <c r="F143" s="24">
        <v>13.591552728020755</v>
      </c>
      <c r="G143" s="24" t="s">
        <v>57</v>
      </c>
      <c r="H143" s="24">
        <v>-20.2039383000418</v>
      </c>
      <c r="I143" s="24">
        <v>37.53605956372773</v>
      </c>
      <c r="J143" s="24" t="s">
        <v>60</v>
      </c>
      <c r="K143" s="24">
        <v>1.6749294820702487</v>
      </c>
      <c r="L143" s="24">
        <v>0.001959474526761232</v>
      </c>
      <c r="M143" s="24">
        <v>-0.3966867379712198</v>
      </c>
      <c r="N143" s="24">
        <v>0.0004905603815063907</v>
      </c>
      <c r="O143" s="24">
        <v>0.06723257030163443</v>
      </c>
      <c r="P143" s="24">
        <v>0.00022394763745307595</v>
      </c>
      <c r="Q143" s="24">
        <v>-0.008195609637448068</v>
      </c>
      <c r="R143" s="24">
        <v>3.947046573485372E-05</v>
      </c>
      <c r="S143" s="24">
        <v>0.0008768280717090848</v>
      </c>
      <c r="T143" s="24">
        <v>1.593303887269409E-05</v>
      </c>
      <c r="U143" s="24">
        <v>-0.0001787604398281274</v>
      </c>
      <c r="V143" s="24">
        <v>3.1298266211850597E-06</v>
      </c>
      <c r="W143" s="24">
        <v>5.441926174435624E-05</v>
      </c>
      <c r="X143" s="24">
        <v>67.5</v>
      </c>
    </row>
    <row r="144" spans="1:24" ht="12.75" hidden="1">
      <c r="A144" s="24">
        <v>1392</v>
      </c>
      <c r="B144" s="24">
        <v>155.67999267578125</v>
      </c>
      <c r="C144" s="24">
        <v>141.27999877929688</v>
      </c>
      <c r="D144" s="24">
        <v>8.129730224609375</v>
      </c>
      <c r="E144" s="24">
        <v>8.758340835571289</v>
      </c>
      <c r="F144" s="24">
        <v>27.180566382398773</v>
      </c>
      <c r="G144" s="24" t="s">
        <v>58</v>
      </c>
      <c r="H144" s="24">
        <v>-8.495562408121259</v>
      </c>
      <c r="I144" s="24">
        <v>79.68443026765999</v>
      </c>
      <c r="J144" s="24" t="s">
        <v>61</v>
      </c>
      <c r="K144" s="24">
        <v>-0.07266041695575</v>
      </c>
      <c r="L144" s="24">
        <v>0.36016199872455895</v>
      </c>
      <c r="M144" s="24">
        <v>-0.01269195707552629</v>
      </c>
      <c r="N144" s="24">
        <v>0.047378733064692084</v>
      </c>
      <c r="O144" s="24">
        <v>-0.003643765528198455</v>
      </c>
      <c r="P144" s="24">
        <v>0.010329609689757532</v>
      </c>
      <c r="Q144" s="24">
        <v>-4.697051671295384E-05</v>
      </c>
      <c r="R144" s="24">
        <v>0.0007282323801272994</v>
      </c>
      <c r="S144" s="24">
        <v>-0.00010723351784706333</v>
      </c>
      <c r="T144" s="24">
        <v>0.00015124656382471642</v>
      </c>
      <c r="U144" s="24">
        <v>1.3181516470485912E-05</v>
      </c>
      <c r="V144" s="24">
        <v>2.68682644407854E-05</v>
      </c>
      <c r="W144" s="24">
        <v>-8.500681414690225E-06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1392</v>
      </c>
      <c r="B146" s="24">
        <v>90.88</v>
      </c>
      <c r="C146" s="24">
        <v>96.48</v>
      </c>
      <c r="D146" s="24">
        <v>9.43157102809385</v>
      </c>
      <c r="E146" s="24">
        <v>10.091425301371162</v>
      </c>
      <c r="F146" s="24">
        <v>16.638547572867587</v>
      </c>
      <c r="G146" s="24" t="s">
        <v>59</v>
      </c>
      <c r="H146" s="24">
        <v>18.551470319818883</v>
      </c>
      <c r="I146" s="24">
        <v>41.93147031981888</v>
      </c>
      <c r="J146" s="24" t="s">
        <v>73</v>
      </c>
      <c r="K146" s="24">
        <v>4.575914658856811</v>
      </c>
      <c r="M146" s="24" t="s">
        <v>68</v>
      </c>
      <c r="N146" s="24">
        <v>2.4090272191796602</v>
      </c>
      <c r="X146" s="24">
        <v>67.5</v>
      </c>
    </row>
    <row r="147" spans="1:24" ht="12.75" hidden="1">
      <c r="A147" s="24">
        <v>1389</v>
      </c>
      <c r="B147" s="24">
        <v>114.16000366210938</v>
      </c>
      <c r="C147" s="24">
        <v>79.16000366210938</v>
      </c>
      <c r="D147" s="24">
        <v>9.053655624389648</v>
      </c>
      <c r="E147" s="24">
        <v>10.133607864379883</v>
      </c>
      <c r="F147" s="24">
        <v>15.177127638096314</v>
      </c>
      <c r="G147" s="24" t="s">
        <v>56</v>
      </c>
      <c r="H147" s="24">
        <v>-6.775932062474922</v>
      </c>
      <c r="I147" s="24">
        <v>39.88407159963445</v>
      </c>
      <c r="J147" s="24" t="s">
        <v>62</v>
      </c>
      <c r="K147" s="24">
        <v>2.057340223824527</v>
      </c>
      <c r="L147" s="24">
        <v>0.31095233238440195</v>
      </c>
      <c r="M147" s="24">
        <v>0.48704807534952793</v>
      </c>
      <c r="N147" s="24">
        <v>0.04846695071623919</v>
      </c>
      <c r="O147" s="24">
        <v>0.0826263226268692</v>
      </c>
      <c r="P147" s="24">
        <v>0.008920214125997696</v>
      </c>
      <c r="Q147" s="24">
        <v>0.010057550364307362</v>
      </c>
      <c r="R147" s="24">
        <v>0.0007460001056362901</v>
      </c>
      <c r="S147" s="24">
        <v>0.0010840170089092323</v>
      </c>
      <c r="T147" s="24">
        <v>0.00013118880866312742</v>
      </c>
      <c r="U147" s="24">
        <v>0.0002199528901488628</v>
      </c>
      <c r="V147" s="24">
        <v>2.765801360020077E-05</v>
      </c>
      <c r="W147" s="24">
        <v>6.758511147240722E-05</v>
      </c>
      <c r="X147" s="24">
        <v>67.5</v>
      </c>
    </row>
    <row r="148" spans="1:24" ht="12.75" hidden="1">
      <c r="A148" s="24">
        <v>1392</v>
      </c>
      <c r="B148" s="24">
        <v>155.67999267578125</v>
      </c>
      <c r="C148" s="24">
        <v>141.27999877929688</v>
      </c>
      <c r="D148" s="24">
        <v>8.129730224609375</v>
      </c>
      <c r="E148" s="24">
        <v>8.758340835571289</v>
      </c>
      <c r="F148" s="24">
        <v>18.923202692702418</v>
      </c>
      <c r="G148" s="24" t="s">
        <v>57</v>
      </c>
      <c r="H148" s="24">
        <v>-32.70342150381711</v>
      </c>
      <c r="I148" s="24">
        <v>55.476571171964146</v>
      </c>
      <c r="J148" s="24" t="s">
        <v>60</v>
      </c>
      <c r="K148" s="24">
        <v>1.973645461141735</v>
      </c>
      <c r="L148" s="24">
        <v>-0.0016922392236359569</v>
      </c>
      <c r="M148" s="24">
        <v>-0.46564090291265914</v>
      </c>
      <c r="N148" s="24">
        <v>0.0005020264200901501</v>
      </c>
      <c r="O148" s="24">
        <v>0.07951205829510587</v>
      </c>
      <c r="P148" s="24">
        <v>-0.00019392681575548565</v>
      </c>
      <c r="Q148" s="24">
        <v>-0.009534756414471428</v>
      </c>
      <c r="R148" s="24">
        <v>4.037529867439182E-05</v>
      </c>
      <c r="S148" s="24">
        <v>0.0010606816756839968</v>
      </c>
      <c r="T148" s="24">
        <v>-1.382656523868569E-05</v>
      </c>
      <c r="U148" s="24">
        <v>-0.00020230862520272688</v>
      </c>
      <c r="V148" s="24">
        <v>3.203611682885891E-06</v>
      </c>
      <c r="W148" s="24">
        <v>6.65573686580756E-05</v>
      </c>
      <c r="X148" s="24">
        <v>67.5</v>
      </c>
    </row>
    <row r="149" spans="1:24" ht="12.75" hidden="1">
      <c r="A149" s="24">
        <v>1390</v>
      </c>
      <c r="B149" s="24">
        <v>125.23999786376953</v>
      </c>
      <c r="C149" s="24">
        <v>128.74000549316406</v>
      </c>
      <c r="D149" s="24">
        <v>8.61899185180664</v>
      </c>
      <c r="E149" s="24">
        <v>9.279062271118164</v>
      </c>
      <c r="F149" s="24">
        <v>23.994172752369447</v>
      </c>
      <c r="G149" s="24" t="s">
        <v>58</v>
      </c>
      <c r="H149" s="24">
        <v>8.52518284354673</v>
      </c>
      <c r="I149" s="24">
        <v>66.26518070731626</v>
      </c>
      <c r="J149" s="24" t="s">
        <v>61</v>
      </c>
      <c r="K149" s="24">
        <v>0.580837662588251</v>
      </c>
      <c r="L149" s="24">
        <v>-0.31094772766770556</v>
      </c>
      <c r="M149" s="24">
        <v>0.14280888360449784</v>
      </c>
      <c r="N149" s="24">
        <v>0.04846435062191476</v>
      </c>
      <c r="O149" s="24">
        <v>0.022470909561367606</v>
      </c>
      <c r="P149" s="24">
        <v>-0.008918105877582962</v>
      </c>
      <c r="Q149" s="24">
        <v>0.0032004280100128967</v>
      </c>
      <c r="R149" s="24">
        <v>0.000744906700779574</v>
      </c>
      <c r="S149" s="24">
        <v>0.0002237124459494989</v>
      </c>
      <c r="T149" s="24">
        <v>-0.00013045815272397132</v>
      </c>
      <c r="U149" s="24">
        <v>8.631624443533381E-05</v>
      </c>
      <c r="V149" s="24">
        <v>2.747185083852502E-05</v>
      </c>
      <c r="W149" s="24">
        <v>1.1741548877840819E-05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1392</v>
      </c>
      <c r="B151" s="24">
        <v>90.88</v>
      </c>
      <c r="C151" s="24">
        <v>96.48</v>
      </c>
      <c r="D151" s="24">
        <v>9.43157102809385</v>
      </c>
      <c r="E151" s="24">
        <v>10.091425301371162</v>
      </c>
      <c r="F151" s="24">
        <v>18.5428654508332</v>
      </c>
      <c r="G151" s="24" t="s">
        <v>59</v>
      </c>
      <c r="H151" s="24">
        <v>23.35061809577188</v>
      </c>
      <c r="I151" s="24">
        <v>46.730618095771874</v>
      </c>
      <c r="J151" s="24" t="s">
        <v>73</v>
      </c>
      <c r="K151" s="24">
        <v>3.2639731250278734</v>
      </c>
      <c r="M151" s="24" t="s">
        <v>68</v>
      </c>
      <c r="N151" s="24">
        <v>2.605328928827318</v>
      </c>
      <c r="X151" s="24">
        <v>67.5</v>
      </c>
    </row>
    <row r="152" spans="1:24" ht="12.75" hidden="1">
      <c r="A152" s="24">
        <v>1390</v>
      </c>
      <c r="B152" s="24">
        <v>125.23999786376953</v>
      </c>
      <c r="C152" s="24">
        <v>128.74000549316406</v>
      </c>
      <c r="D152" s="24">
        <v>8.61899185180664</v>
      </c>
      <c r="E152" s="24">
        <v>9.279062271118164</v>
      </c>
      <c r="F152" s="24">
        <v>16.945347470088773</v>
      </c>
      <c r="G152" s="24" t="s">
        <v>56</v>
      </c>
      <c r="H152" s="24">
        <v>-10.941697132905176</v>
      </c>
      <c r="I152" s="24">
        <v>46.79830073086436</v>
      </c>
      <c r="J152" s="24" t="s">
        <v>62</v>
      </c>
      <c r="K152" s="24">
        <v>1.0256928167449184</v>
      </c>
      <c r="L152" s="24">
        <v>1.4653137334259103</v>
      </c>
      <c r="M152" s="24">
        <v>0.24281828064432678</v>
      </c>
      <c r="N152" s="24">
        <v>0.0482916013316106</v>
      </c>
      <c r="O152" s="24">
        <v>0.041193428227201366</v>
      </c>
      <c r="P152" s="24">
        <v>0.04203516784747354</v>
      </c>
      <c r="Q152" s="24">
        <v>0.005014193432086503</v>
      </c>
      <c r="R152" s="24">
        <v>0.0007433610527804139</v>
      </c>
      <c r="S152" s="24">
        <v>0.0005404206132680313</v>
      </c>
      <c r="T152" s="24">
        <v>0.000618540826869992</v>
      </c>
      <c r="U152" s="24">
        <v>0.00010969951612643488</v>
      </c>
      <c r="V152" s="24">
        <v>2.7596463417825738E-05</v>
      </c>
      <c r="W152" s="24">
        <v>3.3699902708142744E-05</v>
      </c>
      <c r="X152" s="24">
        <v>67.5</v>
      </c>
    </row>
    <row r="153" spans="1:24" ht="12.75" hidden="1">
      <c r="A153" s="24">
        <v>1389</v>
      </c>
      <c r="B153" s="24">
        <v>114.16000366210938</v>
      </c>
      <c r="C153" s="24">
        <v>79.16000366210938</v>
      </c>
      <c r="D153" s="24">
        <v>9.053655624389648</v>
      </c>
      <c r="E153" s="24">
        <v>10.133607864379883</v>
      </c>
      <c r="F153" s="24">
        <v>20.775783032819326</v>
      </c>
      <c r="G153" s="24" t="s">
        <v>57</v>
      </c>
      <c r="H153" s="24">
        <v>7.936810555852347</v>
      </c>
      <c r="I153" s="24">
        <v>54.59681421796172</v>
      </c>
      <c r="J153" s="24" t="s">
        <v>60</v>
      </c>
      <c r="K153" s="24">
        <v>0.5895859096797705</v>
      </c>
      <c r="L153" s="24">
        <v>0.007972585023041634</v>
      </c>
      <c r="M153" s="24">
        <v>-0.14182558584792432</v>
      </c>
      <c r="N153" s="24">
        <v>0.0004992884743461672</v>
      </c>
      <c r="O153" s="24">
        <v>0.023313489399007167</v>
      </c>
      <c r="P153" s="24">
        <v>0.0009121401484023919</v>
      </c>
      <c r="Q153" s="24">
        <v>-0.0030344786203801545</v>
      </c>
      <c r="R153" s="24">
        <v>4.019072271942226E-05</v>
      </c>
      <c r="S153" s="24">
        <v>0.0002751079170052068</v>
      </c>
      <c r="T153" s="24">
        <v>6.495105590600695E-05</v>
      </c>
      <c r="U153" s="24">
        <v>-7.310678726750276E-05</v>
      </c>
      <c r="V153" s="24">
        <v>3.177793786089055E-06</v>
      </c>
      <c r="W153" s="24">
        <v>1.6188871774643175E-05</v>
      </c>
      <c r="X153" s="24">
        <v>67.5</v>
      </c>
    </row>
    <row r="154" spans="1:24" ht="12.75" hidden="1">
      <c r="A154" s="24">
        <v>1392</v>
      </c>
      <c r="B154" s="24">
        <v>155.67999267578125</v>
      </c>
      <c r="C154" s="24">
        <v>141.27999877929688</v>
      </c>
      <c r="D154" s="24">
        <v>8.129730224609375</v>
      </c>
      <c r="E154" s="24">
        <v>8.758340835571289</v>
      </c>
      <c r="F154" s="24">
        <v>18.923202692702418</v>
      </c>
      <c r="G154" s="24" t="s">
        <v>58</v>
      </c>
      <c r="H154" s="24">
        <v>-32.70342150381711</v>
      </c>
      <c r="I154" s="24">
        <v>55.476571171964146</v>
      </c>
      <c r="J154" s="24" t="s">
        <v>61</v>
      </c>
      <c r="K154" s="24">
        <v>-0.839305790179719</v>
      </c>
      <c r="L154" s="24">
        <v>1.4652920443565611</v>
      </c>
      <c r="M154" s="24">
        <v>-0.19709444592367412</v>
      </c>
      <c r="N154" s="24">
        <v>0.048289020182548735</v>
      </c>
      <c r="O154" s="24">
        <v>-0.03396144492143953</v>
      </c>
      <c r="P154" s="24">
        <v>0.042025270211087824</v>
      </c>
      <c r="Q154" s="24">
        <v>-0.003991750903655586</v>
      </c>
      <c r="R154" s="24">
        <v>0.0007422737773881655</v>
      </c>
      <c r="S154" s="24">
        <v>-0.0004651559665811579</v>
      </c>
      <c r="T154" s="24">
        <v>0.000615121219632121</v>
      </c>
      <c r="U154" s="24">
        <v>-8.178863914871088E-05</v>
      </c>
      <c r="V154" s="24">
        <v>2.7412887841752243E-05</v>
      </c>
      <c r="W154" s="24">
        <v>-2.9556790644494E-05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1392</v>
      </c>
      <c r="B156" s="100">
        <v>90.88</v>
      </c>
      <c r="C156" s="100">
        <v>96.48</v>
      </c>
      <c r="D156" s="100">
        <v>9.43157102809385</v>
      </c>
      <c r="E156" s="100">
        <v>10.091425301371162</v>
      </c>
      <c r="F156" s="100">
        <v>7.20315860571842</v>
      </c>
      <c r="G156" s="100" t="s">
        <v>59</v>
      </c>
      <c r="H156" s="100">
        <v>-5.227031421350517</v>
      </c>
      <c r="I156" s="100">
        <v>18.152968578649478</v>
      </c>
      <c r="J156" s="100" t="s">
        <v>73</v>
      </c>
      <c r="K156" s="100">
        <v>0.9704621087637634</v>
      </c>
      <c r="M156" s="100" t="s">
        <v>68</v>
      </c>
      <c r="N156" s="100">
        <v>0.542585461156227</v>
      </c>
      <c r="X156" s="100">
        <v>67.5</v>
      </c>
    </row>
    <row r="157" spans="1:24" s="100" customFormat="1" ht="12.75">
      <c r="A157" s="100">
        <v>1390</v>
      </c>
      <c r="B157" s="100">
        <v>125.23999786376953</v>
      </c>
      <c r="C157" s="100">
        <v>128.74000549316406</v>
      </c>
      <c r="D157" s="100">
        <v>8.61899185180664</v>
      </c>
      <c r="E157" s="100">
        <v>9.279062271118164</v>
      </c>
      <c r="F157" s="100">
        <v>16.945347470088773</v>
      </c>
      <c r="G157" s="100" t="s">
        <v>56</v>
      </c>
      <c r="H157" s="100">
        <v>-10.941697132905176</v>
      </c>
      <c r="I157" s="100">
        <v>46.79830073086436</v>
      </c>
      <c r="J157" s="100" t="s">
        <v>62</v>
      </c>
      <c r="K157" s="100">
        <v>0.9113808277831852</v>
      </c>
      <c r="L157" s="100">
        <v>0.2993531695692627</v>
      </c>
      <c r="M157" s="100">
        <v>0.21575721646949939</v>
      </c>
      <c r="N157" s="100">
        <v>0.04742839993067047</v>
      </c>
      <c r="O157" s="100">
        <v>0.03660274460282615</v>
      </c>
      <c r="P157" s="100">
        <v>0.008587371524655671</v>
      </c>
      <c r="Q157" s="100">
        <v>0.004455472357936051</v>
      </c>
      <c r="R157" s="100">
        <v>0.0007300693218008365</v>
      </c>
      <c r="S157" s="100">
        <v>0.0004802240658141882</v>
      </c>
      <c r="T157" s="100">
        <v>0.00012634146621533866</v>
      </c>
      <c r="U157" s="100">
        <v>9.745957590437018E-05</v>
      </c>
      <c r="V157" s="100">
        <v>2.7086391054673975E-05</v>
      </c>
      <c r="W157" s="100">
        <v>2.9941872950397837E-05</v>
      </c>
      <c r="X157" s="100">
        <v>67.5</v>
      </c>
    </row>
    <row r="158" spans="1:24" s="100" customFormat="1" ht="12.75">
      <c r="A158" s="100">
        <v>1392</v>
      </c>
      <c r="B158" s="100">
        <v>155.67999267578125</v>
      </c>
      <c r="C158" s="100">
        <v>141.27999877929688</v>
      </c>
      <c r="D158" s="100">
        <v>8.129730224609375</v>
      </c>
      <c r="E158" s="100">
        <v>8.758340835571289</v>
      </c>
      <c r="F158" s="100">
        <v>27.180566382398773</v>
      </c>
      <c r="G158" s="100" t="s">
        <v>57</v>
      </c>
      <c r="H158" s="100">
        <v>-8.495562408121259</v>
      </c>
      <c r="I158" s="100">
        <v>79.68443026765999</v>
      </c>
      <c r="J158" s="100" t="s">
        <v>60</v>
      </c>
      <c r="K158" s="100">
        <v>0.1292253295611987</v>
      </c>
      <c r="L158" s="100">
        <v>-0.0016295567846524284</v>
      </c>
      <c r="M158" s="100">
        <v>-0.028163121648112154</v>
      </c>
      <c r="N158" s="100">
        <v>0.0004904822113852988</v>
      </c>
      <c r="O158" s="100">
        <v>0.005580483221164589</v>
      </c>
      <c r="P158" s="100">
        <v>-0.0001864470506933336</v>
      </c>
      <c r="Q158" s="100">
        <v>-0.00046545513152126446</v>
      </c>
      <c r="R158" s="100">
        <v>3.94204317502045E-05</v>
      </c>
      <c r="S158" s="100">
        <v>0.00010507883961542512</v>
      </c>
      <c r="T158" s="100">
        <v>-1.3273609398245272E-05</v>
      </c>
      <c r="U158" s="100">
        <v>-2.4514968617307164E-06</v>
      </c>
      <c r="V158" s="100">
        <v>3.1121804771655605E-06</v>
      </c>
      <c r="W158" s="100">
        <v>7.516272342540349E-06</v>
      </c>
      <c r="X158" s="100">
        <v>67.5</v>
      </c>
    </row>
    <row r="159" spans="1:24" s="100" customFormat="1" ht="12.75">
      <c r="A159" s="100">
        <v>1389</v>
      </c>
      <c r="B159" s="100">
        <v>114.16000366210938</v>
      </c>
      <c r="C159" s="100">
        <v>79.16000366210938</v>
      </c>
      <c r="D159" s="100">
        <v>9.053655624389648</v>
      </c>
      <c r="E159" s="100">
        <v>10.133607864379883</v>
      </c>
      <c r="F159" s="100">
        <v>22.52260114921951</v>
      </c>
      <c r="G159" s="100" t="s">
        <v>58</v>
      </c>
      <c r="H159" s="100">
        <v>12.527285149421914</v>
      </c>
      <c r="I159" s="100">
        <v>59.18728881153129</v>
      </c>
      <c r="J159" s="100" t="s">
        <v>61</v>
      </c>
      <c r="K159" s="100">
        <v>0.9021728367949035</v>
      </c>
      <c r="L159" s="100">
        <v>-0.29934873421454344</v>
      </c>
      <c r="M159" s="100">
        <v>0.21391123167730125</v>
      </c>
      <c r="N159" s="100">
        <v>0.04742586369465438</v>
      </c>
      <c r="O159" s="100">
        <v>0.036174840973776504</v>
      </c>
      <c r="P159" s="100">
        <v>-0.008585347238158444</v>
      </c>
      <c r="Q159" s="100">
        <v>0.004431093031394484</v>
      </c>
      <c r="R159" s="100">
        <v>0.0007290042827002876</v>
      </c>
      <c r="S159" s="100">
        <v>0.00046858680183311347</v>
      </c>
      <c r="T159" s="100">
        <v>-0.00012564225952673875</v>
      </c>
      <c r="U159" s="100">
        <v>9.742873856617777E-05</v>
      </c>
      <c r="V159" s="100">
        <v>2.6907004906608836E-05</v>
      </c>
      <c r="W159" s="100">
        <v>2.8983122776031722E-05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1392</v>
      </c>
      <c r="B161" s="24">
        <v>90.88</v>
      </c>
      <c r="C161" s="24">
        <v>96.48</v>
      </c>
      <c r="D161" s="24">
        <v>9.43157102809385</v>
      </c>
      <c r="E161" s="24">
        <v>10.091425301371162</v>
      </c>
      <c r="F161" s="24">
        <v>16.638547572867587</v>
      </c>
      <c r="G161" s="24" t="s">
        <v>59</v>
      </c>
      <c r="H161" s="24">
        <v>18.551470319818883</v>
      </c>
      <c r="I161" s="24">
        <v>41.93147031981888</v>
      </c>
      <c r="J161" s="24" t="s">
        <v>73</v>
      </c>
      <c r="K161" s="24">
        <v>2.1977568566529055</v>
      </c>
      <c r="M161" s="24" t="s">
        <v>68</v>
      </c>
      <c r="N161" s="24">
        <v>2.043861086147574</v>
      </c>
      <c r="X161" s="24">
        <v>67.5</v>
      </c>
    </row>
    <row r="162" spans="1:24" ht="12.75" hidden="1">
      <c r="A162" s="24">
        <v>1392</v>
      </c>
      <c r="B162" s="24">
        <v>155.67999267578125</v>
      </c>
      <c r="C162" s="24">
        <v>141.27999877929688</v>
      </c>
      <c r="D162" s="24">
        <v>8.129730224609375</v>
      </c>
      <c r="E162" s="24">
        <v>8.758340835571289</v>
      </c>
      <c r="F162" s="24">
        <v>22.157590257199043</v>
      </c>
      <c r="G162" s="24" t="s">
        <v>56</v>
      </c>
      <c r="H162" s="24">
        <v>-23.221266985189573</v>
      </c>
      <c r="I162" s="24">
        <v>64.95872569059168</v>
      </c>
      <c r="J162" s="24" t="s">
        <v>62</v>
      </c>
      <c r="K162" s="24">
        <v>0.25914049295108904</v>
      </c>
      <c r="L162" s="24">
        <v>1.4569330669705909</v>
      </c>
      <c r="M162" s="24">
        <v>0.06134802154157477</v>
      </c>
      <c r="N162" s="24">
        <v>0.04824770800903866</v>
      </c>
      <c r="O162" s="24">
        <v>0.010407329748887134</v>
      </c>
      <c r="P162" s="24">
        <v>0.041794871929303014</v>
      </c>
      <c r="Q162" s="24">
        <v>0.0012668392140806211</v>
      </c>
      <c r="R162" s="24">
        <v>0.0007427351518008466</v>
      </c>
      <c r="S162" s="24">
        <v>0.00013659004199511698</v>
      </c>
      <c r="T162" s="24">
        <v>0.0006150047496592511</v>
      </c>
      <c r="U162" s="24">
        <v>2.7722578136656543E-05</v>
      </c>
      <c r="V162" s="24">
        <v>2.757394554690173E-05</v>
      </c>
      <c r="W162" s="24">
        <v>8.52726462777439E-06</v>
      </c>
      <c r="X162" s="24">
        <v>67.5</v>
      </c>
    </row>
    <row r="163" spans="1:24" ht="12.75" hidden="1">
      <c r="A163" s="24">
        <v>1389</v>
      </c>
      <c r="B163" s="24">
        <v>114.16000366210938</v>
      </c>
      <c r="C163" s="24">
        <v>79.16000366210938</v>
      </c>
      <c r="D163" s="24">
        <v>9.053655624389648</v>
      </c>
      <c r="E163" s="24">
        <v>10.133607864379883</v>
      </c>
      <c r="F163" s="24">
        <v>22.52260114921951</v>
      </c>
      <c r="G163" s="24" t="s">
        <v>57</v>
      </c>
      <c r="H163" s="24">
        <v>12.527285149421914</v>
      </c>
      <c r="I163" s="24">
        <v>59.18728881153129</v>
      </c>
      <c r="J163" s="24" t="s">
        <v>60</v>
      </c>
      <c r="K163" s="24">
        <v>0.23215175170987018</v>
      </c>
      <c r="L163" s="24">
        <v>0.007926594260838542</v>
      </c>
      <c r="M163" s="24">
        <v>-0.05464526861640607</v>
      </c>
      <c r="N163" s="24">
        <v>0.0004985258345328599</v>
      </c>
      <c r="O163" s="24">
        <v>0.009372597782544425</v>
      </c>
      <c r="P163" s="24">
        <v>0.0009069214170284352</v>
      </c>
      <c r="Q163" s="24">
        <v>-0.0011129136517707562</v>
      </c>
      <c r="R163" s="24">
        <v>4.0121756377925615E-05</v>
      </c>
      <c r="S163" s="24">
        <v>0.0001267203384164899</v>
      </c>
      <c r="T163" s="24">
        <v>6.458580014247797E-05</v>
      </c>
      <c r="U163" s="24">
        <v>-2.3241546159296174E-05</v>
      </c>
      <c r="V163" s="24">
        <v>3.1703296085022204E-06</v>
      </c>
      <c r="W163" s="24">
        <v>8.01242261319283E-06</v>
      </c>
      <c r="X163" s="24">
        <v>67.5</v>
      </c>
    </row>
    <row r="164" spans="1:24" ht="12.75" hidden="1">
      <c r="A164" s="24">
        <v>1390</v>
      </c>
      <c r="B164" s="24">
        <v>125.23999786376953</v>
      </c>
      <c r="C164" s="24">
        <v>128.74000549316406</v>
      </c>
      <c r="D164" s="24">
        <v>8.61899185180664</v>
      </c>
      <c r="E164" s="24">
        <v>9.279062271118164</v>
      </c>
      <c r="F164" s="24">
        <v>13.591552728020755</v>
      </c>
      <c r="G164" s="24" t="s">
        <v>58</v>
      </c>
      <c r="H164" s="24">
        <v>-20.2039383000418</v>
      </c>
      <c r="I164" s="24">
        <v>37.53605956372773</v>
      </c>
      <c r="J164" s="24" t="s">
        <v>61</v>
      </c>
      <c r="K164" s="24">
        <v>0.1151492912048191</v>
      </c>
      <c r="L164" s="24">
        <v>1.4569115040851852</v>
      </c>
      <c r="M164" s="24">
        <v>0.027883227304355346</v>
      </c>
      <c r="N164" s="24">
        <v>0.048245132398178334</v>
      </c>
      <c r="O164" s="24">
        <v>0.004524038384973592</v>
      </c>
      <c r="P164" s="24">
        <v>0.041785030969596945</v>
      </c>
      <c r="Q164" s="24">
        <v>0.0006052311938711405</v>
      </c>
      <c r="R164" s="24">
        <v>0.0007416506929719522</v>
      </c>
      <c r="S164" s="24">
        <v>5.0978381730279485E-05</v>
      </c>
      <c r="T164" s="24">
        <v>0.0006116040520822225</v>
      </c>
      <c r="U164" s="24">
        <v>1.511197772193741E-05</v>
      </c>
      <c r="V164" s="24">
        <v>2.7391084009161738E-05</v>
      </c>
      <c r="W164" s="24">
        <v>2.918103133833429E-06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1392</v>
      </c>
      <c r="B166" s="24">
        <v>90.88</v>
      </c>
      <c r="C166" s="24">
        <v>96.48</v>
      </c>
      <c r="D166" s="24">
        <v>9.43157102809385</v>
      </c>
      <c r="E166" s="24">
        <v>10.091425301371162</v>
      </c>
      <c r="F166" s="24">
        <v>7.20315860571842</v>
      </c>
      <c r="G166" s="24" t="s">
        <v>59</v>
      </c>
      <c r="H166" s="24">
        <v>-5.227031421350517</v>
      </c>
      <c r="I166" s="24">
        <v>18.152968578649478</v>
      </c>
      <c r="J166" s="24" t="s">
        <v>73</v>
      </c>
      <c r="K166" s="24">
        <v>1.9492913882540779</v>
      </c>
      <c r="M166" s="24" t="s">
        <v>68</v>
      </c>
      <c r="N166" s="24">
        <v>1.0664705374244465</v>
      </c>
      <c r="X166" s="24">
        <v>67.5</v>
      </c>
    </row>
    <row r="167" spans="1:24" ht="12.75" hidden="1">
      <c r="A167" s="24">
        <v>1392</v>
      </c>
      <c r="B167" s="24">
        <v>155.67999267578125</v>
      </c>
      <c r="C167" s="24">
        <v>141.27999877929688</v>
      </c>
      <c r="D167" s="24">
        <v>8.129730224609375</v>
      </c>
      <c r="E167" s="24">
        <v>8.758340835571289</v>
      </c>
      <c r="F167" s="24">
        <v>22.157590257199043</v>
      </c>
      <c r="G167" s="24" t="s">
        <v>56</v>
      </c>
      <c r="H167" s="24">
        <v>-23.221266985189573</v>
      </c>
      <c r="I167" s="24">
        <v>64.95872569059168</v>
      </c>
      <c r="J167" s="24" t="s">
        <v>62</v>
      </c>
      <c r="K167" s="24">
        <v>1.3099467015256383</v>
      </c>
      <c r="L167" s="24">
        <v>0.3633858253198272</v>
      </c>
      <c r="M167" s="24">
        <v>0.31011168024829</v>
      </c>
      <c r="N167" s="24">
        <v>0.0468397600223466</v>
      </c>
      <c r="O167" s="24">
        <v>0.05261015485900165</v>
      </c>
      <c r="P167" s="24">
        <v>0.010424583685549474</v>
      </c>
      <c r="Q167" s="24">
        <v>0.006403870734418878</v>
      </c>
      <c r="R167" s="24">
        <v>0.0007210707518338997</v>
      </c>
      <c r="S167" s="24">
        <v>0.0006902661441518654</v>
      </c>
      <c r="T167" s="24">
        <v>0.00015339482989697596</v>
      </c>
      <c r="U167" s="24">
        <v>0.0001400658802546316</v>
      </c>
      <c r="V167" s="24">
        <v>2.6764780790667682E-05</v>
      </c>
      <c r="W167" s="24">
        <v>4.3041749695477956E-05</v>
      </c>
      <c r="X167" s="24">
        <v>67.5</v>
      </c>
    </row>
    <row r="168" spans="1:24" ht="12.75" hidden="1">
      <c r="A168" s="24">
        <v>1390</v>
      </c>
      <c r="B168" s="24">
        <v>125.23999786376953</v>
      </c>
      <c r="C168" s="24">
        <v>128.74000549316406</v>
      </c>
      <c r="D168" s="24">
        <v>8.61899185180664</v>
      </c>
      <c r="E168" s="24">
        <v>9.279062271118164</v>
      </c>
      <c r="F168" s="24">
        <v>23.994172752369447</v>
      </c>
      <c r="G168" s="24" t="s">
        <v>57</v>
      </c>
      <c r="H168" s="24">
        <v>8.52518284354673</v>
      </c>
      <c r="I168" s="24">
        <v>66.26518070731626</v>
      </c>
      <c r="J168" s="24" t="s">
        <v>60</v>
      </c>
      <c r="K168" s="24">
        <v>-0.5242731253008377</v>
      </c>
      <c r="L168" s="24">
        <v>0.001976161863915055</v>
      </c>
      <c r="M168" s="24">
        <v>0.12733645927203407</v>
      </c>
      <c r="N168" s="24">
        <v>0.0004838491582843209</v>
      </c>
      <c r="O168" s="24">
        <v>-0.020534563992169276</v>
      </c>
      <c r="P168" s="24">
        <v>0.00022620820554847634</v>
      </c>
      <c r="Q168" s="24">
        <v>0.0027818114287306295</v>
      </c>
      <c r="R168" s="24">
        <v>3.889650504612367E-05</v>
      </c>
      <c r="S168" s="24">
        <v>-0.00022587976761057085</v>
      </c>
      <c r="T168" s="24">
        <v>1.612070274936775E-05</v>
      </c>
      <c r="U168" s="24">
        <v>7.064706496259606E-05</v>
      </c>
      <c r="V168" s="24">
        <v>3.0664479106710105E-06</v>
      </c>
      <c r="W168" s="24">
        <v>-1.2721512849312362E-05</v>
      </c>
      <c r="X168" s="24">
        <v>67.5</v>
      </c>
    </row>
    <row r="169" spans="1:24" ht="12.75" hidden="1">
      <c r="A169" s="24">
        <v>1389</v>
      </c>
      <c r="B169" s="24">
        <v>114.16000366210938</v>
      </c>
      <c r="C169" s="24">
        <v>79.16000366210938</v>
      </c>
      <c r="D169" s="24">
        <v>9.053655624389648</v>
      </c>
      <c r="E169" s="24">
        <v>10.133607864379883</v>
      </c>
      <c r="F169" s="24">
        <v>20.775783032819326</v>
      </c>
      <c r="G169" s="24" t="s">
        <v>58</v>
      </c>
      <c r="H169" s="24">
        <v>7.936810555852347</v>
      </c>
      <c r="I169" s="24">
        <v>54.59681421796172</v>
      </c>
      <c r="J169" s="24" t="s">
        <v>61</v>
      </c>
      <c r="K169" s="24">
        <v>1.2004574340330405</v>
      </c>
      <c r="L169" s="24">
        <v>0.3633804519063451</v>
      </c>
      <c r="M169" s="24">
        <v>0.2827625865748141</v>
      </c>
      <c r="N169" s="24">
        <v>0.04683726090350551</v>
      </c>
      <c r="O169" s="24">
        <v>0.04843717658926498</v>
      </c>
      <c r="P169" s="24">
        <v>0.010422129094612424</v>
      </c>
      <c r="Q169" s="24">
        <v>0.005768109357331068</v>
      </c>
      <c r="R169" s="24">
        <v>0.000720020896256145</v>
      </c>
      <c r="S169" s="24">
        <v>0.0006522619721756576</v>
      </c>
      <c r="T169" s="24">
        <v>0.0001525453925295311</v>
      </c>
      <c r="U169" s="24">
        <v>0.0001209439664624719</v>
      </c>
      <c r="V169" s="24">
        <v>2.6588538658294764E-05</v>
      </c>
      <c r="W169" s="24">
        <v>4.111879530911572E-05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1392</v>
      </c>
      <c r="B171" s="24">
        <v>78.22</v>
      </c>
      <c r="C171" s="24">
        <v>91.22</v>
      </c>
      <c r="D171" s="24">
        <v>9.360444233366845</v>
      </c>
      <c r="E171" s="24">
        <v>9.959937838327399</v>
      </c>
      <c r="F171" s="24">
        <v>18.3690987145044</v>
      </c>
      <c r="G171" s="24" t="s">
        <v>59</v>
      </c>
      <c r="H171" s="24">
        <v>35.899619687272335</v>
      </c>
      <c r="I171" s="24">
        <v>46.61961968727233</v>
      </c>
      <c r="J171" s="24" t="s">
        <v>73</v>
      </c>
      <c r="K171" s="24">
        <v>7.286049172181794</v>
      </c>
      <c r="M171" s="24" t="s">
        <v>68</v>
      </c>
      <c r="N171" s="24">
        <v>3.7665786559288152</v>
      </c>
      <c r="X171" s="24">
        <v>67.5</v>
      </c>
    </row>
    <row r="172" spans="1:24" ht="12.75" hidden="1">
      <c r="A172" s="24">
        <v>1389</v>
      </c>
      <c r="B172" s="24">
        <v>95.19999694824219</v>
      </c>
      <c r="C172" s="24">
        <v>68.5999984741211</v>
      </c>
      <c r="D172" s="24">
        <v>9.26098918914795</v>
      </c>
      <c r="E172" s="24">
        <v>10.528413772583008</v>
      </c>
      <c r="F172" s="24">
        <v>10.38052003554959</v>
      </c>
      <c r="G172" s="24" t="s">
        <v>56</v>
      </c>
      <c r="H172" s="24">
        <v>-1.0529321652896328</v>
      </c>
      <c r="I172" s="24">
        <v>26.647064782952558</v>
      </c>
      <c r="J172" s="24" t="s">
        <v>62</v>
      </c>
      <c r="K172" s="24">
        <v>2.6243100337408127</v>
      </c>
      <c r="L172" s="24">
        <v>0.03650405576288374</v>
      </c>
      <c r="M172" s="24">
        <v>0.6212698006673028</v>
      </c>
      <c r="N172" s="24">
        <v>0.02147180241589277</v>
      </c>
      <c r="O172" s="24">
        <v>0.10539676211214388</v>
      </c>
      <c r="P172" s="24">
        <v>0.001047096316247611</v>
      </c>
      <c r="Q172" s="24">
        <v>0.012829170842753694</v>
      </c>
      <c r="R172" s="24">
        <v>0.0003305567445063332</v>
      </c>
      <c r="S172" s="24">
        <v>0.0013827749912443104</v>
      </c>
      <c r="T172" s="24">
        <v>1.54833611682699E-05</v>
      </c>
      <c r="U172" s="24">
        <v>0.0002805781194090207</v>
      </c>
      <c r="V172" s="24">
        <v>1.2296701605082517E-05</v>
      </c>
      <c r="W172" s="24">
        <v>8.621703957164187E-05</v>
      </c>
      <c r="X172" s="24">
        <v>67.5</v>
      </c>
    </row>
    <row r="173" spans="1:24" ht="12.75" hidden="1">
      <c r="A173" s="24">
        <v>1390</v>
      </c>
      <c r="B173" s="24">
        <v>141.17999267578125</v>
      </c>
      <c r="C173" s="24">
        <v>141.47999572753906</v>
      </c>
      <c r="D173" s="24">
        <v>8.486623764038086</v>
      </c>
      <c r="E173" s="24">
        <v>8.99146556854248</v>
      </c>
      <c r="F173" s="24">
        <v>14.77237546093822</v>
      </c>
      <c r="G173" s="24" t="s">
        <v>57</v>
      </c>
      <c r="H173" s="24">
        <v>-32.218761471624475</v>
      </c>
      <c r="I173" s="24">
        <v>41.461231204156775</v>
      </c>
      <c r="J173" s="24" t="s">
        <v>60</v>
      </c>
      <c r="K173" s="24">
        <v>2.620542789207127</v>
      </c>
      <c r="L173" s="24">
        <v>0.00019926250093472308</v>
      </c>
      <c r="M173" s="24">
        <v>-0.6199595050257233</v>
      </c>
      <c r="N173" s="24">
        <v>-0.00022103333023229275</v>
      </c>
      <c r="O173" s="24">
        <v>0.10530024279223822</v>
      </c>
      <c r="P173" s="24">
        <v>2.2331753913104875E-05</v>
      </c>
      <c r="Q173" s="24">
        <v>-0.012775846437403862</v>
      </c>
      <c r="R173" s="24">
        <v>-1.773046527741683E-05</v>
      </c>
      <c r="S173" s="24">
        <v>0.0013823510502935623</v>
      </c>
      <c r="T173" s="24">
        <v>1.5617542283117105E-06</v>
      </c>
      <c r="U173" s="24">
        <v>-0.0002765074844122767</v>
      </c>
      <c r="V173" s="24">
        <v>-1.3752947233874579E-06</v>
      </c>
      <c r="W173" s="24">
        <v>8.607211276760618E-05</v>
      </c>
      <c r="X173" s="24">
        <v>67.5</v>
      </c>
    </row>
    <row r="174" spans="1:24" ht="12.75" hidden="1">
      <c r="A174" s="24">
        <v>1392</v>
      </c>
      <c r="B174" s="24">
        <v>142.10000610351562</v>
      </c>
      <c r="C174" s="24">
        <v>154.60000610351562</v>
      </c>
      <c r="D174" s="24">
        <v>8.25421142578125</v>
      </c>
      <c r="E174" s="24">
        <v>8.550392150878906</v>
      </c>
      <c r="F174" s="24">
        <v>26.84404858116869</v>
      </c>
      <c r="G174" s="24" t="s">
        <v>58</v>
      </c>
      <c r="H174" s="24">
        <v>2.866863690362763</v>
      </c>
      <c r="I174" s="24">
        <v>77.46686979387839</v>
      </c>
      <c r="J174" s="24" t="s">
        <v>61</v>
      </c>
      <c r="K174" s="24">
        <v>0.14056544072864027</v>
      </c>
      <c r="L174" s="24">
        <v>0.03650351190769797</v>
      </c>
      <c r="M174" s="24">
        <v>0.040328369040296144</v>
      </c>
      <c r="N174" s="24">
        <v>-0.02147066471383839</v>
      </c>
      <c r="O174" s="24">
        <v>0.004509582200107854</v>
      </c>
      <c r="P174" s="24">
        <v>0.0010468581509767603</v>
      </c>
      <c r="Q174" s="24">
        <v>0.0011684914721282898</v>
      </c>
      <c r="R174" s="24">
        <v>-0.0003300808869651067</v>
      </c>
      <c r="S174" s="24">
        <v>-3.423813901175114E-05</v>
      </c>
      <c r="T174" s="24">
        <v>1.5404395372666813E-05</v>
      </c>
      <c r="U174" s="24">
        <v>4.762029142180102E-05</v>
      </c>
      <c r="V174" s="24">
        <v>-1.2219551333345327E-05</v>
      </c>
      <c r="W174" s="24">
        <v>-4.9969306797817855E-06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1392</v>
      </c>
      <c r="B176" s="24">
        <v>78.22</v>
      </c>
      <c r="C176" s="24">
        <v>91.22</v>
      </c>
      <c r="D176" s="24">
        <v>9.360444233366845</v>
      </c>
      <c r="E176" s="24">
        <v>9.959937838327399</v>
      </c>
      <c r="F176" s="24">
        <v>16.32910067527372</v>
      </c>
      <c r="G176" s="24" t="s">
        <v>59</v>
      </c>
      <c r="H176" s="24">
        <v>30.72223269459311</v>
      </c>
      <c r="I176" s="24">
        <v>41.44223269459311</v>
      </c>
      <c r="J176" s="24" t="s">
        <v>73</v>
      </c>
      <c r="K176" s="24">
        <v>6.299028641712922</v>
      </c>
      <c r="M176" s="24" t="s">
        <v>68</v>
      </c>
      <c r="N176" s="24">
        <v>3.2644793469036864</v>
      </c>
      <c r="X176" s="24">
        <v>67.5</v>
      </c>
    </row>
    <row r="177" spans="1:24" ht="12.75" hidden="1">
      <c r="A177" s="24">
        <v>1389</v>
      </c>
      <c r="B177" s="24">
        <v>95.19999694824219</v>
      </c>
      <c r="C177" s="24">
        <v>68.5999984741211</v>
      </c>
      <c r="D177" s="24">
        <v>9.26098918914795</v>
      </c>
      <c r="E177" s="24">
        <v>10.528413772583008</v>
      </c>
      <c r="F177" s="24">
        <v>10.38052003554959</v>
      </c>
      <c r="G177" s="24" t="s">
        <v>56</v>
      </c>
      <c r="H177" s="24">
        <v>-1.0529321652896328</v>
      </c>
      <c r="I177" s="24">
        <v>26.647064782952558</v>
      </c>
      <c r="J177" s="24" t="s">
        <v>62</v>
      </c>
      <c r="K177" s="24">
        <v>2.436350769128214</v>
      </c>
      <c r="L177" s="24">
        <v>0.1431978555262356</v>
      </c>
      <c r="M177" s="24">
        <v>0.57677319861177</v>
      </c>
      <c r="N177" s="24">
        <v>0.017772319894115582</v>
      </c>
      <c r="O177" s="24">
        <v>0.09784802303755812</v>
      </c>
      <c r="P177" s="24">
        <v>0.004107959554163034</v>
      </c>
      <c r="Q177" s="24">
        <v>0.011910326550738069</v>
      </c>
      <c r="R177" s="24">
        <v>0.0002736098583495669</v>
      </c>
      <c r="S177" s="24">
        <v>0.0012837340678390034</v>
      </c>
      <c r="T177" s="24">
        <v>6.0374931829818E-05</v>
      </c>
      <c r="U177" s="24">
        <v>0.0002604789079235663</v>
      </c>
      <c r="V177" s="24">
        <v>1.0183260975778313E-05</v>
      </c>
      <c r="W177" s="24">
        <v>8.004056374740409E-05</v>
      </c>
      <c r="X177" s="24">
        <v>67.5</v>
      </c>
    </row>
    <row r="178" spans="1:24" ht="12.75" hidden="1">
      <c r="A178" s="24">
        <v>1392</v>
      </c>
      <c r="B178" s="24">
        <v>142.10000610351562</v>
      </c>
      <c r="C178" s="24">
        <v>154.60000610351562</v>
      </c>
      <c r="D178" s="24">
        <v>8.25421142578125</v>
      </c>
      <c r="E178" s="24">
        <v>8.550392150878906</v>
      </c>
      <c r="F178" s="24">
        <v>14.723934402816242</v>
      </c>
      <c r="G178" s="24" t="s">
        <v>57</v>
      </c>
      <c r="H178" s="24">
        <v>-32.10950375668541</v>
      </c>
      <c r="I178" s="24">
        <v>42.49050234683021</v>
      </c>
      <c r="J178" s="24" t="s">
        <v>60</v>
      </c>
      <c r="K178" s="24">
        <v>2.4178256287824285</v>
      </c>
      <c r="L178" s="24">
        <v>-0.0007786172645627225</v>
      </c>
      <c r="M178" s="24">
        <v>-0.571543474433645</v>
      </c>
      <c r="N178" s="24">
        <v>-0.00018282220391900158</v>
      </c>
      <c r="O178" s="24">
        <v>0.09722830008707646</v>
      </c>
      <c r="P178" s="24">
        <v>-8.951813623735739E-05</v>
      </c>
      <c r="Q178" s="24">
        <v>-0.011756265349811517</v>
      </c>
      <c r="R178" s="24">
        <v>-1.4667238928586728E-05</v>
      </c>
      <c r="S178" s="24">
        <v>0.0012824320646321551</v>
      </c>
      <c r="T178" s="24">
        <v>-6.400670751787235E-06</v>
      </c>
      <c r="U178" s="24">
        <v>-0.0002529897410090555</v>
      </c>
      <c r="V178" s="24">
        <v>-1.1355068864765305E-06</v>
      </c>
      <c r="W178" s="24">
        <v>8.003497818098509E-05</v>
      </c>
      <c r="X178" s="24">
        <v>67.5</v>
      </c>
    </row>
    <row r="179" spans="1:24" ht="12.75" hidden="1">
      <c r="A179" s="24">
        <v>1390</v>
      </c>
      <c r="B179" s="24">
        <v>141.17999267578125</v>
      </c>
      <c r="C179" s="24">
        <v>141.47999572753906</v>
      </c>
      <c r="D179" s="24">
        <v>8.486623764038086</v>
      </c>
      <c r="E179" s="24">
        <v>8.99146556854248</v>
      </c>
      <c r="F179" s="24">
        <v>28.74159066439338</v>
      </c>
      <c r="G179" s="24" t="s">
        <v>58</v>
      </c>
      <c r="H179" s="24">
        <v>6.988261313747614</v>
      </c>
      <c r="I179" s="24">
        <v>80.66825398952886</v>
      </c>
      <c r="J179" s="24" t="s">
        <v>61</v>
      </c>
      <c r="K179" s="24">
        <v>0.2998738051822716</v>
      </c>
      <c r="L179" s="24">
        <v>-0.14319573870219732</v>
      </c>
      <c r="M179" s="24">
        <v>0.07749438346854376</v>
      </c>
      <c r="N179" s="24">
        <v>-0.01777137953172265</v>
      </c>
      <c r="O179" s="24">
        <v>0.010995147772354451</v>
      </c>
      <c r="P179" s="24">
        <v>-0.004106984076171216</v>
      </c>
      <c r="Q179" s="24">
        <v>0.0019094773028337552</v>
      </c>
      <c r="R179" s="24">
        <v>-0.0002732164465918584</v>
      </c>
      <c r="S179" s="24">
        <v>5.7802738116656554E-05</v>
      </c>
      <c r="T179" s="24">
        <v>-6.0034688367496225E-05</v>
      </c>
      <c r="U179" s="24">
        <v>6.20117119359301E-05</v>
      </c>
      <c r="V179" s="24">
        <v>-1.011975435529805E-05</v>
      </c>
      <c r="W179" s="24">
        <v>9.455752595636832E-07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1392</v>
      </c>
      <c r="B181" s="24">
        <v>78.22</v>
      </c>
      <c r="C181" s="24">
        <v>91.22</v>
      </c>
      <c r="D181" s="24">
        <v>9.360444233366845</v>
      </c>
      <c r="E181" s="24">
        <v>9.959937838327399</v>
      </c>
      <c r="F181" s="24">
        <v>18.3690987145044</v>
      </c>
      <c r="G181" s="24" t="s">
        <v>59</v>
      </c>
      <c r="H181" s="24">
        <v>35.899619687272335</v>
      </c>
      <c r="I181" s="24">
        <v>46.61961968727233</v>
      </c>
      <c r="J181" s="24" t="s">
        <v>73</v>
      </c>
      <c r="K181" s="24">
        <v>5.228350336781855</v>
      </c>
      <c r="M181" s="24" t="s">
        <v>68</v>
      </c>
      <c r="N181" s="24">
        <v>4.725664908717015</v>
      </c>
      <c r="X181" s="24">
        <v>67.5</v>
      </c>
    </row>
    <row r="182" spans="1:24" ht="12.75" hidden="1">
      <c r="A182" s="24">
        <v>1390</v>
      </c>
      <c r="B182" s="24">
        <v>141.17999267578125</v>
      </c>
      <c r="C182" s="24">
        <v>141.47999572753906</v>
      </c>
      <c r="D182" s="24">
        <v>8.486623764038086</v>
      </c>
      <c r="E182" s="24">
        <v>8.99146556854248</v>
      </c>
      <c r="F182" s="24">
        <v>18.755452787640895</v>
      </c>
      <c r="G182" s="24" t="s">
        <v>56</v>
      </c>
      <c r="H182" s="24">
        <v>-21.03956484321941</v>
      </c>
      <c r="I182" s="24">
        <v>52.64042783256185</v>
      </c>
      <c r="J182" s="24" t="s">
        <v>62</v>
      </c>
      <c r="K182" s="24">
        <v>0.6732653889094807</v>
      </c>
      <c r="L182" s="24">
        <v>2.178214200387191</v>
      </c>
      <c r="M182" s="24">
        <v>0.15938567970441553</v>
      </c>
      <c r="N182" s="24">
        <v>0.01989084954530357</v>
      </c>
      <c r="O182" s="24">
        <v>0.02703886723337834</v>
      </c>
      <c r="P182" s="24">
        <v>0.06248604204268438</v>
      </c>
      <c r="Q182" s="24">
        <v>0.0032913198065454823</v>
      </c>
      <c r="R182" s="24">
        <v>0.00030608910387911484</v>
      </c>
      <c r="S182" s="24">
        <v>0.00035472882324743285</v>
      </c>
      <c r="T182" s="24">
        <v>0.0009194620688256124</v>
      </c>
      <c r="U182" s="24">
        <v>7.204385105111436E-05</v>
      </c>
      <c r="V182" s="24">
        <v>1.1343760457656525E-05</v>
      </c>
      <c r="W182" s="24">
        <v>2.2124022712498644E-05</v>
      </c>
      <c r="X182" s="24">
        <v>67.5</v>
      </c>
    </row>
    <row r="183" spans="1:24" ht="12.75" hidden="1">
      <c r="A183" s="24">
        <v>1389</v>
      </c>
      <c r="B183" s="24">
        <v>95.19999694824219</v>
      </c>
      <c r="C183" s="24">
        <v>68.5999984741211</v>
      </c>
      <c r="D183" s="24">
        <v>9.26098918914795</v>
      </c>
      <c r="E183" s="24">
        <v>10.528413772583008</v>
      </c>
      <c r="F183" s="24">
        <v>19.493314380096354</v>
      </c>
      <c r="G183" s="24" t="s">
        <v>57</v>
      </c>
      <c r="H183" s="24">
        <v>22.3398478130985</v>
      </c>
      <c r="I183" s="24">
        <v>50.03984476134069</v>
      </c>
      <c r="J183" s="24" t="s">
        <v>60</v>
      </c>
      <c r="K183" s="24">
        <v>0.5198759877093826</v>
      </c>
      <c r="L183" s="24">
        <v>0.011852011081524566</v>
      </c>
      <c r="M183" s="24">
        <v>-0.12421623217720298</v>
      </c>
      <c r="N183" s="24">
        <v>-0.00020617342930468876</v>
      </c>
      <c r="O183" s="24">
        <v>0.020692044986171377</v>
      </c>
      <c r="P183" s="24">
        <v>0.0013559558174533438</v>
      </c>
      <c r="Q183" s="24">
        <v>-0.0026182667228139165</v>
      </c>
      <c r="R183" s="24">
        <v>-1.6501989035184396E-05</v>
      </c>
      <c r="S183" s="24">
        <v>0.0002554917563349209</v>
      </c>
      <c r="T183" s="24">
        <v>9.655452202251035E-05</v>
      </c>
      <c r="U183" s="24">
        <v>-6.059167076111641E-05</v>
      </c>
      <c r="V183" s="24">
        <v>-1.2943726542230324E-06</v>
      </c>
      <c r="W183" s="24">
        <v>1.542833852373968E-05</v>
      </c>
      <c r="X183" s="24">
        <v>67.5</v>
      </c>
    </row>
    <row r="184" spans="1:24" ht="12.75" hidden="1">
      <c r="A184" s="24">
        <v>1392</v>
      </c>
      <c r="B184" s="24">
        <v>142.10000610351562</v>
      </c>
      <c r="C184" s="24">
        <v>154.60000610351562</v>
      </c>
      <c r="D184" s="24">
        <v>8.25421142578125</v>
      </c>
      <c r="E184" s="24">
        <v>8.550392150878906</v>
      </c>
      <c r="F184" s="24">
        <v>14.723934402816242</v>
      </c>
      <c r="G184" s="24" t="s">
        <v>58</v>
      </c>
      <c r="H184" s="24">
        <v>-32.10950375668541</v>
      </c>
      <c r="I184" s="24">
        <v>42.49050234683021</v>
      </c>
      <c r="J184" s="24" t="s">
        <v>61</v>
      </c>
      <c r="K184" s="24">
        <v>-0.4278028065670305</v>
      </c>
      <c r="L184" s="24">
        <v>2.1781819558066617</v>
      </c>
      <c r="M184" s="24">
        <v>-0.09987052897896227</v>
      </c>
      <c r="N184" s="24">
        <v>-0.019889780998064103</v>
      </c>
      <c r="O184" s="24">
        <v>-0.017405160601227463</v>
      </c>
      <c r="P184" s="24">
        <v>0.06247132809522489</v>
      </c>
      <c r="Q184" s="24">
        <v>-0.001994358402385054</v>
      </c>
      <c r="R184" s="24">
        <v>-0.00030564394950890523</v>
      </c>
      <c r="S184" s="24">
        <v>-0.00024608230429554634</v>
      </c>
      <c r="T184" s="24">
        <v>0.0009143783244839522</v>
      </c>
      <c r="U184" s="24">
        <v>-3.897391318114749E-05</v>
      </c>
      <c r="V184" s="24">
        <v>-1.1269671723377367E-05</v>
      </c>
      <c r="W184" s="24">
        <v>-1.58568203426805E-05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1392</v>
      </c>
      <c r="B186" s="100">
        <v>78.22</v>
      </c>
      <c r="C186" s="100">
        <v>91.22</v>
      </c>
      <c r="D186" s="100">
        <v>9.360444233366845</v>
      </c>
      <c r="E186" s="100">
        <v>9.959937838327399</v>
      </c>
      <c r="F186" s="100">
        <v>2.4658827170437316</v>
      </c>
      <c r="G186" s="100" t="s">
        <v>59</v>
      </c>
      <c r="H186" s="100">
        <v>-4.461744423681267</v>
      </c>
      <c r="I186" s="100">
        <v>6.258255576318739</v>
      </c>
      <c r="J186" s="100" t="s">
        <v>73</v>
      </c>
      <c r="K186" s="100">
        <v>3.7702348424028473</v>
      </c>
      <c r="M186" s="100" t="s">
        <v>68</v>
      </c>
      <c r="N186" s="100">
        <v>1.959045257469323</v>
      </c>
      <c r="X186" s="100">
        <v>67.5</v>
      </c>
    </row>
    <row r="187" spans="1:24" s="100" customFormat="1" ht="12.75">
      <c r="A187" s="100">
        <v>1390</v>
      </c>
      <c r="B187" s="100">
        <v>141.17999267578125</v>
      </c>
      <c r="C187" s="100">
        <v>141.47999572753906</v>
      </c>
      <c r="D187" s="100">
        <v>8.486623764038086</v>
      </c>
      <c r="E187" s="100">
        <v>8.99146556854248</v>
      </c>
      <c r="F187" s="100">
        <v>18.755452787640895</v>
      </c>
      <c r="G187" s="100" t="s">
        <v>56</v>
      </c>
      <c r="H187" s="100">
        <v>-21.03956484321941</v>
      </c>
      <c r="I187" s="100">
        <v>52.64042783256185</v>
      </c>
      <c r="J187" s="100" t="s">
        <v>62</v>
      </c>
      <c r="K187" s="100">
        <v>1.8819553498271107</v>
      </c>
      <c r="L187" s="100">
        <v>0.15436419278621827</v>
      </c>
      <c r="M187" s="100">
        <v>0.4455272421858687</v>
      </c>
      <c r="N187" s="100">
        <v>0.01838218989689586</v>
      </c>
      <c r="O187" s="100">
        <v>0.07558312010863272</v>
      </c>
      <c r="P187" s="100">
        <v>0.004428019220607283</v>
      </c>
      <c r="Q187" s="100">
        <v>0.00920020286892258</v>
      </c>
      <c r="R187" s="100">
        <v>0.00028286967547340615</v>
      </c>
      <c r="S187" s="100">
        <v>0.0009916599722536242</v>
      </c>
      <c r="T187" s="100">
        <v>6.514612988514346E-05</v>
      </c>
      <c r="U187" s="100">
        <v>0.0002012332513023185</v>
      </c>
      <c r="V187" s="100">
        <v>1.0502155908410235E-05</v>
      </c>
      <c r="W187" s="100">
        <v>6.183835034200902E-05</v>
      </c>
      <c r="X187" s="100">
        <v>67.5</v>
      </c>
    </row>
    <row r="188" spans="1:24" s="100" customFormat="1" ht="12.75">
      <c r="A188" s="100">
        <v>1392</v>
      </c>
      <c r="B188" s="100">
        <v>142.10000610351562</v>
      </c>
      <c r="C188" s="100">
        <v>154.60000610351562</v>
      </c>
      <c r="D188" s="100">
        <v>8.25421142578125</v>
      </c>
      <c r="E188" s="100">
        <v>8.550392150878906</v>
      </c>
      <c r="F188" s="100">
        <v>26.84404858116869</v>
      </c>
      <c r="G188" s="100" t="s">
        <v>57</v>
      </c>
      <c r="H188" s="100">
        <v>2.866863690362763</v>
      </c>
      <c r="I188" s="100">
        <v>77.46686979387839</v>
      </c>
      <c r="J188" s="100" t="s">
        <v>60</v>
      </c>
      <c r="K188" s="100">
        <v>-0.27463256993268376</v>
      </c>
      <c r="L188" s="100">
        <v>-0.0008403837078888409</v>
      </c>
      <c r="M188" s="100">
        <v>0.0700208375744562</v>
      </c>
      <c r="N188" s="100">
        <v>-0.00019048490003765854</v>
      </c>
      <c r="O188" s="100">
        <v>-0.010222561633638032</v>
      </c>
      <c r="P188" s="100">
        <v>-9.615511860018707E-05</v>
      </c>
      <c r="Q188" s="100">
        <v>0.0016838649271276084</v>
      </c>
      <c r="R188" s="100">
        <v>-1.5325864091406063E-05</v>
      </c>
      <c r="S188" s="100">
        <v>-6.746571467671533E-05</v>
      </c>
      <c r="T188" s="100">
        <v>-6.840636311692192E-06</v>
      </c>
      <c r="U188" s="100">
        <v>5.2398142729476826E-05</v>
      </c>
      <c r="V188" s="100">
        <v>-1.2096442221131555E-06</v>
      </c>
      <c r="W188" s="100">
        <v>-2.1528593261462273E-06</v>
      </c>
      <c r="X188" s="100">
        <v>67.5</v>
      </c>
    </row>
    <row r="189" spans="1:24" s="100" customFormat="1" ht="12.75">
      <c r="A189" s="100">
        <v>1389</v>
      </c>
      <c r="B189" s="100">
        <v>95.19999694824219</v>
      </c>
      <c r="C189" s="100">
        <v>68.5999984741211</v>
      </c>
      <c r="D189" s="100">
        <v>9.26098918914795</v>
      </c>
      <c r="E189" s="100">
        <v>10.528413772583008</v>
      </c>
      <c r="F189" s="100">
        <v>21.440564607685417</v>
      </c>
      <c r="G189" s="100" t="s">
        <v>58</v>
      </c>
      <c r="H189" s="100">
        <v>27.33848976797988</v>
      </c>
      <c r="I189" s="100">
        <v>55.03848671622207</v>
      </c>
      <c r="J189" s="100" t="s">
        <v>61</v>
      </c>
      <c r="K189" s="100">
        <v>1.8618090370054208</v>
      </c>
      <c r="L189" s="100">
        <v>-0.15436190517664738</v>
      </c>
      <c r="M189" s="100">
        <v>0.43999046107287065</v>
      </c>
      <c r="N189" s="100">
        <v>-0.018381202923323542</v>
      </c>
      <c r="O189" s="100">
        <v>0.07488863250856215</v>
      </c>
      <c r="P189" s="100">
        <v>-0.004426975085906235</v>
      </c>
      <c r="Q189" s="100">
        <v>0.009044795837193939</v>
      </c>
      <c r="R189" s="100">
        <v>-0.0002824541930867408</v>
      </c>
      <c r="S189" s="100">
        <v>0.0009893623592563134</v>
      </c>
      <c r="T189" s="100">
        <v>-6.478598562855349E-05</v>
      </c>
      <c r="U189" s="100">
        <v>0.00019429167781509181</v>
      </c>
      <c r="V189" s="100">
        <v>-1.0432259562552317E-05</v>
      </c>
      <c r="W189" s="100">
        <v>6.180086382683394E-05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1392</v>
      </c>
      <c r="B191" s="24">
        <v>78.22</v>
      </c>
      <c r="C191" s="24">
        <v>91.22</v>
      </c>
      <c r="D191" s="24">
        <v>9.360444233366845</v>
      </c>
      <c r="E191" s="24">
        <v>9.959937838327399</v>
      </c>
      <c r="F191" s="24">
        <v>16.32910067527372</v>
      </c>
      <c r="G191" s="24" t="s">
        <v>59</v>
      </c>
      <c r="H191" s="24">
        <v>30.72223269459311</v>
      </c>
      <c r="I191" s="24">
        <v>41.44223269459311</v>
      </c>
      <c r="J191" s="24" t="s">
        <v>73</v>
      </c>
      <c r="K191" s="24">
        <v>4.943752679190605</v>
      </c>
      <c r="M191" s="24" t="s">
        <v>68</v>
      </c>
      <c r="N191" s="24">
        <v>4.566794928497054</v>
      </c>
      <c r="X191" s="24">
        <v>67.5</v>
      </c>
    </row>
    <row r="192" spans="1:24" ht="12.75" hidden="1">
      <c r="A192" s="24">
        <v>1392</v>
      </c>
      <c r="B192" s="24">
        <v>142.10000610351562</v>
      </c>
      <c r="C192" s="24">
        <v>154.60000610351562</v>
      </c>
      <c r="D192" s="24">
        <v>8.25421142578125</v>
      </c>
      <c r="E192" s="24">
        <v>8.550392150878906</v>
      </c>
      <c r="F192" s="24">
        <v>18.64842840554321</v>
      </c>
      <c r="G192" s="24" t="s">
        <v>56</v>
      </c>
      <c r="H192" s="24">
        <v>-20.784152999818673</v>
      </c>
      <c r="I192" s="24">
        <v>53.81585310369696</v>
      </c>
      <c r="J192" s="24" t="s">
        <v>62</v>
      </c>
      <c r="K192" s="24">
        <v>0.458654354466189</v>
      </c>
      <c r="L192" s="24">
        <v>2.171861323593571</v>
      </c>
      <c r="M192" s="24">
        <v>0.10857982396260693</v>
      </c>
      <c r="N192" s="24">
        <v>0.019763564793285605</v>
      </c>
      <c r="O192" s="24">
        <v>0.018419834523665257</v>
      </c>
      <c r="P192" s="24">
        <v>0.0623038102142533</v>
      </c>
      <c r="Q192" s="24">
        <v>0.00224222475117228</v>
      </c>
      <c r="R192" s="24">
        <v>0.0003041221709054567</v>
      </c>
      <c r="S192" s="24">
        <v>0.00024160061813932216</v>
      </c>
      <c r="T192" s="24">
        <v>0.0009167691107657094</v>
      </c>
      <c r="U192" s="24">
        <v>4.908866629925229E-05</v>
      </c>
      <c r="V192" s="24">
        <v>1.1266413636501004E-05</v>
      </c>
      <c r="W192" s="24">
        <v>1.5059485746707766E-05</v>
      </c>
      <c r="X192" s="24">
        <v>67.5</v>
      </c>
    </row>
    <row r="193" spans="1:24" ht="12.75" hidden="1">
      <c r="A193" s="24">
        <v>1389</v>
      </c>
      <c r="B193" s="24">
        <v>95.19999694824219</v>
      </c>
      <c r="C193" s="24">
        <v>68.5999984741211</v>
      </c>
      <c r="D193" s="24">
        <v>9.26098918914795</v>
      </c>
      <c r="E193" s="24">
        <v>10.528413772583008</v>
      </c>
      <c r="F193" s="24">
        <v>21.440564607685417</v>
      </c>
      <c r="G193" s="24" t="s">
        <v>57</v>
      </c>
      <c r="H193" s="24">
        <v>27.33848976797988</v>
      </c>
      <c r="I193" s="24">
        <v>55.03848671622207</v>
      </c>
      <c r="J193" s="24" t="s">
        <v>60</v>
      </c>
      <c r="K193" s="24">
        <v>0.12843293266529276</v>
      </c>
      <c r="L193" s="24">
        <v>0.011817378646841547</v>
      </c>
      <c r="M193" s="24">
        <v>-0.03158704070092071</v>
      </c>
      <c r="N193" s="24">
        <v>-0.00020501050587799777</v>
      </c>
      <c r="O193" s="24">
        <v>0.004966521479132776</v>
      </c>
      <c r="P193" s="24">
        <v>0.001352060455299508</v>
      </c>
      <c r="Q193" s="24">
        <v>-0.0007083150682523407</v>
      </c>
      <c r="R193" s="24">
        <v>-1.641426147493481E-05</v>
      </c>
      <c r="S193" s="24">
        <v>4.935426241018194E-05</v>
      </c>
      <c r="T193" s="24">
        <v>9.628122646761768E-05</v>
      </c>
      <c r="U193" s="24">
        <v>-1.9182686733287448E-05</v>
      </c>
      <c r="V193" s="24">
        <v>-1.290980437695361E-06</v>
      </c>
      <c r="W193" s="24">
        <v>2.602536156352759E-06</v>
      </c>
      <c r="X193" s="24">
        <v>67.5</v>
      </c>
    </row>
    <row r="194" spans="1:24" ht="12.75" hidden="1">
      <c r="A194" s="24">
        <v>1390</v>
      </c>
      <c r="B194" s="24">
        <v>141.17999267578125</v>
      </c>
      <c r="C194" s="24">
        <v>141.47999572753906</v>
      </c>
      <c r="D194" s="24">
        <v>8.486623764038086</v>
      </c>
      <c r="E194" s="24">
        <v>8.99146556854248</v>
      </c>
      <c r="F194" s="24">
        <v>14.77237546093822</v>
      </c>
      <c r="G194" s="24" t="s">
        <v>58</v>
      </c>
      <c r="H194" s="24">
        <v>-32.218761471624475</v>
      </c>
      <c r="I194" s="24">
        <v>41.461231204156775</v>
      </c>
      <c r="J194" s="24" t="s">
        <v>61</v>
      </c>
      <c r="K194" s="24">
        <v>-0.44030534709198</v>
      </c>
      <c r="L194" s="24">
        <v>2.171829173412019</v>
      </c>
      <c r="M194" s="24">
        <v>-0.10388376692972337</v>
      </c>
      <c r="N194" s="24">
        <v>-0.01976250146188174</v>
      </c>
      <c r="O194" s="24">
        <v>-0.01773764269221035</v>
      </c>
      <c r="P194" s="24">
        <v>0.06228913789529366</v>
      </c>
      <c r="Q194" s="24">
        <v>-0.0021274072480031354</v>
      </c>
      <c r="R194" s="24">
        <v>-0.00030367888773584554</v>
      </c>
      <c r="S194" s="24">
        <v>-0.0002365058465815369</v>
      </c>
      <c r="T194" s="24">
        <v>0.0009116992529798634</v>
      </c>
      <c r="U194" s="24">
        <v>-4.518541455748642E-05</v>
      </c>
      <c r="V194" s="24">
        <v>-1.119220468621905E-05</v>
      </c>
      <c r="W194" s="24">
        <v>-1.4832899801123547E-05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1392</v>
      </c>
      <c r="B196" s="24">
        <v>78.22</v>
      </c>
      <c r="C196" s="24">
        <v>91.22</v>
      </c>
      <c r="D196" s="24">
        <v>9.360444233366845</v>
      </c>
      <c r="E196" s="24">
        <v>9.959937838327399</v>
      </c>
      <c r="F196" s="24">
        <v>2.4658827170437316</v>
      </c>
      <c r="G196" s="24" t="s">
        <v>59</v>
      </c>
      <c r="H196" s="24">
        <v>-4.461744423681267</v>
      </c>
      <c r="I196" s="24">
        <v>6.258255576318739</v>
      </c>
      <c r="J196" s="24" t="s">
        <v>73</v>
      </c>
      <c r="K196" s="24">
        <v>3.1155343030507816</v>
      </c>
      <c r="M196" s="24" t="s">
        <v>68</v>
      </c>
      <c r="N196" s="24">
        <v>1.6105837295656737</v>
      </c>
      <c r="X196" s="24">
        <v>67.5</v>
      </c>
    </row>
    <row r="197" spans="1:24" ht="12.75" hidden="1">
      <c r="A197" s="24">
        <v>1392</v>
      </c>
      <c r="B197" s="24">
        <v>142.10000610351562</v>
      </c>
      <c r="C197" s="24">
        <v>154.60000610351562</v>
      </c>
      <c r="D197" s="24">
        <v>8.25421142578125</v>
      </c>
      <c r="E197" s="24">
        <v>8.550392150878906</v>
      </c>
      <c r="F197" s="24">
        <v>18.64842840554321</v>
      </c>
      <c r="G197" s="24" t="s">
        <v>56</v>
      </c>
      <c r="H197" s="24">
        <v>-20.784152999818673</v>
      </c>
      <c r="I197" s="24">
        <v>53.81585310369696</v>
      </c>
      <c r="J197" s="24" t="s">
        <v>62</v>
      </c>
      <c r="K197" s="24">
        <v>1.7161134005132057</v>
      </c>
      <c r="L197" s="24">
        <v>0.01898484144752572</v>
      </c>
      <c r="M197" s="24">
        <v>0.4062662691626744</v>
      </c>
      <c r="N197" s="24">
        <v>0.015952178920480703</v>
      </c>
      <c r="O197" s="24">
        <v>0.06892261830893384</v>
      </c>
      <c r="P197" s="24">
        <v>0.0005448046973253784</v>
      </c>
      <c r="Q197" s="24">
        <v>0.008389449386323182</v>
      </c>
      <c r="R197" s="24">
        <v>0.00024546181937022265</v>
      </c>
      <c r="S197" s="24">
        <v>0.0009042765224636561</v>
      </c>
      <c r="T197" s="24">
        <v>8.020137020961007E-06</v>
      </c>
      <c r="U197" s="24">
        <v>0.00018349658610470378</v>
      </c>
      <c r="V197" s="24">
        <v>9.109881718207829E-06</v>
      </c>
      <c r="W197" s="24">
        <v>5.638935395878172E-05</v>
      </c>
      <c r="X197" s="24">
        <v>67.5</v>
      </c>
    </row>
    <row r="198" spans="1:24" ht="12.75" hidden="1">
      <c r="A198" s="24">
        <v>1390</v>
      </c>
      <c r="B198" s="24">
        <v>141.17999267578125</v>
      </c>
      <c r="C198" s="24">
        <v>141.47999572753906</v>
      </c>
      <c r="D198" s="24">
        <v>8.486623764038086</v>
      </c>
      <c r="E198" s="24">
        <v>8.99146556854248</v>
      </c>
      <c r="F198" s="24">
        <v>28.74159066439338</v>
      </c>
      <c r="G198" s="24" t="s">
        <v>57</v>
      </c>
      <c r="H198" s="24">
        <v>6.988261313747614</v>
      </c>
      <c r="I198" s="24">
        <v>80.66825398952886</v>
      </c>
      <c r="J198" s="24" t="s">
        <v>60</v>
      </c>
      <c r="K198" s="24">
        <v>-0.43393523780627746</v>
      </c>
      <c r="L198" s="24">
        <v>0.00010281547016473169</v>
      </c>
      <c r="M198" s="24">
        <v>0.10718909554075612</v>
      </c>
      <c r="N198" s="24">
        <v>-0.0001654437042951698</v>
      </c>
      <c r="O198" s="24">
        <v>-0.016707367756187138</v>
      </c>
      <c r="P198" s="24">
        <v>1.1794243150469595E-05</v>
      </c>
      <c r="Q198" s="24">
        <v>0.002425046899331932</v>
      </c>
      <c r="R198" s="24">
        <v>-1.3309549403428582E-05</v>
      </c>
      <c r="S198" s="24">
        <v>-0.00015945268898336646</v>
      </c>
      <c r="T198" s="24">
        <v>8.480914334740011E-07</v>
      </c>
      <c r="U198" s="24">
        <v>6.679562595253098E-05</v>
      </c>
      <c r="V198" s="24">
        <v>-1.0519446809472538E-06</v>
      </c>
      <c r="W198" s="24">
        <v>-8.089672716177888E-06</v>
      </c>
      <c r="X198" s="24">
        <v>67.5</v>
      </c>
    </row>
    <row r="199" spans="1:24" ht="12.75" hidden="1">
      <c r="A199" s="24">
        <v>1389</v>
      </c>
      <c r="B199" s="24">
        <v>95.19999694824219</v>
      </c>
      <c r="C199" s="24">
        <v>68.5999984741211</v>
      </c>
      <c r="D199" s="24">
        <v>9.26098918914795</v>
      </c>
      <c r="E199" s="24">
        <v>10.528413772583008</v>
      </c>
      <c r="F199" s="24">
        <v>19.493314380096354</v>
      </c>
      <c r="G199" s="24" t="s">
        <v>58</v>
      </c>
      <c r="H199" s="24">
        <v>22.3398478130985</v>
      </c>
      <c r="I199" s="24">
        <v>50.03984476134069</v>
      </c>
      <c r="J199" s="24" t="s">
        <v>61</v>
      </c>
      <c r="K199" s="24">
        <v>1.660344968014481</v>
      </c>
      <c r="L199" s="24">
        <v>0.01898456303860548</v>
      </c>
      <c r="M199" s="24">
        <v>0.39187087064046144</v>
      </c>
      <c r="N199" s="24">
        <v>-0.01595132097011837</v>
      </c>
      <c r="O199" s="24">
        <v>0.06686696626300986</v>
      </c>
      <c r="P199" s="24">
        <v>0.0005446770181091771</v>
      </c>
      <c r="Q199" s="24">
        <v>0.008031314247476499</v>
      </c>
      <c r="R199" s="24">
        <v>-0.000245100715346197</v>
      </c>
      <c r="S199" s="24">
        <v>0.000890107223347242</v>
      </c>
      <c r="T199" s="24">
        <v>7.975170139593092E-06</v>
      </c>
      <c r="U199" s="24">
        <v>0.00017090740611714443</v>
      </c>
      <c r="V199" s="24">
        <v>-9.048942330900557E-06</v>
      </c>
      <c r="W199" s="24">
        <v>5.580606091845131E-05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1392</v>
      </c>
      <c r="B201" s="24">
        <v>89.42</v>
      </c>
      <c r="C201" s="24">
        <v>91.22</v>
      </c>
      <c r="D201" s="24">
        <v>9.33670159128693</v>
      </c>
      <c r="E201" s="24">
        <v>9.788004378117428</v>
      </c>
      <c r="F201" s="24">
        <v>18.627314373599138</v>
      </c>
      <c r="G201" s="24" t="s">
        <v>59</v>
      </c>
      <c r="H201" s="24">
        <v>25.497516760150035</v>
      </c>
      <c r="I201" s="24">
        <v>47.417516760150036</v>
      </c>
      <c r="J201" s="24" t="s">
        <v>73</v>
      </c>
      <c r="K201" s="24">
        <v>6.028676033678611</v>
      </c>
      <c r="M201" s="24" t="s">
        <v>68</v>
      </c>
      <c r="N201" s="24">
        <v>3.2104191589064848</v>
      </c>
      <c r="X201" s="24">
        <v>67.5</v>
      </c>
    </row>
    <row r="202" spans="1:24" ht="12.75" hidden="1">
      <c r="A202" s="24">
        <v>1389</v>
      </c>
      <c r="B202" s="24">
        <v>86.81999969482422</v>
      </c>
      <c r="C202" s="24">
        <v>74.12000274658203</v>
      </c>
      <c r="D202" s="24">
        <v>9.310773849487305</v>
      </c>
      <c r="E202" s="24">
        <v>10.233595848083496</v>
      </c>
      <c r="F202" s="24">
        <v>8.641176576957104</v>
      </c>
      <c r="G202" s="24" t="s">
        <v>56</v>
      </c>
      <c r="H202" s="24">
        <v>2.7357401670426356</v>
      </c>
      <c r="I202" s="24">
        <v>22.055739861866854</v>
      </c>
      <c r="J202" s="24" t="s">
        <v>62</v>
      </c>
      <c r="K202" s="24">
        <v>2.343165739684023</v>
      </c>
      <c r="L202" s="24">
        <v>0.46998896790353645</v>
      </c>
      <c r="M202" s="24">
        <v>0.5547130025138203</v>
      </c>
      <c r="N202" s="24">
        <v>0.021990876485009508</v>
      </c>
      <c r="O202" s="24">
        <v>0.09410561865754374</v>
      </c>
      <c r="P202" s="24">
        <v>0.013482563696290951</v>
      </c>
      <c r="Q202" s="24">
        <v>0.011454789817813693</v>
      </c>
      <c r="R202" s="24">
        <v>0.0003385571096680922</v>
      </c>
      <c r="S202" s="24">
        <v>0.0012346270933366963</v>
      </c>
      <c r="T202" s="24">
        <v>0.0001983206818488196</v>
      </c>
      <c r="U202" s="24">
        <v>0.00025051055826415795</v>
      </c>
      <c r="V202" s="24">
        <v>1.259552739146446E-05</v>
      </c>
      <c r="W202" s="24">
        <v>7.697635617349067E-05</v>
      </c>
      <c r="X202" s="24">
        <v>67.5</v>
      </c>
    </row>
    <row r="203" spans="1:24" ht="12.75" hidden="1">
      <c r="A203" s="24">
        <v>1390</v>
      </c>
      <c r="B203" s="24">
        <v>152.83999633789062</v>
      </c>
      <c r="C203" s="24">
        <v>168.13999938964844</v>
      </c>
      <c r="D203" s="24">
        <v>8.378091812133789</v>
      </c>
      <c r="E203" s="24">
        <v>8.844402313232422</v>
      </c>
      <c r="F203" s="24">
        <v>17.803012486880693</v>
      </c>
      <c r="G203" s="24" t="s">
        <v>57</v>
      </c>
      <c r="H203" s="24">
        <v>-34.70069188276247</v>
      </c>
      <c r="I203" s="24">
        <v>50.63930445512815</v>
      </c>
      <c r="J203" s="24" t="s">
        <v>60</v>
      </c>
      <c r="K203" s="24">
        <v>2.316732766740323</v>
      </c>
      <c r="L203" s="24">
        <v>-0.0025566631350463095</v>
      </c>
      <c r="M203" s="24">
        <v>-0.5474752443645725</v>
      </c>
      <c r="N203" s="24">
        <v>-0.00022638516483773033</v>
      </c>
      <c r="O203" s="24">
        <v>0.09319068372444786</v>
      </c>
      <c r="P203" s="24">
        <v>-0.0002929410434986424</v>
      </c>
      <c r="Q203" s="24">
        <v>-0.01125302593559149</v>
      </c>
      <c r="R203" s="24">
        <v>-1.818035540777093E-05</v>
      </c>
      <c r="S203" s="24">
        <v>0.0012314297734368955</v>
      </c>
      <c r="T203" s="24">
        <v>-2.088617396995253E-05</v>
      </c>
      <c r="U203" s="24">
        <v>-0.0002416108692523147</v>
      </c>
      <c r="V203" s="24">
        <v>-1.414077837279739E-06</v>
      </c>
      <c r="W203" s="24">
        <v>7.691858195340284E-05</v>
      </c>
      <c r="X203" s="24">
        <v>67.5</v>
      </c>
    </row>
    <row r="204" spans="1:24" ht="12.75" hidden="1">
      <c r="A204" s="24">
        <v>1392</v>
      </c>
      <c r="B204" s="24">
        <v>152.39999389648438</v>
      </c>
      <c r="C204" s="24">
        <v>144</v>
      </c>
      <c r="D204" s="24">
        <v>8.068571090698242</v>
      </c>
      <c r="E204" s="24">
        <v>8.700358390808105</v>
      </c>
      <c r="F204" s="24">
        <v>32.84086085306225</v>
      </c>
      <c r="G204" s="24" t="s">
        <v>58</v>
      </c>
      <c r="H204" s="24">
        <v>12.0949809850772</v>
      </c>
      <c r="I204" s="24">
        <v>96.99497488156157</v>
      </c>
      <c r="J204" s="24" t="s">
        <v>61</v>
      </c>
      <c r="K204" s="24">
        <v>0.3509629198942585</v>
      </c>
      <c r="L204" s="24">
        <v>-0.46998201393739025</v>
      </c>
      <c r="M204" s="24">
        <v>0.08931613496927174</v>
      </c>
      <c r="N204" s="24">
        <v>-0.021989711192648382</v>
      </c>
      <c r="O204" s="24">
        <v>0.01309060464184039</v>
      </c>
      <c r="P204" s="24">
        <v>-0.013479380897117518</v>
      </c>
      <c r="Q204" s="24">
        <v>0.0021404712245656483</v>
      </c>
      <c r="R204" s="24">
        <v>-0.00033806861904657725</v>
      </c>
      <c r="S204" s="24">
        <v>8.879624256789162E-05</v>
      </c>
      <c r="T204" s="24">
        <v>-0.00019721779987079665</v>
      </c>
      <c r="U204" s="24">
        <v>6.617951088487259E-05</v>
      </c>
      <c r="V204" s="24">
        <v>-1.2515897656150986E-05</v>
      </c>
      <c r="W204" s="24">
        <v>2.981804826903971E-06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1392</v>
      </c>
      <c r="B206" s="24">
        <v>89.42</v>
      </c>
      <c r="C206" s="24">
        <v>91.22</v>
      </c>
      <c r="D206" s="24">
        <v>9.33670159128693</v>
      </c>
      <c r="E206" s="24">
        <v>9.788004378117428</v>
      </c>
      <c r="F206" s="24">
        <v>23.381392314643783</v>
      </c>
      <c r="G206" s="24" t="s">
        <v>59</v>
      </c>
      <c r="H206" s="24">
        <v>37.59945297743135</v>
      </c>
      <c r="I206" s="24">
        <v>59.51945297743135</v>
      </c>
      <c r="J206" s="24" t="s">
        <v>73</v>
      </c>
      <c r="K206" s="24">
        <v>7.999516625075302</v>
      </c>
      <c r="M206" s="24" t="s">
        <v>68</v>
      </c>
      <c r="N206" s="24">
        <v>4.137153359173156</v>
      </c>
      <c r="X206" s="24">
        <v>67.5</v>
      </c>
    </row>
    <row r="207" spans="1:24" ht="12.75" hidden="1">
      <c r="A207" s="24">
        <v>1389</v>
      </c>
      <c r="B207" s="24">
        <v>86.81999969482422</v>
      </c>
      <c r="C207" s="24">
        <v>74.12000274658203</v>
      </c>
      <c r="D207" s="24">
        <v>9.310773849487305</v>
      </c>
      <c r="E207" s="24">
        <v>10.233595848083496</v>
      </c>
      <c r="F207" s="24">
        <v>8.641176576957104</v>
      </c>
      <c r="G207" s="24" t="s">
        <v>56</v>
      </c>
      <c r="H207" s="24">
        <v>2.7357401670426356</v>
      </c>
      <c r="I207" s="24">
        <v>22.055739861866854</v>
      </c>
      <c r="J207" s="24" t="s">
        <v>62</v>
      </c>
      <c r="K207" s="24">
        <v>2.7489997960562946</v>
      </c>
      <c r="L207" s="24">
        <v>0.07995851480052141</v>
      </c>
      <c r="M207" s="24">
        <v>0.6507880598310042</v>
      </c>
      <c r="N207" s="24">
        <v>0.014866423483907484</v>
      </c>
      <c r="O207" s="24">
        <v>0.11040455984032499</v>
      </c>
      <c r="P207" s="24">
        <v>0.00229362774678509</v>
      </c>
      <c r="Q207" s="24">
        <v>0.013438716957273774</v>
      </c>
      <c r="R207" s="24">
        <v>0.00022889924341616534</v>
      </c>
      <c r="S207" s="24">
        <v>0.0014484736482619567</v>
      </c>
      <c r="T207" s="24">
        <v>3.3825593542695925E-05</v>
      </c>
      <c r="U207" s="24">
        <v>0.0002939107217258089</v>
      </c>
      <c r="V207" s="24">
        <v>8.52382498907627E-06</v>
      </c>
      <c r="W207" s="24">
        <v>9.031331238937081E-05</v>
      </c>
      <c r="X207" s="24">
        <v>67.5</v>
      </c>
    </row>
    <row r="208" spans="1:24" ht="12.75" hidden="1">
      <c r="A208" s="24">
        <v>1392</v>
      </c>
      <c r="B208" s="24">
        <v>152.39999389648438</v>
      </c>
      <c r="C208" s="24">
        <v>144</v>
      </c>
      <c r="D208" s="24">
        <v>8.068571090698242</v>
      </c>
      <c r="E208" s="24">
        <v>8.700358390808105</v>
      </c>
      <c r="F208" s="24">
        <v>17.35147592047211</v>
      </c>
      <c r="G208" s="24" t="s">
        <v>57</v>
      </c>
      <c r="H208" s="24">
        <v>-33.65267798127806</v>
      </c>
      <c r="I208" s="24">
        <v>51.24731591520632</v>
      </c>
      <c r="J208" s="24" t="s">
        <v>60</v>
      </c>
      <c r="K208" s="24">
        <v>2.7396459245318203</v>
      </c>
      <c r="L208" s="24">
        <v>0.0004357738366795132</v>
      </c>
      <c r="M208" s="24">
        <v>-0.649141613679859</v>
      </c>
      <c r="N208" s="24">
        <v>-0.00015262587396345993</v>
      </c>
      <c r="O208" s="24">
        <v>0.10992430371642137</v>
      </c>
      <c r="P208" s="24">
        <v>4.938405274876946E-05</v>
      </c>
      <c r="Q208" s="24">
        <v>-0.013425172743811449</v>
      </c>
      <c r="R208" s="24">
        <v>-1.2227381753701113E-05</v>
      </c>
      <c r="S208" s="24">
        <v>0.0014297703802297098</v>
      </c>
      <c r="T208" s="24">
        <v>3.486373343107475E-06</v>
      </c>
      <c r="U208" s="24">
        <v>-0.00029373656715121223</v>
      </c>
      <c r="V208" s="24">
        <v>-9.404060235554276E-07</v>
      </c>
      <c r="W208" s="24">
        <v>8.861702704728188E-05</v>
      </c>
      <c r="X208" s="24">
        <v>67.5</v>
      </c>
    </row>
    <row r="209" spans="1:24" ht="12.75" hidden="1">
      <c r="A209" s="24">
        <v>1390</v>
      </c>
      <c r="B209" s="24">
        <v>152.83999633789062</v>
      </c>
      <c r="C209" s="24">
        <v>168.13999938964844</v>
      </c>
      <c r="D209" s="24">
        <v>8.378091812133789</v>
      </c>
      <c r="E209" s="24">
        <v>8.844402313232422</v>
      </c>
      <c r="F209" s="24">
        <v>28.99074306631613</v>
      </c>
      <c r="G209" s="24" t="s">
        <v>58</v>
      </c>
      <c r="H209" s="24">
        <v>-2.8780497657909905</v>
      </c>
      <c r="I209" s="24">
        <v>82.46194657209963</v>
      </c>
      <c r="J209" s="24" t="s">
        <v>61</v>
      </c>
      <c r="K209" s="24">
        <v>-0.22658350980099148</v>
      </c>
      <c r="L209" s="24">
        <v>0.0799573273081865</v>
      </c>
      <c r="M209" s="24">
        <v>-0.046262989610609255</v>
      </c>
      <c r="N209" s="24">
        <v>-0.014865639997843107</v>
      </c>
      <c r="O209" s="24">
        <v>-0.0102866071177941</v>
      </c>
      <c r="P209" s="24">
        <v>0.0022930960416337894</v>
      </c>
      <c r="Q209" s="24">
        <v>-0.0006032000137100941</v>
      </c>
      <c r="R209" s="24">
        <v>-0.00022857242784715345</v>
      </c>
      <c r="S209" s="24">
        <v>-0.00023201846807332664</v>
      </c>
      <c r="T209" s="24">
        <v>3.364544515128522E-05</v>
      </c>
      <c r="U209" s="24">
        <v>1.0116395781465064E-05</v>
      </c>
      <c r="V209" s="24">
        <v>-8.471790185979687E-06</v>
      </c>
      <c r="W209" s="24">
        <v>-1.7421736768801016E-05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1392</v>
      </c>
      <c r="B211" s="24">
        <v>89.42</v>
      </c>
      <c r="C211" s="24">
        <v>91.22</v>
      </c>
      <c r="D211" s="24">
        <v>9.33670159128693</v>
      </c>
      <c r="E211" s="24">
        <v>9.788004378117428</v>
      </c>
      <c r="F211" s="24">
        <v>18.627314373599138</v>
      </c>
      <c r="G211" s="24" t="s">
        <v>59</v>
      </c>
      <c r="H211" s="24">
        <v>25.497516760150035</v>
      </c>
      <c r="I211" s="24">
        <v>47.417516760150036</v>
      </c>
      <c r="J211" s="24" t="s">
        <v>73</v>
      </c>
      <c r="K211" s="24">
        <v>6.315020467726275</v>
      </c>
      <c r="M211" s="24" t="s">
        <v>68</v>
      </c>
      <c r="N211" s="24">
        <v>5.798544665067887</v>
      </c>
      <c r="X211" s="24">
        <v>67.5</v>
      </c>
    </row>
    <row r="212" spans="1:24" ht="12.75" hidden="1">
      <c r="A212" s="24">
        <v>1390</v>
      </c>
      <c r="B212" s="24">
        <v>152.83999633789062</v>
      </c>
      <c r="C212" s="24">
        <v>168.13999938964844</v>
      </c>
      <c r="D212" s="24">
        <v>8.378091812133789</v>
      </c>
      <c r="E212" s="24">
        <v>8.844402313232422</v>
      </c>
      <c r="F212" s="24">
        <v>20.683403426602457</v>
      </c>
      <c r="G212" s="24" t="s">
        <v>56</v>
      </c>
      <c r="H212" s="24">
        <v>-26.50764063068644</v>
      </c>
      <c r="I212" s="24">
        <v>58.832355707204194</v>
      </c>
      <c r="J212" s="24" t="s">
        <v>62</v>
      </c>
      <c r="K212" s="24">
        <v>0.5881376846326224</v>
      </c>
      <c r="L212" s="24">
        <v>2.4380278830305864</v>
      </c>
      <c r="M212" s="24">
        <v>0.13923420771359815</v>
      </c>
      <c r="N212" s="24">
        <v>0.017013419649469636</v>
      </c>
      <c r="O212" s="24">
        <v>0.023620891481788663</v>
      </c>
      <c r="P212" s="24">
        <v>0.06993933578910075</v>
      </c>
      <c r="Q212" s="24">
        <v>0.002875236671373815</v>
      </c>
      <c r="R212" s="24">
        <v>0.0002617546585258064</v>
      </c>
      <c r="S212" s="24">
        <v>0.0003098057772420486</v>
      </c>
      <c r="T212" s="24">
        <v>0.0010291055136427156</v>
      </c>
      <c r="U212" s="24">
        <v>6.285328866684323E-05</v>
      </c>
      <c r="V212" s="24">
        <v>9.6850054001573E-06</v>
      </c>
      <c r="W212" s="24">
        <v>1.9295146315757884E-05</v>
      </c>
      <c r="X212" s="24">
        <v>67.5</v>
      </c>
    </row>
    <row r="213" spans="1:24" ht="12.75" hidden="1">
      <c r="A213" s="24">
        <v>1389</v>
      </c>
      <c r="B213" s="24">
        <v>86.81999969482422</v>
      </c>
      <c r="C213" s="24">
        <v>74.12000274658203</v>
      </c>
      <c r="D213" s="24">
        <v>9.310773849487305</v>
      </c>
      <c r="E213" s="24">
        <v>10.233595848083496</v>
      </c>
      <c r="F213" s="24">
        <v>22.85568578835367</v>
      </c>
      <c r="G213" s="24" t="s">
        <v>57</v>
      </c>
      <c r="H213" s="24">
        <v>39.016854739645495</v>
      </c>
      <c r="I213" s="24">
        <v>58.336854434469714</v>
      </c>
      <c r="J213" s="24" t="s">
        <v>60</v>
      </c>
      <c r="K213" s="24">
        <v>-0.5210484332977995</v>
      </c>
      <c r="L213" s="24">
        <v>0.013265375822901519</v>
      </c>
      <c r="M213" s="24">
        <v>0.12260967286686539</v>
      </c>
      <c r="N213" s="24">
        <v>-0.00017695316526292635</v>
      </c>
      <c r="O213" s="24">
        <v>-0.021043748740897282</v>
      </c>
      <c r="P213" s="24">
        <v>0.0015178435574494781</v>
      </c>
      <c r="Q213" s="24">
        <v>0.0024952823273434333</v>
      </c>
      <c r="R213" s="24">
        <v>-1.4160672711119945E-05</v>
      </c>
      <c r="S213" s="24">
        <v>-0.0002848975555325845</v>
      </c>
      <c r="T213" s="24">
        <v>0.0001080947046100714</v>
      </c>
      <c r="U213" s="24">
        <v>5.186651015511475E-05</v>
      </c>
      <c r="V213" s="24">
        <v>-1.1183347289413405E-06</v>
      </c>
      <c r="W213" s="24">
        <v>-1.7986516575237417E-05</v>
      </c>
      <c r="X213" s="24">
        <v>67.5</v>
      </c>
    </row>
    <row r="214" spans="1:24" ht="12.75" hidden="1">
      <c r="A214" s="24">
        <v>1392</v>
      </c>
      <c r="B214" s="24">
        <v>152.39999389648438</v>
      </c>
      <c r="C214" s="24">
        <v>144</v>
      </c>
      <c r="D214" s="24">
        <v>8.068571090698242</v>
      </c>
      <c r="E214" s="24">
        <v>8.700358390808105</v>
      </c>
      <c r="F214" s="24">
        <v>17.35147592047211</v>
      </c>
      <c r="G214" s="24" t="s">
        <v>58</v>
      </c>
      <c r="H214" s="24">
        <v>-33.65267798127806</v>
      </c>
      <c r="I214" s="24">
        <v>51.24731591520632</v>
      </c>
      <c r="J214" s="24" t="s">
        <v>61</v>
      </c>
      <c r="K214" s="24">
        <v>-0.2727901505607023</v>
      </c>
      <c r="L214" s="24">
        <v>2.4379917941287004</v>
      </c>
      <c r="M214" s="24">
        <v>-0.06597751675467671</v>
      </c>
      <c r="N214" s="24">
        <v>-0.017012499397391995</v>
      </c>
      <c r="O214" s="24">
        <v>-0.01072880018102771</v>
      </c>
      <c r="P214" s="24">
        <v>0.06992286351084098</v>
      </c>
      <c r="Q214" s="24">
        <v>-0.0014284789194315447</v>
      </c>
      <c r="R214" s="24">
        <v>-0.0002613713385364395</v>
      </c>
      <c r="S214" s="24">
        <v>-0.000121708678672097</v>
      </c>
      <c r="T214" s="24">
        <v>0.0010234127676773917</v>
      </c>
      <c r="U214" s="24">
        <v>-3.550212698651874E-05</v>
      </c>
      <c r="V214" s="24">
        <v>-9.620221257077187E-06</v>
      </c>
      <c r="W214" s="24">
        <v>-6.984833057075504E-06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1392</v>
      </c>
      <c r="B216" s="100">
        <v>89.42</v>
      </c>
      <c r="C216" s="100">
        <v>91.22</v>
      </c>
      <c r="D216" s="100">
        <v>9.33670159128693</v>
      </c>
      <c r="E216" s="100">
        <v>9.788004378117428</v>
      </c>
      <c r="F216" s="100">
        <v>5.864482353108684</v>
      </c>
      <c r="G216" s="100" t="s">
        <v>59</v>
      </c>
      <c r="H216" s="100">
        <v>-6.991428726072158</v>
      </c>
      <c r="I216" s="100">
        <v>14.928571273927838</v>
      </c>
      <c r="J216" s="100" t="s">
        <v>73</v>
      </c>
      <c r="K216" s="100">
        <v>5.043419288400079</v>
      </c>
      <c r="M216" s="100" t="s">
        <v>68</v>
      </c>
      <c r="N216" s="100">
        <v>2.6106300071800983</v>
      </c>
      <c r="X216" s="100">
        <v>67.5</v>
      </c>
    </row>
    <row r="217" spans="1:24" s="100" customFormat="1" ht="12.75">
      <c r="A217" s="100">
        <v>1390</v>
      </c>
      <c r="B217" s="100">
        <v>152.83999633789062</v>
      </c>
      <c r="C217" s="100">
        <v>168.13999938964844</v>
      </c>
      <c r="D217" s="100">
        <v>8.378091812133789</v>
      </c>
      <c r="E217" s="100">
        <v>8.844402313232422</v>
      </c>
      <c r="F217" s="100">
        <v>20.683403426602457</v>
      </c>
      <c r="G217" s="100" t="s">
        <v>56</v>
      </c>
      <c r="H217" s="100">
        <v>-26.50764063068644</v>
      </c>
      <c r="I217" s="100">
        <v>58.832355707204194</v>
      </c>
      <c r="J217" s="100" t="s">
        <v>62</v>
      </c>
      <c r="K217" s="100">
        <v>2.18172745255203</v>
      </c>
      <c r="L217" s="100">
        <v>0.09195680114142868</v>
      </c>
      <c r="M217" s="100">
        <v>0.5164938571361289</v>
      </c>
      <c r="N217" s="100">
        <v>0.02151086184948188</v>
      </c>
      <c r="O217" s="100">
        <v>0.08762264352427467</v>
      </c>
      <c r="P217" s="100">
        <v>0.002638191487912963</v>
      </c>
      <c r="Q217" s="100">
        <v>0.010665652716688075</v>
      </c>
      <c r="R217" s="100">
        <v>0.00033099674419085934</v>
      </c>
      <c r="S217" s="100">
        <v>0.0011496226384079514</v>
      </c>
      <c r="T217" s="100">
        <v>3.8818578452606514E-05</v>
      </c>
      <c r="U217" s="100">
        <v>0.00023327987400911714</v>
      </c>
      <c r="V217" s="100">
        <v>1.2281574880591237E-05</v>
      </c>
      <c r="W217" s="100">
        <v>7.168838990956082E-05</v>
      </c>
      <c r="X217" s="100">
        <v>67.5</v>
      </c>
    </row>
    <row r="218" spans="1:24" s="100" customFormat="1" ht="12.75">
      <c r="A218" s="100">
        <v>1392</v>
      </c>
      <c r="B218" s="100">
        <v>152.39999389648438</v>
      </c>
      <c r="C218" s="100">
        <v>144</v>
      </c>
      <c r="D218" s="100">
        <v>8.068571090698242</v>
      </c>
      <c r="E218" s="100">
        <v>8.700358390808105</v>
      </c>
      <c r="F218" s="100">
        <v>32.84086085306225</v>
      </c>
      <c r="G218" s="100" t="s">
        <v>57</v>
      </c>
      <c r="H218" s="100">
        <v>12.0949809850772</v>
      </c>
      <c r="I218" s="100">
        <v>96.99497488156157</v>
      </c>
      <c r="J218" s="100" t="s">
        <v>60</v>
      </c>
      <c r="K218" s="100">
        <v>-0.726105114458011</v>
      </c>
      <c r="L218" s="100">
        <v>0.0004997225792688377</v>
      </c>
      <c r="M218" s="100">
        <v>0.17742011638466185</v>
      </c>
      <c r="N218" s="100">
        <v>-0.00022314204445599234</v>
      </c>
      <c r="O218" s="100">
        <v>-0.02826877530010653</v>
      </c>
      <c r="P218" s="100">
        <v>5.724458546927708E-05</v>
      </c>
      <c r="Q218" s="100">
        <v>0.003925317176416037</v>
      </c>
      <c r="R218" s="100">
        <v>-1.795088107788326E-05</v>
      </c>
      <c r="S218" s="100">
        <v>-0.0002965484115650581</v>
      </c>
      <c r="T218" s="100">
        <v>4.088611668493651E-06</v>
      </c>
      <c r="U218" s="100">
        <v>0.00010277172416946578</v>
      </c>
      <c r="V218" s="100">
        <v>-1.4201600235814988E-06</v>
      </c>
      <c r="W218" s="100">
        <v>-1.6174609578282214E-05</v>
      </c>
      <c r="X218" s="100">
        <v>67.5</v>
      </c>
    </row>
    <row r="219" spans="1:24" s="100" customFormat="1" ht="12.75">
      <c r="A219" s="100">
        <v>1389</v>
      </c>
      <c r="B219" s="100">
        <v>86.81999969482422</v>
      </c>
      <c r="C219" s="100">
        <v>74.12000274658203</v>
      </c>
      <c r="D219" s="100">
        <v>9.310773849487305</v>
      </c>
      <c r="E219" s="100">
        <v>10.233595848083496</v>
      </c>
      <c r="F219" s="100">
        <v>18.111886891122634</v>
      </c>
      <c r="G219" s="100" t="s">
        <v>58</v>
      </c>
      <c r="H219" s="100">
        <v>26.908782013375365</v>
      </c>
      <c r="I219" s="100">
        <v>46.228781708199584</v>
      </c>
      <c r="J219" s="100" t="s">
        <v>61</v>
      </c>
      <c r="K219" s="100">
        <v>2.0573541357717415</v>
      </c>
      <c r="L219" s="100">
        <v>0.0919554433054837</v>
      </c>
      <c r="M219" s="100">
        <v>0.4850649510750174</v>
      </c>
      <c r="N219" s="100">
        <v>-0.02150970444091436</v>
      </c>
      <c r="O219" s="100">
        <v>0.08293734985646817</v>
      </c>
      <c r="P219" s="100">
        <v>0.002637570356280731</v>
      </c>
      <c r="Q219" s="100">
        <v>0.009917057675416077</v>
      </c>
      <c r="R219" s="100">
        <v>-0.0003305096224521714</v>
      </c>
      <c r="S219" s="100">
        <v>0.0011107165481518226</v>
      </c>
      <c r="T219" s="100">
        <v>3.8602659075579554E-05</v>
      </c>
      <c r="U219" s="100">
        <v>0.00020942175705724754</v>
      </c>
      <c r="V219" s="100">
        <v>-1.2199189606485778E-05</v>
      </c>
      <c r="W219" s="100">
        <v>6.983986864832553E-05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1392</v>
      </c>
      <c r="B221" s="24">
        <v>89.42</v>
      </c>
      <c r="C221" s="24">
        <v>91.22</v>
      </c>
      <c r="D221" s="24">
        <v>9.33670159128693</v>
      </c>
      <c r="E221" s="24">
        <v>9.788004378117428</v>
      </c>
      <c r="F221" s="24">
        <v>23.381392314643783</v>
      </c>
      <c r="G221" s="24" t="s">
        <v>59</v>
      </c>
      <c r="H221" s="24">
        <v>37.59945297743135</v>
      </c>
      <c r="I221" s="24">
        <v>59.51945297743135</v>
      </c>
      <c r="J221" s="24" t="s">
        <v>73</v>
      </c>
      <c r="K221" s="24">
        <v>6.249895771001905</v>
      </c>
      <c r="M221" s="24" t="s">
        <v>68</v>
      </c>
      <c r="N221" s="24">
        <v>5.757821916975453</v>
      </c>
      <c r="X221" s="24">
        <v>67.5</v>
      </c>
    </row>
    <row r="222" spans="1:24" ht="12.75" hidden="1">
      <c r="A222" s="24">
        <v>1392</v>
      </c>
      <c r="B222" s="24">
        <v>152.39999389648438</v>
      </c>
      <c r="C222" s="24">
        <v>144</v>
      </c>
      <c r="D222" s="24">
        <v>8.068571090698242</v>
      </c>
      <c r="E222" s="24">
        <v>8.700358390808105</v>
      </c>
      <c r="F222" s="24">
        <v>20.18250871779223</v>
      </c>
      <c r="G222" s="24" t="s">
        <v>56</v>
      </c>
      <c r="H222" s="24">
        <v>-25.291266375974857</v>
      </c>
      <c r="I222" s="24">
        <v>59.60872752050951</v>
      </c>
      <c r="J222" s="24" t="s">
        <v>62</v>
      </c>
      <c r="K222" s="24">
        <v>0.5477697404393292</v>
      </c>
      <c r="L222" s="24">
        <v>2.434614254594675</v>
      </c>
      <c r="M222" s="24">
        <v>0.1296763106781206</v>
      </c>
      <c r="N222" s="24">
        <v>0.017647200038675374</v>
      </c>
      <c r="O222" s="24">
        <v>0.021998643030566183</v>
      </c>
      <c r="P222" s="24">
        <v>0.06984136668274449</v>
      </c>
      <c r="Q222" s="24">
        <v>0.0026778240555878343</v>
      </c>
      <c r="R222" s="24">
        <v>0.0002715347893500519</v>
      </c>
      <c r="S222" s="24">
        <v>0.00028859547468408365</v>
      </c>
      <c r="T222" s="24">
        <v>0.0010276899776191027</v>
      </c>
      <c r="U222" s="24">
        <v>5.8632117674638775E-05</v>
      </c>
      <c r="V222" s="24">
        <v>1.00580637463712E-05</v>
      </c>
      <c r="W222" s="24">
        <v>1.800041272097843E-05</v>
      </c>
      <c r="X222" s="24">
        <v>67.5</v>
      </c>
    </row>
    <row r="223" spans="1:24" ht="12.75" hidden="1">
      <c r="A223" s="24">
        <v>1389</v>
      </c>
      <c r="B223" s="24">
        <v>86.81999969482422</v>
      </c>
      <c r="C223" s="24">
        <v>74.12000274658203</v>
      </c>
      <c r="D223" s="24">
        <v>9.310773849487305</v>
      </c>
      <c r="E223" s="24">
        <v>10.233595848083496</v>
      </c>
      <c r="F223" s="24">
        <v>18.111886891122634</v>
      </c>
      <c r="G223" s="24" t="s">
        <v>57</v>
      </c>
      <c r="H223" s="24">
        <v>26.908782013375365</v>
      </c>
      <c r="I223" s="24">
        <v>46.228781708199584</v>
      </c>
      <c r="J223" s="24" t="s">
        <v>60</v>
      </c>
      <c r="K223" s="24">
        <v>0.40977351167388504</v>
      </c>
      <c r="L223" s="24">
        <v>0.013247006116585563</v>
      </c>
      <c r="M223" s="24">
        <v>-0.09797961426352314</v>
      </c>
      <c r="N223" s="24">
        <v>-0.00018311511538067634</v>
      </c>
      <c r="O223" s="24">
        <v>0.016298186142126057</v>
      </c>
      <c r="P223" s="24">
        <v>0.001515584129158049</v>
      </c>
      <c r="Q223" s="24">
        <v>-0.0020685794686248786</v>
      </c>
      <c r="R223" s="24">
        <v>-1.4642584389468186E-05</v>
      </c>
      <c r="S223" s="24">
        <v>0.00020031321658206026</v>
      </c>
      <c r="T223" s="24">
        <v>0.00010792368704446036</v>
      </c>
      <c r="U223" s="24">
        <v>-4.8103688866692804E-05</v>
      </c>
      <c r="V223" s="24">
        <v>-1.1481460440579316E-06</v>
      </c>
      <c r="W223" s="24">
        <v>1.207128010229301E-05</v>
      </c>
      <c r="X223" s="24">
        <v>67.5</v>
      </c>
    </row>
    <row r="224" spans="1:24" ht="12.75" hidden="1">
      <c r="A224" s="24">
        <v>1390</v>
      </c>
      <c r="B224" s="24">
        <v>152.83999633789062</v>
      </c>
      <c r="C224" s="24">
        <v>168.13999938964844</v>
      </c>
      <c r="D224" s="24">
        <v>8.378091812133789</v>
      </c>
      <c r="E224" s="24">
        <v>8.844402313232422</v>
      </c>
      <c r="F224" s="24">
        <v>17.803012486880693</v>
      </c>
      <c r="G224" s="24" t="s">
        <v>58</v>
      </c>
      <c r="H224" s="24">
        <v>-34.70069188276247</v>
      </c>
      <c r="I224" s="24">
        <v>50.63930445512815</v>
      </c>
      <c r="J224" s="24" t="s">
        <v>61</v>
      </c>
      <c r="K224" s="24">
        <v>-0.3635070256149426</v>
      </c>
      <c r="L224" s="24">
        <v>2.4345782151133553</v>
      </c>
      <c r="M224" s="24">
        <v>-0.08494669351928696</v>
      </c>
      <c r="N224" s="24">
        <v>-0.01764624997158159</v>
      </c>
      <c r="O224" s="24">
        <v>-0.01477529775208907</v>
      </c>
      <c r="P224" s="24">
        <v>0.06982492037131884</v>
      </c>
      <c r="Q224" s="24">
        <v>-0.0017005059995979115</v>
      </c>
      <c r="R224" s="24">
        <v>-0.0002711396993244891</v>
      </c>
      <c r="S224" s="24">
        <v>-0.00020775457460831082</v>
      </c>
      <c r="T224" s="24">
        <v>0.001022007420654802</v>
      </c>
      <c r="U224" s="24">
        <v>-3.352253481509271E-05</v>
      </c>
      <c r="V224" s="24">
        <v>-9.992317398260564E-06</v>
      </c>
      <c r="W224" s="24">
        <v>-1.3352866913795966E-05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1392</v>
      </c>
      <c r="B226" s="24">
        <v>89.42</v>
      </c>
      <c r="C226" s="24">
        <v>91.22</v>
      </c>
      <c r="D226" s="24">
        <v>9.33670159128693</v>
      </c>
      <c r="E226" s="24">
        <v>9.788004378117428</v>
      </c>
      <c r="F226" s="24">
        <v>5.864482353108684</v>
      </c>
      <c r="G226" s="24" t="s">
        <v>59</v>
      </c>
      <c r="H226" s="24">
        <v>-6.991428726072158</v>
      </c>
      <c r="I226" s="24">
        <v>14.928571273927838</v>
      </c>
      <c r="J226" s="24" t="s">
        <v>73</v>
      </c>
      <c r="K226" s="24">
        <v>6.71052180231911</v>
      </c>
      <c r="M226" s="24" t="s">
        <v>68</v>
      </c>
      <c r="N226" s="24">
        <v>3.559065507195303</v>
      </c>
      <c r="X226" s="24">
        <v>67.5</v>
      </c>
    </row>
    <row r="227" spans="1:24" ht="12.75" hidden="1">
      <c r="A227" s="24">
        <v>1392</v>
      </c>
      <c r="B227" s="24">
        <v>152.39999389648438</v>
      </c>
      <c r="C227" s="24">
        <v>144</v>
      </c>
      <c r="D227" s="24">
        <v>8.068571090698242</v>
      </c>
      <c r="E227" s="24">
        <v>8.700358390808105</v>
      </c>
      <c r="F227" s="24">
        <v>20.18250871779223</v>
      </c>
      <c r="G227" s="24" t="s">
        <v>56</v>
      </c>
      <c r="H227" s="24">
        <v>-25.291266375974857</v>
      </c>
      <c r="I227" s="24">
        <v>59.60872752050951</v>
      </c>
      <c r="J227" s="24" t="s">
        <v>62</v>
      </c>
      <c r="K227" s="24">
        <v>2.4784864897446752</v>
      </c>
      <c r="L227" s="24">
        <v>0.4614043106174303</v>
      </c>
      <c r="M227" s="24">
        <v>0.5867480280961644</v>
      </c>
      <c r="N227" s="24">
        <v>0.015068746364791089</v>
      </c>
      <c r="O227" s="24">
        <v>0.09954092412938116</v>
      </c>
      <c r="P227" s="24">
        <v>0.013235969107737448</v>
      </c>
      <c r="Q227" s="24">
        <v>0.012116449791274724</v>
      </c>
      <c r="R227" s="24">
        <v>0.0002318587001166025</v>
      </c>
      <c r="S227" s="24">
        <v>0.0013059813668861566</v>
      </c>
      <c r="T227" s="24">
        <v>0.00019474057022105028</v>
      </c>
      <c r="U227" s="24">
        <v>0.0002650242634050206</v>
      </c>
      <c r="V227" s="24">
        <v>8.615346876416923E-06</v>
      </c>
      <c r="W227" s="24">
        <v>8.143758434330127E-05</v>
      </c>
      <c r="X227" s="24">
        <v>67.5</v>
      </c>
    </row>
    <row r="228" spans="1:24" ht="12.75" hidden="1">
      <c r="A228" s="24">
        <v>1390</v>
      </c>
      <c r="B228" s="24">
        <v>152.83999633789062</v>
      </c>
      <c r="C228" s="24">
        <v>168.13999938964844</v>
      </c>
      <c r="D228" s="24">
        <v>8.378091812133789</v>
      </c>
      <c r="E228" s="24">
        <v>8.844402313232422</v>
      </c>
      <c r="F228" s="24">
        <v>28.99074306631613</v>
      </c>
      <c r="G228" s="24" t="s">
        <v>57</v>
      </c>
      <c r="H228" s="24">
        <v>-2.8780497657909905</v>
      </c>
      <c r="I228" s="24">
        <v>82.46194657209963</v>
      </c>
      <c r="J228" s="24" t="s">
        <v>60</v>
      </c>
      <c r="K228" s="24">
        <v>-0.14858527186847872</v>
      </c>
      <c r="L228" s="24">
        <v>-0.0025111980211694586</v>
      </c>
      <c r="M228" s="24">
        <v>0.04182998760699192</v>
      </c>
      <c r="N228" s="24">
        <v>-0.00015616884026552633</v>
      </c>
      <c r="O228" s="24">
        <v>-0.004895310289165766</v>
      </c>
      <c r="P228" s="24">
        <v>-0.0002873521616526797</v>
      </c>
      <c r="Q228" s="24">
        <v>0.0011806437716203053</v>
      </c>
      <c r="R228" s="24">
        <v>-1.2575865086020926E-05</v>
      </c>
      <c r="S228" s="24">
        <v>2.3991483707785517E-05</v>
      </c>
      <c r="T228" s="24">
        <v>-2.0455903526462076E-05</v>
      </c>
      <c r="U228" s="24">
        <v>4.666150351254529E-05</v>
      </c>
      <c r="V228" s="24">
        <v>-9.912715820244799E-07</v>
      </c>
      <c r="W228" s="24">
        <v>4.2001050281403075E-06</v>
      </c>
      <c r="X228" s="24">
        <v>67.5</v>
      </c>
    </row>
    <row r="229" spans="1:24" ht="12.75" hidden="1">
      <c r="A229" s="24">
        <v>1389</v>
      </c>
      <c r="B229" s="24">
        <v>86.81999969482422</v>
      </c>
      <c r="C229" s="24">
        <v>74.12000274658203</v>
      </c>
      <c r="D229" s="24">
        <v>9.310773849487305</v>
      </c>
      <c r="E229" s="24">
        <v>10.233595848083496</v>
      </c>
      <c r="F229" s="24">
        <v>22.85568578835367</v>
      </c>
      <c r="G229" s="24" t="s">
        <v>58</v>
      </c>
      <c r="H229" s="24">
        <v>39.016854739645495</v>
      </c>
      <c r="I229" s="24">
        <v>58.336854434469714</v>
      </c>
      <c r="J229" s="24" t="s">
        <v>61</v>
      </c>
      <c r="K229" s="24">
        <v>2.4740286370271973</v>
      </c>
      <c r="L229" s="24">
        <v>-0.4613974769554387</v>
      </c>
      <c r="M229" s="24">
        <v>0.5852550731190087</v>
      </c>
      <c r="N229" s="24">
        <v>-0.015067937095028463</v>
      </c>
      <c r="O229" s="24">
        <v>0.09942047834175817</v>
      </c>
      <c r="P229" s="24">
        <v>-0.013232849540298323</v>
      </c>
      <c r="Q229" s="24">
        <v>0.012058790811230432</v>
      </c>
      <c r="R229" s="24">
        <v>-0.00023151739553886402</v>
      </c>
      <c r="S229" s="24">
        <v>0.0013057609809468704</v>
      </c>
      <c r="T229" s="24">
        <v>-0.00019366322753929278</v>
      </c>
      <c r="U229" s="24">
        <v>0.0002608841970747222</v>
      </c>
      <c r="V229" s="24">
        <v>-8.558129611758489E-06</v>
      </c>
      <c r="W229" s="24">
        <v>8.132920300497785E-05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2004-09-01T08:39:50Z</cp:lastPrinted>
  <dcterms:created xsi:type="dcterms:W3CDTF">2003-07-09T12:58:06Z</dcterms:created>
  <dcterms:modified xsi:type="dcterms:W3CDTF">2005-02-02T07:06:10Z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