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<sst xmlns="http://schemas.openxmlformats.org/spreadsheetml/2006/main" count="626" uniqueCount="146">
  <si>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</si>
  <si>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</si>
  <si>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</si>
  <si>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</si>
  <si>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</si>
  <si>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</si>
  <si>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</si>
  <si>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</si>
  <si>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</si>
  <si>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</si>
  <si>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</si>
  <si>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</si>
  <si>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</si>
  <si>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</si>
  <si>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</si>
  <si>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</si>
  <si>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</si>
  <si>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</si>
  <si>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</si>
  <si>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</si>
  <si>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</si>
  <si>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</si>
  <si>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</si>
  <si>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</si>
  <si>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</si>
  <si>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</si>
  <si>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</si>
  <si>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</si>
  <si>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</si>
  <si>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</si>
  <si>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</si>
  <si>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</si>
  <si>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</si>
  <si>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</si>
  <si>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</si>
  <si>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</si>
  <si>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</si>
  <si>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</si>
  <si>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</si>
  <si>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</si>
  <si>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</si>
  <si>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</si>
  <si>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</si>
  <si>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</si>
  <si>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</si>
  <si>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</si>
  <si>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</si>
  <si>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</si>
  <si>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</si>
  <si>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</si>
  <si>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</si>
  <si>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</si>
  <si>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</si>
  <si>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</si>
  <si>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</si>
  <si>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</si>
  <si>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</si>
  <si>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</si>
  <si>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</si>
  <si>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</si>
  <si>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</si>
  <si>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</si>
  <si>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</si>
  <si>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</si>
  <si>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</si>
  <si>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</si>
  <si>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</si>
  <si>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</si>
  <si>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</si>
  <si>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</si>
  <si>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</si>
  <si>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</si>
  <si>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</si>
  <si>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</si>
  <si>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</si>
  <si>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</si>
  <si>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</si>
  <si>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</si>
  <si>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</si>
  <si>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</si>
  <si>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</si>
  <si>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</si>
  <si>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</si>
  <si>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</si>
  <si>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</si>
  <si>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</si>
  <si>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</si>
  <si>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</si>
  <si>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</si>
  <si>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</si>
  <si>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</si>
  <si>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</si>
  <si>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</si>
  <si>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</si>
  <si>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</si>
  <si>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</si>
  <si>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</si>
  <si>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</si>
  <si>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</si>
  <si>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</si>
  <si>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</si>
  <si>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</si>
  <si>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</si>
  <si>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</si>
  <si>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</si>
  <si>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</si>
  <si>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</si>
  <si>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</si>
  <si>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</si>
  <si>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</si>
  <si>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</si>
  <si>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</si>
  <si>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</si>
  <si>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</si>
  <si>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</si>
  <si>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</si>
  <si>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</si>
  <si>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</si>
  <si>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</si>
  <si>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</si>
  <si>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</si>
  <si>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</si>
  <si>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</si>
  <si>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</si>
  <si>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</si>
  <si>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</si>
  <si>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</si>
  <si>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</si>
  <si>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</si>
  <si>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</si>
  <si>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</si>
  <si>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</si>
  <si>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</si>
  <si>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</si>
  <si>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</si>
  <si>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</si>
  <si>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</si>
  <si>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</si>
  <si>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6</t>
  </si>
  <si>
    <t>PS = 0.87 montiert</t>
  </si>
  <si>
    <t>calculation-build with 0.87</t>
  </si>
  <si>
    <t>midplane Lotnr.:</t>
  </si>
  <si>
    <t>between to Coillegs Polyimidfilm 1 X 125µ on the protctionsheet length</t>
  </si>
  <si>
    <t>AP 326</t>
  </si>
  <si>
    <t>Achtung unterschiedliche Spulen-und Referenznummern</t>
  </si>
  <si>
    <t>4E14469D-3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</si>
</sst>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" fillId="0" borderId="22" xfId="0" applyFont="1" applyFill="1" applyBorder="1" applyAlignment="1">
      <alignment/>
    </xf>
    <xf numFmtId="2" fontId="0" fillId="0" borderId="23" xfId="0" applyNumberFormat="1" applyFont="1" applyFill="1" applyBorder="1" applyAlignment="1">
      <alignment horizontal="left"/>
    </xf>
    <xf numFmtId="2" fontId="0" fillId="0" borderId="24" xfId="0" applyNumberFormat="1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72050" y="1095375"/>
          <a:ext cx="3314700" cy="309562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6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6" y="350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9"/>
            <a:ext cx="1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5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60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7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7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96175" y="292417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63.15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86400" y="400050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115.1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57150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960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78.57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19050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5795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87.64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76775" y="2114550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47.14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6260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63.55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95825" y="29241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103.8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505700" y="204787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82.39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-9.949374868865718</v>
      </c>
      <c r="C41" s="77">
        <f aca="true" t="shared" si="0" ref="C41:C55">($B$41*H41+$B$42*J41+$B$43*L41+$B$44*N41+$B$45*P41+$B$46*R41+$B$47*T41+$B$48*V41)/100</f>
        <v>-1.635211764052052E-08</v>
      </c>
      <c r="D41" s="77">
        <f aca="true" t="shared" si="1" ref="D41:D55">($B$41*I41+$B$42*K41+$B$43*M41+$B$44*O41+$B$45*Q41+$B$46*S41+$B$47*U41+$B$48*W41)/100</f>
        <v>-5.665558846925006E-08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12.526680654557737</v>
      </c>
      <c r="C42" s="77">
        <f t="shared" si="0"/>
        <v>4.366535006594298E-11</v>
      </c>
      <c r="D42" s="77">
        <f t="shared" si="1"/>
        <v>1.6275212144385934E-08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-27.702003112844906</v>
      </c>
      <c r="C43" s="77">
        <f t="shared" si="0"/>
        <v>0.19339581846086135</v>
      </c>
      <c r="D43" s="77">
        <f t="shared" si="1"/>
        <v>-0.6835639349305846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17.624018798874538</v>
      </c>
      <c r="C44" s="77">
        <f t="shared" si="0"/>
        <v>0.007213993525076976</v>
      </c>
      <c r="D44" s="77">
        <f t="shared" si="1"/>
        <v>1.3258574157967877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-9.949374868865718</v>
      </c>
      <c r="C45" s="77">
        <f t="shared" si="0"/>
        <v>-0.047619951060246656</v>
      </c>
      <c r="D45" s="77">
        <f t="shared" si="1"/>
        <v>-0.16129344806603135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12.526680654557737</v>
      </c>
      <c r="C46" s="77">
        <f t="shared" si="0"/>
        <v>0.00030286515301844176</v>
      </c>
      <c r="D46" s="77">
        <f t="shared" si="1"/>
        <v>0.02930990159876899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-27.702003112844906</v>
      </c>
      <c r="C47" s="77">
        <f t="shared" si="0"/>
        <v>0.007470235567369812</v>
      </c>
      <c r="D47" s="77">
        <f t="shared" si="1"/>
        <v>-0.027535236279806724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17.624018798874538</v>
      </c>
      <c r="C48" s="77">
        <f t="shared" si="0"/>
        <v>0.0008253950932199215</v>
      </c>
      <c r="D48" s="77">
        <f t="shared" si="1"/>
        <v>0.03802622779784635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-0.0010704072368254572</v>
      </c>
      <c r="D49" s="77">
        <f t="shared" si="1"/>
        <v>-0.0033037792028316154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2.439027500923735E-05</v>
      </c>
      <c r="D50" s="77">
        <f t="shared" si="1"/>
        <v>0.00045055549803815266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7.341717361046813E-05</v>
      </c>
      <c r="D51" s="77">
        <f t="shared" si="1"/>
        <v>-0.00036700799831151134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5.877711400300739E-05</v>
      </c>
      <c r="D52" s="77">
        <f t="shared" si="1"/>
        <v>0.0005565763324178125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-2.9092952767582605E-05</v>
      </c>
      <c r="D53" s="77">
        <f t="shared" si="1"/>
        <v>-7.019268750686369E-05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1.9275118467889453E-06</v>
      </c>
      <c r="D54" s="77">
        <f t="shared" si="1"/>
        <v>1.6646042094445696E-05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3.823374493770633E-06</v>
      </c>
      <c r="D55" s="77">
        <f t="shared" si="1"/>
        <v>-2.3021629287884787E-05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G6" sqref="G6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71093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71093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7109375" style="24" bestFit="1" customWidth="1"/>
    <col min="14" max="14" width="13.140625" style="24" bestFit="1" customWidth="1"/>
    <col min="15" max="15" width="13.00390625" style="24" bestFit="1" customWidth="1"/>
    <col min="16" max="16" width="13.421875" style="24" bestFit="1" customWidth="1"/>
    <col min="17" max="17" width="13.28125" style="24" bestFit="1" customWidth="1"/>
    <col min="18" max="18" width="14.00390625" style="24" bestFit="1" customWidth="1"/>
    <col min="19" max="19" width="13.8515625" style="24" bestFit="1" customWidth="1"/>
    <col min="20" max="22" width="14.00390625" style="24" bestFit="1" customWidth="1"/>
    <col min="23" max="23" width="13.8515625" style="24" bestFit="1" customWidth="1"/>
    <col min="24" max="24" width="12.71093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140</v>
      </c>
    </row>
    <row r="3" spans="1:8" s="2" customFormat="1" ht="13.5" thickBot="1">
      <c r="A3" s="10">
        <v>950</v>
      </c>
      <c r="B3" s="11">
        <v>78.57</v>
      </c>
      <c r="C3" s="11">
        <v>63.15333333333333</v>
      </c>
      <c r="D3" s="11">
        <v>9.65322355398616</v>
      </c>
      <c r="E3" s="11">
        <v>10.121301744985795</v>
      </c>
      <c r="F3" s="12" t="s">
        <v>69</v>
      </c>
      <c r="H3" s="102">
        <v>0.0625</v>
      </c>
    </row>
    <row r="4" spans="1:9" ht="16.5" customHeight="1">
      <c r="A4" s="13">
        <v>297</v>
      </c>
      <c r="B4" s="14">
        <v>82.39333333333333</v>
      </c>
      <c r="C4" s="14">
        <v>87.64333333333333</v>
      </c>
      <c r="D4" s="14">
        <v>11.479193489557943</v>
      </c>
      <c r="E4" s="14">
        <v>11.456634459880611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300</v>
      </c>
      <c r="B5" s="26">
        <v>63.55666666666667</v>
      </c>
      <c r="C5" s="26">
        <v>47.14</v>
      </c>
      <c r="D5" s="26">
        <v>10.156033813762068</v>
      </c>
      <c r="E5" s="26">
        <v>10.743269144753432</v>
      </c>
      <c r="F5" s="15" t="s">
        <v>71</v>
      </c>
      <c r="I5" s="75">
        <v>2243</v>
      </c>
    </row>
    <row r="6" spans="1:6" s="2" customFormat="1" ht="13.5" thickBot="1">
      <c r="A6" s="16">
        <v>949</v>
      </c>
      <c r="B6" s="17">
        <v>103.83333333333333</v>
      </c>
      <c r="C6" s="17">
        <v>115.18333333333334</v>
      </c>
      <c r="D6" s="17">
        <v>9.160302916230615</v>
      </c>
      <c r="E6" s="17">
        <v>9.228975299725656</v>
      </c>
      <c r="F6" s="18" t="s">
        <v>72</v>
      </c>
    </row>
    <row r="7" spans="1:6" s="2" customFormat="1" ht="12.75">
      <c r="A7" s="19" t="s">
        <v>138</v>
      </c>
      <c r="B7" s="19"/>
      <c r="C7" s="19"/>
      <c r="D7" s="19"/>
      <c r="E7" s="19"/>
      <c r="F7" s="19"/>
    </row>
    <row r="8" ht="12.75"/>
    <row r="9" spans="1:3" ht="24" customHeight="1">
      <c r="A9" s="112" t="s">
        <v>75</v>
      </c>
      <c r="B9" s="113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141</v>
      </c>
      <c r="E11" s="106" t="s">
        <v>145</v>
      </c>
    </row>
    <row r="12" spans="1:5" s="2" customFormat="1" ht="13.5" thickBot="1">
      <c r="A12" s="30"/>
      <c r="B12" s="31"/>
      <c r="C12" s="31"/>
      <c r="D12" s="31"/>
      <c r="E12" s="31"/>
    </row>
    <row r="13" spans="1:6" s="2" customFormat="1" ht="27" thickBot="1">
      <c r="A13" s="114" t="s">
        <v>143</v>
      </c>
      <c r="B13" s="114"/>
      <c r="C13" s="109" t="s">
        <v>144</v>
      </c>
      <c r="D13" s="110"/>
      <c r="E13" s="110"/>
      <c r="F13" s="111"/>
    </row>
    <row r="14" spans="1:11" s="2" customFormat="1" ht="12.75">
      <c r="A14" s="30"/>
      <c r="B14" s="31"/>
      <c r="C14" s="31"/>
      <c r="D14" s="31"/>
      <c r="E14" s="31"/>
      <c r="F14" s="108" t="s">
        <v>127</v>
      </c>
      <c r="K14" s="74" t="s">
        <v>127</v>
      </c>
    </row>
    <row r="15" spans="1:11" s="2" customFormat="1" ht="13.5" thickBot="1">
      <c r="A15" s="103" t="s">
        <v>139</v>
      </c>
      <c r="B15" s="6"/>
      <c r="C15" s="6"/>
      <c r="D15" s="6"/>
      <c r="E15" s="6"/>
      <c r="F15" s="75">
        <v>2267</v>
      </c>
      <c r="K15" s="75">
        <v>2189</v>
      </c>
    </row>
    <row r="16" ht="12.75">
      <c r="A16" s="104" t="s">
        <v>142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-9.949374868865718</v>
      </c>
      <c r="C19" s="34">
        <v>4.943958464467617</v>
      </c>
      <c r="D19" s="35">
        <v>2.3885402493881926</v>
      </c>
      <c r="K19" s="97" t="s">
        <v>131</v>
      </c>
    </row>
    <row r="20" spans="1:11" ht="12.75">
      <c r="A20" s="33" t="s">
        <v>57</v>
      </c>
      <c r="B20" s="34">
        <v>12.526680654557737</v>
      </c>
      <c r="C20" s="34">
        <v>8.583347321224412</v>
      </c>
      <c r="D20" s="35">
        <v>3.6717375719516516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-27.702003112844906</v>
      </c>
      <c r="C21" s="34">
        <v>8.631330220488417</v>
      </c>
      <c r="D21" s="35">
        <v>3.324621709415008</v>
      </c>
      <c r="F21" s="24" t="s">
        <v>134</v>
      </c>
    </row>
    <row r="22" spans="1:11" ht="16.5" thickBot="1">
      <c r="A22" s="36" t="s">
        <v>59</v>
      </c>
      <c r="B22" s="37">
        <v>17.624018798874538</v>
      </c>
      <c r="C22" s="37">
        <v>28.69401879887453</v>
      </c>
      <c r="D22" s="38">
        <v>11.659502113639187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0.7781464457511902</v>
      </c>
      <c r="I23" s="75">
        <v>2274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0.19339581846086135</v>
      </c>
      <c r="C27" s="44">
        <v>0.007213993525076976</v>
      </c>
      <c r="D27" s="44">
        <v>-0.047619951060246656</v>
      </c>
      <c r="E27" s="44">
        <v>0.00030286515301844176</v>
      </c>
      <c r="F27" s="44">
        <v>0.007470235567369812</v>
      </c>
      <c r="G27" s="44">
        <v>0.0008253950932199215</v>
      </c>
      <c r="H27" s="44">
        <v>-0.0010704072368254572</v>
      </c>
      <c r="I27" s="45">
        <v>2.439027500923735E-05</v>
      </c>
    </row>
    <row r="28" spans="1:9" ht="13.5" thickBot="1">
      <c r="A28" s="46" t="s">
        <v>61</v>
      </c>
      <c r="B28" s="47">
        <v>-0.6835639349305846</v>
      </c>
      <c r="C28" s="47">
        <v>1.3258574157967877</v>
      </c>
      <c r="D28" s="47">
        <v>-0.16129344806603135</v>
      </c>
      <c r="E28" s="47">
        <v>0.02930990159876899</v>
      </c>
      <c r="F28" s="47">
        <v>-0.027535236279806724</v>
      </c>
      <c r="G28" s="47">
        <v>0.03802622779784635</v>
      </c>
      <c r="H28" s="47">
        <v>-0.0033037792028316154</v>
      </c>
      <c r="I28" s="48">
        <v>0.00045055549803815266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950</v>
      </c>
      <c r="B39" s="50">
        <v>78.57</v>
      </c>
      <c r="C39" s="50">
        <v>63.15333333333333</v>
      </c>
      <c r="D39" s="50">
        <v>9.65322355398616</v>
      </c>
      <c r="E39" s="50">
        <v>10.121301744985795</v>
      </c>
      <c r="F39" s="54">
        <f>I39*D39/(23678+B39)*1000</f>
        <v>11.659502113639187</v>
      </c>
      <c r="G39" s="59" t="s">
        <v>59</v>
      </c>
      <c r="H39" s="58">
        <f>I39-B39+X39</f>
        <v>17.624018798874538</v>
      </c>
      <c r="I39" s="58">
        <f>(B39+C42-2*X39)*(23678+B39)*E42/((23678+C42)*D39+E42*(23678+B39))</f>
        <v>28.69401879887453</v>
      </c>
      <c r="J39" s="24" t="s">
        <v>73</v>
      </c>
      <c r="K39" s="24">
        <f>(K40*K40+L40*L40+M40*M40+N40*N40+O40*O40+P40*P40+Q40*Q40+R40*R40+S40*S40+T40*T40+U40*U40+V40*V40+W40*W40)</f>
        <v>2.294027315822461</v>
      </c>
      <c r="M39" s="24" t="s">
        <v>68</v>
      </c>
      <c r="N39" s="24">
        <f>(K44*K44+L44*L44+M44*M44+N44*N44+O44*O44+P44*P44+Q44*Q44+R44*R44+S44*S44+T44*T44+U44*U44+V44*V44+W44*W44)</f>
        <v>1.9362457908774235</v>
      </c>
      <c r="X39" s="55">
        <f>(1-$H$2)*1000</f>
        <v>67.5</v>
      </c>
    </row>
    <row r="40" spans="1:24" ht="12.75">
      <c r="A40" s="49">
        <v>297</v>
      </c>
      <c r="B40" s="50">
        <v>82.39333333333333</v>
      </c>
      <c r="C40" s="50">
        <v>87.64333333333333</v>
      </c>
      <c r="D40" s="50">
        <v>11.479193489557943</v>
      </c>
      <c r="E40" s="50">
        <v>11.456634459880611</v>
      </c>
      <c r="F40" s="54">
        <f>I40*D40/(23678+B40)*1000</f>
        <v>2.3885402493881926</v>
      </c>
      <c r="G40" s="59" t="s">
        <v>56</v>
      </c>
      <c r="H40" s="58">
        <f>I40-B40+X40</f>
        <v>-9.949374868865718</v>
      </c>
      <c r="I40" s="58">
        <f>(B40+C39-2*X40)*(23678+B40)*E39/((23678+C39)*D40+E39*(23678+B40))</f>
        <v>4.943958464467617</v>
      </c>
      <c r="J40" s="24" t="s">
        <v>62</v>
      </c>
      <c r="K40" s="52">
        <f aca="true" t="shared" si="0" ref="K40:W40">SQRT(K41*K41+K42*K42)</f>
        <v>0.7103953798666844</v>
      </c>
      <c r="L40" s="52">
        <f t="shared" si="0"/>
        <v>1.3258770413299703</v>
      </c>
      <c r="M40" s="52">
        <f t="shared" si="0"/>
        <v>0.16817620559404306</v>
      </c>
      <c r="N40" s="52">
        <f t="shared" si="0"/>
        <v>0.029311466340502888</v>
      </c>
      <c r="O40" s="52">
        <f t="shared" si="0"/>
        <v>0.028530574063919244</v>
      </c>
      <c r="P40" s="52">
        <f t="shared" si="0"/>
        <v>0.03803518473195067</v>
      </c>
      <c r="Q40" s="52">
        <f t="shared" si="0"/>
        <v>0.0034728559822876353</v>
      </c>
      <c r="R40" s="52">
        <f t="shared" si="0"/>
        <v>0.000451215184061257</v>
      </c>
      <c r="S40" s="52">
        <f t="shared" si="0"/>
        <v>0.0003742792436210856</v>
      </c>
      <c r="T40" s="52">
        <f t="shared" si="0"/>
        <v>0.000559671299012363</v>
      </c>
      <c r="U40" s="52">
        <f t="shared" si="0"/>
        <v>7.598298020065422E-05</v>
      </c>
      <c r="V40" s="52">
        <f t="shared" si="0"/>
        <v>1.6757267657036745E-05</v>
      </c>
      <c r="W40" s="52">
        <f t="shared" si="0"/>
        <v>2.333695797631753E-05</v>
      </c>
      <c r="X40" s="55">
        <f>(1-$H$2)*1000</f>
        <v>67.5</v>
      </c>
    </row>
    <row r="41" spans="1:24" ht="12.75">
      <c r="A41" s="49">
        <v>300</v>
      </c>
      <c r="B41" s="50">
        <v>63.55666666666667</v>
      </c>
      <c r="C41" s="50">
        <v>47.14</v>
      </c>
      <c r="D41" s="50">
        <v>10.156033813762068</v>
      </c>
      <c r="E41" s="50">
        <v>10.743269144753432</v>
      </c>
      <c r="F41" s="54">
        <f>I41*D41/(23678+B41)*1000</f>
        <v>3.6717375719516516</v>
      </c>
      <c r="G41" s="59" t="s">
        <v>57</v>
      </c>
      <c r="H41" s="58">
        <f>I41-B41+X41</f>
        <v>12.526680654557737</v>
      </c>
      <c r="I41" s="58">
        <f>(B41+C40-2*X41)*(23678+B41)*E40/((23678+C40)*D41+E40*(23678+B41))</f>
        <v>8.583347321224412</v>
      </c>
      <c r="J41" s="24" t="s">
        <v>60</v>
      </c>
      <c r="K41" s="52">
        <f>'calcul config'!C43</f>
        <v>0.19339581846086135</v>
      </c>
      <c r="L41" s="52">
        <f>'calcul config'!C44</f>
        <v>0.007213993525076976</v>
      </c>
      <c r="M41" s="52">
        <f>'calcul config'!C45</f>
        <v>-0.047619951060246656</v>
      </c>
      <c r="N41" s="52">
        <f>'calcul config'!C46</f>
        <v>0.00030286515301844176</v>
      </c>
      <c r="O41" s="52">
        <f>'calcul config'!C47</f>
        <v>0.007470235567369812</v>
      </c>
      <c r="P41" s="52">
        <f>'calcul config'!C48</f>
        <v>0.0008253950932199215</v>
      </c>
      <c r="Q41" s="52">
        <f>'calcul config'!C49</f>
        <v>-0.0010704072368254572</v>
      </c>
      <c r="R41" s="52">
        <f>'calcul config'!C50</f>
        <v>2.439027500923735E-05</v>
      </c>
      <c r="S41" s="52">
        <f>'calcul config'!C51</f>
        <v>7.341717361046813E-05</v>
      </c>
      <c r="T41" s="52">
        <f>'calcul config'!C52</f>
        <v>5.877711400300739E-05</v>
      </c>
      <c r="U41" s="52">
        <f>'calcul config'!C53</f>
        <v>-2.9092952767582605E-05</v>
      </c>
      <c r="V41" s="52">
        <f>'calcul config'!C54</f>
        <v>1.9275118467889453E-06</v>
      </c>
      <c r="W41" s="52">
        <f>'calcul config'!C55</f>
        <v>3.823374493770633E-06</v>
      </c>
      <c r="X41" s="55">
        <f>(1-$H$2)*1000</f>
        <v>67.5</v>
      </c>
    </row>
    <row r="42" spans="1:24" ht="12.75">
      <c r="A42" s="49">
        <v>949</v>
      </c>
      <c r="B42" s="50">
        <v>103.83333333333333</v>
      </c>
      <c r="C42" s="50">
        <v>115.18333333333334</v>
      </c>
      <c r="D42" s="50">
        <v>9.160302916230615</v>
      </c>
      <c r="E42" s="50">
        <v>9.228975299725656</v>
      </c>
      <c r="F42" s="54">
        <f>I42*D42/(23678+B42)*1000</f>
        <v>3.324621709415008</v>
      </c>
      <c r="G42" s="59" t="s">
        <v>58</v>
      </c>
      <c r="H42" s="58">
        <f>I42-B42+X42</f>
        <v>-27.702003112844906</v>
      </c>
      <c r="I42" s="58">
        <f>(B42+C41-2*X42)*(23678+B42)*E41/((23678+C41)*D42+E41*(23678+B42))</f>
        <v>8.631330220488417</v>
      </c>
      <c r="J42" s="24" t="s">
        <v>61</v>
      </c>
      <c r="K42" s="52">
        <f>'calcul config'!D43</f>
        <v>-0.6835639349305846</v>
      </c>
      <c r="L42" s="52">
        <f>'calcul config'!D44</f>
        <v>1.3258574157967877</v>
      </c>
      <c r="M42" s="52">
        <f>'calcul config'!D45</f>
        <v>-0.16129344806603135</v>
      </c>
      <c r="N42" s="52">
        <f>'calcul config'!D46</f>
        <v>0.02930990159876899</v>
      </c>
      <c r="O42" s="52">
        <f>'calcul config'!D47</f>
        <v>-0.027535236279806724</v>
      </c>
      <c r="P42" s="52">
        <f>'calcul config'!D48</f>
        <v>0.03802622779784635</v>
      </c>
      <c r="Q42" s="52">
        <f>'calcul config'!D49</f>
        <v>-0.0033037792028316154</v>
      </c>
      <c r="R42" s="52">
        <f>'calcul config'!D50</f>
        <v>0.00045055549803815266</v>
      </c>
      <c r="S42" s="52">
        <f>'calcul config'!D51</f>
        <v>-0.00036700799831151134</v>
      </c>
      <c r="T42" s="52">
        <f>'calcul config'!D52</f>
        <v>0.0005565763324178125</v>
      </c>
      <c r="U42" s="52">
        <f>'calcul config'!D53</f>
        <v>-7.019268750686369E-05</v>
      </c>
      <c r="V42" s="52">
        <f>'calcul config'!D54</f>
        <v>1.6646042094445696E-05</v>
      </c>
      <c r="W42" s="52">
        <f>'calcul config'!D55</f>
        <v>-2.3021629287884787E-05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0.47359691991112296</v>
      </c>
      <c r="L44" s="52">
        <f>L40/(L43*1.5)</f>
        <v>1.2627400393618766</v>
      </c>
      <c r="M44" s="52">
        <f aca="true" t="shared" si="1" ref="M44:W44">M40/(M43*1.5)</f>
        <v>0.18686245066004786</v>
      </c>
      <c r="N44" s="52">
        <f t="shared" si="1"/>
        <v>0.03908195512067052</v>
      </c>
      <c r="O44" s="52">
        <f t="shared" si="1"/>
        <v>0.12680255139519667</v>
      </c>
      <c r="P44" s="52">
        <f t="shared" si="1"/>
        <v>0.25356789821300446</v>
      </c>
      <c r="Q44" s="52">
        <f t="shared" si="1"/>
        <v>0.023152373215250897</v>
      </c>
      <c r="R44" s="52">
        <f t="shared" si="1"/>
        <v>0.0010027004090250157</v>
      </c>
      <c r="S44" s="52">
        <f t="shared" si="1"/>
        <v>0.004990389914947807</v>
      </c>
      <c r="T44" s="52">
        <f t="shared" si="1"/>
        <v>0.0074622839868315055</v>
      </c>
      <c r="U44" s="52">
        <f t="shared" si="1"/>
        <v>0.0010131064026753895</v>
      </c>
      <c r="V44" s="52">
        <f t="shared" si="1"/>
        <v>0.00022343023542715655</v>
      </c>
      <c r="W44" s="52">
        <f t="shared" si="1"/>
        <v>0.00031115943968423366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100" customFormat="1" ht="12.75">
      <c r="A50" s="100" t="s">
        <v>114</v>
      </c>
    </row>
    <row r="51" spans="1:24" s="100" customFormat="1" ht="12.75">
      <c r="A51" s="100">
        <v>950</v>
      </c>
      <c r="B51" s="100">
        <v>74.08</v>
      </c>
      <c r="C51" s="100">
        <v>64.48</v>
      </c>
      <c r="D51" s="100">
        <v>9.323201537199711</v>
      </c>
      <c r="E51" s="100">
        <v>10.036636837145425</v>
      </c>
      <c r="F51" s="100">
        <v>9.403145021814792</v>
      </c>
      <c r="G51" s="100" t="s">
        <v>59</v>
      </c>
      <c r="H51" s="100">
        <v>17.375746523187324</v>
      </c>
      <c r="I51" s="100">
        <v>23.955746523187322</v>
      </c>
      <c r="J51" s="100" t="s">
        <v>73</v>
      </c>
      <c r="K51" s="100">
        <v>1.7338414802665219</v>
      </c>
      <c r="M51" s="100" t="s">
        <v>68</v>
      </c>
      <c r="N51" s="100">
        <v>1.3701608104066665</v>
      </c>
      <c r="X51" s="100">
        <v>67.5</v>
      </c>
    </row>
    <row r="52" spans="1:24" s="100" customFormat="1" ht="12.75">
      <c r="A52" s="100">
        <v>297</v>
      </c>
      <c r="B52" s="100">
        <v>80.72000122070312</v>
      </c>
      <c r="C52" s="100">
        <v>84.81999969482422</v>
      </c>
      <c r="D52" s="100">
        <v>11.319564819335938</v>
      </c>
      <c r="E52" s="100">
        <v>11.01153564453125</v>
      </c>
      <c r="F52" s="100">
        <v>2.284696338274544</v>
      </c>
      <c r="G52" s="100" t="s">
        <v>56</v>
      </c>
      <c r="H52" s="100">
        <v>-8.424634839112542</v>
      </c>
      <c r="I52" s="100">
        <v>4.79536638159059</v>
      </c>
      <c r="J52" s="100" t="s">
        <v>62</v>
      </c>
      <c r="K52" s="100">
        <v>0.7682254954978651</v>
      </c>
      <c r="L52" s="100">
        <v>1.0521933136703572</v>
      </c>
      <c r="M52" s="100">
        <v>0.18186652045859814</v>
      </c>
      <c r="N52" s="100">
        <v>0.04008765713929876</v>
      </c>
      <c r="O52" s="100">
        <v>0.030853132222590188</v>
      </c>
      <c r="P52" s="100">
        <v>0.030184066555404555</v>
      </c>
      <c r="Q52" s="100">
        <v>0.003755534311579851</v>
      </c>
      <c r="R52" s="100">
        <v>0.0006170724878743499</v>
      </c>
      <c r="S52" s="100">
        <v>0.0004047676218835829</v>
      </c>
      <c r="T52" s="100">
        <v>0.00044415656749528256</v>
      </c>
      <c r="U52" s="100">
        <v>8.216116402123818E-05</v>
      </c>
      <c r="V52" s="100">
        <v>2.290618688107007E-05</v>
      </c>
      <c r="W52" s="100">
        <v>2.5241206455348376E-05</v>
      </c>
      <c r="X52" s="100">
        <v>67.5</v>
      </c>
    </row>
    <row r="53" spans="1:24" s="100" customFormat="1" ht="12.75">
      <c r="A53" s="100">
        <v>300</v>
      </c>
      <c r="B53" s="100">
        <v>77.26000213623047</v>
      </c>
      <c r="C53" s="100">
        <v>56.65999984741211</v>
      </c>
      <c r="D53" s="100">
        <v>10.046464920043945</v>
      </c>
      <c r="E53" s="100">
        <v>10.864500999450684</v>
      </c>
      <c r="F53" s="100">
        <v>5.9877959931657285</v>
      </c>
      <c r="G53" s="100" t="s">
        <v>57</v>
      </c>
      <c r="H53" s="100">
        <v>4.398376138062972</v>
      </c>
      <c r="I53" s="100">
        <v>14.158378274293444</v>
      </c>
      <c r="J53" s="100" t="s">
        <v>60</v>
      </c>
      <c r="K53" s="100">
        <v>0.4968606911102975</v>
      </c>
      <c r="L53" s="100">
        <v>0.005724799512861407</v>
      </c>
      <c r="M53" s="100">
        <v>-0.11919384158814539</v>
      </c>
      <c r="N53" s="100">
        <v>0.00041450809929681346</v>
      </c>
      <c r="O53" s="100">
        <v>0.019699562364128537</v>
      </c>
      <c r="P53" s="100">
        <v>0.0006549634307851639</v>
      </c>
      <c r="Q53" s="100">
        <v>-0.002534928997858098</v>
      </c>
      <c r="R53" s="100">
        <v>3.3361278295006534E-05</v>
      </c>
      <c r="S53" s="100">
        <v>0.0002368443738461839</v>
      </c>
      <c r="T53" s="100">
        <v>4.663778361874379E-05</v>
      </c>
      <c r="U53" s="100">
        <v>-6.009023625330359E-05</v>
      </c>
      <c r="V53" s="100">
        <v>2.6377408072462084E-06</v>
      </c>
      <c r="W53" s="100">
        <v>1.4085428373113233E-05</v>
      </c>
      <c r="X53" s="100">
        <v>67.5</v>
      </c>
    </row>
    <row r="54" spans="1:24" s="100" customFormat="1" ht="12.75">
      <c r="A54" s="100">
        <v>949</v>
      </c>
      <c r="B54" s="100">
        <v>106.36000061035156</v>
      </c>
      <c r="C54" s="100">
        <v>108.76000213623047</v>
      </c>
      <c r="D54" s="100">
        <v>9.113886833190918</v>
      </c>
      <c r="E54" s="100">
        <v>9.364761352539062</v>
      </c>
      <c r="F54" s="100">
        <v>5.8444525148190705</v>
      </c>
      <c r="G54" s="100" t="s">
        <v>58</v>
      </c>
      <c r="H54" s="100">
        <v>-23.607829372862014</v>
      </c>
      <c r="I54" s="100">
        <v>15.252171237489554</v>
      </c>
      <c r="J54" s="100" t="s">
        <v>61</v>
      </c>
      <c r="K54" s="100">
        <v>-0.5859179682876587</v>
      </c>
      <c r="L54" s="100">
        <v>1.052177739739415</v>
      </c>
      <c r="M54" s="100">
        <v>-0.13736178286254805</v>
      </c>
      <c r="N54" s="100">
        <v>0.04008551406622582</v>
      </c>
      <c r="O54" s="100">
        <v>-0.023745378721057357</v>
      </c>
      <c r="P54" s="100">
        <v>0.03017695969983434</v>
      </c>
      <c r="Q54" s="100">
        <v>-0.0027709516309873915</v>
      </c>
      <c r="R54" s="100">
        <v>0.000616170009333433</v>
      </c>
      <c r="S54" s="100">
        <v>-0.0003282401107462344</v>
      </c>
      <c r="T54" s="100">
        <v>0.000441701226609484</v>
      </c>
      <c r="U54" s="100">
        <v>-5.6032315500494547E-05</v>
      </c>
      <c r="V54" s="100">
        <v>2.2753806733474176E-05</v>
      </c>
      <c r="W54" s="100">
        <v>-2.0945625100899168E-05</v>
      </c>
      <c r="X54" s="100">
        <v>67.5</v>
      </c>
    </row>
    <row r="55" ht="12.75" hidden="1">
      <c r="A55" s="24" t="s">
        <v>108</v>
      </c>
    </row>
    <row r="56" spans="1:24" s="107" customFormat="1" ht="12.75" hidden="1">
      <c r="A56" s="107">
        <v>950</v>
      </c>
      <c r="B56" s="107">
        <v>74.08</v>
      </c>
      <c r="C56" s="107">
        <v>64.48</v>
      </c>
      <c r="D56" s="107">
        <v>9.323201537199711</v>
      </c>
      <c r="E56" s="107">
        <v>10.036636837145425</v>
      </c>
      <c r="F56" s="107">
        <v>-0.9002083784650837</v>
      </c>
      <c r="G56" s="107" t="s">
        <v>59</v>
      </c>
      <c r="H56" s="107">
        <v>-8.873399036442493</v>
      </c>
      <c r="I56" s="107">
        <v>-2.2933990364424885</v>
      </c>
      <c r="J56" s="107" t="s">
        <v>73</v>
      </c>
      <c r="K56" s="107">
        <v>-1.0587544984571013</v>
      </c>
      <c r="M56" s="107" t="s">
        <v>68</v>
      </c>
      <c r="N56" s="107">
        <v>-0.6385624363750599</v>
      </c>
      <c r="X56" s="107">
        <v>67.5</v>
      </c>
    </row>
    <row r="57" spans="1:24" ht="12.75" hidden="1">
      <c r="A57" s="24">
        <v>297</v>
      </c>
      <c r="B57" s="24">
        <v>80.72000122070312</v>
      </c>
      <c r="C57" s="24">
        <v>84.81999969482422</v>
      </c>
      <c r="D57" s="24">
        <v>11.319564819335938</v>
      </c>
      <c r="E57" s="24">
        <v>11.01153564453125</v>
      </c>
      <c r="F57" s="24">
        <v>2.284696338274544</v>
      </c>
      <c r="G57" s="24" t="s">
        <v>56</v>
      </c>
      <c r="H57" s="24">
        <v>-8.424634839112542</v>
      </c>
      <c r="I57" s="24">
        <v>4.79536638159059</v>
      </c>
      <c r="J57" s="24" t="s">
        <v>62</v>
      </c>
      <c r="K57" s="24">
        <v>0.8951862646189237</v>
      </c>
      <c r="L57" s="24">
        <v>0.4574866600915048</v>
      </c>
      <c r="M57" s="24">
        <v>0.21192318078559075</v>
      </c>
      <c r="N57" s="24">
        <v>0.04130306649254499</v>
      </c>
      <c r="O57" s="24">
        <v>0.035952321539832924</v>
      </c>
      <c r="P57" s="24">
        <v>0.013123724408208633</v>
      </c>
      <c r="Q57" s="24">
        <v>0.004376292433814232</v>
      </c>
      <c r="R57" s="24">
        <v>0.0006357791525687187</v>
      </c>
      <c r="S57" s="24">
        <v>0.00047168600031988965</v>
      </c>
      <c r="T57" s="24">
        <v>0.00019309696719870686</v>
      </c>
      <c r="U57" s="24">
        <v>9.573197521529693E-05</v>
      </c>
      <c r="V57" s="24">
        <v>2.3587502842159295E-05</v>
      </c>
      <c r="W57" s="24">
        <v>2.9409585697869984E-05</v>
      </c>
      <c r="X57" s="24">
        <v>67.5</v>
      </c>
    </row>
    <row r="58" spans="1:24" ht="12.75" hidden="1">
      <c r="A58" s="24">
        <v>949</v>
      </c>
      <c r="B58" s="24">
        <v>106.36000061035156</v>
      </c>
      <c r="C58" s="24">
        <v>108.76000213623047</v>
      </c>
      <c r="D58" s="24">
        <v>9.113886833190918</v>
      </c>
      <c r="E58" s="24">
        <v>9.364761352539062</v>
      </c>
      <c r="F58" s="24">
        <v>11.78351698966606</v>
      </c>
      <c r="G58" s="24" t="s">
        <v>57</v>
      </c>
      <c r="H58" s="24">
        <v>-8.108750865307144</v>
      </c>
      <c r="I58" s="24">
        <v>30.751249745044422</v>
      </c>
      <c r="J58" s="24" t="s">
        <v>60</v>
      </c>
      <c r="K58" s="24">
        <v>-0.025928942889070043</v>
      </c>
      <c r="L58" s="24">
        <v>-0.0024899138006734566</v>
      </c>
      <c r="M58" s="24">
        <v>0.00854534950091023</v>
      </c>
      <c r="N58" s="24">
        <v>0.0004271301498755768</v>
      </c>
      <c r="O58" s="24">
        <v>-0.0006535668713001519</v>
      </c>
      <c r="P58" s="24">
        <v>-0.0002848634476746835</v>
      </c>
      <c r="Q58" s="24">
        <v>0.00029113931287684384</v>
      </c>
      <c r="R58" s="24">
        <v>3.432078074505687E-05</v>
      </c>
      <c r="S58" s="24">
        <v>2.327160504042538E-05</v>
      </c>
      <c r="T58" s="24">
        <v>-2.028093372881906E-05</v>
      </c>
      <c r="U58" s="24">
        <v>1.3934413528400054E-05</v>
      </c>
      <c r="V58" s="24">
        <v>2.7081463661872843E-06</v>
      </c>
      <c r="W58" s="24">
        <v>2.4225678956306978E-06</v>
      </c>
      <c r="X58" s="24">
        <v>67.5</v>
      </c>
    </row>
    <row r="59" spans="1:24" ht="12.75" hidden="1">
      <c r="A59" s="24">
        <v>300</v>
      </c>
      <c r="B59" s="24">
        <v>77.26000213623047</v>
      </c>
      <c r="C59" s="24">
        <v>56.65999984741211</v>
      </c>
      <c r="D59" s="24">
        <v>10.046464920043945</v>
      </c>
      <c r="E59" s="24">
        <v>10.864500999450684</v>
      </c>
      <c r="F59" s="24">
        <v>10.402548874866785</v>
      </c>
      <c r="G59" s="24" t="s">
        <v>58</v>
      </c>
      <c r="H59" s="24">
        <v>14.837232331225295</v>
      </c>
      <c r="I59" s="24">
        <v>24.597234467455767</v>
      </c>
      <c r="J59" s="24" t="s">
        <v>61</v>
      </c>
      <c r="K59" s="24">
        <v>0.8948106717529899</v>
      </c>
      <c r="L59" s="24">
        <v>-0.45747988424732433</v>
      </c>
      <c r="M59" s="24">
        <v>0.21175082421608063</v>
      </c>
      <c r="N59" s="24">
        <v>0.041300857878773654</v>
      </c>
      <c r="O59" s="24">
        <v>0.03594638054725779</v>
      </c>
      <c r="P59" s="24">
        <v>-0.013120632422211589</v>
      </c>
      <c r="Q59" s="24">
        <v>0.004366597458749466</v>
      </c>
      <c r="R59" s="24">
        <v>0.0006348521204580227</v>
      </c>
      <c r="S59" s="24">
        <v>0.00047111157414843607</v>
      </c>
      <c r="T59" s="24">
        <v>-0.00019202896257706993</v>
      </c>
      <c r="U59" s="24">
        <v>9.47124236742032E-05</v>
      </c>
      <c r="V59" s="24">
        <v>2.343152222089251E-05</v>
      </c>
      <c r="W59" s="24">
        <v>2.9309638273295325E-05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950</v>
      </c>
      <c r="B61" s="24">
        <v>74.08</v>
      </c>
      <c r="C61" s="24">
        <v>64.48</v>
      </c>
      <c r="D61" s="24">
        <v>9.323201537199711</v>
      </c>
      <c r="E61" s="24">
        <v>10.036636837145425</v>
      </c>
      <c r="F61" s="24">
        <v>9.403145021814792</v>
      </c>
      <c r="G61" s="24" t="s">
        <v>59</v>
      </c>
      <c r="H61" s="24">
        <v>17.375746523187324</v>
      </c>
      <c r="I61" s="24">
        <v>23.955746523187322</v>
      </c>
      <c r="J61" s="24" t="s">
        <v>73</v>
      </c>
      <c r="K61" s="24">
        <v>1.5114213815229844</v>
      </c>
      <c r="M61" s="24" t="s">
        <v>68</v>
      </c>
      <c r="N61" s="24">
        <v>0.8467896528521484</v>
      </c>
      <c r="X61" s="24">
        <v>67.5</v>
      </c>
    </row>
    <row r="62" spans="1:24" ht="12.75" hidden="1">
      <c r="A62" s="24">
        <v>300</v>
      </c>
      <c r="B62" s="24">
        <v>77.26000213623047</v>
      </c>
      <c r="C62" s="24">
        <v>56.65999984741211</v>
      </c>
      <c r="D62" s="24">
        <v>10.046464920043945</v>
      </c>
      <c r="E62" s="24">
        <v>10.864500999450684</v>
      </c>
      <c r="F62" s="24">
        <v>1.42491131310871</v>
      </c>
      <c r="G62" s="24" t="s">
        <v>56</v>
      </c>
      <c r="H62" s="24">
        <v>-6.390743497268872</v>
      </c>
      <c r="I62" s="24">
        <v>3.369258638961603</v>
      </c>
      <c r="J62" s="24" t="s">
        <v>62</v>
      </c>
      <c r="K62" s="24">
        <v>1.1338494855073953</v>
      </c>
      <c r="L62" s="24">
        <v>0.38760889499421447</v>
      </c>
      <c r="M62" s="24">
        <v>0.26842342050946116</v>
      </c>
      <c r="N62" s="24">
        <v>0.035864030853884676</v>
      </c>
      <c r="O62" s="24">
        <v>0.04553725925837892</v>
      </c>
      <c r="P62" s="24">
        <v>0.0111192601212065</v>
      </c>
      <c r="Q62" s="24">
        <v>0.005542922657261374</v>
      </c>
      <c r="R62" s="24">
        <v>0.0005520340482042811</v>
      </c>
      <c r="S62" s="24">
        <v>0.0005974338037278641</v>
      </c>
      <c r="T62" s="24">
        <v>0.00016365026608007274</v>
      </c>
      <c r="U62" s="24">
        <v>0.00012122987638904303</v>
      </c>
      <c r="V62" s="24">
        <v>2.0477681915030133E-05</v>
      </c>
      <c r="W62" s="24">
        <v>3.725205237322232E-05</v>
      </c>
      <c r="X62" s="24">
        <v>67.5</v>
      </c>
    </row>
    <row r="63" spans="1:24" ht="12.75" hidden="1">
      <c r="A63" s="24">
        <v>297</v>
      </c>
      <c r="B63" s="24">
        <v>80.72000122070312</v>
      </c>
      <c r="C63" s="24">
        <v>84.81999969482422</v>
      </c>
      <c r="D63" s="24">
        <v>11.319564819335938</v>
      </c>
      <c r="E63" s="24">
        <v>11.01153564453125</v>
      </c>
      <c r="F63" s="24">
        <v>0.555618825546461</v>
      </c>
      <c r="G63" s="24" t="s">
        <v>57</v>
      </c>
      <c r="H63" s="24">
        <v>-12.053808675825778</v>
      </c>
      <c r="I63" s="24">
        <v>1.166192544877347</v>
      </c>
      <c r="J63" s="24" t="s">
        <v>60</v>
      </c>
      <c r="K63" s="24">
        <v>1.1316566268413724</v>
      </c>
      <c r="L63" s="24">
        <v>0.0021088073633984</v>
      </c>
      <c r="M63" s="24">
        <v>-0.2680766905738785</v>
      </c>
      <c r="N63" s="24">
        <v>0.000371224981451076</v>
      </c>
      <c r="O63" s="24">
        <v>0.04541600487475678</v>
      </c>
      <c r="P63" s="24">
        <v>0.00024111702691489515</v>
      </c>
      <c r="Q63" s="24">
        <v>-0.005541248243111462</v>
      </c>
      <c r="R63" s="24">
        <v>2.9870201089485443E-05</v>
      </c>
      <c r="S63" s="24">
        <v>0.0005915440623528234</v>
      </c>
      <c r="T63" s="24">
        <v>1.7160786755505208E-05</v>
      </c>
      <c r="U63" s="24">
        <v>-0.00012104828146850535</v>
      </c>
      <c r="V63" s="24">
        <v>2.3675223007015425E-06</v>
      </c>
      <c r="W63" s="24">
        <v>3.669096148204506E-05</v>
      </c>
      <c r="X63" s="24">
        <v>67.5</v>
      </c>
    </row>
    <row r="64" spans="1:24" ht="12.75" hidden="1">
      <c r="A64" s="24">
        <v>949</v>
      </c>
      <c r="B64" s="24">
        <v>106.36000061035156</v>
      </c>
      <c r="C64" s="24">
        <v>108.76000213623047</v>
      </c>
      <c r="D64" s="24">
        <v>9.113886833190918</v>
      </c>
      <c r="E64" s="24">
        <v>9.364761352539062</v>
      </c>
      <c r="F64" s="24">
        <v>11.78351698966606</v>
      </c>
      <c r="G64" s="24" t="s">
        <v>58</v>
      </c>
      <c r="H64" s="24">
        <v>-8.108750865307144</v>
      </c>
      <c r="I64" s="24">
        <v>30.751249745044422</v>
      </c>
      <c r="J64" s="24" t="s">
        <v>61</v>
      </c>
      <c r="K64" s="24">
        <v>-0.07048357760068467</v>
      </c>
      <c r="L64" s="24">
        <v>0.38760315841094495</v>
      </c>
      <c r="M64" s="24">
        <v>-0.013638938703433925</v>
      </c>
      <c r="N64" s="24">
        <v>0.03586210954617058</v>
      </c>
      <c r="O64" s="24">
        <v>-0.0033209158346584567</v>
      </c>
      <c r="P64" s="24">
        <v>0.011116645547213644</v>
      </c>
      <c r="Q64" s="24">
        <v>-0.00013623322867651884</v>
      </c>
      <c r="R64" s="24">
        <v>0.0005512253273060667</v>
      </c>
      <c r="S64" s="24">
        <v>-8.368256767011315E-05</v>
      </c>
      <c r="T64" s="24">
        <v>0.0001627480168420208</v>
      </c>
      <c r="U64" s="24">
        <v>6.632984458308189E-06</v>
      </c>
      <c r="V64" s="24">
        <v>2.03403612251315E-05</v>
      </c>
      <c r="W64" s="24">
        <v>-6.441176254410686E-06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950</v>
      </c>
      <c r="B66" s="24">
        <v>74.08</v>
      </c>
      <c r="C66" s="24">
        <v>64.48</v>
      </c>
      <c r="D66" s="24">
        <v>9.323201537199711</v>
      </c>
      <c r="E66" s="24">
        <v>10.036636837145425</v>
      </c>
      <c r="F66" s="24">
        <v>5.079028146388583</v>
      </c>
      <c r="G66" s="24" t="s">
        <v>59</v>
      </c>
      <c r="H66" s="24">
        <v>6.359491050786367</v>
      </c>
      <c r="I66" s="24">
        <v>12.939491050786364</v>
      </c>
      <c r="J66" s="24" t="s">
        <v>73</v>
      </c>
      <c r="K66" s="24">
        <v>2.0944030348708935</v>
      </c>
      <c r="M66" s="24" t="s">
        <v>68</v>
      </c>
      <c r="N66" s="24">
        <v>1.1662570682309104</v>
      </c>
      <c r="X66" s="24">
        <v>67.5</v>
      </c>
    </row>
    <row r="67" spans="1:24" ht="12.75" hidden="1">
      <c r="A67" s="24">
        <v>300</v>
      </c>
      <c r="B67" s="24">
        <v>77.26000213623047</v>
      </c>
      <c r="C67" s="24">
        <v>56.65999984741211</v>
      </c>
      <c r="D67" s="24">
        <v>10.046464920043945</v>
      </c>
      <c r="E67" s="24">
        <v>10.864500999450684</v>
      </c>
      <c r="F67" s="24">
        <v>1.42491131310871</v>
      </c>
      <c r="G67" s="24" t="s">
        <v>56</v>
      </c>
      <c r="H67" s="24">
        <v>-6.390743497268872</v>
      </c>
      <c r="I67" s="24">
        <v>3.369258638961603</v>
      </c>
      <c r="J67" s="24" t="s">
        <v>62</v>
      </c>
      <c r="K67" s="24">
        <v>1.3410039811544965</v>
      </c>
      <c r="L67" s="24">
        <v>0.43583236536178704</v>
      </c>
      <c r="M67" s="24">
        <v>0.3174652357818998</v>
      </c>
      <c r="N67" s="24">
        <v>0.047711224158222265</v>
      </c>
      <c r="O67" s="24">
        <v>0.053857053828930954</v>
      </c>
      <c r="P67" s="24">
        <v>0.012502590946110307</v>
      </c>
      <c r="Q67" s="24">
        <v>0.006555700133467831</v>
      </c>
      <c r="R67" s="24">
        <v>0.0007343833236243439</v>
      </c>
      <c r="S67" s="24">
        <v>0.0007065726109814774</v>
      </c>
      <c r="T67" s="24">
        <v>0.00018392462293683763</v>
      </c>
      <c r="U67" s="24">
        <v>0.00014337082883445772</v>
      </c>
      <c r="V67" s="24">
        <v>2.7234546399993146E-05</v>
      </c>
      <c r="W67" s="24">
        <v>4.405065329616577E-05</v>
      </c>
      <c r="X67" s="24">
        <v>67.5</v>
      </c>
    </row>
    <row r="68" spans="1:24" ht="12.75" hidden="1">
      <c r="A68" s="24">
        <v>949</v>
      </c>
      <c r="B68" s="24">
        <v>106.36000061035156</v>
      </c>
      <c r="C68" s="24">
        <v>108.76000213623047</v>
      </c>
      <c r="D68" s="24">
        <v>9.113886833190918</v>
      </c>
      <c r="E68" s="24">
        <v>9.364761352539062</v>
      </c>
      <c r="F68" s="24">
        <v>5.8444525148190705</v>
      </c>
      <c r="G68" s="24" t="s">
        <v>57</v>
      </c>
      <c r="H68" s="24">
        <v>-23.607829372862014</v>
      </c>
      <c r="I68" s="24">
        <v>15.252171237489554</v>
      </c>
      <c r="J68" s="24" t="s">
        <v>60</v>
      </c>
      <c r="K68" s="24">
        <v>1.1552639676486947</v>
      </c>
      <c r="L68" s="24">
        <v>-0.002371877742165752</v>
      </c>
      <c r="M68" s="24">
        <v>-0.27164345447958527</v>
      </c>
      <c r="N68" s="24">
        <v>0.0004939068359697235</v>
      </c>
      <c r="O68" s="24">
        <v>0.04668975168545511</v>
      </c>
      <c r="P68" s="24">
        <v>-0.00027155074959751336</v>
      </c>
      <c r="Q68" s="24">
        <v>-0.005518460085995088</v>
      </c>
      <c r="R68" s="24">
        <v>3.970696531912306E-05</v>
      </c>
      <c r="S68" s="24">
        <v>0.000634918773402761</v>
      </c>
      <c r="T68" s="24">
        <v>-1.9345566778445908E-05</v>
      </c>
      <c r="U68" s="24">
        <v>-0.00011415811635776246</v>
      </c>
      <c r="V68" s="24">
        <v>3.1434735398259443E-06</v>
      </c>
      <c r="W68" s="24">
        <v>4.02037256971925E-05</v>
      </c>
      <c r="X68" s="24">
        <v>67.5</v>
      </c>
    </row>
    <row r="69" spans="1:24" ht="12.75" hidden="1">
      <c r="A69" s="24">
        <v>297</v>
      </c>
      <c r="B69" s="24">
        <v>80.72000122070312</v>
      </c>
      <c r="C69" s="24">
        <v>84.81999969482422</v>
      </c>
      <c r="D69" s="24">
        <v>11.319564819335938</v>
      </c>
      <c r="E69" s="24">
        <v>11.01153564453125</v>
      </c>
      <c r="F69" s="24">
        <v>11.74407315536147</v>
      </c>
      <c r="G69" s="24" t="s">
        <v>58</v>
      </c>
      <c r="H69" s="24">
        <v>11.429722529759445</v>
      </c>
      <c r="I69" s="24">
        <v>24.649723750462574</v>
      </c>
      <c r="J69" s="24" t="s">
        <v>61</v>
      </c>
      <c r="K69" s="24">
        <v>0.6809235217884639</v>
      </c>
      <c r="L69" s="24">
        <v>-0.4358259112223899</v>
      </c>
      <c r="M69" s="24">
        <v>0.16429853793766613</v>
      </c>
      <c r="N69" s="24">
        <v>0.04770866762668514</v>
      </c>
      <c r="O69" s="24">
        <v>0.026844912640627237</v>
      </c>
      <c r="P69" s="24">
        <v>-0.012499641617108566</v>
      </c>
      <c r="Q69" s="24">
        <v>0.0035388984895344516</v>
      </c>
      <c r="R69" s="24">
        <v>0.0007333090909859797</v>
      </c>
      <c r="S69" s="24">
        <v>0.0003100371038600308</v>
      </c>
      <c r="T69" s="24">
        <v>-0.00018290439023839366</v>
      </c>
      <c r="U69" s="24">
        <v>8.673591545794016E-05</v>
      </c>
      <c r="V69" s="24">
        <v>2.7052524682879298E-05</v>
      </c>
      <c r="W69" s="24">
        <v>1.800334679674597E-05</v>
      </c>
      <c r="X69" s="24">
        <v>67.5</v>
      </c>
    </row>
    <row r="70" ht="12.75" hidden="1">
      <c r="A70" s="24" t="s">
        <v>105</v>
      </c>
    </row>
    <row r="71" spans="1:24" s="107" customFormat="1" ht="12.75" hidden="1">
      <c r="A71" s="107">
        <v>950</v>
      </c>
      <c r="B71" s="107">
        <v>74.08</v>
      </c>
      <c r="C71" s="107">
        <v>64.48</v>
      </c>
      <c r="D71" s="107">
        <v>9.323201537199711</v>
      </c>
      <c r="E71" s="107">
        <v>10.036636837145425</v>
      </c>
      <c r="F71" s="107">
        <v>-0.9002083784650837</v>
      </c>
      <c r="G71" s="107" t="s">
        <v>59</v>
      </c>
      <c r="H71" s="107">
        <v>-8.873399036442493</v>
      </c>
      <c r="I71" s="107">
        <v>-2.2933990364424885</v>
      </c>
      <c r="J71" s="107" t="s">
        <v>73</v>
      </c>
      <c r="K71" s="107">
        <v>-1.7107051981290784</v>
      </c>
      <c r="M71" s="107" t="s">
        <v>68</v>
      </c>
      <c r="N71" s="107">
        <v>-0.9415270241290251</v>
      </c>
      <c r="X71" s="107">
        <v>67.5</v>
      </c>
    </row>
    <row r="72" spans="1:24" ht="12.75" hidden="1">
      <c r="A72" s="24">
        <v>949</v>
      </c>
      <c r="B72" s="24">
        <v>106.36000061035156</v>
      </c>
      <c r="C72" s="24">
        <v>108.76000213623047</v>
      </c>
      <c r="D72" s="24">
        <v>9.113886833190918</v>
      </c>
      <c r="E72" s="24">
        <v>9.364761352539062</v>
      </c>
      <c r="F72" s="24">
        <v>7.203636875719488</v>
      </c>
      <c r="G72" s="24" t="s">
        <v>56</v>
      </c>
      <c r="H72" s="24">
        <v>-20.060788386010444</v>
      </c>
      <c r="I72" s="24">
        <v>18.799212224341126</v>
      </c>
      <c r="J72" s="24" t="s">
        <v>62</v>
      </c>
      <c r="K72" s="24">
        <v>1.2226304154378045</v>
      </c>
      <c r="L72" s="24">
        <v>0.35627068815440915</v>
      </c>
      <c r="M72" s="24">
        <v>0.28944055865674373</v>
      </c>
      <c r="N72" s="24">
        <v>0.05121552657336322</v>
      </c>
      <c r="O72" s="24">
        <v>0.04910330019199136</v>
      </c>
      <c r="P72" s="24">
        <v>0.010220455951991196</v>
      </c>
      <c r="Q72" s="24">
        <v>0.005976984016514963</v>
      </c>
      <c r="R72" s="24">
        <v>0.0007884190824303112</v>
      </c>
      <c r="S72" s="24">
        <v>0.0006442464369374569</v>
      </c>
      <c r="T72" s="24">
        <v>0.0001503815040097636</v>
      </c>
      <c r="U72" s="24">
        <v>0.0001307256915557045</v>
      </c>
      <c r="V72" s="24">
        <v>2.9267760554020824E-05</v>
      </c>
      <c r="W72" s="24">
        <v>4.017036133373395E-05</v>
      </c>
      <c r="X72" s="24">
        <v>67.5</v>
      </c>
    </row>
    <row r="73" spans="1:24" ht="12.75" hidden="1">
      <c r="A73" s="24">
        <v>297</v>
      </c>
      <c r="B73" s="24">
        <v>80.72000122070312</v>
      </c>
      <c r="C73" s="24">
        <v>84.81999969482422</v>
      </c>
      <c r="D73" s="24">
        <v>11.319564819335938</v>
      </c>
      <c r="E73" s="24">
        <v>11.01153564453125</v>
      </c>
      <c r="F73" s="24">
        <v>11.74407315536147</v>
      </c>
      <c r="G73" s="24" t="s">
        <v>57</v>
      </c>
      <c r="H73" s="24">
        <v>11.429722529759445</v>
      </c>
      <c r="I73" s="24">
        <v>24.649723750462574</v>
      </c>
      <c r="J73" s="24" t="s">
        <v>60</v>
      </c>
      <c r="K73" s="24">
        <v>-0.7772352479194781</v>
      </c>
      <c r="L73" s="24">
        <v>0.001937445750016114</v>
      </c>
      <c r="M73" s="24">
        <v>0.18652730215075924</v>
      </c>
      <c r="N73" s="24">
        <v>0.0005290470502729331</v>
      </c>
      <c r="O73" s="24">
        <v>-0.030804545102675364</v>
      </c>
      <c r="P73" s="24">
        <v>0.0002218298987030309</v>
      </c>
      <c r="Q73" s="24">
        <v>0.003970380293264868</v>
      </c>
      <c r="R73" s="24">
        <v>4.2526718823657436E-05</v>
      </c>
      <c r="S73" s="24">
        <v>-0.0003693468057660784</v>
      </c>
      <c r="T73" s="24">
        <v>1.581113685666364E-05</v>
      </c>
      <c r="U73" s="24">
        <v>9.430487485517773E-05</v>
      </c>
      <c r="V73" s="24">
        <v>3.3502864399703E-06</v>
      </c>
      <c r="W73" s="24">
        <v>-2.1919964657200207E-05</v>
      </c>
      <c r="X73" s="24">
        <v>67.5</v>
      </c>
    </row>
    <row r="74" spans="1:24" ht="12.75" hidden="1">
      <c r="A74" s="24">
        <v>300</v>
      </c>
      <c r="B74" s="24">
        <v>77.26000213623047</v>
      </c>
      <c r="C74" s="24">
        <v>56.65999984741211</v>
      </c>
      <c r="D74" s="24">
        <v>10.046464920043945</v>
      </c>
      <c r="E74" s="24">
        <v>10.864500999450684</v>
      </c>
      <c r="F74" s="24">
        <v>5.9877959931657285</v>
      </c>
      <c r="G74" s="24" t="s">
        <v>58</v>
      </c>
      <c r="H74" s="24">
        <v>4.398376138062972</v>
      </c>
      <c r="I74" s="24">
        <v>14.158378274293444</v>
      </c>
      <c r="J74" s="24" t="s">
        <v>61</v>
      </c>
      <c r="K74" s="24">
        <v>0.9437851991555948</v>
      </c>
      <c r="L74" s="24">
        <v>0.35626542007607476</v>
      </c>
      <c r="M74" s="24">
        <v>0.22132194321369777</v>
      </c>
      <c r="N74" s="24">
        <v>0.05121279402068854</v>
      </c>
      <c r="O74" s="24">
        <v>0.038238908074918386</v>
      </c>
      <c r="P74" s="24">
        <v>0.010218048314753345</v>
      </c>
      <c r="Q74" s="24">
        <v>0.004467708390274518</v>
      </c>
      <c r="R74" s="24">
        <v>0.0007872713177338213</v>
      </c>
      <c r="S74" s="24">
        <v>0.0005278602168917482</v>
      </c>
      <c r="T74" s="24">
        <v>0.0001495480013224463</v>
      </c>
      <c r="U74" s="24">
        <v>9.053064128385737E-05</v>
      </c>
      <c r="V74" s="24">
        <v>2.9075374264446683E-05</v>
      </c>
      <c r="W74" s="24">
        <v>3.3662636247178285E-05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950</v>
      </c>
      <c r="B76" s="24">
        <v>74.08</v>
      </c>
      <c r="C76" s="24">
        <v>64.48</v>
      </c>
      <c r="D76" s="24">
        <v>9.323201537199711</v>
      </c>
      <c r="E76" s="24">
        <v>10.036636837145425</v>
      </c>
      <c r="F76" s="24">
        <v>5.079028146388583</v>
      </c>
      <c r="G76" s="24" t="s">
        <v>59</v>
      </c>
      <c r="H76" s="24">
        <v>6.359491050786367</v>
      </c>
      <c r="I76" s="24">
        <v>12.939491050786364</v>
      </c>
      <c r="J76" s="24" t="s">
        <v>73</v>
      </c>
      <c r="K76" s="24">
        <v>1.3023107825065872</v>
      </c>
      <c r="M76" s="24" t="s">
        <v>68</v>
      </c>
      <c r="N76" s="24">
        <v>1.1387661669918239</v>
      </c>
      <c r="X76" s="24">
        <v>67.5</v>
      </c>
    </row>
    <row r="77" spans="1:24" ht="12.75" hidden="1">
      <c r="A77" s="24">
        <v>949</v>
      </c>
      <c r="B77" s="24">
        <v>106.36000061035156</v>
      </c>
      <c r="C77" s="24">
        <v>108.76000213623047</v>
      </c>
      <c r="D77" s="24">
        <v>9.113886833190918</v>
      </c>
      <c r="E77" s="24">
        <v>9.364761352539062</v>
      </c>
      <c r="F77" s="24">
        <v>7.203636875719488</v>
      </c>
      <c r="G77" s="24" t="s">
        <v>56</v>
      </c>
      <c r="H77" s="24">
        <v>-20.060788386010444</v>
      </c>
      <c r="I77" s="24">
        <v>18.799212224341126</v>
      </c>
      <c r="J77" s="24" t="s">
        <v>62</v>
      </c>
      <c r="K77" s="24">
        <v>0.44851545001687526</v>
      </c>
      <c r="L77" s="24">
        <v>1.0425094023960793</v>
      </c>
      <c r="M77" s="24">
        <v>0.10617982087443283</v>
      </c>
      <c r="N77" s="24">
        <v>0.04266489013969114</v>
      </c>
      <c r="O77" s="24">
        <v>0.01801355457686571</v>
      </c>
      <c r="P77" s="24">
        <v>0.029906395964562935</v>
      </c>
      <c r="Q77" s="24">
        <v>0.002192630668076434</v>
      </c>
      <c r="R77" s="24">
        <v>0.0006568000792559251</v>
      </c>
      <c r="S77" s="24">
        <v>0.00023635522717819254</v>
      </c>
      <c r="T77" s="24">
        <v>0.0004400566535425309</v>
      </c>
      <c r="U77" s="24">
        <v>4.7935496678023106E-05</v>
      </c>
      <c r="V77" s="24">
        <v>2.4386591609028466E-05</v>
      </c>
      <c r="W77" s="24">
        <v>1.473482069304462E-05</v>
      </c>
      <c r="X77" s="24">
        <v>67.5</v>
      </c>
    </row>
    <row r="78" spans="1:24" ht="12.75" hidden="1">
      <c r="A78" s="24">
        <v>300</v>
      </c>
      <c r="B78" s="24">
        <v>77.26000213623047</v>
      </c>
      <c r="C78" s="24">
        <v>56.65999984741211</v>
      </c>
      <c r="D78" s="24">
        <v>10.046464920043945</v>
      </c>
      <c r="E78" s="24">
        <v>10.864500999450684</v>
      </c>
      <c r="F78" s="24">
        <v>10.402548874866785</v>
      </c>
      <c r="G78" s="24" t="s">
        <v>57</v>
      </c>
      <c r="H78" s="24">
        <v>14.837232331225295</v>
      </c>
      <c r="I78" s="24">
        <v>24.597234467455767</v>
      </c>
      <c r="J78" s="24" t="s">
        <v>60</v>
      </c>
      <c r="K78" s="24">
        <v>-0.32487177448636595</v>
      </c>
      <c r="L78" s="24">
        <v>0.005671627849085969</v>
      </c>
      <c r="M78" s="24">
        <v>0.07773610714241022</v>
      </c>
      <c r="N78" s="24">
        <v>0.0004406757439299529</v>
      </c>
      <c r="O78" s="24">
        <v>-0.012912948547254166</v>
      </c>
      <c r="P78" s="24">
        <v>0.0006490055114227813</v>
      </c>
      <c r="Q78" s="24">
        <v>0.0016438910114276273</v>
      </c>
      <c r="R78" s="24">
        <v>3.545067597557987E-05</v>
      </c>
      <c r="S78" s="24">
        <v>-0.00015788179387439414</v>
      </c>
      <c r="T78" s="24">
        <v>4.622478439693543E-05</v>
      </c>
      <c r="U78" s="24">
        <v>3.833606702368406E-05</v>
      </c>
      <c r="V78" s="24">
        <v>2.7963459246041792E-06</v>
      </c>
      <c r="W78" s="24">
        <v>-9.466775940516759E-06</v>
      </c>
      <c r="X78" s="24">
        <v>67.5</v>
      </c>
    </row>
    <row r="79" spans="1:24" ht="12.75" hidden="1">
      <c r="A79" s="24">
        <v>297</v>
      </c>
      <c r="B79" s="24">
        <v>80.72000122070312</v>
      </c>
      <c r="C79" s="24">
        <v>84.81999969482422</v>
      </c>
      <c r="D79" s="24">
        <v>11.319564819335938</v>
      </c>
      <c r="E79" s="24">
        <v>11.01153564453125</v>
      </c>
      <c r="F79" s="24">
        <v>0.555618825546461</v>
      </c>
      <c r="G79" s="24" t="s">
        <v>58</v>
      </c>
      <c r="H79" s="24">
        <v>-12.053808675825778</v>
      </c>
      <c r="I79" s="24">
        <v>1.166192544877347</v>
      </c>
      <c r="J79" s="24" t="s">
        <v>61</v>
      </c>
      <c r="K79" s="24">
        <v>0.3092320149110048</v>
      </c>
      <c r="L79" s="24">
        <v>1.0424939744294792</v>
      </c>
      <c r="M79" s="24">
        <v>0.0723273945837285</v>
      </c>
      <c r="N79" s="24">
        <v>0.04266261426027038</v>
      </c>
      <c r="O79" s="24">
        <v>0.012559614178376899</v>
      </c>
      <c r="P79" s="24">
        <v>0.029899353027036706</v>
      </c>
      <c r="Q79" s="24">
        <v>0.0014509485136064485</v>
      </c>
      <c r="R79" s="24">
        <v>0.0006558426592434073</v>
      </c>
      <c r="S79" s="24">
        <v>0.0001758895465269563</v>
      </c>
      <c r="T79" s="24">
        <v>0.00043762212882178145</v>
      </c>
      <c r="U79" s="24">
        <v>2.877773109410065E-05</v>
      </c>
      <c r="V79" s="24">
        <v>2.422573631028554E-05</v>
      </c>
      <c r="W79" s="24">
        <v>1.129137255377879E-05</v>
      </c>
      <c r="X79" s="24">
        <v>67.5</v>
      </c>
    </row>
    <row r="80" s="100" customFormat="1" ht="12.75">
      <c r="A80" s="100" t="s">
        <v>113</v>
      </c>
    </row>
    <row r="81" spans="1:24" s="100" customFormat="1" ht="12.75">
      <c r="A81" s="100">
        <v>950</v>
      </c>
      <c r="B81" s="100">
        <v>72.4</v>
      </c>
      <c r="C81" s="100">
        <v>63.9</v>
      </c>
      <c r="D81" s="100">
        <v>9.572046714310602</v>
      </c>
      <c r="E81" s="100">
        <v>10.039131671738488</v>
      </c>
      <c r="F81" s="100">
        <v>11.47945806019321</v>
      </c>
      <c r="G81" s="100" t="s">
        <v>59</v>
      </c>
      <c r="H81" s="100">
        <v>23.583116396120616</v>
      </c>
      <c r="I81" s="100">
        <v>28.483116396120618</v>
      </c>
      <c r="J81" s="100" t="s">
        <v>73</v>
      </c>
      <c r="K81" s="100">
        <v>3.502505260485749</v>
      </c>
      <c r="M81" s="100" t="s">
        <v>68</v>
      </c>
      <c r="N81" s="100">
        <v>2.7093191720675165</v>
      </c>
      <c r="X81" s="100">
        <v>67.5</v>
      </c>
    </row>
    <row r="82" spans="1:24" s="100" customFormat="1" ht="12.75">
      <c r="A82" s="100">
        <v>297</v>
      </c>
      <c r="B82" s="100">
        <v>74.5999984741211</v>
      </c>
      <c r="C82" s="100">
        <v>85.5999984741211</v>
      </c>
      <c r="D82" s="100">
        <v>11.34399700164795</v>
      </c>
      <c r="E82" s="100">
        <v>11.807510375976562</v>
      </c>
      <c r="F82" s="100">
        <v>0.7849671917543347</v>
      </c>
      <c r="G82" s="100" t="s">
        <v>56</v>
      </c>
      <c r="H82" s="100">
        <v>-5.456396865714666</v>
      </c>
      <c r="I82" s="100">
        <v>1.6436016084064262</v>
      </c>
      <c r="J82" s="100" t="s">
        <v>62</v>
      </c>
      <c r="K82" s="100">
        <v>1.1472757519159018</v>
      </c>
      <c r="L82" s="100">
        <v>1.4520654277991876</v>
      </c>
      <c r="M82" s="100">
        <v>0.2716014553967548</v>
      </c>
      <c r="N82" s="100">
        <v>0.010574734043159019</v>
      </c>
      <c r="O82" s="100">
        <v>0.046076479842300615</v>
      </c>
      <c r="P82" s="100">
        <v>0.0416550690011897</v>
      </c>
      <c r="Q82" s="100">
        <v>0.005608608653647678</v>
      </c>
      <c r="R82" s="100">
        <v>0.0001627921524366499</v>
      </c>
      <c r="S82" s="100">
        <v>0.0006044847948352023</v>
      </c>
      <c r="T82" s="100">
        <v>0.000612937460672152</v>
      </c>
      <c r="U82" s="100">
        <v>0.00012270373348145534</v>
      </c>
      <c r="V82" s="100">
        <v>6.0533461181593954E-06</v>
      </c>
      <c r="W82" s="100">
        <v>3.7691934816226254E-05</v>
      </c>
      <c r="X82" s="100">
        <v>67.5</v>
      </c>
    </row>
    <row r="83" spans="1:24" s="100" customFormat="1" ht="12.75">
      <c r="A83" s="100">
        <v>300</v>
      </c>
      <c r="B83" s="100">
        <v>62.29999923706055</v>
      </c>
      <c r="C83" s="100">
        <v>43.79999923706055</v>
      </c>
      <c r="D83" s="100">
        <v>9.968832015991211</v>
      </c>
      <c r="E83" s="100">
        <v>10.592569351196289</v>
      </c>
      <c r="F83" s="100">
        <v>2.9357970278554424</v>
      </c>
      <c r="G83" s="100" t="s">
        <v>57</v>
      </c>
      <c r="H83" s="100">
        <v>12.191461955820905</v>
      </c>
      <c r="I83" s="100">
        <v>6.991461192881452</v>
      </c>
      <c r="J83" s="100" t="s">
        <v>60</v>
      </c>
      <c r="K83" s="100">
        <v>0.43401796526934233</v>
      </c>
      <c r="L83" s="100">
        <v>0.00790095031744677</v>
      </c>
      <c r="M83" s="100">
        <v>-0.10559848744921062</v>
      </c>
      <c r="N83" s="100">
        <v>0.00010921737758217219</v>
      </c>
      <c r="O83" s="100">
        <v>0.0169695051063666</v>
      </c>
      <c r="P83" s="100">
        <v>0.0009039444313102069</v>
      </c>
      <c r="Q83" s="100">
        <v>-0.0023154400081073136</v>
      </c>
      <c r="R83" s="100">
        <v>8.831116864616619E-06</v>
      </c>
      <c r="S83" s="100">
        <v>0.00018420971558266147</v>
      </c>
      <c r="T83" s="100">
        <v>6.436619134020217E-05</v>
      </c>
      <c r="U83" s="100">
        <v>-5.937064961170071E-05</v>
      </c>
      <c r="V83" s="100">
        <v>7.017365907782745E-07</v>
      </c>
      <c r="W83" s="100">
        <v>1.0296097698300174E-05</v>
      </c>
      <c r="X83" s="100">
        <v>67.5</v>
      </c>
    </row>
    <row r="84" spans="1:24" s="100" customFormat="1" ht="12.75">
      <c r="A84" s="100">
        <v>949</v>
      </c>
      <c r="B84" s="100">
        <v>111.4800033569336</v>
      </c>
      <c r="C84" s="100">
        <v>120.9800033569336</v>
      </c>
      <c r="D84" s="100">
        <v>9.040575981140137</v>
      </c>
      <c r="E84" s="100">
        <v>9.138054847717285</v>
      </c>
      <c r="F84" s="100">
        <v>4.16351280346658</v>
      </c>
      <c r="G84" s="100" t="s">
        <v>58</v>
      </c>
      <c r="H84" s="100">
        <v>-33.02408585915293</v>
      </c>
      <c r="I84" s="100">
        <v>10.95591749778066</v>
      </c>
      <c r="J84" s="100" t="s">
        <v>61</v>
      </c>
      <c r="K84" s="100">
        <v>-1.06201226770582</v>
      </c>
      <c r="L84" s="100">
        <v>1.4520439323910688</v>
      </c>
      <c r="M84" s="100">
        <v>-0.2502325119205622</v>
      </c>
      <c r="N84" s="100">
        <v>0.01057417002170763</v>
      </c>
      <c r="O84" s="100">
        <v>-0.04283780913052082</v>
      </c>
      <c r="P84" s="100">
        <v>0.041645259729757696</v>
      </c>
      <c r="Q84" s="100">
        <v>-0.005108348911206793</v>
      </c>
      <c r="R84" s="100">
        <v>0.00016255244159926033</v>
      </c>
      <c r="S84" s="100">
        <v>-0.0005757331394595169</v>
      </c>
      <c r="T84" s="100">
        <v>0.0006095484591954789</v>
      </c>
      <c r="U84" s="100">
        <v>-0.00010738404059716085</v>
      </c>
      <c r="V84" s="100">
        <v>6.012533990207316E-06</v>
      </c>
      <c r="W84" s="100">
        <v>-3.625841036749552E-05</v>
      </c>
      <c r="X84" s="100">
        <v>67.5</v>
      </c>
    </row>
    <row r="85" ht="12.75" hidden="1">
      <c r="A85" s="24" t="s">
        <v>103</v>
      </c>
    </row>
    <row r="86" spans="1:24" s="107" customFormat="1" ht="12.75" hidden="1">
      <c r="A86" s="107">
        <v>950</v>
      </c>
      <c r="B86" s="107">
        <v>72.4</v>
      </c>
      <c r="C86" s="107">
        <v>63.9</v>
      </c>
      <c r="D86" s="107">
        <v>9.572046714310602</v>
      </c>
      <c r="E86" s="107">
        <v>10.039131671738488</v>
      </c>
      <c r="F86" s="107">
        <v>-3.9824600736932063</v>
      </c>
      <c r="G86" s="107" t="s">
        <v>59</v>
      </c>
      <c r="H86" s="107">
        <v>-14.781378827041735</v>
      </c>
      <c r="I86" s="107">
        <v>-9.881378827041729</v>
      </c>
      <c r="J86" s="107" t="s">
        <v>73</v>
      </c>
      <c r="K86" s="107">
        <v>-2.658296976012144</v>
      </c>
      <c r="M86" s="107" t="s">
        <v>68</v>
      </c>
      <c r="N86" s="107">
        <v>-1.7247218400839694</v>
      </c>
      <c r="X86" s="107">
        <v>67.5</v>
      </c>
    </row>
    <row r="87" spans="1:24" ht="12.75" hidden="1">
      <c r="A87" s="24">
        <v>297</v>
      </c>
      <c r="B87" s="24">
        <v>74.5999984741211</v>
      </c>
      <c r="C87" s="24">
        <v>85.5999984741211</v>
      </c>
      <c r="D87" s="24">
        <v>11.34399700164795</v>
      </c>
      <c r="E87" s="24">
        <v>11.807510375976562</v>
      </c>
      <c r="F87" s="24">
        <v>0.7849671917543347</v>
      </c>
      <c r="G87" s="24" t="s">
        <v>56</v>
      </c>
      <c r="H87" s="24">
        <v>-5.456396865714666</v>
      </c>
      <c r="I87" s="24">
        <v>1.6436016084064262</v>
      </c>
      <c r="J87" s="24" t="s">
        <v>62</v>
      </c>
      <c r="K87" s="24">
        <v>1.3170545723554188</v>
      </c>
      <c r="L87" s="24">
        <v>0.9071503936187618</v>
      </c>
      <c r="M87" s="24">
        <v>0.31179457009210854</v>
      </c>
      <c r="N87" s="24">
        <v>0.0030513691429300592</v>
      </c>
      <c r="O87" s="24">
        <v>0.052895332625764555</v>
      </c>
      <c r="P87" s="24">
        <v>0.02602313972856071</v>
      </c>
      <c r="Q87" s="24">
        <v>0.0064386234134256575</v>
      </c>
      <c r="R87" s="24">
        <v>4.698374032725998E-05</v>
      </c>
      <c r="S87" s="24">
        <v>0.0006939646217375673</v>
      </c>
      <c r="T87" s="24">
        <v>0.0003829109636647953</v>
      </c>
      <c r="U87" s="24">
        <v>0.0001408461412288088</v>
      </c>
      <c r="V87" s="24">
        <v>1.7334978860921584E-06</v>
      </c>
      <c r="W87" s="24">
        <v>4.327109137091279E-05</v>
      </c>
      <c r="X87" s="24">
        <v>67.5</v>
      </c>
    </row>
    <row r="88" spans="1:24" ht="12.75" hidden="1">
      <c r="A88" s="24">
        <v>949</v>
      </c>
      <c r="B88" s="24">
        <v>111.4800033569336</v>
      </c>
      <c r="C88" s="24">
        <v>120.9800033569336</v>
      </c>
      <c r="D88" s="24">
        <v>9.040575981140137</v>
      </c>
      <c r="E88" s="24">
        <v>9.138054847717285</v>
      </c>
      <c r="F88" s="24">
        <v>13.367799913524937</v>
      </c>
      <c r="G88" s="24" t="s">
        <v>57</v>
      </c>
      <c r="H88" s="24">
        <v>-8.803814428805993</v>
      </c>
      <c r="I88" s="24">
        <v>35.17618892812761</v>
      </c>
      <c r="J88" s="24" t="s">
        <v>60</v>
      </c>
      <c r="K88" s="24">
        <v>-0.22486241885799918</v>
      </c>
      <c r="L88" s="24">
        <v>-0.004936281754489885</v>
      </c>
      <c r="M88" s="24">
        <v>0.05672121482527106</v>
      </c>
      <c r="N88" s="24">
        <v>3.155208974148773E-05</v>
      </c>
      <c r="O88" s="24">
        <v>-0.008467980791227212</v>
      </c>
      <c r="P88" s="24">
        <v>-0.0005647698030117196</v>
      </c>
      <c r="Q88" s="24">
        <v>0.001337021403973628</v>
      </c>
      <c r="R88" s="24">
        <v>2.503591474705108E-06</v>
      </c>
      <c r="S88" s="24">
        <v>-6.461018053856475E-05</v>
      </c>
      <c r="T88" s="24">
        <v>-4.021312513932085E-05</v>
      </c>
      <c r="U88" s="24">
        <v>4.0092448485592266E-05</v>
      </c>
      <c r="V88" s="24">
        <v>1.9566278934201904E-07</v>
      </c>
      <c r="W88" s="24">
        <v>-2.6003239621403616E-06</v>
      </c>
      <c r="X88" s="24">
        <v>67.5</v>
      </c>
    </row>
    <row r="89" spans="1:24" ht="12.75" hidden="1">
      <c r="A89" s="24">
        <v>300</v>
      </c>
      <c r="B89" s="24">
        <v>62.29999923706055</v>
      </c>
      <c r="C89" s="24">
        <v>43.79999923706055</v>
      </c>
      <c r="D89" s="24">
        <v>9.968832015991211</v>
      </c>
      <c r="E89" s="24">
        <v>10.592569351196289</v>
      </c>
      <c r="F89" s="24">
        <v>9.683435824456021</v>
      </c>
      <c r="G89" s="24" t="s">
        <v>58</v>
      </c>
      <c r="H89" s="24">
        <v>28.26064328627396</v>
      </c>
      <c r="I89" s="24">
        <v>23.06064252333451</v>
      </c>
      <c r="J89" s="24" t="s">
        <v>61</v>
      </c>
      <c r="K89" s="24">
        <v>1.2977170874838801</v>
      </c>
      <c r="L89" s="24">
        <v>-0.9071369630684856</v>
      </c>
      <c r="M89" s="24">
        <v>0.30659184223926805</v>
      </c>
      <c r="N89" s="24">
        <v>0.0030512060094426054</v>
      </c>
      <c r="O89" s="24">
        <v>0.0522131163110351</v>
      </c>
      <c r="P89" s="24">
        <v>-0.02601701052007707</v>
      </c>
      <c r="Q89" s="24">
        <v>0.00629827319391827</v>
      </c>
      <c r="R89" s="24">
        <v>4.691698929883694E-05</v>
      </c>
      <c r="S89" s="24">
        <v>0.0006909503750589755</v>
      </c>
      <c r="T89" s="24">
        <v>-0.0003807935275989227</v>
      </c>
      <c r="U89" s="24">
        <v>0.00013501937295616392</v>
      </c>
      <c r="V89" s="24">
        <v>1.7224200979879684E-06</v>
      </c>
      <c r="W89" s="24">
        <v>4.319288904115817E-05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950</v>
      </c>
      <c r="B91" s="24">
        <v>72.4</v>
      </c>
      <c r="C91" s="24">
        <v>63.9</v>
      </c>
      <c r="D91" s="24">
        <v>9.572046714310602</v>
      </c>
      <c r="E91" s="24">
        <v>10.039131671738488</v>
      </c>
      <c r="F91" s="24">
        <v>11.47945806019321</v>
      </c>
      <c r="G91" s="24" t="s">
        <v>59</v>
      </c>
      <c r="H91" s="24">
        <v>23.583116396120616</v>
      </c>
      <c r="I91" s="24">
        <v>28.483116396120618</v>
      </c>
      <c r="J91" s="24" t="s">
        <v>73</v>
      </c>
      <c r="K91" s="24">
        <v>-2.591701824021902</v>
      </c>
      <c r="M91" s="24" t="s">
        <v>68</v>
      </c>
      <c r="N91" s="24">
        <v>-1.3836858080696166</v>
      </c>
      <c r="X91" s="24">
        <v>67.5</v>
      </c>
    </row>
    <row r="92" spans="1:24" s="107" customFormat="1" ht="12.75" hidden="1">
      <c r="A92" s="107">
        <v>300</v>
      </c>
      <c r="B92" s="107">
        <v>62.29999923706055</v>
      </c>
      <c r="C92" s="107">
        <v>43.79999923706055</v>
      </c>
      <c r="D92" s="107">
        <v>9.968832015991211</v>
      </c>
      <c r="E92" s="107">
        <v>10.592569351196289</v>
      </c>
      <c r="F92" s="107">
        <v>-1.8540415453853947</v>
      </c>
      <c r="G92" s="107" t="s">
        <v>56</v>
      </c>
      <c r="H92" s="107">
        <v>0.7846888760612103</v>
      </c>
      <c r="I92" s="107">
        <v>-4.41531188687824</v>
      </c>
      <c r="J92" s="107" t="s">
        <v>62</v>
      </c>
      <c r="K92" s="107">
        <v>1.5336468924143554</v>
      </c>
      <c r="L92" s="107">
        <v>0.3222891247503919</v>
      </c>
      <c r="M92" s="107">
        <v>0.3630696419150333</v>
      </c>
      <c r="N92" s="107">
        <v>0.0017304567818670796</v>
      </c>
      <c r="O92" s="107">
        <v>0.06159387359581448</v>
      </c>
      <c r="P92" s="107">
        <v>0.009245367835228743</v>
      </c>
      <c r="Q92" s="107">
        <v>0.007497356207100103</v>
      </c>
      <c r="R92" s="107">
        <v>2.6668747482662192E-05</v>
      </c>
      <c r="S92" s="107">
        <v>0.0008080949679962135</v>
      </c>
      <c r="T92" s="107">
        <v>0.00013608042192697398</v>
      </c>
      <c r="U92" s="107">
        <v>0.00016397821175173036</v>
      </c>
      <c r="V92" s="107">
        <v>1.0023104153470634E-06</v>
      </c>
      <c r="W92" s="107">
        <v>5.0387027773861306E-05</v>
      </c>
      <c r="X92" s="107">
        <v>67.5</v>
      </c>
    </row>
    <row r="93" spans="1:24" s="107" customFormat="1" ht="12.75" hidden="1">
      <c r="A93" s="107">
        <v>297</v>
      </c>
      <c r="B93" s="107">
        <v>74.5999984741211</v>
      </c>
      <c r="C93" s="107">
        <v>85.5999984741211</v>
      </c>
      <c r="D93" s="107">
        <v>11.34399700164795</v>
      </c>
      <c r="E93" s="107">
        <v>11.807510375976562</v>
      </c>
      <c r="F93" s="107">
        <v>-3.8307788374686766</v>
      </c>
      <c r="G93" s="107" t="s">
        <v>57</v>
      </c>
      <c r="H93" s="107">
        <v>-15.1210652458943</v>
      </c>
      <c r="I93" s="107">
        <v>-8.021066771773201</v>
      </c>
      <c r="J93" s="107" t="s">
        <v>60</v>
      </c>
      <c r="K93" s="107">
        <v>1.4871979975484455</v>
      </c>
      <c r="L93" s="107">
        <v>0.0017539720203644798</v>
      </c>
      <c r="M93" s="107">
        <v>-0.35305897380243983</v>
      </c>
      <c r="N93" s="107">
        <v>-1.7342133987166222E-05</v>
      </c>
      <c r="O93" s="107">
        <v>0.05956260706847729</v>
      </c>
      <c r="P93" s="107">
        <v>0.00020043319141351993</v>
      </c>
      <c r="Q93" s="107">
        <v>-0.0073340083378554384</v>
      </c>
      <c r="R93" s="107">
        <v>-1.3625106320213451E-06</v>
      </c>
      <c r="S93" s="107">
        <v>0.0007657685004645473</v>
      </c>
      <c r="T93" s="107">
        <v>1.425671626239573E-05</v>
      </c>
      <c r="U93" s="107">
        <v>-0.00016259824053661498</v>
      </c>
      <c r="V93" s="107">
        <v>-9.413440413191817E-08</v>
      </c>
      <c r="W93" s="107">
        <v>4.718668106502319E-05</v>
      </c>
      <c r="X93" s="107">
        <v>67.5</v>
      </c>
    </row>
    <row r="94" spans="1:24" ht="12.75" hidden="1">
      <c r="A94" s="24">
        <v>949</v>
      </c>
      <c r="B94" s="24">
        <v>111.4800033569336</v>
      </c>
      <c r="C94" s="24">
        <v>120.9800033569336</v>
      </c>
      <c r="D94" s="24">
        <v>9.040575981140137</v>
      </c>
      <c r="E94" s="24">
        <v>9.138054847717285</v>
      </c>
      <c r="F94" s="24">
        <v>13.367799913524937</v>
      </c>
      <c r="G94" s="24" t="s">
        <v>58</v>
      </c>
      <c r="H94" s="24">
        <v>-8.803814428805993</v>
      </c>
      <c r="I94" s="24">
        <v>35.17618892812761</v>
      </c>
      <c r="J94" s="24" t="s">
        <v>61</v>
      </c>
      <c r="K94" s="24">
        <v>-0.37458631408542253</v>
      </c>
      <c r="L94" s="24">
        <v>0.32228435195417954</v>
      </c>
      <c r="M94" s="24">
        <v>-0.08466950984787049</v>
      </c>
      <c r="N94" s="24">
        <v>-0.0017303698807765177</v>
      </c>
      <c r="O94" s="24">
        <v>-0.015687609879881367</v>
      </c>
      <c r="P94" s="24">
        <v>0.009243194953286554</v>
      </c>
      <c r="Q94" s="24">
        <v>-0.0015564934296068687</v>
      </c>
      <c r="R94" s="24">
        <v>-2.663391929610867E-05</v>
      </c>
      <c r="S94" s="24">
        <v>-0.0002581009124297704</v>
      </c>
      <c r="T94" s="24">
        <v>0.00013533154574317402</v>
      </c>
      <c r="U94" s="24">
        <v>-2.122889784450479E-05</v>
      </c>
      <c r="V94" s="24">
        <v>-9.978801945483894E-07</v>
      </c>
      <c r="W94" s="24">
        <v>-1.767115440348062E-05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950</v>
      </c>
      <c r="B96" s="24">
        <v>72.4</v>
      </c>
      <c r="C96" s="24">
        <v>63.9</v>
      </c>
      <c r="D96" s="24">
        <v>9.572046714310602</v>
      </c>
      <c r="E96" s="24">
        <v>10.039131671738488</v>
      </c>
      <c r="F96" s="24">
        <v>5.118153027029652</v>
      </c>
      <c r="G96" s="24" t="s">
        <v>59</v>
      </c>
      <c r="H96" s="24">
        <v>7.799288384314977</v>
      </c>
      <c r="I96" s="24">
        <v>12.699288384314986</v>
      </c>
      <c r="J96" s="24" t="s">
        <v>73</v>
      </c>
      <c r="K96" s="24">
        <v>-3.9861331763285923</v>
      </c>
      <c r="M96" s="24" t="s">
        <v>68</v>
      </c>
      <c r="N96" s="24">
        <v>-2.404090294056895</v>
      </c>
      <c r="X96" s="24">
        <v>67.5</v>
      </c>
    </row>
    <row r="97" spans="1:24" s="107" customFormat="1" ht="12.75" hidden="1">
      <c r="A97" s="107">
        <v>300</v>
      </c>
      <c r="B97" s="107">
        <v>62.29999923706055</v>
      </c>
      <c r="C97" s="107">
        <v>43.79999923706055</v>
      </c>
      <c r="D97" s="107">
        <v>9.968832015991211</v>
      </c>
      <c r="E97" s="107">
        <v>10.592569351196289</v>
      </c>
      <c r="F97" s="107">
        <v>-1.8540415453853947</v>
      </c>
      <c r="G97" s="107" t="s">
        <v>56</v>
      </c>
      <c r="H97" s="107">
        <v>0.7846888760612103</v>
      </c>
      <c r="I97" s="107">
        <v>-4.41531188687824</v>
      </c>
      <c r="J97" s="107" t="s">
        <v>62</v>
      </c>
      <c r="K97" s="107">
        <v>1.7337355176175075</v>
      </c>
      <c r="L97" s="107">
        <v>0.8977385943392846</v>
      </c>
      <c r="M97" s="107">
        <v>0.4104391605543064</v>
      </c>
      <c r="N97" s="107">
        <v>0.01774723864310391</v>
      </c>
      <c r="O97" s="107">
        <v>0.06962989385190016</v>
      </c>
      <c r="P97" s="107">
        <v>0.02575326007772402</v>
      </c>
      <c r="Q97" s="107">
        <v>0.008475592281888801</v>
      </c>
      <c r="R97" s="107">
        <v>0.0002731276948143184</v>
      </c>
      <c r="S97" s="107">
        <v>0.0009134943940656959</v>
      </c>
      <c r="T97" s="107">
        <v>0.00037889224043767794</v>
      </c>
      <c r="U97" s="107">
        <v>0.00018535213270920922</v>
      </c>
      <c r="V97" s="107">
        <v>1.0107883366418734E-05</v>
      </c>
      <c r="W97" s="107">
        <v>5.694951133516807E-05</v>
      </c>
      <c r="X97" s="107">
        <v>67.5</v>
      </c>
    </row>
    <row r="98" spans="1:24" ht="12.75" hidden="1">
      <c r="A98" s="24">
        <v>949</v>
      </c>
      <c r="B98" s="24">
        <v>111.4800033569336</v>
      </c>
      <c r="C98" s="24">
        <v>120.9800033569336</v>
      </c>
      <c r="D98" s="24">
        <v>9.040575981140137</v>
      </c>
      <c r="E98" s="24">
        <v>9.138054847717285</v>
      </c>
      <c r="F98" s="24">
        <v>4.16351280346658</v>
      </c>
      <c r="G98" s="24" t="s">
        <v>57</v>
      </c>
      <c r="H98" s="24">
        <v>-33.02408585915293</v>
      </c>
      <c r="I98" s="24">
        <v>10.95591749778066</v>
      </c>
      <c r="J98" s="24" t="s">
        <v>60</v>
      </c>
      <c r="K98" s="24">
        <v>1.5730012642441467</v>
      </c>
      <c r="L98" s="24">
        <v>-0.004884712355442708</v>
      </c>
      <c r="M98" s="24">
        <v>-0.370401208559437</v>
      </c>
      <c r="N98" s="24">
        <v>0.00018435193728938757</v>
      </c>
      <c r="O98" s="24">
        <v>0.06348677472818584</v>
      </c>
      <c r="P98" s="24">
        <v>-0.0005591539286452513</v>
      </c>
      <c r="Q98" s="24">
        <v>-0.007550315145561246</v>
      </c>
      <c r="R98" s="24">
        <v>1.4814437858734084E-05</v>
      </c>
      <c r="S98" s="24">
        <v>0.0008563326995989074</v>
      </c>
      <c r="T98" s="24">
        <v>-3.983286590206173E-05</v>
      </c>
      <c r="U98" s="24">
        <v>-0.00015790702481962272</v>
      </c>
      <c r="V98" s="24">
        <v>1.1824233557572382E-06</v>
      </c>
      <c r="W98" s="24">
        <v>5.4015190241481406E-05</v>
      </c>
      <c r="X98" s="24">
        <v>67.5</v>
      </c>
    </row>
    <row r="99" spans="1:24" ht="12.75" hidden="1">
      <c r="A99" s="24">
        <v>297</v>
      </c>
      <c r="B99" s="24">
        <v>74.5999984741211</v>
      </c>
      <c r="C99" s="24">
        <v>85.5999984741211</v>
      </c>
      <c r="D99" s="24">
        <v>11.34399700164795</v>
      </c>
      <c r="E99" s="24">
        <v>11.807510375976562</v>
      </c>
      <c r="F99" s="24">
        <v>12.894220983333792</v>
      </c>
      <c r="G99" s="24" t="s">
        <v>58</v>
      </c>
      <c r="H99" s="24">
        <v>19.898534165174127</v>
      </c>
      <c r="I99" s="24">
        <v>26.998532639295217</v>
      </c>
      <c r="J99" s="24" t="s">
        <v>61</v>
      </c>
      <c r="K99" s="24">
        <v>0.7290444895442002</v>
      </c>
      <c r="L99" s="24">
        <v>-0.8977253050635696</v>
      </c>
      <c r="M99" s="24">
        <v>0.17681416576233985</v>
      </c>
      <c r="N99" s="24">
        <v>0.017746281126435993</v>
      </c>
      <c r="O99" s="24">
        <v>0.028596355579679517</v>
      </c>
      <c r="P99" s="24">
        <v>-0.025747189196395293</v>
      </c>
      <c r="Q99" s="24">
        <v>0.003850766901738077</v>
      </c>
      <c r="R99" s="24">
        <v>0.0002727256315521392</v>
      </c>
      <c r="S99" s="24">
        <v>0.00031806652698311474</v>
      </c>
      <c r="T99" s="24">
        <v>-0.0003767926122655691</v>
      </c>
      <c r="U99" s="24">
        <v>9.706072641633874E-05</v>
      </c>
      <c r="V99" s="24">
        <v>1.0038485003071146E-05</v>
      </c>
      <c r="W99" s="24">
        <v>1.8044557752713378E-05</v>
      </c>
      <c r="X99" s="24">
        <v>67.5</v>
      </c>
    </row>
    <row r="100" ht="12.75" hidden="1">
      <c r="A100" s="24" t="s">
        <v>100</v>
      </c>
    </row>
    <row r="101" spans="1:24" s="107" customFormat="1" ht="12.75" hidden="1">
      <c r="A101" s="107">
        <v>950</v>
      </c>
      <c r="B101" s="107">
        <v>72.4</v>
      </c>
      <c r="C101" s="107">
        <v>63.9</v>
      </c>
      <c r="D101" s="107">
        <v>9.572046714310602</v>
      </c>
      <c r="E101" s="107">
        <v>10.039131671738488</v>
      </c>
      <c r="F101" s="107">
        <v>-3.9824600736932063</v>
      </c>
      <c r="G101" s="107" t="s">
        <v>59</v>
      </c>
      <c r="H101" s="107">
        <v>-14.781378827041735</v>
      </c>
      <c r="I101" s="107">
        <v>-9.881378827041729</v>
      </c>
      <c r="J101" s="107" t="s">
        <v>73</v>
      </c>
      <c r="K101" s="107">
        <v>-3.8821623063769644</v>
      </c>
      <c r="M101" s="107" t="s">
        <v>68</v>
      </c>
      <c r="N101" s="107">
        <v>-2.046745649769301</v>
      </c>
      <c r="X101" s="107">
        <v>67.5</v>
      </c>
    </row>
    <row r="102" spans="1:24" ht="12.75" hidden="1">
      <c r="A102" s="24">
        <v>949</v>
      </c>
      <c r="B102" s="24">
        <v>111.4800033569336</v>
      </c>
      <c r="C102" s="24">
        <v>120.9800033569336</v>
      </c>
      <c r="D102" s="24">
        <v>9.040575981140137</v>
      </c>
      <c r="E102" s="24">
        <v>9.138054847717285</v>
      </c>
      <c r="F102" s="24">
        <v>8.081904343640888</v>
      </c>
      <c r="G102" s="24" t="s">
        <v>56</v>
      </c>
      <c r="H102" s="24">
        <v>-22.713183391792242</v>
      </c>
      <c r="I102" s="24">
        <v>21.26681996514135</v>
      </c>
      <c r="J102" s="24" t="s">
        <v>62</v>
      </c>
      <c r="K102" s="24">
        <v>1.8924919737202641</v>
      </c>
      <c r="L102" s="24">
        <v>0.3058218100793551</v>
      </c>
      <c r="M102" s="24">
        <v>0.4480209137894799</v>
      </c>
      <c r="N102" s="24">
        <v>0.02111978411259849</v>
      </c>
      <c r="O102" s="24">
        <v>0.07600622731538755</v>
      </c>
      <c r="P102" s="24">
        <v>0.008773278798101978</v>
      </c>
      <c r="Q102" s="24">
        <v>0.009251648457859848</v>
      </c>
      <c r="R102" s="24">
        <v>0.00032519385922242204</v>
      </c>
      <c r="S102" s="24">
        <v>0.0009972014344082048</v>
      </c>
      <c r="T102" s="24">
        <v>0.00012907244420812201</v>
      </c>
      <c r="U102" s="24">
        <v>0.00020234388445858264</v>
      </c>
      <c r="V102" s="24">
        <v>1.2081366433892517E-05</v>
      </c>
      <c r="W102" s="24">
        <v>6.217862754180552E-05</v>
      </c>
      <c r="X102" s="24">
        <v>67.5</v>
      </c>
    </row>
    <row r="103" spans="1:24" ht="12.75" hidden="1">
      <c r="A103" s="24">
        <v>297</v>
      </c>
      <c r="B103" s="24">
        <v>74.5999984741211</v>
      </c>
      <c r="C103" s="24">
        <v>85.5999984741211</v>
      </c>
      <c r="D103" s="24">
        <v>11.34399700164795</v>
      </c>
      <c r="E103" s="24">
        <v>11.807510375976562</v>
      </c>
      <c r="F103" s="24">
        <v>12.894220983333792</v>
      </c>
      <c r="G103" s="24" t="s">
        <v>57</v>
      </c>
      <c r="H103" s="24">
        <v>19.898534165174127</v>
      </c>
      <c r="I103" s="24">
        <v>26.998532639295217</v>
      </c>
      <c r="J103" s="24" t="s">
        <v>60</v>
      </c>
      <c r="K103" s="24">
        <v>-1.3286296079157327</v>
      </c>
      <c r="L103" s="24">
        <v>0.0016630374100914246</v>
      </c>
      <c r="M103" s="24">
        <v>0.318140833941065</v>
      </c>
      <c r="N103" s="24">
        <v>0.00021753378577578583</v>
      </c>
      <c r="O103" s="24">
        <v>-0.05277323313240276</v>
      </c>
      <c r="P103" s="24">
        <v>0.00019049583160283195</v>
      </c>
      <c r="Q103" s="24">
        <v>0.006738267036569058</v>
      </c>
      <c r="R103" s="24">
        <v>1.747405776867844E-05</v>
      </c>
      <c r="S103" s="24">
        <v>-0.0006423247115604502</v>
      </c>
      <c r="T103" s="24">
        <v>1.3584861700725523E-05</v>
      </c>
      <c r="U103" s="24">
        <v>0.0001578928451145615</v>
      </c>
      <c r="V103" s="24">
        <v>1.3690435143576669E-06</v>
      </c>
      <c r="W103" s="24">
        <v>-3.844309733082644E-05</v>
      </c>
      <c r="X103" s="24">
        <v>67.5</v>
      </c>
    </row>
    <row r="104" spans="1:24" ht="12.75" hidden="1">
      <c r="A104" s="24">
        <v>300</v>
      </c>
      <c r="B104" s="24">
        <v>62.29999923706055</v>
      </c>
      <c r="C104" s="24">
        <v>43.79999923706055</v>
      </c>
      <c r="D104" s="24">
        <v>9.968832015991211</v>
      </c>
      <c r="E104" s="24">
        <v>10.592569351196289</v>
      </c>
      <c r="F104" s="24">
        <v>2.9357970278554424</v>
      </c>
      <c r="G104" s="24" t="s">
        <v>58</v>
      </c>
      <c r="H104" s="24">
        <v>12.191461955820905</v>
      </c>
      <c r="I104" s="24">
        <v>6.991461192881452</v>
      </c>
      <c r="J104" s="24" t="s">
        <v>61</v>
      </c>
      <c r="K104" s="24">
        <v>1.3476903337062662</v>
      </c>
      <c r="L104" s="24">
        <v>0.30581728830591937</v>
      </c>
      <c r="M104" s="24">
        <v>0.3154507076740267</v>
      </c>
      <c r="N104" s="24">
        <v>0.021118663783838542</v>
      </c>
      <c r="O104" s="24">
        <v>0.05469855990308548</v>
      </c>
      <c r="P104" s="24">
        <v>0.008771210418600595</v>
      </c>
      <c r="Q104" s="24">
        <v>0.006339460271324946</v>
      </c>
      <c r="R104" s="24">
        <v>0.000324724041889524</v>
      </c>
      <c r="S104" s="24">
        <v>0.0007627775991103604</v>
      </c>
      <c r="T104" s="24">
        <v>0.00012835555066467103</v>
      </c>
      <c r="U104" s="24">
        <v>0.0001265420761621103</v>
      </c>
      <c r="V104" s="24">
        <v>1.2003546757762057E-05</v>
      </c>
      <c r="W104" s="24">
        <v>4.8870338556175165E-05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950</v>
      </c>
      <c r="B106" s="24">
        <v>72.4</v>
      </c>
      <c r="C106" s="24">
        <v>63.9</v>
      </c>
      <c r="D106" s="24">
        <v>9.572046714310602</v>
      </c>
      <c r="E106" s="24">
        <v>10.039131671738488</v>
      </c>
      <c r="F106" s="24">
        <v>5.118153027029652</v>
      </c>
      <c r="G106" s="24" t="s">
        <v>59</v>
      </c>
      <c r="H106" s="24">
        <v>7.799288384314977</v>
      </c>
      <c r="I106" s="24">
        <v>12.699288384314986</v>
      </c>
      <c r="J106" s="24" t="s">
        <v>73</v>
      </c>
      <c r="K106" s="24">
        <v>-2.8350825896992125</v>
      </c>
      <c r="M106" s="24" t="s">
        <v>68</v>
      </c>
      <c r="N106" s="24">
        <v>-2.3556005286698807</v>
      </c>
      <c r="X106" s="24">
        <v>67.5</v>
      </c>
    </row>
    <row r="107" spans="1:24" ht="12.75" hidden="1">
      <c r="A107" s="24">
        <v>949</v>
      </c>
      <c r="B107" s="24">
        <v>111.4800033569336</v>
      </c>
      <c r="C107" s="24">
        <v>120.9800033569336</v>
      </c>
      <c r="D107" s="24">
        <v>9.040575981140137</v>
      </c>
      <c r="E107" s="24">
        <v>9.138054847717285</v>
      </c>
      <c r="F107" s="24">
        <v>8.081904343640888</v>
      </c>
      <c r="G107" s="24" t="s">
        <v>56</v>
      </c>
      <c r="H107" s="24">
        <v>-22.713183391792242</v>
      </c>
      <c r="I107" s="24">
        <v>21.26681996514135</v>
      </c>
      <c r="J107" s="24" t="s">
        <v>62</v>
      </c>
      <c r="K107" s="24">
        <v>0.8394157393144749</v>
      </c>
      <c r="L107" s="24">
        <v>1.4450099142041546</v>
      </c>
      <c r="M107" s="24">
        <v>0.19872026652860045</v>
      </c>
      <c r="N107" s="24">
        <v>0.0069342413825103</v>
      </c>
      <c r="O107" s="24">
        <v>0.033712895960568694</v>
      </c>
      <c r="P107" s="24">
        <v>0.0414528598604814</v>
      </c>
      <c r="Q107" s="24">
        <v>0.004103568235521767</v>
      </c>
      <c r="R107" s="24">
        <v>0.00010684195405741804</v>
      </c>
      <c r="S107" s="24">
        <v>0.00044229535383221764</v>
      </c>
      <c r="T107" s="24">
        <v>0.0006099406958581789</v>
      </c>
      <c r="U107" s="24">
        <v>8.971255273888735E-05</v>
      </c>
      <c r="V107" s="24">
        <v>3.985980839261896E-06</v>
      </c>
      <c r="W107" s="24">
        <v>2.7570055531577846E-05</v>
      </c>
      <c r="X107" s="24">
        <v>67.5</v>
      </c>
    </row>
    <row r="108" spans="1:24" ht="12.75" hidden="1">
      <c r="A108" s="24">
        <v>300</v>
      </c>
      <c r="B108" s="24">
        <v>62.29999923706055</v>
      </c>
      <c r="C108" s="24">
        <v>43.79999923706055</v>
      </c>
      <c r="D108" s="24">
        <v>9.968832015991211</v>
      </c>
      <c r="E108" s="24">
        <v>10.592569351196289</v>
      </c>
      <c r="F108" s="24">
        <v>9.683435824456021</v>
      </c>
      <c r="G108" s="24" t="s">
        <v>57</v>
      </c>
      <c r="H108" s="24">
        <v>28.26064328627396</v>
      </c>
      <c r="I108" s="24">
        <v>23.06064252333451</v>
      </c>
      <c r="J108" s="24" t="s">
        <v>60</v>
      </c>
      <c r="K108" s="24">
        <v>-0.785845426020025</v>
      </c>
      <c r="L108" s="24">
        <v>0.007861915526025923</v>
      </c>
      <c r="M108" s="24">
        <v>0.18682037114889966</v>
      </c>
      <c r="N108" s="24">
        <v>7.084141652434286E-05</v>
      </c>
      <c r="O108" s="24">
        <v>-0.03143160365643885</v>
      </c>
      <c r="P108" s="24">
        <v>0.0008996583961694708</v>
      </c>
      <c r="Q108" s="24">
        <v>0.003893217197953844</v>
      </c>
      <c r="R108" s="24">
        <v>5.725167849084301E-06</v>
      </c>
      <c r="S108" s="24">
        <v>-0.0004005960900807115</v>
      </c>
      <c r="T108" s="24">
        <v>6.407735230718861E-05</v>
      </c>
      <c r="U108" s="24">
        <v>8.709480387781826E-05</v>
      </c>
      <c r="V108" s="24">
        <v>4.4743041512858394E-07</v>
      </c>
      <c r="W108" s="24">
        <v>-2.4563512776935695E-05</v>
      </c>
      <c r="X108" s="24">
        <v>67.5</v>
      </c>
    </row>
    <row r="109" spans="1:24" s="107" customFormat="1" ht="12.75" hidden="1">
      <c r="A109" s="107">
        <v>297</v>
      </c>
      <c r="B109" s="107">
        <v>74.5999984741211</v>
      </c>
      <c r="C109" s="107">
        <v>85.5999984741211</v>
      </c>
      <c r="D109" s="107">
        <v>11.34399700164795</v>
      </c>
      <c r="E109" s="107">
        <v>11.807510375976562</v>
      </c>
      <c r="F109" s="107">
        <v>-3.8307788374686766</v>
      </c>
      <c r="G109" s="107" t="s">
        <v>58</v>
      </c>
      <c r="H109" s="107">
        <v>-15.1210652458943</v>
      </c>
      <c r="I109" s="107">
        <v>-8.021066771773201</v>
      </c>
      <c r="J109" s="107" t="s">
        <v>61</v>
      </c>
      <c r="K109" s="107">
        <v>0.2950690593950368</v>
      </c>
      <c r="L109" s="107">
        <v>1.4449885267477245</v>
      </c>
      <c r="M109" s="107">
        <v>0.06773398890502004</v>
      </c>
      <c r="N109" s="107">
        <v>0.006933879508949026</v>
      </c>
      <c r="O109" s="107">
        <v>0.012190719651959397</v>
      </c>
      <c r="P109" s="107">
        <v>0.04144309599176818</v>
      </c>
      <c r="Q109" s="107">
        <v>0.0012969703593913211</v>
      </c>
      <c r="R109" s="107">
        <v>0.00010668845110838961</v>
      </c>
      <c r="S109" s="107">
        <v>0.00018747787238395115</v>
      </c>
      <c r="T109" s="107">
        <v>0.0006065655326386918</v>
      </c>
      <c r="U109" s="107">
        <v>2.151365279100728E-05</v>
      </c>
      <c r="V109" s="107">
        <v>3.960788971225408E-06</v>
      </c>
      <c r="W109" s="107">
        <v>1.2519656627543864E-05</v>
      </c>
      <c r="X109" s="107">
        <v>67.5</v>
      </c>
    </row>
    <row r="110" s="100" customFormat="1" ht="12.75">
      <c r="A110" s="100" t="s">
        <v>112</v>
      </c>
    </row>
    <row r="111" spans="1:24" s="100" customFormat="1" ht="12.75">
      <c r="A111" s="100">
        <v>950</v>
      </c>
      <c r="B111" s="100">
        <v>76.56</v>
      </c>
      <c r="C111" s="100">
        <v>61.46</v>
      </c>
      <c r="D111" s="100">
        <v>9.64066773778934</v>
      </c>
      <c r="E111" s="100">
        <v>10.20391282622324</v>
      </c>
      <c r="F111" s="100">
        <v>11.343388744171873</v>
      </c>
      <c r="G111" s="100" t="s">
        <v>59</v>
      </c>
      <c r="H111" s="100">
        <v>18.890056557860746</v>
      </c>
      <c r="I111" s="100">
        <v>27.950056557860744</v>
      </c>
      <c r="J111" s="100" t="s">
        <v>73</v>
      </c>
      <c r="K111" s="100">
        <v>2.5702705832316877</v>
      </c>
      <c r="M111" s="100" t="s">
        <v>68</v>
      </c>
      <c r="N111" s="100">
        <v>2.1125925217429424</v>
      </c>
      <c r="X111" s="100">
        <v>67.5</v>
      </c>
    </row>
    <row r="112" spans="1:24" s="100" customFormat="1" ht="12.75">
      <c r="A112" s="100">
        <v>297</v>
      </c>
      <c r="B112" s="100">
        <v>80.05999755859375</v>
      </c>
      <c r="C112" s="100">
        <v>87.86000061035156</v>
      </c>
      <c r="D112" s="100">
        <v>11.489744186401367</v>
      </c>
      <c r="E112" s="100">
        <v>11.305010795593262</v>
      </c>
      <c r="F112" s="100">
        <v>1.4837505901280899</v>
      </c>
      <c r="G112" s="100" t="s">
        <v>56</v>
      </c>
      <c r="H112" s="100">
        <v>-9.491954008642708</v>
      </c>
      <c r="I112" s="100">
        <v>3.0680435499510366</v>
      </c>
      <c r="J112" s="100" t="s">
        <v>62</v>
      </c>
      <c r="K112" s="100">
        <v>0.831908891611662</v>
      </c>
      <c r="L112" s="100">
        <v>1.3548059509587058</v>
      </c>
      <c r="M112" s="100">
        <v>0.19694279239627885</v>
      </c>
      <c r="N112" s="100">
        <v>0.03561474513691651</v>
      </c>
      <c r="O112" s="100">
        <v>0.033410779328339184</v>
      </c>
      <c r="P112" s="100">
        <v>0.03886505471017091</v>
      </c>
      <c r="Q112" s="100">
        <v>0.004066881945569467</v>
      </c>
      <c r="R112" s="100">
        <v>0.0005482343280600509</v>
      </c>
      <c r="S112" s="100">
        <v>0.0004383090127735619</v>
      </c>
      <c r="T112" s="100">
        <v>0.0005718849208439959</v>
      </c>
      <c r="U112" s="100">
        <v>8.897691922560099E-05</v>
      </c>
      <c r="V112" s="100">
        <v>2.0357215014457663E-05</v>
      </c>
      <c r="W112" s="100">
        <v>2.733053350447074E-05</v>
      </c>
      <c r="X112" s="100">
        <v>67.5</v>
      </c>
    </row>
    <row r="113" spans="1:24" s="100" customFormat="1" ht="12.75">
      <c r="A113" s="100">
        <v>300</v>
      </c>
      <c r="B113" s="100">
        <v>66.4000015258789</v>
      </c>
      <c r="C113" s="100">
        <v>44.900001525878906</v>
      </c>
      <c r="D113" s="100">
        <v>10.25679874420166</v>
      </c>
      <c r="E113" s="100">
        <v>10.788763046264648</v>
      </c>
      <c r="F113" s="100">
        <v>4.360196541015621</v>
      </c>
      <c r="G113" s="100" t="s">
        <v>57</v>
      </c>
      <c r="H113" s="100">
        <v>11.193815593587516</v>
      </c>
      <c r="I113" s="100">
        <v>10.093817119466422</v>
      </c>
      <c r="J113" s="100" t="s">
        <v>60</v>
      </c>
      <c r="K113" s="100">
        <v>0.29298605109655546</v>
      </c>
      <c r="L113" s="100">
        <v>0.007371378029288294</v>
      </c>
      <c r="M113" s="100">
        <v>-0.07145080719970603</v>
      </c>
      <c r="N113" s="100">
        <v>0.00036809782543882277</v>
      </c>
      <c r="O113" s="100">
        <v>0.011428540856725629</v>
      </c>
      <c r="P113" s="100">
        <v>0.0008433921246906152</v>
      </c>
      <c r="Q113" s="100">
        <v>-0.0015743910304461004</v>
      </c>
      <c r="R113" s="100">
        <v>2.9636781316866256E-05</v>
      </c>
      <c r="S113" s="100">
        <v>0.00012181011236436353</v>
      </c>
      <c r="T113" s="100">
        <v>6.005780974452043E-05</v>
      </c>
      <c r="U113" s="100">
        <v>-4.085398946931178E-05</v>
      </c>
      <c r="V113" s="100">
        <v>2.3422968359479256E-06</v>
      </c>
      <c r="W113" s="100">
        <v>6.726992819476362E-06</v>
      </c>
      <c r="X113" s="100">
        <v>67.5</v>
      </c>
    </row>
    <row r="114" spans="1:24" s="100" customFormat="1" ht="12.75">
      <c r="A114" s="100">
        <v>949</v>
      </c>
      <c r="B114" s="100">
        <v>105.66000366210938</v>
      </c>
      <c r="C114" s="100">
        <v>115.86000061035156</v>
      </c>
      <c r="D114" s="100">
        <v>9.09078598022461</v>
      </c>
      <c r="E114" s="100">
        <v>9.158585548400879</v>
      </c>
      <c r="F114" s="100">
        <v>3.2315082489618305</v>
      </c>
      <c r="G114" s="100" t="s">
        <v>58</v>
      </c>
      <c r="H114" s="100">
        <v>-29.705608887056187</v>
      </c>
      <c r="I114" s="100">
        <v>8.454394775053183</v>
      </c>
      <c r="J114" s="100" t="s">
        <v>61</v>
      </c>
      <c r="K114" s="100">
        <v>-0.7786087450095783</v>
      </c>
      <c r="L114" s="100">
        <v>1.3547858973059441</v>
      </c>
      <c r="M114" s="100">
        <v>-0.18352450960935499</v>
      </c>
      <c r="N114" s="100">
        <v>0.03561284284016688</v>
      </c>
      <c r="O114" s="100">
        <v>-0.031395359994959925</v>
      </c>
      <c r="P114" s="100">
        <v>0.03885590260627834</v>
      </c>
      <c r="Q114" s="100">
        <v>-0.003749776212315844</v>
      </c>
      <c r="R114" s="100">
        <v>0.0005474326804791907</v>
      </c>
      <c r="S114" s="100">
        <v>-0.00042104285673113563</v>
      </c>
      <c r="T114" s="100">
        <v>0.0005687226232333601</v>
      </c>
      <c r="U114" s="100">
        <v>-7.90433026847973E-05</v>
      </c>
      <c r="V114" s="100">
        <v>2.022201396194674E-05</v>
      </c>
      <c r="W114" s="100">
        <v>-2.6489726862421797E-05</v>
      </c>
      <c r="X114" s="100">
        <v>67.5</v>
      </c>
    </row>
    <row r="115" ht="12.75" hidden="1">
      <c r="A115" s="24" t="s">
        <v>98</v>
      </c>
    </row>
    <row r="116" spans="1:24" s="107" customFormat="1" ht="12.75" hidden="1">
      <c r="A116" s="107">
        <v>950</v>
      </c>
      <c r="B116" s="107">
        <v>76.56</v>
      </c>
      <c r="C116" s="107">
        <v>61.46</v>
      </c>
      <c r="D116" s="107">
        <v>9.64066773778934</v>
      </c>
      <c r="E116" s="107">
        <v>10.20391282622324</v>
      </c>
      <c r="F116" s="107">
        <v>-2.903804429194313</v>
      </c>
      <c r="G116" s="107" t="s">
        <v>59</v>
      </c>
      <c r="H116" s="107">
        <v>-16.214960467227897</v>
      </c>
      <c r="I116" s="107">
        <v>-7.154960467227892</v>
      </c>
      <c r="J116" s="107" t="s">
        <v>73</v>
      </c>
      <c r="K116" s="107">
        <v>-2.3537881781946095</v>
      </c>
      <c r="M116" s="107" t="s">
        <v>68</v>
      </c>
      <c r="N116" s="107">
        <v>-1.4267235369735265</v>
      </c>
      <c r="X116" s="107">
        <v>67.5</v>
      </c>
    </row>
    <row r="117" spans="1:24" ht="12.75" hidden="1">
      <c r="A117" s="24">
        <v>297</v>
      </c>
      <c r="B117" s="24">
        <v>80.05999755859375</v>
      </c>
      <c r="C117" s="24">
        <v>87.86000061035156</v>
      </c>
      <c r="D117" s="24">
        <v>11.489744186401367</v>
      </c>
      <c r="E117" s="24">
        <v>11.305010795593262</v>
      </c>
      <c r="F117" s="24">
        <v>1.4837505901280899</v>
      </c>
      <c r="G117" s="24" t="s">
        <v>56</v>
      </c>
      <c r="H117" s="24">
        <v>-9.491954008642708</v>
      </c>
      <c r="I117" s="24">
        <v>3.0680435499510366</v>
      </c>
      <c r="J117" s="24" t="s">
        <v>62</v>
      </c>
      <c r="K117" s="24">
        <v>1.3268818183728803</v>
      </c>
      <c r="L117" s="24">
        <v>0.7001607304414116</v>
      </c>
      <c r="M117" s="24">
        <v>0.31412084467968227</v>
      </c>
      <c r="N117" s="24">
        <v>0.031459695670603534</v>
      </c>
      <c r="O117" s="24">
        <v>0.05329001561699119</v>
      </c>
      <c r="P117" s="24">
        <v>0.02008523377909977</v>
      </c>
      <c r="Q117" s="24">
        <v>0.006486669325934293</v>
      </c>
      <c r="R117" s="24">
        <v>0.00048427574441370727</v>
      </c>
      <c r="S117" s="24">
        <v>0.0006991532623147579</v>
      </c>
      <c r="T117" s="24">
        <v>0.00029554018535363045</v>
      </c>
      <c r="U117" s="24">
        <v>0.00014189772566448647</v>
      </c>
      <c r="V117" s="24">
        <v>1.7965768637387996E-05</v>
      </c>
      <c r="W117" s="24">
        <v>4.359464029897201E-05</v>
      </c>
      <c r="X117" s="24">
        <v>67.5</v>
      </c>
    </row>
    <row r="118" spans="1:24" ht="12.75" hidden="1">
      <c r="A118" s="24">
        <v>949</v>
      </c>
      <c r="B118" s="24">
        <v>105.66000366210938</v>
      </c>
      <c r="C118" s="24">
        <v>115.86000061035156</v>
      </c>
      <c r="D118" s="24">
        <v>9.09078598022461</v>
      </c>
      <c r="E118" s="24">
        <v>9.158585548400879</v>
      </c>
      <c r="F118" s="24">
        <v>12.402301849476444</v>
      </c>
      <c r="G118" s="24" t="s">
        <v>57</v>
      </c>
      <c r="H118" s="24">
        <v>-5.712629904505022</v>
      </c>
      <c r="I118" s="24">
        <v>32.44737375760435</v>
      </c>
      <c r="J118" s="24" t="s">
        <v>60</v>
      </c>
      <c r="K118" s="24">
        <v>-0.3990213936483288</v>
      </c>
      <c r="L118" s="24">
        <v>-0.0038103817269591416</v>
      </c>
      <c r="M118" s="24">
        <v>0.09786149015296125</v>
      </c>
      <c r="N118" s="24">
        <v>0.00032520280685544733</v>
      </c>
      <c r="O118" s="24">
        <v>-0.015476114338106655</v>
      </c>
      <c r="P118" s="24">
        <v>-0.0004358963987826605</v>
      </c>
      <c r="Q118" s="24">
        <v>0.0021818782405711337</v>
      </c>
      <c r="R118" s="24">
        <v>2.6113590837166084E-05</v>
      </c>
      <c r="S118" s="24">
        <v>-0.0001574253773459779</v>
      </c>
      <c r="T118" s="24">
        <v>-3.1032151715830346E-05</v>
      </c>
      <c r="U118" s="24">
        <v>5.8180868596700853E-05</v>
      </c>
      <c r="V118" s="24">
        <v>2.0573007650641E-06</v>
      </c>
      <c r="W118" s="24">
        <v>-8.403580567256734E-06</v>
      </c>
      <c r="X118" s="24">
        <v>67.5</v>
      </c>
    </row>
    <row r="119" spans="1:24" ht="12.75" hidden="1">
      <c r="A119" s="24">
        <v>300</v>
      </c>
      <c r="B119" s="24">
        <v>66.4000015258789</v>
      </c>
      <c r="C119" s="24">
        <v>44.900001525878906</v>
      </c>
      <c r="D119" s="24">
        <v>10.25679874420166</v>
      </c>
      <c r="E119" s="24">
        <v>10.788763046264648</v>
      </c>
      <c r="F119" s="24">
        <v>9.619425657290805</v>
      </c>
      <c r="G119" s="24" t="s">
        <v>58</v>
      </c>
      <c r="H119" s="24">
        <v>23.3688853157174</v>
      </c>
      <c r="I119" s="24">
        <v>22.268886841596306</v>
      </c>
      <c r="J119" s="24" t="s">
        <v>61</v>
      </c>
      <c r="K119" s="24">
        <v>1.265463269850005</v>
      </c>
      <c r="L119" s="24">
        <v>-0.7001503620247196</v>
      </c>
      <c r="M119" s="24">
        <v>0.2984879123303303</v>
      </c>
      <c r="N119" s="24">
        <v>0.031458014794665666</v>
      </c>
      <c r="O119" s="24">
        <v>0.05099329023953068</v>
      </c>
      <c r="P119" s="24">
        <v>-0.020080503237982324</v>
      </c>
      <c r="Q119" s="24">
        <v>0.006108705778423043</v>
      </c>
      <c r="R119" s="24">
        <v>0.00048357117056441586</v>
      </c>
      <c r="S119" s="24">
        <v>0.0006811993355640074</v>
      </c>
      <c r="T119" s="24">
        <v>-0.00029390645913069676</v>
      </c>
      <c r="U119" s="24">
        <v>0.00012942160205347208</v>
      </c>
      <c r="V119" s="24">
        <v>1.784758684792487E-05</v>
      </c>
      <c r="W119" s="24">
        <v>4.277700897031464E-05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950</v>
      </c>
      <c r="B121" s="24">
        <v>76.56</v>
      </c>
      <c r="C121" s="24">
        <v>61.46</v>
      </c>
      <c r="D121" s="24">
        <v>9.64066773778934</v>
      </c>
      <c r="E121" s="24">
        <v>10.20391282622324</v>
      </c>
      <c r="F121" s="24">
        <v>11.343388744171873</v>
      </c>
      <c r="G121" s="24" t="s">
        <v>59</v>
      </c>
      <c r="H121" s="24">
        <v>18.890056557860746</v>
      </c>
      <c r="I121" s="24">
        <v>27.950056557860744</v>
      </c>
      <c r="J121" s="24" t="s">
        <v>73</v>
      </c>
      <c r="K121" s="24">
        <v>-2.1163185179402806</v>
      </c>
      <c r="M121" s="24" t="s">
        <v>68</v>
      </c>
      <c r="N121" s="24">
        <v>-1.1097272640103684</v>
      </c>
      <c r="X121" s="24">
        <v>67.5</v>
      </c>
    </row>
    <row r="122" spans="1:24" s="107" customFormat="1" ht="12.75" hidden="1">
      <c r="A122" s="107">
        <v>300</v>
      </c>
      <c r="B122" s="107">
        <v>66.4000015258789</v>
      </c>
      <c r="C122" s="107">
        <v>44.900001525878906</v>
      </c>
      <c r="D122" s="107">
        <v>10.25679874420166</v>
      </c>
      <c r="E122" s="107">
        <v>10.788763046264648</v>
      </c>
      <c r="F122" s="107">
        <v>-1.5382965143779244</v>
      </c>
      <c r="G122" s="107" t="s">
        <v>56</v>
      </c>
      <c r="H122" s="107">
        <v>-2.461144594908234</v>
      </c>
      <c r="I122" s="107">
        <v>-3.5611430690293266</v>
      </c>
      <c r="J122" s="107" t="s">
        <v>62</v>
      </c>
      <c r="K122" s="107">
        <v>1.402370038200839</v>
      </c>
      <c r="L122" s="107">
        <v>0.18847171765144716</v>
      </c>
      <c r="M122" s="107">
        <v>0.33199196228362704</v>
      </c>
      <c r="N122" s="107">
        <v>0.0262193220341597</v>
      </c>
      <c r="O122" s="107">
        <v>0.05632156590597626</v>
      </c>
      <c r="P122" s="107">
        <v>0.0054066173369821564</v>
      </c>
      <c r="Q122" s="107">
        <v>0.006855607561610727</v>
      </c>
      <c r="R122" s="107">
        <v>0.00040355777483185013</v>
      </c>
      <c r="S122" s="107">
        <v>0.0007389178208211766</v>
      </c>
      <c r="T122" s="107">
        <v>7.959752170433791E-05</v>
      </c>
      <c r="U122" s="107">
        <v>0.0001499352853995497</v>
      </c>
      <c r="V122" s="107">
        <v>1.4963021893171013E-05</v>
      </c>
      <c r="W122" s="107">
        <v>4.607241462970567E-05</v>
      </c>
      <c r="X122" s="107">
        <v>67.5</v>
      </c>
    </row>
    <row r="123" spans="1:24" s="107" customFormat="1" ht="12.75" hidden="1">
      <c r="A123" s="107">
        <v>297</v>
      </c>
      <c r="B123" s="107">
        <v>80.05999755859375</v>
      </c>
      <c r="C123" s="107">
        <v>87.86000061035156</v>
      </c>
      <c r="D123" s="107">
        <v>11.489744186401367</v>
      </c>
      <c r="E123" s="107">
        <v>11.305010795593262</v>
      </c>
      <c r="F123" s="107">
        <v>-2.353153741911822</v>
      </c>
      <c r="G123" s="107" t="s">
        <v>57</v>
      </c>
      <c r="H123" s="107">
        <v>-17.425760179313215</v>
      </c>
      <c r="I123" s="107">
        <v>-4.865762620719468</v>
      </c>
      <c r="J123" s="107" t="s">
        <v>60</v>
      </c>
      <c r="K123" s="107">
        <v>1.3962853705944909</v>
      </c>
      <c r="L123" s="107">
        <v>0.0010254813943147737</v>
      </c>
      <c r="M123" s="107">
        <v>-0.33088137692855646</v>
      </c>
      <c r="N123" s="107">
        <v>0.0002716696937752381</v>
      </c>
      <c r="O123" s="107">
        <v>0.05601738299532473</v>
      </c>
      <c r="P123" s="107">
        <v>0.0001171160731022559</v>
      </c>
      <c r="Q123" s="107">
        <v>-0.006845026275342253</v>
      </c>
      <c r="R123" s="107">
        <v>2.1865136662724362E-05</v>
      </c>
      <c r="S123" s="107">
        <v>0.0007280732367079075</v>
      </c>
      <c r="T123" s="107">
        <v>8.326709186663609E-06</v>
      </c>
      <c r="U123" s="107">
        <v>-0.00014989294220700477</v>
      </c>
      <c r="V123" s="107">
        <v>1.7378671949725665E-06</v>
      </c>
      <c r="W123" s="107">
        <v>4.5109555408068296E-05</v>
      </c>
      <c r="X123" s="107">
        <v>67.5</v>
      </c>
    </row>
    <row r="124" spans="1:24" ht="12.75" hidden="1">
      <c r="A124" s="24">
        <v>949</v>
      </c>
      <c r="B124" s="24">
        <v>105.66000366210938</v>
      </c>
      <c r="C124" s="24">
        <v>115.86000061035156</v>
      </c>
      <c r="D124" s="24">
        <v>9.09078598022461</v>
      </c>
      <c r="E124" s="24">
        <v>9.158585548400879</v>
      </c>
      <c r="F124" s="24">
        <v>12.402301849476444</v>
      </c>
      <c r="G124" s="24" t="s">
        <v>58</v>
      </c>
      <c r="H124" s="24">
        <v>-5.712629904505022</v>
      </c>
      <c r="I124" s="24">
        <v>32.44737375760435</v>
      </c>
      <c r="J124" s="24" t="s">
        <v>61</v>
      </c>
      <c r="K124" s="24">
        <v>-0.13049478114939508</v>
      </c>
      <c r="L124" s="24">
        <v>0.18846892779022414</v>
      </c>
      <c r="M124" s="24">
        <v>-0.02713258968096801</v>
      </c>
      <c r="N124" s="24">
        <v>0.0262179145530009</v>
      </c>
      <c r="O124" s="24">
        <v>-0.005845646966447047</v>
      </c>
      <c r="P124" s="24">
        <v>0.00540534872639843</v>
      </c>
      <c r="Q124" s="24">
        <v>-0.0003807496929589621</v>
      </c>
      <c r="R124" s="24">
        <v>0.0004029650027309501</v>
      </c>
      <c r="S124" s="24">
        <v>-0.0001261305193709586</v>
      </c>
      <c r="T124" s="24">
        <v>7.916079443508179E-05</v>
      </c>
      <c r="U124" s="24">
        <v>3.5631003875762188E-06</v>
      </c>
      <c r="V124" s="24">
        <v>1.4861757695109727E-05</v>
      </c>
      <c r="W124" s="24">
        <v>-9.369919994211971E-06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950</v>
      </c>
      <c r="B126" s="24">
        <v>76.56</v>
      </c>
      <c r="C126" s="24">
        <v>61.46</v>
      </c>
      <c r="D126" s="24">
        <v>9.64066773778934</v>
      </c>
      <c r="E126" s="24">
        <v>10.20391282622324</v>
      </c>
      <c r="F126" s="24">
        <v>6.44294273835606</v>
      </c>
      <c r="G126" s="24" t="s">
        <v>59</v>
      </c>
      <c r="H126" s="24">
        <v>6.815380628970665</v>
      </c>
      <c r="I126" s="24">
        <v>15.875380628970667</v>
      </c>
      <c r="J126" s="24" t="s">
        <v>73</v>
      </c>
      <c r="K126" s="24">
        <v>-3.000894127742738</v>
      </c>
      <c r="M126" s="24" t="s">
        <v>68</v>
      </c>
      <c r="N126" s="24">
        <v>-1.751398617529338</v>
      </c>
      <c r="X126" s="24">
        <v>67.5</v>
      </c>
    </row>
    <row r="127" spans="1:24" s="107" customFormat="1" ht="12.75" hidden="1">
      <c r="A127" s="107">
        <v>300</v>
      </c>
      <c r="B127" s="107">
        <v>66.4000015258789</v>
      </c>
      <c r="C127" s="107">
        <v>44.900001525878906</v>
      </c>
      <c r="D127" s="107">
        <v>10.25679874420166</v>
      </c>
      <c r="E127" s="107">
        <v>10.788763046264648</v>
      </c>
      <c r="F127" s="107">
        <v>-1.5382965143779244</v>
      </c>
      <c r="G127" s="107" t="s">
        <v>56</v>
      </c>
      <c r="H127" s="107">
        <v>-2.461144594908234</v>
      </c>
      <c r="I127" s="107">
        <v>-3.5611430690293266</v>
      </c>
      <c r="J127" s="107" t="s">
        <v>62</v>
      </c>
      <c r="K127" s="107">
        <v>1.5477736601651384</v>
      </c>
      <c r="L127" s="107">
        <v>0.6818409528784892</v>
      </c>
      <c r="M127" s="107">
        <v>0.36641517528905715</v>
      </c>
      <c r="N127" s="107">
        <v>0.04264484204432742</v>
      </c>
      <c r="O127" s="107">
        <v>0.06216131053678773</v>
      </c>
      <c r="P127" s="107">
        <v>0.019559820870147456</v>
      </c>
      <c r="Q127" s="107">
        <v>0.007566505586643318</v>
      </c>
      <c r="R127" s="107">
        <v>0.0006563784103168664</v>
      </c>
      <c r="S127" s="107">
        <v>0.0008155121085451556</v>
      </c>
      <c r="T127" s="107">
        <v>0.00028776204664068394</v>
      </c>
      <c r="U127" s="107">
        <v>0.00016547172468589242</v>
      </c>
      <c r="V127" s="107">
        <v>2.433477883786915E-05</v>
      </c>
      <c r="W127" s="107">
        <v>5.0840974438902616E-05</v>
      </c>
      <c r="X127" s="107">
        <v>67.5</v>
      </c>
    </row>
    <row r="128" spans="1:24" ht="12.75" hidden="1">
      <c r="A128" s="24">
        <v>949</v>
      </c>
      <c r="B128" s="24">
        <v>105.66000366210938</v>
      </c>
      <c r="C128" s="24">
        <v>115.86000061035156</v>
      </c>
      <c r="D128" s="24">
        <v>9.09078598022461</v>
      </c>
      <c r="E128" s="24">
        <v>9.158585548400879</v>
      </c>
      <c r="F128" s="24">
        <v>3.2315082489618305</v>
      </c>
      <c r="G128" s="24" t="s">
        <v>57</v>
      </c>
      <c r="H128" s="24">
        <v>-29.705608887056187</v>
      </c>
      <c r="I128" s="24">
        <v>8.454394775053183</v>
      </c>
      <c r="J128" s="24" t="s">
        <v>60</v>
      </c>
      <c r="K128" s="24">
        <v>1.4071922853217123</v>
      </c>
      <c r="L128" s="24">
        <v>-0.003710287746723229</v>
      </c>
      <c r="M128" s="24">
        <v>-0.3313781689431616</v>
      </c>
      <c r="N128" s="24">
        <v>0.000441705675421135</v>
      </c>
      <c r="O128" s="24">
        <v>0.056791329433208464</v>
      </c>
      <c r="P128" s="24">
        <v>-0.0004247318410495488</v>
      </c>
      <c r="Q128" s="24">
        <v>-0.006755855868063918</v>
      </c>
      <c r="R128" s="24">
        <v>3.550705554439813E-05</v>
      </c>
      <c r="S128" s="24">
        <v>0.0007657486679208327</v>
      </c>
      <c r="T128" s="24">
        <v>-3.0257192249302153E-05</v>
      </c>
      <c r="U128" s="24">
        <v>-0.00014135802924189928</v>
      </c>
      <c r="V128" s="24">
        <v>2.8138954440705395E-06</v>
      </c>
      <c r="W128" s="24">
        <v>4.829347992578726E-05</v>
      </c>
      <c r="X128" s="24">
        <v>67.5</v>
      </c>
    </row>
    <row r="129" spans="1:24" ht="12.75" hidden="1">
      <c r="A129" s="24">
        <v>297</v>
      </c>
      <c r="B129" s="24">
        <v>80.05999755859375</v>
      </c>
      <c r="C129" s="24">
        <v>87.86000061035156</v>
      </c>
      <c r="D129" s="24">
        <v>11.489744186401367</v>
      </c>
      <c r="E129" s="24">
        <v>11.305010795593262</v>
      </c>
      <c r="F129" s="24">
        <v>13.056859990265501</v>
      </c>
      <c r="G129" s="24" t="s">
        <v>58</v>
      </c>
      <c r="H129" s="24">
        <v>14.438485435970442</v>
      </c>
      <c r="I129" s="24">
        <v>26.998482994564192</v>
      </c>
      <c r="J129" s="24" t="s">
        <v>61</v>
      </c>
      <c r="K129" s="24">
        <v>0.6445255427305006</v>
      </c>
      <c r="L129" s="24">
        <v>-0.681830857901784</v>
      </c>
      <c r="M129" s="24">
        <v>0.15636044841963057</v>
      </c>
      <c r="N129" s="24">
        <v>0.04264255443898661</v>
      </c>
      <c r="O129" s="24">
        <v>0.02527396741431285</v>
      </c>
      <c r="P129" s="24">
        <v>-0.0195552089054414</v>
      </c>
      <c r="Q129" s="24">
        <v>0.00340740638648384</v>
      </c>
      <c r="R129" s="24">
        <v>0.000655417322426455</v>
      </c>
      <c r="S129" s="24">
        <v>0.0002805155552928143</v>
      </c>
      <c r="T129" s="24">
        <v>-0.0002861669055010099</v>
      </c>
      <c r="U129" s="24">
        <v>8.601627310788425E-05</v>
      </c>
      <c r="V129" s="24">
        <v>2.4171542224645977E-05</v>
      </c>
      <c r="W129" s="24">
        <v>1.589164807547447E-05</v>
      </c>
      <c r="X129" s="24">
        <v>67.5</v>
      </c>
    </row>
    <row r="130" ht="12.75" hidden="1">
      <c r="A130" s="24" t="s">
        <v>95</v>
      </c>
    </row>
    <row r="131" spans="1:24" s="107" customFormat="1" ht="12.75" hidden="1">
      <c r="A131" s="107">
        <v>950</v>
      </c>
      <c r="B131" s="107">
        <v>76.56</v>
      </c>
      <c r="C131" s="107">
        <v>61.46</v>
      </c>
      <c r="D131" s="107">
        <v>9.64066773778934</v>
      </c>
      <c r="E131" s="107">
        <v>10.20391282622324</v>
      </c>
      <c r="F131" s="107">
        <v>-2.903804429194313</v>
      </c>
      <c r="G131" s="107" t="s">
        <v>59</v>
      </c>
      <c r="H131" s="107">
        <v>-16.214960467227897</v>
      </c>
      <c r="I131" s="107">
        <v>-7.154960467227892</v>
      </c>
      <c r="J131" s="107" t="s">
        <v>73</v>
      </c>
      <c r="K131" s="107">
        <v>-3.135689913467353</v>
      </c>
      <c r="M131" s="107" t="s">
        <v>68</v>
      </c>
      <c r="N131" s="107">
        <v>-1.6341146527955182</v>
      </c>
      <c r="X131" s="107">
        <v>67.5</v>
      </c>
    </row>
    <row r="132" spans="1:24" ht="12.75" hidden="1">
      <c r="A132" s="24">
        <v>949</v>
      </c>
      <c r="B132" s="24">
        <v>105.66000366210938</v>
      </c>
      <c r="C132" s="24">
        <v>115.86000061035156</v>
      </c>
      <c r="D132" s="24">
        <v>9.09078598022461</v>
      </c>
      <c r="E132" s="24">
        <v>9.158585548400879</v>
      </c>
      <c r="F132" s="24">
        <v>6.498415916000553</v>
      </c>
      <c r="G132" s="24" t="s">
        <v>56</v>
      </c>
      <c r="H132" s="24">
        <v>-21.158600808191892</v>
      </c>
      <c r="I132" s="24">
        <v>17.001402853917476</v>
      </c>
      <c r="J132" s="24" t="s">
        <v>62</v>
      </c>
      <c r="K132" s="24">
        <v>1.714185302158628</v>
      </c>
      <c r="L132" s="24">
        <v>0.16012511351550276</v>
      </c>
      <c r="M132" s="24">
        <v>0.4058092359029273</v>
      </c>
      <c r="N132" s="24">
        <v>0.045881971500711695</v>
      </c>
      <c r="O132" s="24">
        <v>0.06884502151351338</v>
      </c>
      <c r="P132" s="24">
        <v>0.004593699680812188</v>
      </c>
      <c r="Q132" s="24">
        <v>0.008379990905806746</v>
      </c>
      <c r="R132" s="24">
        <v>0.0007063336392884727</v>
      </c>
      <c r="S132" s="24">
        <v>0.0009032498542039801</v>
      </c>
      <c r="T132" s="24">
        <v>6.757759541878408E-05</v>
      </c>
      <c r="U132" s="24">
        <v>0.00018328670162905445</v>
      </c>
      <c r="V132" s="24">
        <v>2.6223106781087844E-05</v>
      </c>
      <c r="W132" s="24">
        <v>5.632034378946573E-05</v>
      </c>
      <c r="X132" s="24">
        <v>67.5</v>
      </c>
    </row>
    <row r="133" spans="1:24" ht="12.75" hidden="1">
      <c r="A133" s="24">
        <v>297</v>
      </c>
      <c r="B133" s="24">
        <v>80.05999755859375</v>
      </c>
      <c r="C133" s="24">
        <v>87.86000061035156</v>
      </c>
      <c r="D133" s="24">
        <v>11.489744186401367</v>
      </c>
      <c r="E133" s="24">
        <v>11.305010795593262</v>
      </c>
      <c r="F133" s="24">
        <v>13.056859990265501</v>
      </c>
      <c r="G133" s="24" t="s">
        <v>57</v>
      </c>
      <c r="H133" s="24">
        <v>14.438485435970442</v>
      </c>
      <c r="I133" s="24">
        <v>26.998482994564192</v>
      </c>
      <c r="J133" s="24" t="s">
        <v>60</v>
      </c>
      <c r="K133" s="24">
        <v>-1.1741462775780094</v>
      </c>
      <c r="L133" s="24">
        <v>0.0008701077041426413</v>
      </c>
      <c r="M133" s="24">
        <v>0.28130552398314335</v>
      </c>
      <c r="N133" s="24">
        <v>0.00047374410032012223</v>
      </c>
      <c r="O133" s="24">
        <v>-0.04661202096386453</v>
      </c>
      <c r="P133" s="24">
        <v>9.9767796254336E-05</v>
      </c>
      <c r="Q133" s="24">
        <v>0.005965432703360708</v>
      </c>
      <c r="R133" s="24">
        <v>3.8068806194938324E-05</v>
      </c>
      <c r="S133" s="24">
        <v>-0.0005652575950549824</v>
      </c>
      <c r="T133" s="24">
        <v>7.123375725423357E-06</v>
      </c>
      <c r="U133" s="24">
        <v>0.00014026227335806822</v>
      </c>
      <c r="V133" s="24">
        <v>2.9950510557755314E-06</v>
      </c>
      <c r="W133" s="24">
        <v>-3.3763274754856265E-05</v>
      </c>
      <c r="X133" s="24">
        <v>67.5</v>
      </c>
    </row>
    <row r="134" spans="1:24" ht="12.75" hidden="1">
      <c r="A134" s="24">
        <v>300</v>
      </c>
      <c r="B134" s="24">
        <v>66.4000015258789</v>
      </c>
      <c r="C134" s="24">
        <v>44.900001525878906</v>
      </c>
      <c r="D134" s="24">
        <v>10.25679874420166</v>
      </c>
      <c r="E134" s="24">
        <v>10.788763046264648</v>
      </c>
      <c r="F134" s="24">
        <v>4.360196541015621</v>
      </c>
      <c r="G134" s="24" t="s">
        <v>58</v>
      </c>
      <c r="H134" s="24">
        <v>11.193815593587516</v>
      </c>
      <c r="I134" s="24">
        <v>10.093817119466422</v>
      </c>
      <c r="J134" s="24" t="s">
        <v>61</v>
      </c>
      <c r="K134" s="24">
        <v>1.2489242446947575</v>
      </c>
      <c r="L134" s="24">
        <v>0.16012274944846483</v>
      </c>
      <c r="M134" s="24">
        <v>0.2924864751072891</v>
      </c>
      <c r="N134" s="24">
        <v>0.04587952566580797</v>
      </c>
      <c r="O134" s="24">
        <v>0.050665140766214936</v>
      </c>
      <c r="P134" s="24">
        <v>0.004592616154690542</v>
      </c>
      <c r="Q134" s="24">
        <v>0.005885393805267267</v>
      </c>
      <c r="R134" s="24">
        <v>0.000705307008320058</v>
      </c>
      <c r="S134" s="24">
        <v>0.0007045169624304079</v>
      </c>
      <c r="T134" s="24">
        <v>6.720110803297305E-05</v>
      </c>
      <c r="U134" s="24">
        <v>0.00011798520952426444</v>
      </c>
      <c r="V134" s="24">
        <v>2.605150664406251E-05</v>
      </c>
      <c r="W134" s="24">
        <v>4.507795916400494E-05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950</v>
      </c>
      <c r="B136" s="24">
        <v>76.56</v>
      </c>
      <c r="C136" s="24">
        <v>61.46</v>
      </c>
      <c r="D136" s="24">
        <v>9.64066773778934</v>
      </c>
      <c r="E136" s="24">
        <v>10.20391282622324</v>
      </c>
      <c r="F136" s="24">
        <v>6.44294273835606</v>
      </c>
      <c r="G136" s="24" t="s">
        <v>59</v>
      </c>
      <c r="H136" s="24">
        <v>6.815380628970665</v>
      </c>
      <c r="I136" s="24">
        <v>15.875380628970667</v>
      </c>
      <c r="J136" s="24" t="s">
        <v>73</v>
      </c>
      <c r="K136" s="24">
        <v>-2.261547183784081</v>
      </c>
      <c r="M136" s="24" t="s">
        <v>68</v>
      </c>
      <c r="N136" s="24">
        <v>-1.9412623564055986</v>
      </c>
      <c r="X136" s="24">
        <v>67.5</v>
      </c>
    </row>
    <row r="137" spans="1:24" ht="12.75" hidden="1">
      <c r="A137" s="24">
        <v>949</v>
      </c>
      <c r="B137" s="24">
        <v>105.66000366210938</v>
      </c>
      <c r="C137" s="24">
        <v>115.86000061035156</v>
      </c>
      <c r="D137" s="24">
        <v>9.09078598022461</v>
      </c>
      <c r="E137" s="24">
        <v>9.158585548400879</v>
      </c>
      <c r="F137" s="24">
        <v>6.498415916000553</v>
      </c>
      <c r="G137" s="24" t="s">
        <v>56</v>
      </c>
      <c r="H137" s="24">
        <v>-21.158600808191892</v>
      </c>
      <c r="I137" s="24">
        <v>17.001402853917476</v>
      </c>
      <c r="J137" s="24" t="s">
        <v>62</v>
      </c>
      <c r="K137" s="24">
        <v>0.6526705835172316</v>
      </c>
      <c r="L137" s="24">
        <v>1.344779125849685</v>
      </c>
      <c r="M137" s="24">
        <v>0.15451091540594214</v>
      </c>
      <c r="N137" s="24">
        <v>0.032826115561046504</v>
      </c>
      <c r="O137" s="24">
        <v>0.02621278064683655</v>
      </c>
      <c r="P137" s="24">
        <v>0.03857755016627307</v>
      </c>
      <c r="Q137" s="24">
        <v>0.003190648053866807</v>
      </c>
      <c r="R137" s="24">
        <v>0.0005053708318813629</v>
      </c>
      <c r="S137" s="24">
        <v>0.00034389262398531404</v>
      </c>
      <c r="T137" s="24">
        <v>0.0005676370008825512</v>
      </c>
      <c r="U137" s="24">
        <v>6.975229252433828E-05</v>
      </c>
      <c r="V137" s="24">
        <v>1.8773681250397885E-05</v>
      </c>
      <c r="W137" s="24">
        <v>2.143404498518669E-05</v>
      </c>
      <c r="X137" s="24">
        <v>67.5</v>
      </c>
    </row>
    <row r="138" spans="1:24" ht="12.75" hidden="1">
      <c r="A138" s="24">
        <v>300</v>
      </c>
      <c r="B138" s="24">
        <v>66.4000015258789</v>
      </c>
      <c r="C138" s="24">
        <v>44.900001525878906</v>
      </c>
      <c r="D138" s="24">
        <v>10.25679874420166</v>
      </c>
      <c r="E138" s="24">
        <v>10.788763046264648</v>
      </c>
      <c r="F138" s="24">
        <v>9.619425657290805</v>
      </c>
      <c r="G138" s="24" t="s">
        <v>57</v>
      </c>
      <c r="H138" s="24">
        <v>23.3688853157174</v>
      </c>
      <c r="I138" s="24">
        <v>22.268886841596306</v>
      </c>
      <c r="J138" s="24" t="s">
        <v>60</v>
      </c>
      <c r="K138" s="24">
        <v>-0.6361199141184329</v>
      </c>
      <c r="L138" s="24">
        <v>0.007316368167805778</v>
      </c>
      <c r="M138" s="24">
        <v>0.1509761264345775</v>
      </c>
      <c r="N138" s="24">
        <v>0.0003387256182569452</v>
      </c>
      <c r="O138" s="24">
        <v>-0.02548324190259906</v>
      </c>
      <c r="P138" s="24">
        <v>0.0008372373572591896</v>
      </c>
      <c r="Q138" s="24">
        <v>0.0031343879077645955</v>
      </c>
      <c r="R138" s="24">
        <v>2.7259753248109605E-05</v>
      </c>
      <c r="S138" s="24">
        <v>-0.00032810030328241405</v>
      </c>
      <c r="T138" s="24">
        <v>5.963168676793821E-05</v>
      </c>
      <c r="U138" s="24">
        <v>6.934137244130714E-05</v>
      </c>
      <c r="V138" s="24">
        <v>2.1475629652224785E-06</v>
      </c>
      <c r="W138" s="24">
        <v>-2.022257561136763E-05</v>
      </c>
      <c r="X138" s="24">
        <v>67.5</v>
      </c>
    </row>
    <row r="139" spans="1:24" s="107" customFormat="1" ht="12.75" hidden="1">
      <c r="A139" s="107">
        <v>297</v>
      </c>
      <c r="B139" s="107">
        <v>80.05999755859375</v>
      </c>
      <c r="C139" s="107">
        <v>87.86000061035156</v>
      </c>
      <c r="D139" s="107">
        <v>11.489744186401367</v>
      </c>
      <c r="E139" s="107">
        <v>11.305010795593262</v>
      </c>
      <c r="F139" s="107">
        <v>-2.353153741911822</v>
      </c>
      <c r="G139" s="107" t="s">
        <v>58</v>
      </c>
      <c r="H139" s="107">
        <v>-17.425760179313215</v>
      </c>
      <c r="I139" s="107">
        <v>-4.865762620719468</v>
      </c>
      <c r="J139" s="107" t="s">
        <v>61</v>
      </c>
      <c r="K139" s="107">
        <v>0.14604911999283365</v>
      </c>
      <c r="L139" s="107">
        <v>1.3447592230871206</v>
      </c>
      <c r="M139" s="107">
        <v>0.03286080075702167</v>
      </c>
      <c r="N139" s="107">
        <v>0.03282436789616391</v>
      </c>
      <c r="O139" s="107">
        <v>0.006141192992634916</v>
      </c>
      <c r="P139" s="107">
        <v>0.038568463936731065</v>
      </c>
      <c r="Q139" s="107">
        <v>0.0005965295024582835</v>
      </c>
      <c r="R139" s="107">
        <v>0.000504635099422655</v>
      </c>
      <c r="S139" s="107">
        <v>0.00010301615318721864</v>
      </c>
      <c r="T139" s="107">
        <v>0.0005644960820981381</v>
      </c>
      <c r="U139" s="107">
        <v>7.5601838837947745E-06</v>
      </c>
      <c r="V139" s="107">
        <v>1.86504445255856E-05</v>
      </c>
      <c r="W139" s="107">
        <v>7.103922864835021E-06</v>
      </c>
      <c r="X139" s="107">
        <v>67.5</v>
      </c>
    </row>
    <row r="140" s="100" customFormat="1" ht="12.75">
      <c r="A140" s="100" t="s">
        <v>111</v>
      </c>
    </row>
    <row r="141" spans="1:24" s="100" customFormat="1" ht="12.75">
      <c r="A141" s="100">
        <v>950</v>
      </c>
      <c r="B141" s="100">
        <v>82.08</v>
      </c>
      <c r="C141" s="100">
        <v>60.98</v>
      </c>
      <c r="D141" s="100">
        <v>9.709068448875902</v>
      </c>
      <c r="E141" s="100">
        <v>10.261601379064611</v>
      </c>
      <c r="F141" s="100">
        <v>13.162489236525431</v>
      </c>
      <c r="G141" s="100" t="s">
        <v>59</v>
      </c>
      <c r="H141" s="100">
        <v>17.631308315082677</v>
      </c>
      <c r="I141" s="100">
        <v>32.211308315082675</v>
      </c>
      <c r="J141" s="100" t="s">
        <v>73</v>
      </c>
      <c r="K141" s="100">
        <v>2.374990136087017</v>
      </c>
      <c r="M141" s="100" t="s">
        <v>68</v>
      </c>
      <c r="N141" s="100">
        <v>2.1064426581150566</v>
      </c>
      <c r="X141" s="100">
        <v>67.5</v>
      </c>
    </row>
    <row r="142" spans="1:24" s="100" customFormat="1" ht="12.75">
      <c r="A142" s="100">
        <v>297</v>
      </c>
      <c r="B142" s="100">
        <v>86.4800033569336</v>
      </c>
      <c r="C142" s="100">
        <v>87.77999877929688</v>
      </c>
      <c r="D142" s="100">
        <v>11.342022895812988</v>
      </c>
      <c r="E142" s="100">
        <v>11.402352333068848</v>
      </c>
      <c r="F142" s="100">
        <v>2.82626978152468</v>
      </c>
      <c r="G142" s="100" t="s">
        <v>56</v>
      </c>
      <c r="H142" s="100">
        <v>-13.058235051217181</v>
      </c>
      <c r="I142" s="100">
        <v>5.9217683057164106</v>
      </c>
      <c r="J142" s="100" t="s">
        <v>62</v>
      </c>
      <c r="K142" s="100">
        <v>0.5441663241859517</v>
      </c>
      <c r="L142" s="100">
        <v>1.4350536190269851</v>
      </c>
      <c r="M142" s="100">
        <v>0.12882384155621673</v>
      </c>
      <c r="N142" s="100">
        <v>0.026807170676484065</v>
      </c>
      <c r="O142" s="100">
        <v>0.02185448158256729</v>
      </c>
      <c r="P142" s="100">
        <v>0.04116713622240213</v>
      </c>
      <c r="Q142" s="100">
        <v>0.002660231286638032</v>
      </c>
      <c r="R142" s="100">
        <v>0.0004126822002609267</v>
      </c>
      <c r="S142" s="100">
        <v>0.0002866800643417255</v>
      </c>
      <c r="T142" s="100">
        <v>0.0006057543842275951</v>
      </c>
      <c r="U142" s="100">
        <v>5.8208215101192496E-05</v>
      </c>
      <c r="V142" s="100">
        <v>1.5329104591524384E-05</v>
      </c>
      <c r="W142" s="100">
        <v>1.7872763203944268E-05</v>
      </c>
      <c r="X142" s="100">
        <v>67.5</v>
      </c>
    </row>
    <row r="143" spans="1:24" s="100" customFormat="1" ht="12.75">
      <c r="A143" s="100">
        <v>300</v>
      </c>
      <c r="B143" s="100">
        <v>57</v>
      </c>
      <c r="C143" s="100">
        <v>46.400001525878906</v>
      </c>
      <c r="D143" s="100">
        <v>10.316446304321289</v>
      </c>
      <c r="E143" s="100">
        <v>10.898515701293945</v>
      </c>
      <c r="F143" s="100">
        <v>2.2303391389837754</v>
      </c>
      <c r="G143" s="100" t="s">
        <v>57</v>
      </c>
      <c r="H143" s="100">
        <v>15.631330877145743</v>
      </c>
      <c r="I143" s="100">
        <v>5.131330877145742</v>
      </c>
      <c r="J143" s="100" t="s">
        <v>60</v>
      </c>
      <c r="K143" s="100">
        <v>0.07482628771426197</v>
      </c>
      <c r="L143" s="100">
        <v>0.0078079737465463804</v>
      </c>
      <c r="M143" s="100">
        <v>-0.01916303411997585</v>
      </c>
      <c r="N143" s="100">
        <v>0.0002768557472167172</v>
      </c>
      <c r="O143" s="100">
        <v>0.0027711513831126244</v>
      </c>
      <c r="P143" s="100">
        <v>0.0008933711280487797</v>
      </c>
      <c r="Q143" s="100">
        <v>-0.0004646025839167814</v>
      </c>
      <c r="R143" s="100">
        <v>2.2300544150923177E-05</v>
      </c>
      <c r="S143" s="100">
        <v>1.7099621216543247E-05</v>
      </c>
      <c r="T143" s="100">
        <v>6.361942489432024E-05</v>
      </c>
      <c r="U143" s="100">
        <v>-1.4701317158939174E-05</v>
      </c>
      <c r="V143" s="100">
        <v>1.7619235419510452E-06</v>
      </c>
      <c r="W143" s="100">
        <v>4.824916733258909E-07</v>
      </c>
      <c r="X143" s="100">
        <v>67.5</v>
      </c>
    </row>
    <row r="144" spans="1:24" s="100" customFormat="1" ht="12.75">
      <c r="A144" s="100">
        <v>949</v>
      </c>
      <c r="B144" s="100">
        <v>101.5999984741211</v>
      </c>
      <c r="C144" s="100">
        <v>119.0999984741211</v>
      </c>
      <c r="D144" s="100">
        <v>9.260146141052246</v>
      </c>
      <c r="E144" s="100">
        <v>9.221111297607422</v>
      </c>
      <c r="F144" s="100">
        <v>2.739842825871985</v>
      </c>
      <c r="G144" s="100" t="s">
        <v>58</v>
      </c>
      <c r="H144" s="100">
        <v>-27.06421680658454</v>
      </c>
      <c r="I144" s="100">
        <v>7.035781667536558</v>
      </c>
      <c r="J144" s="100" t="s">
        <v>61</v>
      </c>
      <c r="K144" s="100">
        <v>-0.5389972310178901</v>
      </c>
      <c r="L144" s="100">
        <v>1.4350323776934166</v>
      </c>
      <c r="M144" s="100">
        <v>-0.12739058158520933</v>
      </c>
      <c r="N144" s="100">
        <v>0.02680574100026672</v>
      </c>
      <c r="O144" s="100">
        <v>-0.02167807844931478</v>
      </c>
      <c r="P144" s="100">
        <v>0.041157441523755854</v>
      </c>
      <c r="Q144" s="100">
        <v>-0.0026193462805489637</v>
      </c>
      <c r="R144" s="100">
        <v>0.00041207922071219796</v>
      </c>
      <c r="S144" s="100">
        <v>-0.00028616963892982535</v>
      </c>
      <c r="T144" s="100">
        <v>0.0006024043017667361</v>
      </c>
      <c r="U144" s="100">
        <v>-5.632111130880653E-05</v>
      </c>
      <c r="V144" s="100">
        <v>1.5227510400922819E-05</v>
      </c>
      <c r="W144" s="100">
        <v>-1.786624936379864E-05</v>
      </c>
      <c r="X144" s="100">
        <v>67.5</v>
      </c>
    </row>
    <row r="145" ht="12.75" hidden="1">
      <c r="A145" s="24" t="s">
        <v>93</v>
      </c>
    </row>
    <row r="146" spans="1:24" s="107" customFormat="1" ht="12.75" hidden="1">
      <c r="A146" s="107">
        <v>950</v>
      </c>
      <c r="B146" s="107">
        <v>82.08</v>
      </c>
      <c r="C146" s="107">
        <v>60.98</v>
      </c>
      <c r="D146" s="107">
        <v>9.709068448875902</v>
      </c>
      <c r="E146" s="107">
        <v>10.261601379064611</v>
      </c>
      <c r="F146" s="107">
        <v>-1.4100184760590664</v>
      </c>
      <c r="G146" s="107" t="s">
        <v>59</v>
      </c>
      <c r="H146" s="107">
        <v>-18.03060414076289</v>
      </c>
      <c r="I146" s="107">
        <v>-3.4506041407628887</v>
      </c>
      <c r="J146" s="107" t="s">
        <v>73</v>
      </c>
      <c r="K146" s="107">
        <v>-3.7683141361296166</v>
      </c>
      <c r="M146" s="107" t="s">
        <v>68</v>
      </c>
      <c r="N146" s="107">
        <v>-2.1950893484494443</v>
      </c>
      <c r="X146" s="107">
        <v>67.5</v>
      </c>
    </row>
    <row r="147" spans="1:24" ht="12.75" hidden="1">
      <c r="A147" s="24">
        <v>297</v>
      </c>
      <c r="B147" s="24">
        <v>86.4800033569336</v>
      </c>
      <c r="C147" s="24">
        <v>87.77999877929688</v>
      </c>
      <c r="D147" s="24">
        <v>11.342022895812988</v>
      </c>
      <c r="E147" s="24">
        <v>11.402352333068848</v>
      </c>
      <c r="F147" s="24">
        <v>2.82626978152468</v>
      </c>
      <c r="G147" s="24" t="s">
        <v>56</v>
      </c>
      <c r="H147" s="24">
        <v>-13.058235051217181</v>
      </c>
      <c r="I147" s="24">
        <v>5.9217683057164106</v>
      </c>
      <c r="J147" s="24" t="s">
        <v>62</v>
      </c>
      <c r="K147" s="24">
        <v>1.7361167402824427</v>
      </c>
      <c r="L147" s="24">
        <v>0.7612159996716354</v>
      </c>
      <c r="M147" s="24">
        <v>0.41100156524774023</v>
      </c>
      <c r="N147" s="24">
        <v>0.020714404276560273</v>
      </c>
      <c r="O147" s="24">
        <v>0.06972571375662553</v>
      </c>
      <c r="P147" s="24">
        <v>0.02183667745064908</v>
      </c>
      <c r="Q147" s="24">
        <v>0.008487262600035891</v>
      </c>
      <c r="R147" s="24">
        <v>0.0003188943498726978</v>
      </c>
      <c r="S147" s="24">
        <v>0.0009147893385382305</v>
      </c>
      <c r="T147" s="24">
        <v>0.00032131254794946925</v>
      </c>
      <c r="U147" s="24">
        <v>0.0001856557337108775</v>
      </c>
      <c r="V147" s="24">
        <v>1.1827909031993983E-05</v>
      </c>
      <c r="W147" s="24">
        <v>5.704145476338543E-05</v>
      </c>
      <c r="X147" s="24">
        <v>67.5</v>
      </c>
    </row>
    <row r="148" spans="1:24" ht="12.75" hidden="1">
      <c r="A148" s="24">
        <v>949</v>
      </c>
      <c r="B148" s="24">
        <v>101.5999984741211</v>
      </c>
      <c r="C148" s="24">
        <v>119.0999984741211</v>
      </c>
      <c r="D148" s="24">
        <v>9.260146141052246</v>
      </c>
      <c r="E148" s="24">
        <v>9.221111297607422</v>
      </c>
      <c r="F148" s="24">
        <v>11.688996523677758</v>
      </c>
      <c r="G148" s="24" t="s">
        <v>57</v>
      </c>
      <c r="H148" s="24">
        <v>-4.0832301118642675</v>
      </c>
      <c r="I148" s="24">
        <v>30.016768362256823</v>
      </c>
      <c r="J148" s="24" t="s">
        <v>60</v>
      </c>
      <c r="K148" s="24">
        <v>-0.5300173835484772</v>
      </c>
      <c r="L148" s="24">
        <v>-0.00414262358903331</v>
      </c>
      <c r="M148" s="24">
        <v>0.12991438378926395</v>
      </c>
      <c r="N148" s="24">
        <v>0.0002139797962344531</v>
      </c>
      <c r="O148" s="24">
        <v>-0.020568848528874896</v>
      </c>
      <c r="P148" s="24">
        <v>-0.00047390341723436557</v>
      </c>
      <c r="Q148" s="24">
        <v>0.0028930941561787636</v>
      </c>
      <c r="R148" s="24">
        <v>1.7167862155324434E-05</v>
      </c>
      <c r="S148" s="24">
        <v>-0.00021024094086269165</v>
      </c>
      <c r="T148" s="24">
        <v>-3.3736959810507315E-05</v>
      </c>
      <c r="U148" s="24">
        <v>7.693013104903806E-05</v>
      </c>
      <c r="V148" s="24">
        <v>1.3506677021702085E-06</v>
      </c>
      <c r="W148" s="24">
        <v>-1.1261301911034563E-05</v>
      </c>
      <c r="X148" s="24">
        <v>67.5</v>
      </c>
    </row>
    <row r="149" spans="1:24" ht="12.75" hidden="1">
      <c r="A149" s="24">
        <v>300</v>
      </c>
      <c r="B149" s="24">
        <v>57</v>
      </c>
      <c r="C149" s="24">
        <v>46.400001525878906</v>
      </c>
      <c r="D149" s="24">
        <v>10.316446304321289</v>
      </c>
      <c r="E149" s="24">
        <v>10.898515701293945</v>
      </c>
      <c r="F149" s="24">
        <v>8.419690060819287</v>
      </c>
      <c r="G149" s="24" t="s">
        <v>58</v>
      </c>
      <c r="H149" s="24">
        <v>29.871141738006955</v>
      </c>
      <c r="I149" s="24">
        <v>19.37114173800696</v>
      </c>
      <c r="J149" s="24" t="s">
        <v>61</v>
      </c>
      <c r="K149" s="24">
        <v>1.6532340756908446</v>
      </c>
      <c r="L149" s="24">
        <v>-0.7612047272750523</v>
      </c>
      <c r="M149" s="24">
        <v>0.3899288903386723</v>
      </c>
      <c r="N149" s="24">
        <v>0.020713299041427033</v>
      </c>
      <c r="O149" s="24">
        <v>0.06662280111994001</v>
      </c>
      <c r="P149" s="24">
        <v>-0.02183153447732934</v>
      </c>
      <c r="Q149" s="24">
        <v>0.00797894934471026</v>
      </c>
      <c r="R149" s="24">
        <v>0.00031843189364406694</v>
      </c>
      <c r="S149" s="24">
        <v>0.0008903023535228823</v>
      </c>
      <c r="T149" s="24">
        <v>-0.0003195364940230211</v>
      </c>
      <c r="U149" s="24">
        <v>0.00016896687958443835</v>
      </c>
      <c r="V149" s="24">
        <v>1.1750537384623697E-05</v>
      </c>
      <c r="W149" s="24">
        <v>5.591878611693816E-05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950</v>
      </c>
      <c r="B151" s="24">
        <v>82.08</v>
      </c>
      <c r="C151" s="24">
        <v>60.98</v>
      </c>
      <c r="D151" s="24">
        <v>9.709068448875902</v>
      </c>
      <c r="E151" s="24">
        <v>10.261601379064611</v>
      </c>
      <c r="F151" s="24">
        <v>13.162489236525431</v>
      </c>
      <c r="G151" s="24" t="s">
        <v>59</v>
      </c>
      <c r="H151" s="24">
        <v>17.631308315082677</v>
      </c>
      <c r="I151" s="24">
        <v>32.211308315082675</v>
      </c>
      <c r="J151" s="24" t="s">
        <v>73</v>
      </c>
      <c r="K151" s="24">
        <v>-2.276571112202631</v>
      </c>
      <c r="M151" s="24" t="s">
        <v>68</v>
      </c>
      <c r="N151" s="24">
        <v>-1.176931137335029</v>
      </c>
      <c r="X151" s="24">
        <v>67.5</v>
      </c>
    </row>
    <row r="152" spans="1:24" s="107" customFormat="1" ht="12.75" hidden="1">
      <c r="A152" s="107">
        <v>300</v>
      </c>
      <c r="B152" s="107">
        <v>57</v>
      </c>
      <c r="C152" s="107">
        <v>46.400001525878906</v>
      </c>
      <c r="D152" s="107">
        <v>10.316446304321289</v>
      </c>
      <c r="E152" s="107">
        <v>10.898515701293945</v>
      </c>
      <c r="F152" s="107">
        <v>-3.688713327188012</v>
      </c>
      <c r="G152" s="107" t="s">
        <v>56</v>
      </c>
      <c r="H152" s="107">
        <v>2.013394415271236</v>
      </c>
      <c r="I152" s="107">
        <v>-8.486605584728764</v>
      </c>
      <c r="J152" s="107" t="s">
        <v>62</v>
      </c>
      <c r="K152" s="107">
        <v>1.4670014516877312</v>
      </c>
      <c r="L152" s="107">
        <v>0.006232447288566185</v>
      </c>
      <c r="M152" s="107">
        <v>0.34729247899843474</v>
      </c>
      <c r="N152" s="107">
        <v>0.017422106901429764</v>
      </c>
      <c r="O152" s="107">
        <v>0.05891734957442241</v>
      </c>
      <c r="P152" s="107">
        <v>0.00017885391813444171</v>
      </c>
      <c r="Q152" s="107">
        <v>0.007171561583783852</v>
      </c>
      <c r="R152" s="107">
        <v>0.000268129367533201</v>
      </c>
      <c r="S152" s="107">
        <v>0.000772971932991436</v>
      </c>
      <c r="T152" s="107">
        <v>2.5908510710447967E-06</v>
      </c>
      <c r="U152" s="107">
        <v>0.00015684224606466308</v>
      </c>
      <c r="V152" s="107">
        <v>9.935171964264625E-06</v>
      </c>
      <c r="W152" s="107">
        <v>4.819467291872135E-05</v>
      </c>
      <c r="X152" s="107">
        <v>67.5</v>
      </c>
    </row>
    <row r="153" spans="1:24" s="107" customFormat="1" ht="12.75" hidden="1">
      <c r="A153" s="107">
        <v>297</v>
      </c>
      <c r="B153" s="107">
        <v>86.4800033569336</v>
      </c>
      <c r="C153" s="107">
        <v>87.77999877929688</v>
      </c>
      <c r="D153" s="107">
        <v>11.342022895812988</v>
      </c>
      <c r="E153" s="107">
        <v>11.402352333068848</v>
      </c>
      <c r="F153" s="107">
        <v>-0.4962411928314598</v>
      </c>
      <c r="G153" s="107" t="s">
        <v>57</v>
      </c>
      <c r="H153" s="107">
        <v>-20.01975737720089</v>
      </c>
      <c r="I153" s="107">
        <v>-1.0397540202672912</v>
      </c>
      <c r="J153" s="107" t="s">
        <v>60</v>
      </c>
      <c r="K153" s="107">
        <v>1.447215854063857</v>
      </c>
      <c r="L153" s="107">
        <v>-3.3754698670690756E-05</v>
      </c>
      <c r="M153" s="107">
        <v>-0.34323268132465656</v>
      </c>
      <c r="N153" s="107">
        <v>0.00018079985686509563</v>
      </c>
      <c r="O153" s="107">
        <v>0.05801527813245088</v>
      </c>
      <c r="P153" s="107">
        <v>-4.09056990611029E-06</v>
      </c>
      <c r="Q153" s="107">
        <v>-0.007113981772334548</v>
      </c>
      <c r="R153" s="107">
        <v>1.4555479165413584E-05</v>
      </c>
      <c r="S153" s="107">
        <v>0.0007503018647980708</v>
      </c>
      <c r="T153" s="107">
        <v>-3.062045567963745E-07</v>
      </c>
      <c r="U153" s="107">
        <v>-0.0001566655774828541</v>
      </c>
      <c r="V153" s="107">
        <v>1.1611143180041518E-06</v>
      </c>
      <c r="W153" s="107">
        <v>4.6369655982702636E-05</v>
      </c>
      <c r="X153" s="107">
        <v>67.5</v>
      </c>
    </row>
    <row r="154" spans="1:24" ht="12.75" hidden="1">
      <c r="A154" s="24">
        <v>949</v>
      </c>
      <c r="B154" s="24">
        <v>101.5999984741211</v>
      </c>
      <c r="C154" s="24">
        <v>119.0999984741211</v>
      </c>
      <c r="D154" s="24">
        <v>9.260146141052246</v>
      </c>
      <c r="E154" s="24">
        <v>9.221111297607422</v>
      </c>
      <c r="F154" s="24">
        <v>11.688996523677758</v>
      </c>
      <c r="G154" s="24" t="s">
        <v>58</v>
      </c>
      <c r="H154" s="24">
        <v>-4.0832301118642675</v>
      </c>
      <c r="I154" s="24">
        <v>30.016768362256823</v>
      </c>
      <c r="J154" s="24" t="s">
        <v>61</v>
      </c>
      <c r="K154" s="24">
        <v>-0.24012399088831382</v>
      </c>
      <c r="L154" s="24">
        <v>-0.006232355880810534</v>
      </c>
      <c r="M154" s="24">
        <v>-0.052947072058471704</v>
      </c>
      <c r="N154" s="24">
        <v>0.017421168740833784</v>
      </c>
      <c r="O154" s="24">
        <v>-0.010270422780443845</v>
      </c>
      <c r="P154" s="24">
        <v>-0.0001788071342812831</v>
      </c>
      <c r="Q154" s="24">
        <v>-0.0009069503254843448</v>
      </c>
      <c r="R154" s="24">
        <v>0.0002677340018750319</v>
      </c>
      <c r="S154" s="24">
        <v>-0.00018582981696448596</v>
      </c>
      <c r="T154" s="24">
        <v>-2.572692760850216E-06</v>
      </c>
      <c r="U154" s="24">
        <v>-7.44224311428734E-06</v>
      </c>
      <c r="V154" s="24">
        <v>9.867089515152661E-06</v>
      </c>
      <c r="W154" s="24">
        <v>-1.313702789021712E-05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950</v>
      </c>
      <c r="B156" s="24">
        <v>82.08</v>
      </c>
      <c r="C156" s="24">
        <v>60.98</v>
      </c>
      <c r="D156" s="24">
        <v>9.709068448875902</v>
      </c>
      <c r="E156" s="24">
        <v>10.261601379064611</v>
      </c>
      <c r="F156" s="24">
        <v>7.692829625582872</v>
      </c>
      <c r="G156" s="24" t="s">
        <v>59</v>
      </c>
      <c r="H156" s="24">
        <v>4.245930447671455</v>
      </c>
      <c r="I156" s="24">
        <v>18.825930447671453</v>
      </c>
      <c r="J156" s="24" t="s">
        <v>73</v>
      </c>
      <c r="K156" s="24">
        <v>-2.2493545754869175</v>
      </c>
      <c r="M156" s="24" t="s">
        <v>68</v>
      </c>
      <c r="N156" s="24">
        <v>-1.3927835245892006</v>
      </c>
      <c r="X156" s="24">
        <v>67.5</v>
      </c>
    </row>
    <row r="157" spans="1:24" s="107" customFormat="1" ht="12.75" hidden="1">
      <c r="A157" s="107">
        <v>300</v>
      </c>
      <c r="B157" s="107">
        <v>57</v>
      </c>
      <c r="C157" s="107">
        <v>46.400001525878906</v>
      </c>
      <c r="D157" s="107">
        <v>10.316446304321289</v>
      </c>
      <c r="E157" s="107">
        <v>10.898515701293945</v>
      </c>
      <c r="F157" s="107">
        <v>-3.688713327188012</v>
      </c>
      <c r="G157" s="107" t="s">
        <v>56</v>
      </c>
      <c r="H157" s="107">
        <v>2.013394415271236</v>
      </c>
      <c r="I157" s="107">
        <v>-8.486605584728764</v>
      </c>
      <c r="J157" s="107" t="s">
        <v>62</v>
      </c>
      <c r="K157" s="107">
        <v>1.2718003789596943</v>
      </c>
      <c r="L157" s="107">
        <v>0.7328854593863042</v>
      </c>
      <c r="M157" s="107">
        <v>0.3010820360916663</v>
      </c>
      <c r="N157" s="107">
        <v>0.031882070550454014</v>
      </c>
      <c r="O157" s="107">
        <v>0.05107777770769946</v>
      </c>
      <c r="P157" s="107">
        <v>0.021024155011182995</v>
      </c>
      <c r="Q157" s="107">
        <v>0.006217360930207358</v>
      </c>
      <c r="R157" s="107">
        <v>0.0004907021488988732</v>
      </c>
      <c r="S157" s="107">
        <v>0.0006700975755725818</v>
      </c>
      <c r="T157" s="107">
        <v>0.0003093184569409345</v>
      </c>
      <c r="U157" s="107">
        <v>0.0001359622692279527</v>
      </c>
      <c r="V157" s="107">
        <v>1.818895549242151E-05</v>
      </c>
      <c r="W157" s="107">
        <v>4.1773944353585485E-05</v>
      </c>
      <c r="X157" s="107">
        <v>67.5</v>
      </c>
    </row>
    <row r="158" spans="1:24" ht="12.75" hidden="1">
      <c r="A158" s="24">
        <v>949</v>
      </c>
      <c r="B158" s="24">
        <v>101.5999984741211</v>
      </c>
      <c r="C158" s="24">
        <v>119.0999984741211</v>
      </c>
      <c r="D158" s="24">
        <v>9.260146141052246</v>
      </c>
      <c r="E158" s="24">
        <v>9.221111297607422</v>
      </c>
      <c r="F158" s="24">
        <v>2.739842825871985</v>
      </c>
      <c r="G158" s="24" t="s">
        <v>57</v>
      </c>
      <c r="H158" s="24">
        <v>-27.06421680658454</v>
      </c>
      <c r="I158" s="24">
        <v>7.035781667536558</v>
      </c>
      <c r="J158" s="24" t="s">
        <v>60</v>
      </c>
      <c r="K158" s="24">
        <v>1.20583619837563</v>
      </c>
      <c r="L158" s="24">
        <v>-0.003987857527632323</v>
      </c>
      <c r="M158" s="24">
        <v>-0.28435935221074565</v>
      </c>
      <c r="N158" s="24">
        <v>0.0003303802914488249</v>
      </c>
      <c r="O158" s="24">
        <v>0.048600934592628854</v>
      </c>
      <c r="P158" s="24">
        <v>-0.0004564599397137357</v>
      </c>
      <c r="Q158" s="24">
        <v>-0.005816368443613599</v>
      </c>
      <c r="R158" s="24">
        <v>2.655389383172436E-05</v>
      </c>
      <c r="S158" s="24">
        <v>0.0006500688202121217</v>
      </c>
      <c r="T158" s="24">
        <v>-3.251583621364589E-05</v>
      </c>
      <c r="U158" s="24">
        <v>-0.00012297551265720875</v>
      </c>
      <c r="V158" s="24">
        <v>2.105279124122756E-06</v>
      </c>
      <c r="W158" s="24">
        <v>4.084016012692193E-05</v>
      </c>
      <c r="X158" s="24">
        <v>67.5</v>
      </c>
    </row>
    <row r="159" spans="1:24" ht="12.75" hidden="1">
      <c r="A159" s="24">
        <v>297</v>
      </c>
      <c r="B159" s="24">
        <v>86.4800033569336</v>
      </c>
      <c r="C159" s="24">
        <v>87.77999877929688</v>
      </c>
      <c r="D159" s="24">
        <v>11.342022895812988</v>
      </c>
      <c r="E159" s="24">
        <v>11.402352333068848</v>
      </c>
      <c r="F159" s="24">
        <v>15.094166654488546</v>
      </c>
      <c r="G159" s="24" t="s">
        <v>58</v>
      </c>
      <c r="H159" s="24">
        <v>12.64619109911439</v>
      </c>
      <c r="I159" s="24">
        <v>31.626194456047987</v>
      </c>
      <c r="J159" s="24" t="s">
        <v>61</v>
      </c>
      <c r="K159" s="24">
        <v>0.40427127848640226</v>
      </c>
      <c r="L159" s="24">
        <v>-0.7328746097199803</v>
      </c>
      <c r="M159" s="24">
        <v>0.09894519325054922</v>
      </c>
      <c r="N159" s="24">
        <v>0.03188035870951187</v>
      </c>
      <c r="O159" s="24">
        <v>0.01571268698473218</v>
      </c>
      <c r="P159" s="24">
        <v>-0.021019199277272374</v>
      </c>
      <c r="Q159" s="24">
        <v>0.002196687293313463</v>
      </c>
      <c r="R159" s="24">
        <v>0.000489983152420923</v>
      </c>
      <c r="S159" s="24">
        <v>0.0001626077789537518</v>
      </c>
      <c r="T159" s="24">
        <v>-0.00030760466218776356</v>
      </c>
      <c r="U159" s="24">
        <v>5.7989326089470825E-05</v>
      </c>
      <c r="V159" s="24">
        <v>1.80667069969827E-05</v>
      </c>
      <c r="W159" s="24">
        <v>8.783151351527127E-06</v>
      </c>
      <c r="X159" s="24">
        <v>67.5</v>
      </c>
    </row>
    <row r="160" ht="12.75" hidden="1">
      <c r="A160" s="24" t="s">
        <v>90</v>
      </c>
    </row>
    <row r="161" spans="1:24" s="107" customFormat="1" ht="12.75" hidden="1">
      <c r="A161" s="107">
        <v>950</v>
      </c>
      <c r="B161" s="107">
        <v>82.08</v>
      </c>
      <c r="C161" s="107">
        <v>60.98</v>
      </c>
      <c r="D161" s="107">
        <v>9.709068448875902</v>
      </c>
      <c r="E161" s="107">
        <v>10.261601379064611</v>
      </c>
      <c r="F161" s="107">
        <v>-1.4100184760590664</v>
      </c>
      <c r="G161" s="107" t="s">
        <v>59</v>
      </c>
      <c r="H161" s="107">
        <v>-18.03060414076289</v>
      </c>
      <c r="I161" s="107">
        <v>-3.4506041407628887</v>
      </c>
      <c r="J161" s="107" t="s">
        <v>73</v>
      </c>
      <c r="K161" s="107">
        <v>-3.4156976920482123</v>
      </c>
      <c r="M161" s="107" t="s">
        <v>68</v>
      </c>
      <c r="N161" s="107">
        <v>-1.7672461053506907</v>
      </c>
      <c r="X161" s="107">
        <v>67.5</v>
      </c>
    </row>
    <row r="162" spans="1:24" ht="12.75" hidden="1">
      <c r="A162" s="24">
        <v>949</v>
      </c>
      <c r="B162" s="24">
        <v>101.5999984741211</v>
      </c>
      <c r="C162" s="24">
        <v>119.0999984741211</v>
      </c>
      <c r="D162" s="24">
        <v>9.260146141052246</v>
      </c>
      <c r="E162" s="24">
        <v>9.221111297607422</v>
      </c>
      <c r="F162" s="24">
        <v>5.650098566902905</v>
      </c>
      <c r="G162" s="24" t="s">
        <v>56</v>
      </c>
      <c r="H162" s="24">
        <v>-19.590823151577453</v>
      </c>
      <c r="I162" s="24">
        <v>14.50917532254364</v>
      </c>
      <c r="J162" s="24" t="s">
        <v>62</v>
      </c>
      <c r="K162" s="24">
        <v>1.7965037696351671</v>
      </c>
      <c r="L162" s="24">
        <v>0.027862742644652872</v>
      </c>
      <c r="M162" s="24">
        <v>0.4252969834246918</v>
      </c>
      <c r="N162" s="24">
        <v>0.036513609718961684</v>
      </c>
      <c r="O162" s="24">
        <v>0.07215105766603007</v>
      </c>
      <c r="P162" s="24">
        <v>0.0007990756817206514</v>
      </c>
      <c r="Q162" s="24">
        <v>0.008782415512395714</v>
      </c>
      <c r="R162" s="24">
        <v>0.0005621250177653751</v>
      </c>
      <c r="S162" s="24">
        <v>0.0009466221373466856</v>
      </c>
      <c r="T162" s="24">
        <v>1.1774351580518003E-05</v>
      </c>
      <c r="U162" s="24">
        <v>0.0001920927606535402</v>
      </c>
      <c r="V162" s="24">
        <v>2.0869305314466207E-05</v>
      </c>
      <c r="W162" s="24">
        <v>5.9025509365426606E-05</v>
      </c>
      <c r="X162" s="24">
        <v>67.5</v>
      </c>
    </row>
    <row r="163" spans="1:24" ht="12.75" hidden="1">
      <c r="A163" s="24">
        <v>297</v>
      </c>
      <c r="B163" s="24">
        <v>86.4800033569336</v>
      </c>
      <c r="C163" s="24">
        <v>87.77999877929688</v>
      </c>
      <c r="D163" s="24">
        <v>11.342022895812988</v>
      </c>
      <c r="E163" s="24">
        <v>11.402352333068848</v>
      </c>
      <c r="F163" s="24">
        <v>15.094166654488546</v>
      </c>
      <c r="G163" s="24" t="s">
        <v>57</v>
      </c>
      <c r="H163" s="24">
        <v>12.64619109911439</v>
      </c>
      <c r="I163" s="24">
        <v>31.626194456047987</v>
      </c>
      <c r="J163" s="24" t="s">
        <v>60</v>
      </c>
      <c r="K163" s="24">
        <v>-1.174614823694681</v>
      </c>
      <c r="L163" s="24">
        <v>-0.000152664155463043</v>
      </c>
      <c r="M163" s="24">
        <v>0.28171342432675034</v>
      </c>
      <c r="N163" s="24">
        <v>0.0003769060381749619</v>
      </c>
      <c r="O163" s="24">
        <v>-0.04658297997045858</v>
      </c>
      <c r="P163" s="24">
        <v>-1.7262529403210115E-05</v>
      </c>
      <c r="Q163" s="24">
        <v>0.005988011436145216</v>
      </c>
      <c r="R163" s="24">
        <v>3.0278298613334384E-05</v>
      </c>
      <c r="S163" s="24">
        <v>-0.0005609532066379367</v>
      </c>
      <c r="T163" s="24">
        <v>-1.2110159830818215E-06</v>
      </c>
      <c r="U163" s="24">
        <v>0.00014169282746037166</v>
      </c>
      <c r="V163" s="24">
        <v>2.380183036097874E-06</v>
      </c>
      <c r="W163" s="24">
        <v>-3.337596140602099E-05</v>
      </c>
      <c r="X163" s="24">
        <v>67.5</v>
      </c>
    </row>
    <row r="164" spans="1:24" ht="12.75" hidden="1">
      <c r="A164" s="24">
        <v>300</v>
      </c>
      <c r="B164" s="24">
        <v>57</v>
      </c>
      <c r="C164" s="24">
        <v>46.400001525878906</v>
      </c>
      <c r="D164" s="24">
        <v>10.316446304321289</v>
      </c>
      <c r="E164" s="24">
        <v>10.898515701293945</v>
      </c>
      <c r="F164" s="24">
        <v>2.2303391389837754</v>
      </c>
      <c r="G164" s="24" t="s">
        <v>58</v>
      </c>
      <c r="H164" s="24">
        <v>15.631330877145743</v>
      </c>
      <c r="I164" s="24">
        <v>5.131330877145742</v>
      </c>
      <c r="J164" s="24" t="s">
        <v>61</v>
      </c>
      <c r="K164" s="24">
        <v>1.3593034283301426</v>
      </c>
      <c r="L164" s="24">
        <v>-0.02786232440658522</v>
      </c>
      <c r="M164" s="24">
        <v>0.3186142976456626</v>
      </c>
      <c r="N164" s="24">
        <v>0.03651166439026082</v>
      </c>
      <c r="O164" s="24">
        <v>0.0550981043176501</v>
      </c>
      <c r="P164" s="24">
        <v>-0.0007988891976963558</v>
      </c>
      <c r="Q164" s="24">
        <v>0.006424526540762594</v>
      </c>
      <c r="R164" s="24">
        <v>0.0005613089703815583</v>
      </c>
      <c r="S164" s="24">
        <v>0.0007625122758863778</v>
      </c>
      <c r="T164" s="24">
        <v>-1.17119082745028E-05</v>
      </c>
      <c r="U164" s="24">
        <v>0.00012970262658012607</v>
      </c>
      <c r="V164" s="24">
        <v>2.0733128876826077E-05</v>
      </c>
      <c r="W164" s="24">
        <v>4.8683220477612825E-05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950</v>
      </c>
      <c r="B166" s="24">
        <v>82.08</v>
      </c>
      <c r="C166" s="24">
        <v>60.98</v>
      </c>
      <c r="D166" s="24">
        <v>9.709068448875902</v>
      </c>
      <c r="E166" s="24">
        <v>10.261601379064611</v>
      </c>
      <c r="F166" s="24">
        <v>7.692829625582872</v>
      </c>
      <c r="G166" s="24" t="s">
        <v>59</v>
      </c>
      <c r="H166" s="24">
        <v>4.245930447671455</v>
      </c>
      <c r="I166" s="24">
        <v>18.825930447671453</v>
      </c>
      <c r="J166" s="24" t="s">
        <v>73</v>
      </c>
      <c r="K166" s="24">
        <v>-3.1085539326957683</v>
      </c>
      <c r="M166" s="24" t="s">
        <v>68</v>
      </c>
      <c r="N166" s="24">
        <v>-2.493443266982753</v>
      </c>
      <c r="X166" s="24">
        <v>67.5</v>
      </c>
    </row>
    <row r="167" spans="1:24" ht="12.75" hidden="1">
      <c r="A167" s="24">
        <v>949</v>
      </c>
      <c r="B167" s="24">
        <v>101.5999984741211</v>
      </c>
      <c r="C167" s="24">
        <v>119.0999984741211</v>
      </c>
      <c r="D167" s="24">
        <v>9.260146141052246</v>
      </c>
      <c r="E167" s="24">
        <v>9.221111297607422</v>
      </c>
      <c r="F167" s="24">
        <v>5.650098566902905</v>
      </c>
      <c r="G167" s="24" t="s">
        <v>56</v>
      </c>
      <c r="H167" s="24">
        <v>-19.590823151577453</v>
      </c>
      <c r="I167" s="24">
        <v>14.50917532254364</v>
      </c>
      <c r="J167" s="24" t="s">
        <v>62</v>
      </c>
      <c r="K167" s="24">
        <v>0.9857382545703459</v>
      </c>
      <c r="L167" s="24">
        <v>1.441753865528074</v>
      </c>
      <c r="M167" s="24">
        <v>0.23336034422737675</v>
      </c>
      <c r="N167" s="24">
        <v>0.021467861376298965</v>
      </c>
      <c r="O167" s="24">
        <v>0.039589288292779724</v>
      </c>
      <c r="P167" s="24">
        <v>0.04135943699047623</v>
      </c>
      <c r="Q167" s="24">
        <v>0.0048188852164547154</v>
      </c>
      <c r="R167" s="24">
        <v>0.0003305431187927138</v>
      </c>
      <c r="S167" s="24">
        <v>0.0005193695888776713</v>
      </c>
      <c r="T167" s="24">
        <v>0.0006085582829305233</v>
      </c>
      <c r="U167" s="24">
        <v>0.00010536153665180273</v>
      </c>
      <c r="V167" s="24">
        <v>1.2290973683594456E-05</v>
      </c>
      <c r="W167" s="24">
        <v>3.237259957532743E-05</v>
      </c>
      <c r="X167" s="24">
        <v>67.5</v>
      </c>
    </row>
    <row r="168" spans="1:24" ht="12.75" hidden="1">
      <c r="A168" s="24">
        <v>300</v>
      </c>
      <c r="B168" s="24">
        <v>57</v>
      </c>
      <c r="C168" s="24">
        <v>46.400001525878906</v>
      </c>
      <c r="D168" s="24">
        <v>10.316446304321289</v>
      </c>
      <c r="E168" s="24">
        <v>10.898515701293945</v>
      </c>
      <c r="F168" s="24">
        <v>8.419690060819287</v>
      </c>
      <c r="G168" s="24" t="s">
        <v>57</v>
      </c>
      <c r="H168" s="24">
        <v>29.871141738006955</v>
      </c>
      <c r="I168" s="24">
        <v>19.37114173800696</v>
      </c>
      <c r="J168" s="24" t="s">
        <v>60</v>
      </c>
      <c r="K168" s="24">
        <v>-0.9856569184647479</v>
      </c>
      <c r="L168" s="24">
        <v>0.007844115940192284</v>
      </c>
      <c r="M168" s="24">
        <v>0.233291925067907</v>
      </c>
      <c r="N168" s="24">
        <v>0.00022111663132650186</v>
      </c>
      <c r="O168" s="24">
        <v>-0.03958920516657961</v>
      </c>
      <c r="P168" s="24">
        <v>0.0008976732865420663</v>
      </c>
      <c r="Q168" s="24">
        <v>0.004812750128244252</v>
      </c>
      <c r="R168" s="24">
        <v>1.7803466568454264E-05</v>
      </c>
      <c r="S168" s="24">
        <v>-0.0005182514430231492</v>
      </c>
      <c r="T168" s="24">
        <v>6.393811938761013E-05</v>
      </c>
      <c r="U168" s="24">
        <v>0.00010447255736381442</v>
      </c>
      <c r="V168" s="24">
        <v>1.3982660969078532E-06</v>
      </c>
      <c r="W168" s="24">
        <v>-3.221392383881886E-05</v>
      </c>
      <c r="X168" s="24">
        <v>67.5</v>
      </c>
    </row>
    <row r="169" spans="1:24" s="107" customFormat="1" ht="12.75" hidden="1">
      <c r="A169" s="107">
        <v>297</v>
      </c>
      <c r="B169" s="107">
        <v>86.4800033569336</v>
      </c>
      <c r="C169" s="107">
        <v>87.77999877929688</v>
      </c>
      <c r="D169" s="107">
        <v>11.342022895812988</v>
      </c>
      <c r="E169" s="107">
        <v>11.402352333068848</v>
      </c>
      <c r="F169" s="107">
        <v>-0.4962411928314598</v>
      </c>
      <c r="G169" s="107" t="s">
        <v>58</v>
      </c>
      <c r="H169" s="107">
        <v>-20.01975737720089</v>
      </c>
      <c r="I169" s="107">
        <v>-1.0397540202672912</v>
      </c>
      <c r="J169" s="107" t="s">
        <v>61</v>
      </c>
      <c r="K169" s="107">
        <v>-0.012662764546872334</v>
      </c>
      <c r="L169" s="107">
        <v>1.4417325267227137</v>
      </c>
      <c r="M169" s="107">
        <v>-0.0056504828138695205</v>
      </c>
      <c r="N169" s="107">
        <v>0.021466722607499725</v>
      </c>
      <c r="O169" s="107">
        <v>-8.112833840462655E-05</v>
      </c>
      <c r="P169" s="107">
        <v>0.041349694204912836</v>
      </c>
      <c r="Q169" s="107">
        <v>-0.00024308626545065177</v>
      </c>
      <c r="R169" s="107">
        <v>0.000330063312046886</v>
      </c>
      <c r="S169" s="107">
        <v>3.406187979817002E-05</v>
      </c>
      <c r="T169" s="107">
        <v>0.0006051901359180622</v>
      </c>
      <c r="U169" s="107">
        <v>-1.3657897477052465E-05</v>
      </c>
      <c r="V169" s="107">
        <v>1.2211178731516853E-05</v>
      </c>
      <c r="W169" s="107">
        <v>3.2012988256749917E-06</v>
      </c>
      <c r="X169" s="107">
        <v>67.5</v>
      </c>
    </row>
    <row r="170" s="100" customFormat="1" ht="12.75">
      <c r="A170" s="100" t="s">
        <v>110</v>
      </c>
    </row>
    <row r="171" spans="1:24" s="100" customFormat="1" ht="12.75">
      <c r="A171" s="100">
        <v>950</v>
      </c>
      <c r="B171" s="100">
        <v>82.86</v>
      </c>
      <c r="C171" s="100">
        <v>60.26</v>
      </c>
      <c r="D171" s="100">
        <v>9.82162046201827</v>
      </c>
      <c r="E171" s="100">
        <v>10.004491859633092</v>
      </c>
      <c r="F171" s="100">
        <v>11.738261667498435</v>
      </c>
      <c r="G171" s="100" t="s">
        <v>59</v>
      </c>
      <c r="H171" s="100">
        <v>13.037675638494662</v>
      </c>
      <c r="I171" s="100">
        <v>28.397675638494658</v>
      </c>
      <c r="J171" s="100" t="s">
        <v>73</v>
      </c>
      <c r="K171" s="100">
        <v>2.5561384866149846</v>
      </c>
      <c r="M171" s="100" t="s">
        <v>68</v>
      </c>
      <c r="N171" s="100">
        <v>2.125760547426187</v>
      </c>
      <c r="X171" s="100">
        <v>67.5</v>
      </c>
    </row>
    <row r="172" spans="1:24" s="100" customFormat="1" ht="12.75">
      <c r="A172" s="100">
        <v>297</v>
      </c>
      <c r="B172" s="100">
        <v>78.16000366210938</v>
      </c>
      <c r="C172" s="100">
        <v>90.55999755859375</v>
      </c>
      <c r="D172" s="100">
        <v>11.747075080871582</v>
      </c>
      <c r="E172" s="100">
        <v>11.72227668762207</v>
      </c>
      <c r="F172" s="100">
        <v>0.7781464185110951</v>
      </c>
      <c r="G172" s="100" t="s">
        <v>56</v>
      </c>
      <c r="H172" s="100">
        <v>-9.086354843389586</v>
      </c>
      <c r="I172" s="100">
        <v>1.5736488187197855</v>
      </c>
      <c r="J172" s="100" t="s">
        <v>62</v>
      </c>
      <c r="K172" s="100">
        <v>0.7948481184044891</v>
      </c>
      <c r="L172" s="100">
        <v>1.3732809622813753</v>
      </c>
      <c r="M172" s="100">
        <v>0.18816975414485754</v>
      </c>
      <c r="N172" s="100">
        <v>0.021441909055656634</v>
      </c>
      <c r="O172" s="100">
        <v>0.03192247245417621</v>
      </c>
      <c r="P172" s="100">
        <v>0.03939505571626543</v>
      </c>
      <c r="Q172" s="100">
        <v>0.0038857459033836894</v>
      </c>
      <c r="R172" s="100">
        <v>0.00033009086463474087</v>
      </c>
      <c r="S172" s="100">
        <v>0.00041876760038657223</v>
      </c>
      <c r="T172" s="100">
        <v>0.0005796669281883048</v>
      </c>
      <c r="U172" s="100">
        <v>8.499862431973682E-05</v>
      </c>
      <c r="V172" s="100">
        <v>1.2267790862681887E-05</v>
      </c>
      <c r="W172" s="100">
        <v>2.610527148997225E-05</v>
      </c>
      <c r="X172" s="100">
        <v>67.5</v>
      </c>
    </row>
    <row r="173" spans="1:24" s="100" customFormat="1" ht="12.75">
      <c r="A173" s="100">
        <v>300</v>
      </c>
      <c r="B173" s="100">
        <v>52.47999954223633</v>
      </c>
      <c r="C173" s="100">
        <v>41.58000183105469</v>
      </c>
      <c r="D173" s="100">
        <v>10.118535041809082</v>
      </c>
      <c r="E173" s="100">
        <v>10.675418853759766</v>
      </c>
      <c r="F173" s="100">
        <v>1.8386008444139026</v>
      </c>
      <c r="G173" s="100" t="s">
        <v>57</v>
      </c>
      <c r="H173" s="100">
        <v>19.331976488407022</v>
      </c>
      <c r="I173" s="100">
        <v>4.311976030643351</v>
      </c>
      <c r="J173" s="100" t="s">
        <v>60</v>
      </c>
      <c r="K173" s="100">
        <v>-0.24503620343498603</v>
      </c>
      <c r="L173" s="100">
        <v>0.007471946350317848</v>
      </c>
      <c r="M173" s="100">
        <v>0.05597092919492587</v>
      </c>
      <c r="N173" s="100">
        <v>0.0002213010427353935</v>
      </c>
      <c r="O173" s="100">
        <v>-0.01016837016758634</v>
      </c>
      <c r="P173" s="100">
        <v>0.0008549787012450474</v>
      </c>
      <c r="Q173" s="100">
        <v>0.0010580519571208738</v>
      </c>
      <c r="R173" s="100">
        <v>1.7828680612476164E-05</v>
      </c>
      <c r="S173" s="100">
        <v>-0.00015987832338266463</v>
      </c>
      <c r="T173" s="100">
        <v>6.088782763800502E-05</v>
      </c>
      <c r="U173" s="100">
        <v>1.6553882399604573E-05</v>
      </c>
      <c r="V173" s="100">
        <v>1.4058453942797033E-06</v>
      </c>
      <c r="W173" s="100">
        <v>-1.075557791773167E-05</v>
      </c>
      <c r="X173" s="100">
        <v>67.5</v>
      </c>
    </row>
    <row r="174" spans="1:24" s="100" customFormat="1" ht="12.75">
      <c r="A174" s="100">
        <v>949</v>
      </c>
      <c r="B174" s="100">
        <v>99.58000183105469</v>
      </c>
      <c r="C174" s="100">
        <v>110.58000183105469</v>
      </c>
      <c r="D174" s="100">
        <v>9.215265274047852</v>
      </c>
      <c r="E174" s="100">
        <v>9.294772148132324</v>
      </c>
      <c r="F174" s="100">
        <v>1.2827659956226025</v>
      </c>
      <c r="G174" s="100" t="s">
        <v>58</v>
      </c>
      <c r="H174" s="100">
        <v>-28.770159935299134</v>
      </c>
      <c r="I174" s="100">
        <v>3.3098418957555573</v>
      </c>
      <c r="J174" s="100" t="s">
        <v>61</v>
      </c>
      <c r="K174" s="100">
        <v>-0.7561354312140947</v>
      </c>
      <c r="L174" s="100">
        <v>1.3732606349059155</v>
      </c>
      <c r="M174" s="100">
        <v>-0.17965275244201723</v>
      </c>
      <c r="N174" s="100">
        <v>0.021440767005859052</v>
      </c>
      <c r="O174" s="100">
        <v>-0.030259684329526294</v>
      </c>
      <c r="P174" s="100">
        <v>0.03938577695448034</v>
      </c>
      <c r="Q174" s="100">
        <v>-0.0037389232783912284</v>
      </c>
      <c r="R174" s="100">
        <v>0.000329609036682748</v>
      </c>
      <c r="S174" s="100">
        <v>-0.0003870467992967723</v>
      </c>
      <c r="T174" s="100">
        <v>0.0005764602502174715</v>
      </c>
      <c r="U174" s="100">
        <v>-8.337106880535848E-05</v>
      </c>
      <c r="V174" s="100">
        <v>1.2186972198946044E-05</v>
      </c>
      <c r="W174" s="100">
        <v>-2.3786608485043865E-05</v>
      </c>
      <c r="X174" s="100">
        <v>67.5</v>
      </c>
    </row>
    <row r="175" ht="12.75" hidden="1">
      <c r="A175" s="24" t="s">
        <v>88</v>
      </c>
    </row>
    <row r="176" spans="1:24" s="107" customFormat="1" ht="12.75" hidden="1">
      <c r="A176" s="107">
        <v>950</v>
      </c>
      <c r="B176" s="107">
        <v>82.86</v>
      </c>
      <c r="C176" s="107">
        <v>60.26</v>
      </c>
      <c r="D176" s="107">
        <v>9.82162046201827</v>
      </c>
      <c r="E176" s="107">
        <v>10.004491859633092</v>
      </c>
      <c r="F176" s="107">
        <v>-2.2753086252141563</v>
      </c>
      <c r="G176" s="107" t="s">
        <v>59</v>
      </c>
      <c r="H176" s="107">
        <v>-20.864518313406336</v>
      </c>
      <c r="I176" s="107">
        <v>-5.504518313406344</v>
      </c>
      <c r="J176" s="107" t="s">
        <v>73</v>
      </c>
      <c r="K176" s="107">
        <v>-3.464634415191761</v>
      </c>
      <c r="M176" s="107" t="s">
        <v>68</v>
      </c>
      <c r="N176" s="107">
        <v>-2.070404767565731</v>
      </c>
      <c r="X176" s="107">
        <v>67.5</v>
      </c>
    </row>
    <row r="177" spans="1:24" ht="12.75" hidden="1">
      <c r="A177" s="24">
        <v>297</v>
      </c>
      <c r="B177" s="24">
        <v>78.16000366210938</v>
      </c>
      <c r="C177" s="24">
        <v>90.55999755859375</v>
      </c>
      <c r="D177" s="24">
        <v>11.747075080871582</v>
      </c>
      <c r="E177" s="24">
        <v>11.72227668762207</v>
      </c>
      <c r="F177" s="24">
        <v>0.7781464185110951</v>
      </c>
      <c r="G177" s="24" t="s">
        <v>56</v>
      </c>
      <c r="H177" s="24">
        <v>-9.086354843389586</v>
      </c>
      <c r="I177" s="24">
        <v>1.5736488187197855</v>
      </c>
      <c r="J177" s="24" t="s">
        <v>62</v>
      </c>
      <c r="K177" s="24">
        <v>1.6293600938163801</v>
      </c>
      <c r="L177" s="24">
        <v>0.809959739322612</v>
      </c>
      <c r="M177" s="24">
        <v>0.38572817979186635</v>
      </c>
      <c r="N177" s="24">
        <v>0.01061699833365072</v>
      </c>
      <c r="O177" s="24">
        <v>0.06543810197717619</v>
      </c>
      <c r="P177" s="24">
        <v>0.02323500496419027</v>
      </c>
      <c r="Q177" s="24">
        <v>0.007965337874686045</v>
      </c>
      <c r="R177" s="24">
        <v>0.00016346183384831022</v>
      </c>
      <c r="S177" s="24">
        <v>0.0008585325428102765</v>
      </c>
      <c r="T177" s="24">
        <v>0.0003418978450894753</v>
      </c>
      <c r="U177" s="24">
        <v>0.00017423984052801923</v>
      </c>
      <c r="V177" s="24">
        <v>6.062372055735928E-06</v>
      </c>
      <c r="W177" s="24">
        <v>5.3534032026520805E-05</v>
      </c>
      <c r="X177" s="24">
        <v>67.5</v>
      </c>
    </row>
    <row r="178" spans="1:24" ht="12.75" hidden="1">
      <c r="A178" s="24">
        <v>949</v>
      </c>
      <c r="B178" s="24">
        <v>99.58000183105469</v>
      </c>
      <c r="C178" s="24">
        <v>110.58000183105469</v>
      </c>
      <c r="D178" s="24">
        <v>9.215265274047852</v>
      </c>
      <c r="E178" s="24">
        <v>9.294772148132324</v>
      </c>
      <c r="F178" s="24">
        <v>11.966461214459972</v>
      </c>
      <c r="G178" s="24" t="s">
        <v>57</v>
      </c>
      <c r="H178" s="24">
        <v>-1.2036808132607462</v>
      </c>
      <c r="I178" s="24">
        <v>30.87632101779395</v>
      </c>
      <c r="J178" s="24" t="s">
        <v>60</v>
      </c>
      <c r="K178" s="24">
        <v>-0.7505763091118848</v>
      </c>
      <c r="L178" s="24">
        <v>-0.004407696913937571</v>
      </c>
      <c r="M178" s="24">
        <v>0.1815682584601125</v>
      </c>
      <c r="N178" s="24">
        <v>0.00010952097747730444</v>
      </c>
      <c r="O178" s="24">
        <v>-0.029516034666032573</v>
      </c>
      <c r="P178" s="24">
        <v>-0.0005041985320076597</v>
      </c>
      <c r="Q178" s="24">
        <v>0.003932493675669985</v>
      </c>
      <c r="R178" s="24">
        <v>8.766411019687173E-06</v>
      </c>
      <c r="S178" s="24">
        <v>-0.00033463830666432344</v>
      </c>
      <c r="T178" s="24">
        <v>-3.5893222446954117E-05</v>
      </c>
      <c r="U178" s="24">
        <v>9.776607458235467E-05</v>
      </c>
      <c r="V178" s="24">
        <v>6.854562704705002E-07</v>
      </c>
      <c r="W178" s="24">
        <v>-1.9220040238200656E-05</v>
      </c>
      <c r="X178" s="24">
        <v>67.5</v>
      </c>
    </row>
    <row r="179" spans="1:24" ht="12.75" hidden="1">
      <c r="A179" s="24">
        <v>300</v>
      </c>
      <c r="B179" s="24">
        <v>52.47999954223633</v>
      </c>
      <c r="C179" s="24">
        <v>41.58000183105469</v>
      </c>
      <c r="D179" s="24">
        <v>10.118535041809082</v>
      </c>
      <c r="E179" s="24">
        <v>10.675418853759766</v>
      </c>
      <c r="F179" s="24">
        <v>5.7211610414651926</v>
      </c>
      <c r="G179" s="24" t="s">
        <v>58</v>
      </c>
      <c r="H179" s="24">
        <v>28.43754530073499</v>
      </c>
      <c r="I179" s="24">
        <v>13.417544842971315</v>
      </c>
      <c r="J179" s="24" t="s">
        <v>61</v>
      </c>
      <c r="K179" s="24">
        <v>1.4461844693956936</v>
      </c>
      <c r="L179" s="24">
        <v>-0.8099477461734605</v>
      </c>
      <c r="M179" s="24">
        <v>0.3403221946998288</v>
      </c>
      <c r="N179" s="24">
        <v>0.010616433429934678</v>
      </c>
      <c r="O179" s="24">
        <v>0.058403329425375</v>
      </c>
      <c r="P179" s="24">
        <v>-0.02322953377763462</v>
      </c>
      <c r="Q179" s="24">
        <v>0.006926911357071314</v>
      </c>
      <c r="R179" s="24">
        <v>0.0001632265945331412</v>
      </c>
      <c r="S179" s="24">
        <v>0.0007906297052205372</v>
      </c>
      <c r="T179" s="24">
        <v>-0.00034000854850900486</v>
      </c>
      <c r="U179" s="24">
        <v>0.0001442266157406012</v>
      </c>
      <c r="V179" s="24">
        <v>6.023496048263047E-06</v>
      </c>
      <c r="W179" s="24">
        <v>4.99648140020405E-05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950</v>
      </c>
      <c r="B181" s="24">
        <v>82.86</v>
      </c>
      <c r="C181" s="24">
        <v>60.26</v>
      </c>
      <c r="D181" s="24">
        <v>9.82162046201827</v>
      </c>
      <c r="E181" s="24">
        <v>10.004491859633092</v>
      </c>
      <c r="F181" s="24">
        <v>11.738261667498435</v>
      </c>
      <c r="G181" s="24" t="s">
        <v>59</v>
      </c>
      <c r="H181" s="24">
        <v>13.037675638494662</v>
      </c>
      <c r="I181" s="24">
        <v>28.397675638494658</v>
      </c>
      <c r="J181" s="24" t="s">
        <v>73</v>
      </c>
      <c r="K181" s="24">
        <v>-1.5646990349409249</v>
      </c>
      <c r="M181" s="24" t="s">
        <v>68</v>
      </c>
      <c r="N181" s="24">
        <v>-0.8182545082065645</v>
      </c>
      <c r="X181" s="24">
        <v>67.5</v>
      </c>
    </row>
    <row r="182" spans="1:24" s="107" customFormat="1" ht="12.75" hidden="1">
      <c r="A182" s="107">
        <v>300</v>
      </c>
      <c r="B182" s="107">
        <v>52.47999954223633</v>
      </c>
      <c r="C182" s="107">
        <v>41.58000183105469</v>
      </c>
      <c r="D182" s="107">
        <v>10.118535041809082</v>
      </c>
      <c r="E182" s="107">
        <v>10.675418853759766</v>
      </c>
      <c r="F182" s="107">
        <v>-4.71809221159814</v>
      </c>
      <c r="G182" s="107" t="s">
        <v>56</v>
      </c>
      <c r="H182" s="107">
        <v>3.9549013697332356</v>
      </c>
      <c r="I182" s="107">
        <v>-11.065099088030433</v>
      </c>
      <c r="J182" s="107" t="s">
        <v>62</v>
      </c>
      <c r="K182" s="107">
        <v>1.2075402923427654</v>
      </c>
      <c r="L182" s="107">
        <v>0.1494954471636379</v>
      </c>
      <c r="M182" s="107">
        <v>0.28586861205941894</v>
      </c>
      <c r="N182" s="107">
        <v>0.008371706124577064</v>
      </c>
      <c r="O182" s="107">
        <v>0.048496974646061064</v>
      </c>
      <c r="P182" s="107">
        <v>0.004288612631849462</v>
      </c>
      <c r="Q182" s="107">
        <v>0.005903164609486963</v>
      </c>
      <c r="R182" s="107">
        <v>0.00012881970175821714</v>
      </c>
      <c r="S182" s="107">
        <v>0.0006362598237144762</v>
      </c>
      <c r="T182" s="107">
        <v>6.30717507042718E-05</v>
      </c>
      <c r="U182" s="107">
        <v>0.00012909966997171426</v>
      </c>
      <c r="V182" s="107">
        <v>4.7666954866843395E-06</v>
      </c>
      <c r="W182" s="107">
        <v>3.966986478360253E-05</v>
      </c>
      <c r="X182" s="107">
        <v>67.5</v>
      </c>
    </row>
    <row r="183" spans="1:24" s="107" customFormat="1" ht="12.75" hidden="1">
      <c r="A183" s="107">
        <v>297</v>
      </c>
      <c r="B183" s="107">
        <v>78.16000366210938</v>
      </c>
      <c r="C183" s="107">
        <v>90.55999755859375</v>
      </c>
      <c r="D183" s="107">
        <v>11.747075080871582</v>
      </c>
      <c r="E183" s="107">
        <v>11.72227668762207</v>
      </c>
      <c r="F183" s="107">
        <v>-3.59550068971057</v>
      </c>
      <c r="G183" s="107" t="s">
        <v>57</v>
      </c>
      <c r="H183" s="107">
        <v>-17.931200031419067</v>
      </c>
      <c r="I183" s="107">
        <v>-7.271196369309689</v>
      </c>
      <c r="J183" s="107" t="s">
        <v>60</v>
      </c>
      <c r="K183" s="107">
        <v>1.1903471797733955</v>
      </c>
      <c r="L183" s="107">
        <v>-0.0008132044999400381</v>
      </c>
      <c r="M183" s="107">
        <v>-0.28232667647439325</v>
      </c>
      <c r="N183" s="107">
        <v>8.714401228409997E-05</v>
      </c>
      <c r="O183" s="107">
        <v>0.047715687449041845</v>
      </c>
      <c r="P183" s="107">
        <v>-9.323574871608766E-05</v>
      </c>
      <c r="Q183" s="107">
        <v>-0.005852328974830633</v>
      </c>
      <c r="R183" s="107">
        <v>7.0186011163941755E-06</v>
      </c>
      <c r="S183" s="107">
        <v>0.0006168989341184206</v>
      </c>
      <c r="T183" s="107">
        <v>-6.652271570318253E-06</v>
      </c>
      <c r="U183" s="107">
        <v>-0.00012892525025932398</v>
      </c>
      <c r="V183" s="107">
        <v>5.639451406795218E-07</v>
      </c>
      <c r="W183" s="107">
        <v>3.811804890934108E-05</v>
      </c>
      <c r="X183" s="107">
        <v>67.5</v>
      </c>
    </row>
    <row r="184" spans="1:24" ht="12.75" hidden="1">
      <c r="A184" s="24">
        <v>949</v>
      </c>
      <c r="B184" s="24">
        <v>99.58000183105469</v>
      </c>
      <c r="C184" s="24">
        <v>110.58000183105469</v>
      </c>
      <c r="D184" s="24">
        <v>9.215265274047852</v>
      </c>
      <c r="E184" s="24">
        <v>9.294772148132324</v>
      </c>
      <c r="F184" s="24">
        <v>11.966461214459972</v>
      </c>
      <c r="G184" s="24" t="s">
        <v>58</v>
      </c>
      <c r="H184" s="24">
        <v>-1.2036808132607462</v>
      </c>
      <c r="I184" s="24">
        <v>30.87632101779395</v>
      </c>
      <c r="J184" s="24" t="s">
        <v>61</v>
      </c>
      <c r="K184" s="24">
        <v>-0.20304469763275015</v>
      </c>
      <c r="L184" s="24">
        <v>-0.1494932353690204</v>
      </c>
      <c r="M184" s="24">
        <v>-0.044861019958331895</v>
      </c>
      <c r="N184" s="24">
        <v>0.008371252556063767</v>
      </c>
      <c r="O184" s="24">
        <v>-0.008670047352006823</v>
      </c>
      <c r="P184" s="24">
        <v>-0.004287599025237799</v>
      </c>
      <c r="Q184" s="24">
        <v>-0.0007730446151789762</v>
      </c>
      <c r="R184" s="24">
        <v>0.0001286283592348319</v>
      </c>
      <c r="S184" s="24">
        <v>-0.00015576350136258782</v>
      </c>
      <c r="T184" s="24">
        <v>-6.271995710981112E-05</v>
      </c>
      <c r="U184" s="24">
        <v>-6.708549200551853E-06</v>
      </c>
      <c r="V184" s="24">
        <v>4.733217905514261E-06</v>
      </c>
      <c r="W184" s="24">
        <v>-1.0986924924399443E-05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950</v>
      </c>
      <c r="B186" s="24">
        <v>82.86</v>
      </c>
      <c r="C186" s="24">
        <v>60.26</v>
      </c>
      <c r="D186" s="24">
        <v>9.82162046201827</v>
      </c>
      <c r="E186" s="24">
        <v>10.004491859633092</v>
      </c>
      <c r="F186" s="24">
        <v>8.639763803437406</v>
      </c>
      <c r="G186" s="24" t="s">
        <v>59</v>
      </c>
      <c r="H186" s="24">
        <v>5.541664746711106</v>
      </c>
      <c r="I186" s="24">
        <v>20.901664746711102</v>
      </c>
      <c r="J186" s="24" t="s">
        <v>73</v>
      </c>
      <c r="K186" s="24">
        <v>-2.5922331011812445</v>
      </c>
      <c r="M186" s="24" t="s">
        <v>68</v>
      </c>
      <c r="N186" s="24">
        <v>-1.6044978130036704</v>
      </c>
      <c r="X186" s="24">
        <v>67.5</v>
      </c>
    </row>
    <row r="187" spans="1:24" s="107" customFormat="1" ht="12.75" hidden="1">
      <c r="A187" s="107">
        <v>300</v>
      </c>
      <c r="B187" s="107">
        <v>52.47999954223633</v>
      </c>
      <c r="C187" s="107">
        <v>41.58000183105469</v>
      </c>
      <c r="D187" s="107">
        <v>10.118535041809082</v>
      </c>
      <c r="E187" s="107">
        <v>10.675418853759766</v>
      </c>
      <c r="F187" s="107">
        <v>-4.71809221159814</v>
      </c>
      <c r="G187" s="107" t="s">
        <v>56</v>
      </c>
      <c r="H187" s="107">
        <v>3.9549013697332356</v>
      </c>
      <c r="I187" s="107">
        <v>-11.065099088030433</v>
      </c>
      <c r="J187" s="107" t="s">
        <v>62</v>
      </c>
      <c r="K187" s="107">
        <v>1.3653836882871044</v>
      </c>
      <c r="L187" s="107">
        <v>0.7869733733991344</v>
      </c>
      <c r="M187" s="107">
        <v>0.3232365566919072</v>
      </c>
      <c r="N187" s="107">
        <v>0.0242795423608935</v>
      </c>
      <c r="O187" s="107">
        <v>0.05483626735985516</v>
      </c>
      <c r="P187" s="107">
        <v>0.0225757834012157</v>
      </c>
      <c r="Q187" s="107">
        <v>0.006674842280173593</v>
      </c>
      <c r="R187" s="107">
        <v>0.00037367128330269685</v>
      </c>
      <c r="S187" s="107">
        <v>0.0007194075521562654</v>
      </c>
      <c r="T187" s="107">
        <v>0.0003321479396450294</v>
      </c>
      <c r="U187" s="107">
        <v>0.00014596539779377783</v>
      </c>
      <c r="V187" s="107">
        <v>1.3844249890715391E-05</v>
      </c>
      <c r="W187" s="107">
        <v>4.484824893908811E-05</v>
      </c>
      <c r="X187" s="107">
        <v>67.5</v>
      </c>
    </row>
    <row r="188" spans="1:24" ht="12.75" hidden="1">
      <c r="A188" s="24">
        <v>949</v>
      </c>
      <c r="B188" s="24">
        <v>99.58000183105469</v>
      </c>
      <c r="C188" s="24">
        <v>110.58000183105469</v>
      </c>
      <c r="D188" s="24">
        <v>9.215265274047852</v>
      </c>
      <c r="E188" s="24">
        <v>9.294772148132324</v>
      </c>
      <c r="F188" s="24">
        <v>1.2827659956226025</v>
      </c>
      <c r="G188" s="24" t="s">
        <v>57</v>
      </c>
      <c r="H188" s="24">
        <v>-28.770159935299134</v>
      </c>
      <c r="I188" s="24">
        <v>3.3098418957555573</v>
      </c>
      <c r="J188" s="24" t="s">
        <v>60</v>
      </c>
      <c r="K188" s="24">
        <v>1.3210576558749958</v>
      </c>
      <c r="L188" s="24">
        <v>-0.004282025841792875</v>
      </c>
      <c r="M188" s="24">
        <v>-0.31179395745686495</v>
      </c>
      <c r="N188" s="24">
        <v>0.00025183371617660557</v>
      </c>
      <c r="O188" s="24">
        <v>0.053202528282597916</v>
      </c>
      <c r="P188" s="24">
        <v>-0.0004901419901889667</v>
      </c>
      <c r="Q188" s="24">
        <v>-0.006390120398218783</v>
      </c>
      <c r="R188" s="24">
        <v>2.02398034115631E-05</v>
      </c>
      <c r="S188" s="24">
        <v>0.0007081522396366641</v>
      </c>
      <c r="T188" s="24">
        <v>-3.4916285929171333E-05</v>
      </c>
      <c r="U188" s="24">
        <v>-0.0001359483814820384</v>
      </c>
      <c r="V188" s="24">
        <v>1.6079478158446094E-06</v>
      </c>
      <c r="W188" s="24">
        <v>4.4385109000653084E-05</v>
      </c>
      <c r="X188" s="24">
        <v>67.5</v>
      </c>
    </row>
    <row r="189" spans="1:24" ht="12.75" hidden="1">
      <c r="A189" s="24">
        <v>297</v>
      </c>
      <c r="B189" s="24">
        <v>78.16000366210938</v>
      </c>
      <c r="C189" s="24">
        <v>90.55999755859375</v>
      </c>
      <c r="D189" s="24">
        <v>11.747075080871582</v>
      </c>
      <c r="E189" s="24">
        <v>11.72227668762207</v>
      </c>
      <c r="F189" s="24">
        <v>11.729387734062824</v>
      </c>
      <c r="G189" s="24" t="s">
        <v>58</v>
      </c>
      <c r="H189" s="24">
        <v>13.060387144715527</v>
      </c>
      <c r="I189" s="24">
        <v>23.720390806824902</v>
      </c>
      <c r="J189" s="24" t="s">
        <v>61</v>
      </c>
      <c r="K189" s="24">
        <v>0.34507866653063013</v>
      </c>
      <c r="L189" s="24">
        <v>-0.7869617237794375</v>
      </c>
      <c r="M189" s="24">
        <v>0.08524317964170056</v>
      </c>
      <c r="N189" s="24">
        <v>0.02427823628342509</v>
      </c>
      <c r="O189" s="24">
        <v>0.01328560131499079</v>
      </c>
      <c r="P189" s="24">
        <v>-0.022570462046844764</v>
      </c>
      <c r="Q189" s="24">
        <v>0.001928699240799675</v>
      </c>
      <c r="R189" s="24">
        <v>0.0003731227389518704</v>
      </c>
      <c r="S189" s="24">
        <v>0.00012675816185574138</v>
      </c>
      <c r="T189" s="24">
        <v>-0.0003303075942017538</v>
      </c>
      <c r="U189" s="24">
        <v>5.314070874113334E-05</v>
      </c>
      <c r="V189" s="24">
        <v>1.375055485637193E-05</v>
      </c>
      <c r="W189" s="24">
        <v>6.428649306235508E-06</v>
      </c>
      <c r="X189" s="24">
        <v>67.5</v>
      </c>
    </row>
    <row r="190" ht="12.75" hidden="1">
      <c r="A190" s="24" t="s">
        <v>85</v>
      </c>
    </row>
    <row r="191" spans="1:24" s="107" customFormat="1" ht="12.75" hidden="1">
      <c r="A191" s="107">
        <v>950</v>
      </c>
      <c r="B191" s="107">
        <v>82.86</v>
      </c>
      <c r="C191" s="107">
        <v>60.26</v>
      </c>
      <c r="D191" s="107">
        <v>9.82162046201827</v>
      </c>
      <c r="E191" s="107">
        <v>10.004491859633092</v>
      </c>
      <c r="F191" s="107">
        <v>-2.2753086252141563</v>
      </c>
      <c r="G191" s="107" t="s">
        <v>59</v>
      </c>
      <c r="H191" s="107">
        <v>-20.864518313406336</v>
      </c>
      <c r="I191" s="107">
        <v>-5.504518313406344</v>
      </c>
      <c r="J191" s="107" t="s">
        <v>73</v>
      </c>
      <c r="K191" s="107">
        <v>-4.141958530659989</v>
      </c>
      <c r="M191" s="107" t="s">
        <v>68</v>
      </c>
      <c r="N191" s="107">
        <v>-2.1521066123049546</v>
      </c>
      <c r="X191" s="107">
        <v>67.5</v>
      </c>
    </row>
    <row r="192" spans="1:24" ht="12.75" hidden="1">
      <c r="A192" s="24">
        <v>949</v>
      </c>
      <c r="B192" s="24">
        <v>99.58000183105469</v>
      </c>
      <c r="C192" s="24">
        <v>110.58000183105469</v>
      </c>
      <c r="D192" s="24">
        <v>9.215265274047852</v>
      </c>
      <c r="E192" s="24">
        <v>9.294772148132324</v>
      </c>
      <c r="F192" s="24">
        <v>5.01514428145967</v>
      </c>
      <c r="G192" s="24" t="s">
        <v>56</v>
      </c>
      <c r="H192" s="24">
        <v>-19.13973469528807</v>
      </c>
      <c r="I192" s="24">
        <v>12.940267135766623</v>
      </c>
      <c r="J192" s="24" t="s">
        <v>62</v>
      </c>
      <c r="K192" s="24">
        <v>1.9728410614098932</v>
      </c>
      <c r="L192" s="24">
        <v>0.156368090447414</v>
      </c>
      <c r="M192" s="24">
        <v>0.4670423535750221</v>
      </c>
      <c r="N192" s="24">
        <v>0.02974524049373588</v>
      </c>
      <c r="O192" s="24">
        <v>0.07923306942268057</v>
      </c>
      <c r="P192" s="24">
        <v>0.004485476902296348</v>
      </c>
      <c r="Q192" s="24">
        <v>0.00964445508012911</v>
      </c>
      <c r="R192" s="24">
        <v>0.0004579436076443641</v>
      </c>
      <c r="S192" s="24">
        <v>0.0010395343457353789</v>
      </c>
      <c r="T192" s="24">
        <v>6.60209356589944E-05</v>
      </c>
      <c r="U192" s="24">
        <v>0.0002109492889703208</v>
      </c>
      <c r="V192" s="24">
        <v>1.7002829362259798E-05</v>
      </c>
      <c r="W192" s="24">
        <v>6.481927453550281E-05</v>
      </c>
      <c r="X192" s="24">
        <v>67.5</v>
      </c>
    </row>
    <row r="193" spans="1:24" ht="12.75" hidden="1">
      <c r="A193" s="24">
        <v>297</v>
      </c>
      <c r="B193" s="24">
        <v>78.16000366210938</v>
      </c>
      <c r="C193" s="24">
        <v>90.55999755859375</v>
      </c>
      <c r="D193" s="24">
        <v>11.747075080871582</v>
      </c>
      <c r="E193" s="24">
        <v>11.72227668762207</v>
      </c>
      <c r="F193" s="24">
        <v>11.729387734062824</v>
      </c>
      <c r="G193" s="24" t="s">
        <v>57</v>
      </c>
      <c r="H193" s="24">
        <v>13.060387144715527</v>
      </c>
      <c r="I193" s="24">
        <v>23.720390806824902</v>
      </c>
      <c r="J193" s="24" t="s">
        <v>60</v>
      </c>
      <c r="K193" s="24">
        <v>-1.2990567115392115</v>
      </c>
      <c r="L193" s="24">
        <v>-0.0008518493241323283</v>
      </c>
      <c r="M193" s="24">
        <v>0.31150903990300294</v>
      </c>
      <c r="N193" s="24">
        <v>0.00030688276217023363</v>
      </c>
      <c r="O193" s="24">
        <v>-0.05152610836182638</v>
      </c>
      <c r="P193" s="24">
        <v>-9.724659497295935E-05</v>
      </c>
      <c r="Q193" s="24">
        <v>0.006618990454433925</v>
      </c>
      <c r="R193" s="24">
        <v>2.4643339627690294E-05</v>
      </c>
      <c r="S193" s="24">
        <v>-0.0006211476051582812</v>
      </c>
      <c r="T193" s="24">
        <v>-6.9057078496129E-06</v>
      </c>
      <c r="U193" s="24">
        <v>0.00015647458432854994</v>
      </c>
      <c r="V193" s="24">
        <v>1.9344006050811716E-06</v>
      </c>
      <c r="W193" s="24">
        <v>-3.698049377961334E-05</v>
      </c>
      <c r="X193" s="24">
        <v>67.5</v>
      </c>
    </row>
    <row r="194" spans="1:24" ht="12.75" hidden="1">
      <c r="A194" s="24">
        <v>300</v>
      </c>
      <c r="B194" s="24">
        <v>52.47999954223633</v>
      </c>
      <c r="C194" s="24">
        <v>41.58000183105469</v>
      </c>
      <c r="D194" s="24">
        <v>10.118535041809082</v>
      </c>
      <c r="E194" s="24">
        <v>10.675418853759766</v>
      </c>
      <c r="F194" s="24">
        <v>1.8386008444139026</v>
      </c>
      <c r="G194" s="24" t="s">
        <v>58</v>
      </c>
      <c r="H194" s="24">
        <v>19.331976488407022</v>
      </c>
      <c r="I194" s="24">
        <v>4.311976030643351</v>
      </c>
      <c r="J194" s="24" t="s">
        <v>61</v>
      </c>
      <c r="K194" s="24">
        <v>1.4847738931533798</v>
      </c>
      <c r="L194" s="24">
        <v>-0.1563657701125781</v>
      </c>
      <c r="M194" s="24">
        <v>0.34798085880060314</v>
      </c>
      <c r="N194" s="24">
        <v>0.029743657391122356</v>
      </c>
      <c r="O194" s="24">
        <v>0.060190858502140045</v>
      </c>
      <c r="P194" s="24">
        <v>-0.0044844226095229036</v>
      </c>
      <c r="Q194" s="24">
        <v>0.007014590448254321</v>
      </c>
      <c r="R194" s="24">
        <v>0.0004572800603506888</v>
      </c>
      <c r="S194" s="24">
        <v>0.0008335510233750625</v>
      </c>
      <c r="T194" s="24">
        <v>-6.56587781213211E-05</v>
      </c>
      <c r="U194" s="24">
        <v>0.00014147546422009518</v>
      </c>
      <c r="V194" s="24">
        <v>1.6892433235658665E-05</v>
      </c>
      <c r="W194" s="24">
        <v>5.3235152212845824E-05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950</v>
      </c>
      <c r="B196" s="24">
        <v>82.86</v>
      </c>
      <c r="C196" s="24">
        <v>60.26</v>
      </c>
      <c r="D196" s="24">
        <v>9.82162046201827</v>
      </c>
      <c r="E196" s="24">
        <v>10.004491859633092</v>
      </c>
      <c r="F196" s="24">
        <v>8.639763803437406</v>
      </c>
      <c r="G196" s="24" t="s">
        <v>59</v>
      </c>
      <c r="H196" s="24">
        <v>5.541664746711106</v>
      </c>
      <c r="I196" s="24">
        <v>20.901664746711102</v>
      </c>
      <c r="J196" s="24" t="s">
        <v>73</v>
      </c>
      <c r="K196" s="24">
        <v>-2.75466903629303</v>
      </c>
      <c r="M196" s="24" t="s">
        <v>68</v>
      </c>
      <c r="N196" s="24">
        <v>-2.246948439117676</v>
      </c>
      <c r="X196" s="24">
        <v>67.5</v>
      </c>
    </row>
    <row r="197" spans="1:24" ht="12.75" hidden="1">
      <c r="A197" s="24">
        <v>949</v>
      </c>
      <c r="B197" s="24">
        <v>99.58000183105469</v>
      </c>
      <c r="C197" s="24">
        <v>110.58000183105469</v>
      </c>
      <c r="D197" s="24">
        <v>9.215265274047852</v>
      </c>
      <c r="E197" s="24">
        <v>9.294772148132324</v>
      </c>
      <c r="F197" s="24">
        <v>5.01514428145967</v>
      </c>
      <c r="G197" s="24" t="s">
        <v>56</v>
      </c>
      <c r="H197" s="24">
        <v>-19.13973469528807</v>
      </c>
      <c r="I197" s="24">
        <v>12.940267135766623</v>
      </c>
      <c r="J197" s="24" t="s">
        <v>62</v>
      </c>
      <c r="K197" s="24">
        <v>0.8818502979930007</v>
      </c>
      <c r="L197" s="24">
        <v>1.389394686862111</v>
      </c>
      <c r="M197" s="24">
        <v>0.2087662456502952</v>
      </c>
      <c r="N197" s="24">
        <v>0.012082277298468518</v>
      </c>
      <c r="O197" s="24">
        <v>0.03541698897627418</v>
      </c>
      <c r="P197" s="24">
        <v>0.03985741326899754</v>
      </c>
      <c r="Q197" s="24">
        <v>0.004311018582064948</v>
      </c>
      <c r="R197" s="24">
        <v>0.00018607204707238954</v>
      </c>
      <c r="S197" s="24">
        <v>0.0004646337050383844</v>
      </c>
      <c r="T197" s="24">
        <v>0.0005864595506124368</v>
      </c>
      <c r="U197" s="24">
        <v>9.425359925144773E-05</v>
      </c>
      <c r="V197" s="24">
        <v>6.927652864885206E-06</v>
      </c>
      <c r="W197" s="24">
        <v>2.8960403065257004E-05</v>
      </c>
      <c r="X197" s="24">
        <v>67.5</v>
      </c>
    </row>
    <row r="198" spans="1:24" ht="12.75" hidden="1">
      <c r="A198" s="24">
        <v>300</v>
      </c>
      <c r="B198" s="24">
        <v>52.47999954223633</v>
      </c>
      <c r="C198" s="24">
        <v>41.58000183105469</v>
      </c>
      <c r="D198" s="24">
        <v>10.118535041809082</v>
      </c>
      <c r="E198" s="24">
        <v>10.675418853759766</v>
      </c>
      <c r="F198" s="24">
        <v>5.7211610414651926</v>
      </c>
      <c r="G198" s="24" t="s">
        <v>57</v>
      </c>
      <c r="H198" s="24">
        <v>28.43754530073499</v>
      </c>
      <c r="I198" s="24">
        <v>13.417544842971315</v>
      </c>
      <c r="J198" s="24" t="s">
        <v>60</v>
      </c>
      <c r="K198" s="24">
        <v>-0.880436855748178</v>
      </c>
      <c r="L198" s="24">
        <v>0.007559328763159796</v>
      </c>
      <c r="M198" s="24">
        <v>0.20855249209800789</v>
      </c>
      <c r="N198" s="24">
        <v>0.00012410443400928006</v>
      </c>
      <c r="O198" s="24">
        <v>-0.035336517612966634</v>
      </c>
      <c r="P198" s="24">
        <v>0.0008650626092663897</v>
      </c>
      <c r="Q198" s="24">
        <v>0.004310240029339563</v>
      </c>
      <c r="R198" s="24">
        <v>1.0004552774856043E-05</v>
      </c>
      <c r="S198" s="24">
        <v>-0.000460398742101552</v>
      </c>
      <c r="T198" s="24">
        <v>6.161429892788356E-05</v>
      </c>
      <c r="U198" s="24">
        <v>9.408105476484321E-05</v>
      </c>
      <c r="V198" s="24">
        <v>7.838430391514E-07</v>
      </c>
      <c r="W198" s="24">
        <v>-2.854976533216424E-05</v>
      </c>
      <c r="X198" s="24">
        <v>67.5</v>
      </c>
    </row>
    <row r="199" spans="1:24" s="107" customFormat="1" ht="12.75" hidden="1">
      <c r="A199" s="107">
        <v>297</v>
      </c>
      <c r="B199" s="107">
        <v>78.16000366210938</v>
      </c>
      <c r="C199" s="107">
        <v>90.55999755859375</v>
      </c>
      <c r="D199" s="107">
        <v>11.747075080871582</v>
      </c>
      <c r="E199" s="107">
        <v>11.72227668762207</v>
      </c>
      <c r="F199" s="107">
        <v>-3.59550068971057</v>
      </c>
      <c r="G199" s="107" t="s">
        <v>58</v>
      </c>
      <c r="H199" s="107">
        <v>-17.931200031419067</v>
      </c>
      <c r="I199" s="107">
        <v>-7.271196369309689</v>
      </c>
      <c r="J199" s="107" t="s">
        <v>61</v>
      </c>
      <c r="K199" s="107">
        <v>0.049908827982695136</v>
      </c>
      <c r="L199" s="107">
        <v>1.3893741225563812</v>
      </c>
      <c r="M199" s="107">
        <v>0.009444753179927802</v>
      </c>
      <c r="N199" s="107">
        <v>0.012081639905515598</v>
      </c>
      <c r="O199" s="107">
        <v>0.0023861330922699702</v>
      </c>
      <c r="P199" s="107">
        <v>0.03984802453293903</v>
      </c>
      <c r="Q199" s="107">
        <v>8.192743367246666E-05</v>
      </c>
      <c r="R199" s="107">
        <v>0.00018580289455626</v>
      </c>
      <c r="S199" s="107">
        <v>6.258976057635131E-05</v>
      </c>
      <c r="T199" s="107">
        <v>0.0005832139253071438</v>
      </c>
      <c r="U199" s="107">
        <v>-5.700535605281433E-06</v>
      </c>
      <c r="V199" s="107">
        <v>6.883165282508193E-06</v>
      </c>
      <c r="W199" s="107">
        <v>4.859613686343818E-06</v>
      </c>
      <c r="X199" s="107">
        <v>67.5</v>
      </c>
    </row>
    <row r="200" s="100" customFormat="1" ht="12.75">
      <c r="A200" s="100" t="s">
        <v>109</v>
      </c>
    </row>
    <row r="201" spans="1:24" s="100" customFormat="1" ht="12.75">
      <c r="A201" s="100">
        <v>950</v>
      </c>
      <c r="B201" s="100">
        <v>83.44</v>
      </c>
      <c r="C201" s="100">
        <v>67.84</v>
      </c>
      <c r="D201" s="100">
        <v>9.85273642372315</v>
      </c>
      <c r="E201" s="100">
        <v>10.18203589610991</v>
      </c>
      <c r="F201" s="100">
        <v>12.854804110362483</v>
      </c>
      <c r="G201" s="100" t="s">
        <v>59</v>
      </c>
      <c r="H201" s="100">
        <v>15.061403411612702</v>
      </c>
      <c r="I201" s="100">
        <v>31.001403411612696</v>
      </c>
      <c r="J201" s="100" t="s">
        <v>73</v>
      </c>
      <c r="K201" s="100">
        <v>1.8020630014561594</v>
      </c>
      <c r="M201" s="100" t="s">
        <v>68</v>
      </c>
      <c r="N201" s="100">
        <v>1.6312030553464794</v>
      </c>
      <c r="X201" s="100">
        <v>67.5</v>
      </c>
    </row>
    <row r="202" spans="1:24" s="100" customFormat="1" ht="12.75">
      <c r="A202" s="100">
        <v>297</v>
      </c>
      <c r="B202" s="100">
        <v>94.33999633789062</v>
      </c>
      <c r="C202" s="100">
        <v>89.23999786376953</v>
      </c>
      <c r="D202" s="100">
        <v>11.632756233215332</v>
      </c>
      <c r="E202" s="100">
        <v>11.491121292114258</v>
      </c>
      <c r="F202" s="100">
        <v>6.211576959458258</v>
      </c>
      <c r="G202" s="100" t="s">
        <v>56</v>
      </c>
      <c r="H202" s="100">
        <v>-14.146210236533832</v>
      </c>
      <c r="I202" s="100">
        <v>12.693786101356798</v>
      </c>
      <c r="J202" s="100" t="s">
        <v>62</v>
      </c>
      <c r="K202" s="100">
        <v>0.39236434420961247</v>
      </c>
      <c r="L202" s="100">
        <v>1.279104822242309</v>
      </c>
      <c r="M202" s="100">
        <v>0.09288675696611616</v>
      </c>
      <c r="N202" s="100">
        <v>0.04215410951363236</v>
      </c>
      <c r="O202" s="100">
        <v>0.015757833328740943</v>
      </c>
      <c r="P202" s="100">
        <v>0.03669348314260343</v>
      </c>
      <c r="Q202" s="100">
        <v>0.0019181079164618232</v>
      </c>
      <c r="R202" s="100">
        <v>0.0006489102549327627</v>
      </c>
      <c r="S202" s="100">
        <v>0.00020669925845723282</v>
      </c>
      <c r="T202" s="100">
        <v>0.0005399307030203345</v>
      </c>
      <c r="U202" s="100">
        <v>4.1974241825165146E-05</v>
      </c>
      <c r="V202" s="100">
        <v>2.4093440092660032E-05</v>
      </c>
      <c r="W202" s="100">
        <v>1.288768603634532E-05</v>
      </c>
      <c r="X202" s="100">
        <v>67.5</v>
      </c>
    </row>
    <row r="203" spans="1:24" s="100" customFormat="1" ht="12.75">
      <c r="A203" s="100">
        <v>300</v>
      </c>
      <c r="B203" s="100">
        <v>65.9000015258789</v>
      </c>
      <c r="C203" s="100">
        <v>49.5</v>
      </c>
      <c r="D203" s="100">
        <v>10.2291259765625</v>
      </c>
      <c r="E203" s="100">
        <v>10.639847755432129</v>
      </c>
      <c r="F203" s="100">
        <v>4.588202367482921</v>
      </c>
      <c r="G203" s="100" t="s">
        <v>57</v>
      </c>
      <c r="H203" s="100">
        <v>12.250157485740644</v>
      </c>
      <c r="I203" s="100">
        <v>10.650159011619554</v>
      </c>
      <c r="J203" s="100" t="s">
        <v>60</v>
      </c>
      <c r="K203" s="100">
        <v>0.10665758535805646</v>
      </c>
      <c r="L203" s="100">
        <v>0.006959251161618396</v>
      </c>
      <c r="M203" s="100">
        <v>-0.026263955715446957</v>
      </c>
      <c r="N203" s="100">
        <v>0.00043560594300637827</v>
      </c>
      <c r="O203" s="100">
        <v>0.004119434169356743</v>
      </c>
      <c r="P203" s="100">
        <v>0.0007962680953571688</v>
      </c>
      <c r="Q203" s="100">
        <v>-0.0005904374409368621</v>
      </c>
      <c r="R203" s="100">
        <v>3.505786408502482E-05</v>
      </c>
      <c r="S203" s="100">
        <v>4.0471895934228315E-05</v>
      </c>
      <c r="T203" s="100">
        <v>5.670539950552975E-05</v>
      </c>
      <c r="U203" s="100">
        <v>-1.6062007569605993E-05</v>
      </c>
      <c r="V203" s="100">
        <v>2.7687448030202816E-06</v>
      </c>
      <c r="W203" s="100">
        <v>2.1104271446747405E-06</v>
      </c>
      <c r="X203" s="100">
        <v>67.5</v>
      </c>
    </row>
    <row r="204" spans="1:24" s="100" customFormat="1" ht="12.75">
      <c r="A204" s="100">
        <v>949</v>
      </c>
      <c r="B204" s="100">
        <v>98.31999969482422</v>
      </c>
      <c r="C204" s="100">
        <v>115.81999969482422</v>
      </c>
      <c r="D204" s="100">
        <v>9.241157531738281</v>
      </c>
      <c r="E204" s="100">
        <v>9.196566581726074</v>
      </c>
      <c r="F204" s="100">
        <v>2.6692025005300053</v>
      </c>
      <c r="G204" s="100" t="s">
        <v>58</v>
      </c>
      <c r="H204" s="100">
        <v>-23.952482007930143</v>
      </c>
      <c r="I204" s="100">
        <v>6.867517686894071</v>
      </c>
      <c r="J204" s="100" t="s">
        <v>61</v>
      </c>
      <c r="K204" s="100">
        <v>-0.37758964245941407</v>
      </c>
      <c r="L204" s="100">
        <v>1.2790858904337887</v>
      </c>
      <c r="M204" s="100">
        <v>-0.08909632006912166</v>
      </c>
      <c r="N204" s="100">
        <v>0.04215185875320005</v>
      </c>
      <c r="O204" s="100">
        <v>-0.015209851193904396</v>
      </c>
      <c r="P204" s="100">
        <v>0.03668484240468859</v>
      </c>
      <c r="Q204" s="100">
        <v>-0.0018249716730769948</v>
      </c>
      <c r="R204" s="100">
        <v>0.0006479625491667701</v>
      </c>
      <c r="S204" s="100">
        <v>-0.0002026983203834184</v>
      </c>
      <c r="T204" s="100">
        <v>0.0005369447473725309</v>
      </c>
      <c r="U204" s="100">
        <v>-3.877949057983308E-05</v>
      </c>
      <c r="V204" s="100">
        <v>2.393382350804706E-05</v>
      </c>
      <c r="W204" s="100">
        <v>-1.2713714981799386E-05</v>
      </c>
      <c r="X204" s="100">
        <v>67.5</v>
      </c>
    </row>
    <row r="205" ht="12.75" hidden="1">
      <c r="A205" s="24" t="s">
        <v>83</v>
      </c>
    </row>
    <row r="206" spans="1:24" s="107" customFormat="1" ht="12.75" hidden="1">
      <c r="A206" s="107">
        <v>950</v>
      </c>
      <c r="B206" s="107">
        <v>83.44</v>
      </c>
      <c r="C206" s="107">
        <v>67.84</v>
      </c>
      <c r="D206" s="107">
        <v>9.85273642372315</v>
      </c>
      <c r="E206" s="107">
        <v>10.18203589610991</v>
      </c>
      <c r="F206" s="107">
        <v>-0.4438010949656596</v>
      </c>
      <c r="G206" s="107" t="s">
        <v>59</v>
      </c>
      <c r="H206" s="107">
        <v>-17.010296883672837</v>
      </c>
      <c r="I206" s="107">
        <v>-1.0702968836728453</v>
      </c>
      <c r="J206" s="107" t="s">
        <v>73</v>
      </c>
      <c r="K206" s="107">
        <v>-2.9145025885693503</v>
      </c>
      <c r="M206" s="107" t="s">
        <v>68</v>
      </c>
      <c r="N206" s="107">
        <v>-1.6378751948976005</v>
      </c>
      <c r="X206" s="107">
        <v>67.5</v>
      </c>
    </row>
    <row r="207" spans="1:24" ht="12.75" hidden="1">
      <c r="A207" s="24">
        <v>297</v>
      </c>
      <c r="B207" s="24">
        <v>94.33999633789062</v>
      </c>
      <c r="C207" s="24">
        <v>89.23999786376953</v>
      </c>
      <c r="D207" s="24">
        <v>11.632756233215332</v>
      </c>
      <c r="E207" s="24">
        <v>11.491121292114258</v>
      </c>
      <c r="F207" s="24">
        <v>6.211576959458258</v>
      </c>
      <c r="G207" s="24" t="s">
        <v>56</v>
      </c>
      <c r="H207" s="24">
        <v>-14.146210236533832</v>
      </c>
      <c r="I207" s="24">
        <v>12.693786101356798</v>
      </c>
      <c r="J207" s="24" t="s">
        <v>62</v>
      </c>
      <c r="K207" s="24">
        <v>1.5702743483740311</v>
      </c>
      <c r="L207" s="24">
        <v>0.5522540648700404</v>
      </c>
      <c r="M207" s="24">
        <v>0.3717405717221182</v>
      </c>
      <c r="N207" s="24">
        <v>0.03573877750467082</v>
      </c>
      <c r="O207" s="24">
        <v>0.06306517602436165</v>
      </c>
      <c r="P207" s="24">
        <v>0.01584222525318832</v>
      </c>
      <c r="Q207" s="24">
        <v>0.007676518179632447</v>
      </c>
      <c r="R207" s="24">
        <v>0.0005501623613918669</v>
      </c>
      <c r="S207" s="24">
        <v>0.000827409792255553</v>
      </c>
      <c r="T207" s="24">
        <v>0.00023310919784518615</v>
      </c>
      <c r="U207" s="24">
        <v>0.00016792033116689927</v>
      </c>
      <c r="V207" s="24">
        <v>2.0413652604005953E-05</v>
      </c>
      <c r="W207" s="24">
        <v>5.1592674864508416E-05</v>
      </c>
      <c r="X207" s="24">
        <v>67.5</v>
      </c>
    </row>
    <row r="208" spans="1:24" ht="12.75" hidden="1">
      <c r="A208" s="24">
        <v>949</v>
      </c>
      <c r="B208" s="24">
        <v>98.31999969482422</v>
      </c>
      <c r="C208" s="24">
        <v>115.81999969482422</v>
      </c>
      <c r="D208" s="24">
        <v>9.241157531738281</v>
      </c>
      <c r="E208" s="24">
        <v>9.196566581726074</v>
      </c>
      <c r="F208" s="24">
        <v>11.32469134847256</v>
      </c>
      <c r="G208" s="24" t="s">
        <v>57</v>
      </c>
      <c r="H208" s="24">
        <v>-1.6830128536951463</v>
      </c>
      <c r="I208" s="24">
        <v>29.13698684112907</v>
      </c>
      <c r="J208" s="24" t="s">
        <v>60</v>
      </c>
      <c r="K208" s="24">
        <v>-0.583852871377599</v>
      </c>
      <c r="L208" s="24">
        <v>-0.0030057730290167957</v>
      </c>
      <c r="M208" s="24">
        <v>0.1421322481381204</v>
      </c>
      <c r="N208" s="24">
        <v>0.00036929574727259163</v>
      </c>
      <c r="O208" s="24">
        <v>-0.02281559809377595</v>
      </c>
      <c r="P208" s="24">
        <v>-0.0003438053551729891</v>
      </c>
      <c r="Q208" s="24">
        <v>0.003120142358344608</v>
      </c>
      <c r="R208" s="24">
        <v>2.9659404723246868E-05</v>
      </c>
      <c r="S208" s="24">
        <v>-0.00024658399091210333</v>
      </c>
      <c r="T208" s="24">
        <v>-2.4471291205485747E-05</v>
      </c>
      <c r="U208" s="24">
        <v>8.020308621111251E-05</v>
      </c>
      <c r="V208" s="24">
        <v>2.3359032466477914E-06</v>
      </c>
      <c r="W208" s="24">
        <v>-1.3733261105127647E-05</v>
      </c>
      <c r="X208" s="24">
        <v>67.5</v>
      </c>
    </row>
    <row r="209" spans="1:24" ht="12.75" hidden="1">
      <c r="A209" s="24">
        <v>300</v>
      </c>
      <c r="B209" s="24">
        <v>65.9000015258789</v>
      </c>
      <c r="C209" s="24">
        <v>49.5</v>
      </c>
      <c r="D209" s="24">
        <v>10.2291259765625</v>
      </c>
      <c r="E209" s="24">
        <v>10.639847755432129</v>
      </c>
      <c r="F209" s="24">
        <v>9.518269287496189</v>
      </c>
      <c r="G209" s="24" t="s">
        <v>58</v>
      </c>
      <c r="H209" s="24">
        <v>23.693854260796243</v>
      </c>
      <c r="I209" s="24">
        <v>22.093855786675153</v>
      </c>
      <c r="J209" s="24" t="s">
        <v>61</v>
      </c>
      <c r="K209" s="24">
        <v>1.4576959057861214</v>
      </c>
      <c r="L209" s="24">
        <v>-0.5522458849950633</v>
      </c>
      <c r="M209" s="24">
        <v>0.3434959631545778</v>
      </c>
      <c r="N209" s="24">
        <v>0.035736869451302125</v>
      </c>
      <c r="O209" s="24">
        <v>0.05879340873437266</v>
      </c>
      <c r="P209" s="24">
        <v>-0.01583849421032543</v>
      </c>
      <c r="Q209" s="24">
        <v>0.007013818006328023</v>
      </c>
      <c r="R209" s="24">
        <v>0.0005493623063186424</v>
      </c>
      <c r="S209" s="24">
        <v>0.0007898121927054793</v>
      </c>
      <c r="T209" s="24">
        <v>-0.00023182116820247986</v>
      </c>
      <c r="U209" s="24">
        <v>0.00014752865003589635</v>
      </c>
      <c r="V209" s="24">
        <v>2.0279565297593024E-05</v>
      </c>
      <c r="W209" s="24">
        <v>4.9731294363743106E-05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950</v>
      </c>
      <c r="B211" s="24">
        <v>83.44</v>
      </c>
      <c r="C211" s="24">
        <v>67.84</v>
      </c>
      <c r="D211" s="24">
        <v>9.85273642372315</v>
      </c>
      <c r="E211" s="24">
        <v>10.18203589610991</v>
      </c>
      <c r="F211" s="24">
        <v>12.854804110362483</v>
      </c>
      <c r="G211" s="24" t="s">
        <v>59</v>
      </c>
      <c r="H211" s="24">
        <v>15.061403411612702</v>
      </c>
      <c r="I211" s="24">
        <v>31.001403411612696</v>
      </c>
      <c r="J211" s="24" t="s">
        <v>73</v>
      </c>
      <c r="K211" s="24">
        <v>-2.2507810253975653</v>
      </c>
      <c r="M211" s="24" t="s">
        <v>68</v>
      </c>
      <c r="N211" s="24">
        <v>-1.1721481696064049</v>
      </c>
      <c r="X211" s="24">
        <v>67.5</v>
      </c>
    </row>
    <row r="212" spans="1:24" s="107" customFormat="1" ht="12.75" hidden="1">
      <c r="A212" s="107">
        <v>300</v>
      </c>
      <c r="B212" s="107">
        <v>65.9000015258789</v>
      </c>
      <c r="C212" s="107">
        <v>49.5</v>
      </c>
      <c r="D212" s="107">
        <v>10.2291259765625</v>
      </c>
      <c r="E212" s="107">
        <v>10.639847755432129</v>
      </c>
      <c r="F212" s="107">
        <v>-0.27077315545736075</v>
      </c>
      <c r="G212" s="107" t="s">
        <v>56</v>
      </c>
      <c r="H212" s="107">
        <v>0.9714784284194309</v>
      </c>
      <c r="I212" s="107">
        <v>-0.6285200457016694</v>
      </c>
      <c r="J212" s="107" t="s">
        <v>62</v>
      </c>
      <c r="K212" s="107">
        <v>1.4526245179608224</v>
      </c>
      <c r="L212" s="107">
        <v>0.13375760130979386</v>
      </c>
      <c r="M212" s="107">
        <v>0.34388912719527676</v>
      </c>
      <c r="N212" s="107">
        <v>0.03228997740552391</v>
      </c>
      <c r="O212" s="107">
        <v>0.058339954741564115</v>
      </c>
      <c r="P212" s="107">
        <v>0.003837124404421135</v>
      </c>
      <c r="Q212" s="107">
        <v>0.0071012876568008875</v>
      </c>
      <c r="R212" s="107">
        <v>0.0004969841589497787</v>
      </c>
      <c r="S212" s="107">
        <v>0.0007653913626580116</v>
      </c>
      <c r="T212" s="107">
        <v>5.641757532845428E-05</v>
      </c>
      <c r="U212" s="107">
        <v>0.00015530055537446067</v>
      </c>
      <c r="V212" s="107">
        <v>1.8426564844678828E-05</v>
      </c>
      <c r="W212" s="107">
        <v>4.772066501941572E-05</v>
      </c>
      <c r="X212" s="107">
        <v>67.5</v>
      </c>
    </row>
    <row r="213" spans="1:24" ht="12.75" hidden="1">
      <c r="A213" s="24">
        <v>297</v>
      </c>
      <c r="B213" s="24">
        <v>94.33999633789062</v>
      </c>
      <c r="C213" s="24">
        <v>89.23999786376953</v>
      </c>
      <c r="D213" s="24">
        <v>11.632756233215332</v>
      </c>
      <c r="E213" s="24">
        <v>11.491121292114258</v>
      </c>
      <c r="F213" s="24">
        <v>2.068498722260048</v>
      </c>
      <c r="G213" s="24" t="s">
        <v>57</v>
      </c>
      <c r="H213" s="24">
        <v>-22.61287647723789</v>
      </c>
      <c r="I213" s="24">
        <v>4.22711986065273</v>
      </c>
      <c r="J213" s="24" t="s">
        <v>60</v>
      </c>
      <c r="K213" s="24">
        <v>1.4486237882254231</v>
      </c>
      <c r="L213" s="24">
        <v>-0.000727815931807258</v>
      </c>
      <c r="M213" s="24">
        <v>-0.3432098265885908</v>
      </c>
      <c r="N213" s="24">
        <v>0.000334578702443738</v>
      </c>
      <c r="O213" s="24">
        <v>0.05812919999536138</v>
      </c>
      <c r="P213" s="24">
        <v>-8.349261976292592E-05</v>
      </c>
      <c r="Q213" s="24">
        <v>-0.007096528628914492</v>
      </c>
      <c r="R213" s="24">
        <v>2.6913621082839365E-05</v>
      </c>
      <c r="S213" s="24">
        <v>0.0007564967035097284</v>
      </c>
      <c r="T213" s="24">
        <v>-5.959467733299059E-06</v>
      </c>
      <c r="U213" s="24">
        <v>-0.0001551586447658877</v>
      </c>
      <c r="V213" s="24">
        <v>2.136177240163711E-06</v>
      </c>
      <c r="W213" s="24">
        <v>4.689838865873968E-05</v>
      </c>
      <c r="X213" s="24">
        <v>67.5</v>
      </c>
    </row>
    <row r="214" spans="1:24" ht="12.75" hidden="1">
      <c r="A214" s="24">
        <v>949</v>
      </c>
      <c r="B214" s="24">
        <v>98.31999969482422</v>
      </c>
      <c r="C214" s="24">
        <v>115.81999969482422</v>
      </c>
      <c r="D214" s="24">
        <v>9.241157531738281</v>
      </c>
      <c r="E214" s="24">
        <v>9.196566581726074</v>
      </c>
      <c r="F214" s="24">
        <v>11.32469134847256</v>
      </c>
      <c r="G214" s="24" t="s">
        <v>58</v>
      </c>
      <c r="H214" s="24">
        <v>-1.6830128536951463</v>
      </c>
      <c r="I214" s="24">
        <v>29.13698684112907</v>
      </c>
      <c r="J214" s="24" t="s">
        <v>61</v>
      </c>
      <c r="K214" s="24">
        <v>-0.10773630014222713</v>
      </c>
      <c r="L214" s="24">
        <v>-0.1337556211608289</v>
      </c>
      <c r="M214" s="24">
        <v>-0.02160432216383269</v>
      </c>
      <c r="N214" s="24">
        <v>0.032288243958771064</v>
      </c>
      <c r="O214" s="24">
        <v>-0.004954435098679531</v>
      </c>
      <c r="P214" s="24">
        <v>-0.0038362159320676115</v>
      </c>
      <c r="Q214" s="24">
        <v>-0.00025993807652907407</v>
      </c>
      <c r="R214" s="24">
        <v>0.0004962548853635883</v>
      </c>
      <c r="S214" s="24">
        <v>-0.0001163472200372744</v>
      </c>
      <c r="T214" s="24">
        <v>-5.6101938917274336E-05</v>
      </c>
      <c r="U214" s="24">
        <v>6.6375789282688165E-06</v>
      </c>
      <c r="V214" s="24">
        <v>1.8302323316283104E-05</v>
      </c>
      <c r="W214" s="24">
        <v>-8.820601516284714E-06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950</v>
      </c>
      <c r="B216" s="24">
        <v>83.44</v>
      </c>
      <c r="C216" s="24">
        <v>67.84</v>
      </c>
      <c r="D216" s="24">
        <v>9.85273642372315</v>
      </c>
      <c r="E216" s="24">
        <v>10.18203589610991</v>
      </c>
      <c r="F216" s="24">
        <v>8.410765739704972</v>
      </c>
      <c r="G216" s="24" t="s">
        <v>59</v>
      </c>
      <c r="H216" s="24">
        <v>4.343898491068671</v>
      </c>
      <c r="I216" s="24">
        <v>20.283898491068673</v>
      </c>
      <c r="J216" s="24" t="s">
        <v>73</v>
      </c>
      <c r="K216" s="24">
        <v>-1.5771131301594263</v>
      </c>
      <c r="M216" s="24" t="s">
        <v>68</v>
      </c>
      <c r="N216" s="24">
        <v>-0.9360349738218676</v>
      </c>
      <c r="X216" s="24">
        <v>67.5</v>
      </c>
    </row>
    <row r="217" spans="1:24" s="107" customFormat="1" ht="12.75" hidden="1">
      <c r="A217" s="107">
        <v>300</v>
      </c>
      <c r="B217" s="107">
        <v>65.9000015258789</v>
      </c>
      <c r="C217" s="107">
        <v>49.5</v>
      </c>
      <c r="D217" s="107">
        <v>10.2291259765625</v>
      </c>
      <c r="E217" s="107">
        <v>10.639847755432129</v>
      </c>
      <c r="F217" s="107">
        <v>-0.27077315545736075</v>
      </c>
      <c r="G217" s="107" t="s">
        <v>56</v>
      </c>
      <c r="H217" s="107">
        <v>0.9714784284194309</v>
      </c>
      <c r="I217" s="107">
        <v>-0.6285200457016694</v>
      </c>
      <c r="J217" s="107" t="s">
        <v>62</v>
      </c>
      <c r="K217" s="107">
        <v>1.1076661954816032</v>
      </c>
      <c r="L217" s="107">
        <v>0.5261898495645956</v>
      </c>
      <c r="M217" s="107">
        <v>0.2622253379391986</v>
      </c>
      <c r="N217" s="107">
        <v>0.04810120375562034</v>
      </c>
      <c r="O217" s="107">
        <v>0.04448585986835358</v>
      </c>
      <c r="P217" s="107">
        <v>0.015094714300245652</v>
      </c>
      <c r="Q217" s="107">
        <v>0.005414962002672244</v>
      </c>
      <c r="R217" s="107">
        <v>0.0007403616083395076</v>
      </c>
      <c r="S217" s="107">
        <v>0.0005836172052381444</v>
      </c>
      <c r="T217" s="107">
        <v>0.0002220735118225954</v>
      </c>
      <c r="U217" s="107">
        <v>0.00011841314774901062</v>
      </c>
      <c r="V217" s="107">
        <v>2.7457924637245853E-05</v>
      </c>
      <c r="W217" s="107">
        <v>3.6383051121607605E-05</v>
      </c>
      <c r="X217" s="107">
        <v>67.5</v>
      </c>
    </row>
    <row r="218" spans="1:24" ht="12.75" hidden="1">
      <c r="A218" s="24">
        <v>949</v>
      </c>
      <c r="B218" s="24">
        <v>98.31999969482422</v>
      </c>
      <c r="C218" s="24">
        <v>115.81999969482422</v>
      </c>
      <c r="D218" s="24">
        <v>9.241157531738281</v>
      </c>
      <c r="E218" s="24">
        <v>9.196566581726074</v>
      </c>
      <c r="F218" s="24">
        <v>2.6692025005300053</v>
      </c>
      <c r="G218" s="24" t="s">
        <v>57</v>
      </c>
      <c r="H218" s="24">
        <v>-23.952482007930143</v>
      </c>
      <c r="I218" s="24">
        <v>6.867517686894071</v>
      </c>
      <c r="J218" s="24" t="s">
        <v>60</v>
      </c>
      <c r="K218" s="24">
        <v>1.0891316336919863</v>
      </c>
      <c r="L218" s="24">
        <v>-0.0028633593943017655</v>
      </c>
      <c r="M218" s="24">
        <v>-0.25727775267918473</v>
      </c>
      <c r="N218" s="24">
        <v>0.0004980286121669329</v>
      </c>
      <c r="O218" s="24">
        <v>0.04382639256531484</v>
      </c>
      <c r="P218" s="24">
        <v>-0.000327763371721575</v>
      </c>
      <c r="Q218" s="24">
        <v>-0.005283474414116902</v>
      </c>
      <c r="R218" s="24">
        <v>4.003587702367707E-05</v>
      </c>
      <c r="S218" s="24">
        <v>0.0005804142771431063</v>
      </c>
      <c r="T218" s="24">
        <v>-2.334925678513326E-05</v>
      </c>
      <c r="U218" s="24">
        <v>-0.00011311344999702735</v>
      </c>
      <c r="V218" s="24">
        <v>3.1680882419516235E-06</v>
      </c>
      <c r="W218" s="24">
        <v>3.629012525952771E-05</v>
      </c>
      <c r="X218" s="24">
        <v>67.5</v>
      </c>
    </row>
    <row r="219" spans="1:24" ht="12.75" hidden="1">
      <c r="A219" s="24">
        <v>297</v>
      </c>
      <c r="B219" s="24">
        <v>94.33999633789062</v>
      </c>
      <c r="C219" s="24">
        <v>89.23999786376953</v>
      </c>
      <c r="D219" s="24">
        <v>11.632756233215332</v>
      </c>
      <c r="E219" s="24">
        <v>11.491121292114258</v>
      </c>
      <c r="F219" s="24">
        <v>16.230388313377116</v>
      </c>
      <c r="G219" s="24" t="s">
        <v>58</v>
      </c>
      <c r="H219" s="24">
        <v>6.3279220404302805</v>
      </c>
      <c r="I219" s="24">
        <v>33.167918378320906</v>
      </c>
      <c r="J219" s="24" t="s">
        <v>61</v>
      </c>
      <c r="K219" s="24">
        <v>0.20178375827631412</v>
      </c>
      <c r="L219" s="24">
        <v>-0.526182058757034</v>
      </c>
      <c r="M219" s="24">
        <v>0.050697986485413626</v>
      </c>
      <c r="N219" s="24">
        <v>0.048098625450642224</v>
      </c>
      <c r="O219" s="24">
        <v>0.007631450906459888</v>
      </c>
      <c r="P219" s="24">
        <v>-0.01509115538910783</v>
      </c>
      <c r="Q219" s="24">
        <v>0.001186048736669897</v>
      </c>
      <c r="R219" s="24">
        <v>0.0007392783235385759</v>
      </c>
      <c r="S219" s="24">
        <v>6.105988157888708E-05</v>
      </c>
      <c r="T219" s="24">
        <v>-0.00022084260653416118</v>
      </c>
      <c r="U219" s="24">
        <v>3.502885938192985E-05</v>
      </c>
      <c r="V219" s="24">
        <v>2.7274545684133415E-05</v>
      </c>
      <c r="W219" s="24">
        <v>2.5986953583098778E-06</v>
      </c>
      <c r="X219" s="24">
        <v>67.5</v>
      </c>
    </row>
    <row r="220" ht="12.75" hidden="1">
      <c r="A220" s="24" t="s">
        <v>80</v>
      </c>
    </row>
    <row r="221" spans="1:24" s="107" customFormat="1" ht="12.75" hidden="1">
      <c r="A221" s="107">
        <v>950</v>
      </c>
      <c r="B221" s="107">
        <v>83.44</v>
      </c>
      <c r="C221" s="107">
        <v>67.84</v>
      </c>
      <c r="D221" s="107">
        <v>9.85273642372315</v>
      </c>
      <c r="E221" s="107">
        <v>10.18203589610991</v>
      </c>
      <c r="F221" s="107">
        <v>-0.4438010949656596</v>
      </c>
      <c r="G221" s="107" t="s">
        <v>59</v>
      </c>
      <c r="H221" s="107">
        <v>-17.010296883672837</v>
      </c>
      <c r="I221" s="107">
        <v>-1.0702968836728453</v>
      </c>
      <c r="J221" s="107" t="s">
        <v>73</v>
      </c>
      <c r="K221" s="107">
        <v>-1.9997183076336376</v>
      </c>
      <c r="M221" s="107" t="s">
        <v>68</v>
      </c>
      <c r="N221" s="107">
        <v>-1.0483275762984376</v>
      </c>
      <c r="X221" s="107">
        <v>67.5</v>
      </c>
    </row>
    <row r="222" spans="1:24" ht="12.75" hidden="1">
      <c r="A222" s="24">
        <v>949</v>
      </c>
      <c r="B222" s="24">
        <v>98.31999969482422</v>
      </c>
      <c r="C222" s="24">
        <v>115.81999969482422</v>
      </c>
      <c r="D222" s="24">
        <v>9.241157531738281</v>
      </c>
      <c r="E222" s="24">
        <v>9.196566581726074</v>
      </c>
      <c r="F222" s="24">
        <v>6.352696939398575</v>
      </c>
      <c r="G222" s="24" t="s">
        <v>56</v>
      </c>
      <c r="H222" s="24">
        <v>-14.475320494900359</v>
      </c>
      <c r="I222" s="24">
        <v>16.344679199923863</v>
      </c>
      <c r="J222" s="24" t="s">
        <v>62</v>
      </c>
      <c r="K222" s="24">
        <v>1.3646892047564594</v>
      </c>
      <c r="L222" s="24">
        <v>0.1653802361381655</v>
      </c>
      <c r="M222" s="24">
        <v>0.32307088762048614</v>
      </c>
      <c r="N222" s="24">
        <v>0.050439355466688436</v>
      </c>
      <c r="O222" s="24">
        <v>0.054808477882858704</v>
      </c>
      <c r="P222" s="24">
        <v>0.004744056933788612</v>
      </c>
      <c r="Q222" s="24">
        <v>0.0066714498958761375</v>
      </c>
      <c r="R222" s="24">
        <v>0.0007764509699354166</v>
      </c>
      <c r="S222" s="24">
        <v>0.000719088231119927</v>
      </c>
      <c r="T222" s="24">
        <v>6.981694301568328E-05</v>
      </c>
      <c r="U222" s="24">
        <v>0.00014592733751440538</v>
      </c>
      <c r="V222" s="24">
        <v>2.8819858168923893E-05</v>
      </c>
      <c r="W222" s="24">
        <v>4.483759717610317E-05</v>
      </c>
      <c r="X222" s="24">
        <v>67.5</v>
      </c>
    </row>
    <row r="223" spans="1:24" ht="12.75" hidden="1">
      <c r="A223" s="24">
        <v>297</v>
      </c>
      <c r="B223" s="24">
        <v>94.33999633789062</v>
      </c>
      <c r="C223" s="24">
        <v>89.23999786376953</v>
      </c>
      <c r="D223" s="24">
        <v>11.632756233215332</v>
      </c>
      <c r="E223" s="24">
        <v>11.491121292114258</v>
      </c>
      <c r="F223" s="24">
        <v>16.230388313377116</v>
      </c>
      <c r="G223" s="24" t="s">
        <v>57</v>
      </c>
      <c r="H223" s="24">
        <v>6.3279220404302805</v>
      </c>
      <c r="I223" s="24">
        <v>33.167918378320906</v>
      </c>
      <c r="J223" s="24" t="s">
        <v>60</v>
      </c>
      <c r="K223" s="24">
        <v>-0.8936312282896322</v>
      </c>
      <c r="L223" s="24">
        <v>-0.0009008749224907763</v>
      </c>
      <c r="M223" s="24">
        <v>0.21431635371879296</v>
      </c>
      <c r="N223" s="24">
        <v>0.0005211387821878019</v>
      </c>
      <c r="O223" s="24">
        <v>-0.03544085185671686</v>
      </c>
      <c r="P223" s="24">
        <v>-0.00010290007490163059</v>
      </c>
      <c r="Q223" s="24">
        <v>0.004555089435950033</v>
      </c>
      <c r="R223" s="24">
        <v>4.187385404205378E-05</v>
      </c>
      <c r="S223" s="24">
        <v>-0.00042688570634400824</v>
      </c>
      <c r="T223" s="24">
        <v>-7.312601015907854E-06</v>
      </c>
      <c r="U223" s="24">
        <v>0.00010776927626046488</v>
      </c>
      <c r="V223" s="24">
        <v>3.296987609964429E-06</v>
      </c>
      <c r="W223" s="24">
        <v>-2.5404217459129926E-05</v>
      </c>
      <c r="X223" s="24">
        <v>67.5</v>
      </c>
    </row>
    <row r="224" spans="1:24" ht="12.75" hidden="1">
      <c r="A224" s="24">
        <v>300</v>
      </c>
      <c r="B224" s="24">
        <v>65.9000015258789</v>
      </c>
      <c r="C224" s="24">
        <v>49.5</v>
      </c>
      <c r="D224" s="24">
        <v>10.2291259765625</v>
      </c>
      <c r="E224" s="24">
        <v>10.639847755432129</v>
      </c>
      <c r="F224" s="24">
        <v>4.588202367482921</v>
      </c>
      <c r="G224" s="24" t="s">
        <v>58</v>
      </c>
      <c r="H224" s="24">
        <v>12.250157485740644</v>
      </c>
      <c r="I224" s="24">
        <v>10.650159011619554</v>
      </c>
      <c r="J224" s="24" t="s">
        <v>61</v>
      </c>
      <c r="K224" s="24">
        <v>1.0314067351944047</v>
      </c>
      <c r="L224" s="24">
        <v>-0.1653777824542626</v>
      </c>
      <c r="M224" s="24">
        <v>0.2417504890513564</v>
      </c>
      <c r="N224" s="24">
        <v>0.05043666319518622</v>
      </c>
      <c r="O224" s="24">
        <v>0.04180807658223541</v>
      </c>
      <c r="P224" s="24">
        <v>-0.0047429408351373145</v>
      </c>
      <c r="Q224" s="24">
        <v>0.004874361901180721</v>
      </c>
      <c r="R224" s="24">
        <v>0.0007753210232292905</v>
      </c>
      <c r="S224" s="24">
        <v>0.0005786678476072114</v>
      </c>
      <c r="T224" s="24">
        <v>-6.943292733593558E-05</v>
      </c>
      <c r="U224" s="24">
        <v>9.838989240942782E-05</v>
      </c>
      <c r="V224" s="24">
        <v>2.8630649618488056E-05</v>
      </c>
      <c r="W224" s="24">
        <v>3.694639164811271E-05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950</v>
      </c>
      <c r="B226" s="24">
        <v>83.44</v>
      </c>
      <c r="C226" s="24">
        <v>67.84</v>
      </c>
      <c r="D226" s="24">
        <v>9.85273642372315</v>
      </c>
      <c r="E226" s="24">
        <v>10.18203589610991</v>
      </c>
      <c r="F226" s="24">
        <v>8.410765739704972</v>
      </c>
      <c r="G226" s="24" t="s">
        <v>59</v>
      </c>
      <c r="H226" s="24">
        <v>4.343898491068671</v>
      </c>
      <c r="I226" s="24">
        <v>20.283898491068673</v>
      </c>
      <c r="J226" s="24" t="s">
        <v>73</v>
      </c>
      <c r="K226" s="24">
        <v>2.3139621944293234</v>
      </c>
      <c r="M226" s="24" t="s">
        <v>68</v>
      </c>
      <c r="N226" s="24">
        <v>1.8890388075949174</v>
      </c>
      <c r="X226" s="24">
        <v>67.5</v>
      </c>
    </row>
    <row r="227" spans="1:24" ht="12.75" hidden="1">
      <c r="A227" s="24">
        <v>949</v>
      </c>
      <c r="B227" s="24">
        <v>98.31999969482422</v>
      </c>
      <c r="C227" s="24">
        <v>115.81999969482422</v>
      </c>
      <c r="D227" s="24">
        <v>9.241157531738281</v>
      </c>
      <c r="E227" s="24">
        <v>9.196566581726074</v>
      </c>
      <c r="F227" s="24">
        <v>6.352696939398575</v>
      </c>
      <c r="G227" s="24" t="s">
        <v>56</v>
      </c>
      <c r="H227" s="24">
        <v>-14.475320494900359</v>
      </c>
      <c r="I227" s="24">
        <v>16.344679199923863</v>
      </c>
      <c r="J227" s="24" t="s">
        <v>62</v>
      </c>
      <c r="K227" s="24">
        <v>0.8073757201082078</v>
      </c>
      <c r="L227" s="24">
        <v>1.2735464043500735</v>
      </c>
      <c r="M227" s="24">
        <v>0.19113560778254662</v>
      </c>
      <c r="N227" s="24">
        <v>0.035367418252913195</v>
      </c>
      <c r="O227" s="24">
        <v>0.03242577867618997</v>
      </c>
      <c r="P227" s="24">
        <v>0.036534061780901815</v>
      </c>
      <c r="Q227" s="24">
        <v>0.003946951231032913</v>
      </c>
      <c r="R227" s="24">
        <v>0.0005444665986562185</v>
      </c>
      <c r="S227" s="24">
        <v>0.000425379004865344</v>
      </c>
      <c r="T227" s="24">
        <v>0.0005375602107700745</v>
      </c>
      <c r="U227" s="24">
        <v>8.630509485684283E-05</v>
      </c>
      <c r="V227" s="24">
        <v>2.0226662086501075E-05</v>
      </c>
      <c r="W227" s="24">
        <v>2.651349213148074E-05</v>
      </c>
      <c r="X227" s="24">
        <v>67.5</v>
      </c>
    </row>
    <row r="228" spans="1:24" ht="12.75" hidden="1">
      <c r="A228" s="24">
        <v>300</v>
      </c>
      <c r="B228" s="24">
        <v>65.9000015258789</v>
      </c>
      <c r="C228" s="24">
        <v>49.5</v>
      </c>
      <c r="D228" s="24">
        <v>10.2291259765625</v>
      </c>
      <c r="E228" s="24">
        <v>10.639847755432129</v>
      </c>
      <c r="F228" s="24">
        <v>9.518269287496189</v>
      </c>
      <c r="G228" s="24" t="s">
        <v>57</v>
      </c>
      <c r="H228" s="24">
        <v>23.693854260796243</v>
      </c>
      <c r="I228" s="24">
        <v>22.093855786675153</v>
      </c>
      <c r="J228" s="24" t="s">
        <v>60</v>
      </c>
      <c r="K228" s="24">
        <v>-0.745452633758172</v>
      </c>
      <c r="L228" s="24">
        <v>0.006928905033086614</v>
      </c>
      <c r="M228" s="24">
        <v>0.17563015476795532</v>
      </c>
      <c r="N228" s="24">
        <v>0.0003650673949646934</v>
      </c>
      <c r="O228" s="24">
        <v>-0.030071542901196138</v>
      </c>
      <c r="P228" s="24">
        <v>0.0007929347273854561</v>
      </c>
      <c r="Q228" s="24">
        <v>0.003584640928711723</v>
      </c>
      <c r="R228" s="24">
        <v>2.9374799667940183E-05</v>
      </c>
      <c r="S228" s="24">
        <v>-0.0004043488245858186</v>
      </c>
      <c r="T228" s="24">
        <v>5.6476796734600745E-05</v>
      </c>
      <c r="U228" s="24">
        <v>7.526003418951651E-05</v>
      </c>
      <c r="V228" s="24">
        <v>2.3127822494492396E-06</v>
      </c>
      <c r="W228" s="24">
        <v>-2.5462325133898447E-05</v>
      </c>
      <c r="X228" s="24">
        <v>67.5</v>
      </c>
    </row>
    <row r="229" spans="1:24" ht="12.75" hidden="1">
      <c r="A229" s="24">
        <v>297</v>
      </c>
      <c r="B229" s="24">
        <v>94.33999633789062</v>
      </c>
      <c r="C229" s="24">
        <v>89.23999786376953</v>
      </c>
      <c r="D229" s="24">
        <v>11.632756233215332</v>
      </c>
      <c r="E229" s="24">
        <v>11.491121292114258</v>
      </c>
      <c r="F229" s="24">
        <v>2.068498722260048</v>
      </c>
      <c r="G229" s="24" t="s">
        <v>58</v>
      </c>
      <c r="H229" s="24">
        <v>-22.61287647723789</v>
      </c>
      <c r="I229" s="24">
        <v>4.22711986065273</v>
      </c>
      <c r="J229" s="24" t="s">
        <v>61</v>
      </c>
      <c r="K229" s="24">
        <v>-0.3100901872733994</v>
      </c>
      <c r="L229" s="24">
        <v>1.2735275553783842</v>
      </c>
      <c r="M229" s="24">
        <v>-0.07541133401941358</v>
      </c>
      <c r="N229" s="24">
        <v>0.035365534064589366</v>
      </c>
      <c r="O229" s="24">
        <v>-0.012129856977671931</v>
      </c>
      <c r="P229" s="24">
        <v>0.03652545584559975</v>
      </c>
      <c r="Q229" s="24">
        <v>-0.0016518999462306993</v>
      </c>
      <c r="R229" s="24">
        <v>0.0005436736136660856</v>
      </c>
      <c r="S229" s="24">
        <v>-0.00013209589636433542</v>
      </c>
      <c r="T229" s="24">
        <v>0.0005345852145671123</v>
      </c>
      <c r="U229" s="24">
        <v>-4.224330304369493E-05</v>
      </c>
      <c r="V229" s="24">
        <v>2.0094001528519215E-05</v>
      </c>
      <c r="W229" s="24">
        <v>-7.391567072125817E-06</v>
      </c>
      <c r="X229" s="24">
        <v>67.5</v>
      </c>
    </row>
    <row r="230" ht="12.75" hidden="1"/>
    <row r="231" ht="12.75" hidden="1"/>
    <row r="232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2004-09-23T05:15:50Z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