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<sst xmlns="http://schemas.openxmlformats.org/spreadsheetml/2006/main" count="626" uniqueCount="146">
  <si>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</si>
  <si>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</si>
  <si>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</si>
  <si>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</si>
  <si>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</si>
  <si>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</si>
  <si>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</si>
  <si>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</si>
  <si>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</si>
  <si>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</si>
  <si>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</si>
  <si>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</si>
  <si>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</si>
  <si>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</si>
  <si>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</si>
  <si>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</si>
  <si>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</si>
  <si>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</si>
  <si>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</si>
  <si>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</si>
  <si>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</si>
  <si>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</si>
  <si>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</si>
  <si>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</si>
  <si>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</si>
  <si>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</si>
  <si>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</si>
  <si>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</si>
  <si>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</si>
  <si>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</si>
  <si>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</si>
  <si>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</si>
  <si>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</si>
  <si>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</si>
  <si>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</si>
  <si>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</si>
  <si>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</si>
  <si>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</si>
  <si>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</si>
  <si>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</si>
  <si>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</si>
  <si>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</si>
  <si>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</si>
  <si>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</si>
  <si>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</si>
  <si>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</si>
  <si>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</si>
  <si>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</si>
  <si>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</si>
  <si>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</si>
  <si>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</si>
  <si>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</si>
  <si>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</si>
  <si>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</si>
  <si>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</si>
  <si>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</si>
  <si>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</si>
  <si>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</si>
  <si>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</si>
  <si>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</si>
  <si>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</si>
  <si>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</si>
  <si>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</si>
  <si>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</si>
  <si>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</si>
  <si>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</si>
  <si>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</si>
  <si>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</si>
  <si>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</si>
  <si>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</si>
  <si>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</si>
  <si>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</si>
  <si>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</si>
  <si>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</si>
  <si>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</si>
  <si>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</si>
  <si>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</si>
  <si>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</si>
  <si>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</si>
  <si>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</si>
  <si>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</si>
  <si>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</si>
  <si>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</si>
  <si>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</si>
  <si>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</si>
  <si>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</si>
  <si>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</si>
  <si>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</si>
  <si>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</si>
  <si>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</si>
  <si>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</si>
  <si>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</si>
  <si>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</si>
  <si>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</si>
  <si>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</si>
  <si>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</si>
  <si>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</si>
  <si>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</si>
  <si>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</si>
  <si>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</si>
  <si>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</si>
  <si>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</si>
  <si>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</si>
  <si>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</si>
  <si>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</si>
  <si>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</si>
  <si>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</si>
  <si>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</si>
  <si>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</si>
  <si>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</si>
  <si>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</si>
  <si>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</si>
  <si>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</si>
  <si>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</si>
  <si>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</si>
  <si>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</si>
  <si>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</si>
  <si>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</si>
  <si>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</si>
  <si>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</si>
  <si>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</si>
  <si>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</si>
  <si>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</si>
  <si>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</si>
  <si>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</si>
  <si>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</si>
  <si>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</si>
  <si>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</si>
  <si>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</si>
  <si>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</si>
  <si>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</si>
  <si>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</si>
  <si>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</si>
  <si>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</si>
  <si>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</si>
  <si>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</si>
  <si>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</si>
  <si>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</si>
  <si>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</si>
  <si>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</si>
  <si>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</si>
  <si>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</si>
  <si>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5</t>
  </si>
  <si>
    <t>AP 353</t>
  </si>
  <si>
    <t>Perm. 1,001</t>
  </si>
  <si>
    <t>4E 14469D-1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</si>
</sst>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98.60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98.05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29.559050858700886</v>
      </c>
      <c r="C41" s="77">
        <f aca="true" t="shared" si="0" ref="C41:C55">($B$41*H41+$B$42*J41+$B$43*L41+$B$44*N41+$B$45*P41+$B$46*R41+$B$47*T41+$B$48*V41)/100</f>
        <v>-2.735759108242201E-08</v>
      </c>
      <c r="D41" s="77">
        <f aca="true" t="shared" si="1" ref="D41:D55">($B$41*I41+$B$42*K41+$B$43*M41+$B$44*O41+$B$45*Q41+$B$46*S41+$B$47*U41+$B$48*W41)/100</f>
        <v>-1.150472495217126E-07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-10.304586095133871</v>
      </c>
      <c r="C42" s="77">
        <f t="shared" si="0"/>
        <v>-6.392927844758875E-11</v>
      </c>
      <c r="D42" s="77">
        <f t="shared" si="1"/>
        <v>-2.3828137573684213E-08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-6.4875976103826645</v>
      </c>
      <c r="C43" s="77">
        <f t="shared" si="0"/>
        <v>0.32227301105984785</v>
      </c>
      <c r="D43" s="77">
        <f t="shared" si="1"/>
        <v>-1.3876974861434925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-1.7853230809164984</v>
      </c>
      <c r="C44" s="77">
        <f t="shared" si="0"/>
        <v>-0.0037401264743473083</v>
      </c>
      <c r="D44" s="77">
        <f t="shared" si="1"/>
        <v>-0.6875746760281164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29.559050858700886</v>
      </c>
      <c r="C45" s="77">
        <f t="shared" si="0"/>
        <v>-0.08002263793740211</v>
      </c>
      <c r="D45" s="77">
        <f t="shared" si="1"/>
        <v>-0.3276300099426182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-10.304586095133871</v>
      </c>
      <c r="C46" s="77">
        <f t="shared" si="0"/>
        <v>-0.00044318285450255094</v>
      </c>
      <c r="D46" s="77">
        <f t="shared" si="1"/>
        <v>-0.042911335083377064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-6.4875976103826645</v>
      </c>
      <c r="C47" s="77">
        <f t="shared" si="0"/>
        <v>0.01234133933089223</v>
      </c>
      <c r="D47" s="77">
        <f t="shared" si="1"/>
        <v>-0.05586922662067655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-1.7853230809164984</v>
      </c>
      <c r="C48" s="77">
        <f t="shared" si="0"/>
        <v>-0.0004279918458581426</v>
      </c>
      <c r="D48" s="77">
        <f t="shared" si="1"/>
        <v>-0.019720202397898526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-0.0018294396695545836</v>
      </c>
      <c r="D49" s="77">
        <f t="shared" si="1"/>
        <v>-0.00671994684483348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-3.563928827741785E-05</v>
      </c>
      <c r="D50" s="77">
        <f t="shared" si="1"/>
        <v>-0.0006596960176372971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0.00011203968624671126</v>
      </c>
      <c r="D51" s="77">
        <f t="shared" si="1"/>
        <v>-0.0007423050580714021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-3.048856975006444E-05</v>
      </c>
      <c r="D52" s="77">
        <f t="shared" si="1"/>
        <v>-0.0002886456843859648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-5.152706581026727E-05</v>
      </c>
      <c r="D53" s="77">
        <f t="shared" si="1"/>
        <v>-0.00014334412591110064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-2.812015873638556E-06</v>
      </c>
      <c r="D54" s="77">
        <f t="shared" si="1"/>
        <v>-2.436112236811796E-05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5.438085588935478E-06</v>
      </c>
      <c r="D55" s="77">
        <f t="shared" si="1"/>
        <v>-4.649618660227553E-05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1604</v>
      </c>
      <c r="B3" s="11">
        <v>150.23333333333332</v>
      </c>
      <c r="C3" s="11">
        <v>159.11666666666667</v>
      </c>
      <c r="D3" s="11">
        <v>8.291352919900694</v>
      </c>
      <c r="E3" s="11">
        <v>8.580020510696698</v>
      </c>
      <c r="F3" s="12" t="s">
        <v>69</v>
      </c>
      <c r="H3" s="102">
        <v>0.0625</v>
      </c>
    </row>
    <row r="4" spans="1:9" ht="16.5" customHeight="1">
      <c r="A4" s="13">
        <v>1601</v>
      </c>
      <c r="B4" s="14">
        <v>98.05333333333333</v>
      </c>
      <c r="C4" s="14">
        <v>98.60333333333331</v>
      </c>
      <c r="D4" s="14">
        <v>8.834978627427658</v>
      </c>
      <c r="E4" s="14">
        <v>9.47941018551173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1603</v>
      </c>
      <c r="B5" s="26">
        <v>123.73333333333335</v>
      </c>
      <c r="C5" s="26">
        <v>132.9</v>
      </c>
      <c r="D5" s="26">
        <v>8.555372014193033</v>
      </c>
      <c r="E5" s="26">
        <v>8.651335399553782</v>
      </c>
      <c r="F5" s="15" t="s">
        <v>71</v>
      </c>
      <c r="I5" s="75">
        <v>2454</v>
      </c>
    </row>
    <row r="6" spans="1:6" s="2" customFormat="1" ht="13.5" thickBot="1">
      <c r="A6" s="16">
        <v>1602</v>
      </c>
      <c r="B6" s="17">
        <v>150.36</v>
      </c>
      <c r="C6" s="17">
        <v>145.24333333333334</v>
      </c>
      <c r="D6" s="17">
        <v>8.1492756711003</v>
      </c>
      <c r="E6" s="17">
        <v>8.437561985445733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144</v>
      </c>
      <c r="D15" s="6"/>
      <c r="E15" s="6"/>
      <c r="F15" s="75">
        <v>2502</v>
      </c>
      <c r="K15" s="75">
        <v>2407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29.559050858700886</v>
      </c>
      <c r="C19" s="34">
        <v>60.11238419203421</v>
      </c>
      <c r="D19" s="35">
        <v>22.337249253885524</v>
      </c>
      <c r="K19" s="97" t="s">
        <v>131</v>
      </c>
    </row>
    <row r="20" spans="1:11" ht="12.75">
      <c r="A20" s="33" t="s">
        <v>57</v>
      </c>
      <c r="B20" s="34">
        <v>-10.304586095133871</v>
      </c>
      <c r="C20" s="34">
        <v>45.92874723819948</v>
      </c>
      <c r="D20" s="35">
        <v>16.508777460267765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-6.4875976103826645</v>
      </c>
      <c r="C21" s="34">
        <v>76.37240238961735</v>
      </c>
      <c r="D21" s="35">
        <v>26.11928646105695</v>
      </c>
      <c r="F21" s="24" t="s">
        <v>134</v>
      </c>
    </row>
    <row r="22" spans="1:11" ht="16.5" thickBot="1">
      <c r="A22" s="36" t="s">
        <v>59</v>
      </c>
      <c r="B22" s="37">
        <v>-1.7853230809164984</v>
      </c>
      <c r="C22" s="37">
        <v>80.94801025241682</v>
      </c>
      <c r="D22" s="38">
        <v>28.166944304159948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14.38825798034668</v>
      </c>
      <c r="I23" s="75">
        <v>2505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0.32227301105984785</v>
      </c>
      <c r="C27" s="44">
        <v>-0.0037401264743473083</v>
      </c>
      <c r="D27" s="44">
        <v>-0.08002263793740211</v>
      </c>
      <c r="E27" s="44">
        <v>-0.00044318285450255094</v>
      </c>
      <c r="F27" s="44">
        <v>0.01234133933089223</v>
      </c>
      <c r="G27" s="44">
        <v>-0.0004279918458581426</v>
      </c>
      <c r="H27" s="44">
        <v>-0.0018294396695545836</v>
      </c>
      <c r="I27" s="45">
        <v>-3.563928827741785E-05</v>
      </c>
    </row>
    <row r="28" spans="1:9" ht="13.5" thickBot="1">
      <c r="A28" s="46" t="s">
        <v>61</v>
      </c>
      <c r="B28" s="47">
        <v>-1.3876974861434925</v>
      </c>
      <c r="C28" s="47">
        <v>-0.6875746760281164</v>
      </c>
      <c r="D28" s="47">
        <v>-0.3276300099426182</v>
      </c>
      <c r="E28" s="47">
        <v>-0.042911335083377064</v>
      </c>
      <c r="F28" s="47">
        <v>-0.05586922662067655</v>
      </c>
      <c r="G28" s="47">
        <v>-0.019720202397898526</v>
      </c>
      <c r="H28" s="47">
        <v>-0.00671994684483348</v>
      </c>
      <c r="I28" s="48">
        <v>-0.0006596960176372971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1604</v>
      </c>
      <c r="B39" s="50">
        <v>150.23333333333332</v>
      </c>
      <c r="C39" s="50">
        <v>159.11666666666667</v>
      </c>
      <c r="D39" s="50">
        <v>8.291352919900694</v>
      </c>
      <c r="E39" s="50">
        <v>8.580020510696698</v>
      </c>
      <c r="F39" s="54">
        <f>I39*D39/(23678+B39)*1000</f>
        <v>28.166944304159948</v>
      </c>
      <c r="G39" s="59" t="s">
        <v>59</v>
      </c>
      <c r="H39" s="58">
        <f>I39-B39+X39</f>
        <v>-1.7853230809164984</v>
      </c>
      <c r="I39" s="58">
        <f>(B39+C42-2*X39)*(23678+B39)*E42/((23678+C42)*D39+E42*(23678+B39))</f>
        <v>80.94801025241682</v>
      </c>
      <c r="J39" s="24" t="s">
        <v>73</v>
      </c>
      <c r="K39" s="24">
        <f>(K40*K40+L40*L40+M40*M40+N40*N40+O40*O40+P40*P40+Q40*Q40+R40*R40+S40*S40+T40*T40+U40*U40+V40*V40+W40*W40)</f>
        <v>2.6216361189692985</v>
      </c>
      <c r="M39" s="24" t="s">
        <v>68</v>
      </c>
      <c r="N39" s="24">
        <f>(K44*K44+L44*L44+M44*M44+N44*N44+O44*O44+P44*P44+Q44*Q44+R44*R44+S44*S44+T44*T44+U44*U44+V44*V44+W44*W44)</f>
        <v>1.5587823643095595</v>
      </c>
      <c r="X39" s="55">
        <f>(1-$H$2)*1000</f>
        <v>67.5</v>
      </c>
    </row>
    <row r="40" spans="1:24" ht="12.75">
      <c r="A40" s="49">
        <v>1601</v>
      </c>
      <c r="B40" s="50">
        <v>98.05333333333333</v>
      </c>
      <c r="C40" s="50">
        <v>98.60333333333331</v>
      </c>
      <c r="D40" s="50">
        <v>8.834978627427658</v>
      </c>
      <c r="E40" s="50">
        <v>9.47941018551173</v>
      </c>
      <c r="F40" s="54">
        <f>I40*D40/(23678+B40)*1000</f>
        <v>22.337249253885524</v>
      </c>
      <c r="G40" s="59" t="s">
        <v>56</v>
      </c>
      <c r="H40" s="58">
        <f>I40-B40+X40</f>
        <v>29.559050858700886</v>
      </c>
      <c r="I40" s="58">
        <f>(B40+C39-2*X40)*(23678+B40)*E39/((23678+C39)*D40+E39*(23678+B40))</f>
        <v>60.11238419203421</v>
      </c>
      <c r="J40" s="24" t="s">
        <v>62</v>
      </c>
      <c r="K40" s="52">
        <f aca="true" t="shared" si="0" ref="K40:W40">SQRT(K41*K41+K42*K42)</f>
        <v>1.4246277432040095</v>
      </c>
      <c r="L40" s="52">
        <f t="shared" si="0"/>
        <v>0.6875848483359805</v>
      </c>
      <c r="M40" s="52">
        <f t="shared" si="0"/>
        <v>0.3372610946988411</v>
      </c>
      <c r="N40" s="52">
        <f t="shared" si="0"/>
        <v>0.04291362359065466</v>
      </c>
      <c r="O40" s="52">
        <f t="shared" si="0"/>
        <v>0.057216074137192784</v>
      </c>
      <c r="P40" s="52">
        <f t="shared" si="0"/>
        <v>0.01972484625121838</v>
      </c>
      <c r="Q40" s="52">
        <f t="shared" si="0"/>
        <v>0.00696451973232379</v>
      </c>
      <c r="R40" s="52">
        <f t="shared" si="0"/>
        <v>0.000660658001204428</v>
      </c>
      <c r="S40" s="52">
        <f t="shared" si="0"/>
        <v>0.000750712788310316</v>
      </c>
      <c r="T40" s="52">
        <f t="shared" si="0"/>
        <v>0.0002902514151559757</v>
      </c>
      <c r="U40" s="52">
        <f t="shared" si="0"/>
        <v>0.0001523239211162616</v>
      </c>
      <c r="V40" s="52">
        <f t="shared" si="0"/>
        <v>2.4522881484605608E-05</v>
      </c>
      <c r="W40" s="52">
        <f t="shared" si="0"/>
        <v>4.681311935159005E-05</v>
      </c>
      <c r="X40" s="55">
        <f>(1-$H$2)*1000</f>
        <v>67.5</v>
      </c>
    </row>
    <row r="41" spans="1:24" ht="12.75">
      <c r="A41" s="49">
        <v>1603</v>
      </c>
      <c r="B41" s="50">
        <v>123.73333333333335</v>
      </c>
      <c r="C41" s="50">
        <v>132.9</v>
      </c>
      <c r="D41" s="50">
        <v>8.555372014193033</v>
      </c>
      <c r="E41" s="50">
        <v>8.651335399553782</v>
      </c>
      <c r="F41" s="54">
        <f>I41*D41/(23678+B41)*1000</f>
        <v>16.508777460267765</v>
      </c>
      <c r="G41" s="59" t="s">
        <v>57</v>
      </c>
      <c r="H41" s="58">
        <f>I41-B41+X41</f>
        <v>-10.304586095133871</v>
      </c>
      <c r="I41" s="58">
        <f>(B41+C40-2*X41)*(23678+B41)*E40/((23678+C40)*D41+E40*(23678+B41))</f>
        <v>45.92874723819948</v>
      </c>
      <c r="J41" s="24" t="s">
        <v>60</v>
      </c>
      <c r="K41" s="52">
        <f>'calcul config'!C43</f>
        <v>0.32227301105984785</v>
      </c>
      <c r="L41" s="52">
        <f>'calcul config'!C44</f>
        <v>-0.0037401264743473083</v>
      </c>
      <c r="M41" s="52">
        <f>'calcul config'!C45</f>
        <v>-0.08002263793740211</v>
      </c>
      <c r="N41" s="52">
        <f>'calcul config'!C46</f>
        <v>-0.00044318285450255094</v>
      </c>
      <c r="O41" s="52">
        <f>'calcul config'!C47</f>
        <v>0.01234133933089223</v>
      </c>
      <c r="P41" s="52">
        <f>'calcul config'!C48</f>
        <v>-0.0004279918458581426</v>
      </c>
      <c r="Q41" s="52">
        <f>'calcul config'!C49</f>
        <v>-0.0018294396695545836</v>
      </c>
      <c r="R41" s="52">
        <f>'calcul config'!C50</f>
        <v>-3.563928827741785E-05</v>
      </c>
      <c r="S41" s="52">
        <f>'calcul config'!C51</f>
        <v>0.00011203968624671126</v>
      </c>
      <c r="T41" s="52">
        <f>'calcul config'!C52</f>
        <v>-3.048856975006444E-05</v>
      </c>
      <c r="U41" s="52">
        <f>'calcul config'!C53</f>
        <v>-5.152706581026727E-05</v>
      </c>
      <c r="V41" s="52">
        <f>'calcul config'!C54</f>
        <v>-2.812015873638556E-06</v>
      </c>
      <c r="W41" s="52">
        <f>'calcul config'!C55</f>
        <v>5.438085588935478E-06</v>
      </c>
      <c r="X41" s="55">
        <f>(1-$H$2)*1000</f>
        <v>67.5</v>
      </c>
    </row>
    <row r="42" spans="1:24" ht="12.75">
      <c r="A42" s="49">
        <v>1602</v>
      </c>
      <c r="B42" s="50">
        <v>150.36</v>
      </c>
      <c r="C42" s="50">
        <v>145.24333333333334</v>
      </c>
      <c r="D42" s="50">
        <v>8.1492756711003</v>
      </c>
      <c r="E42" s="50">
        <v>8.437561985445733</v>
      </c>
      <c r="F42" s="54">
        <f>I42*D42/(23678+B42)*1000</f>
        <v>26.11928646105695</v>
      </c>
      <c r="G42" s="59" t="s">
        <v>58</v>
      </c>
      <c r="H42" s="58">
        <f>I42-B42+X42</f>
        <v>-6.4875976103826645</v>
      </c>
      <c r="I42" s="58">
        <f>(B42+C41-2*X42)*(23678+B42)*E41/((23678+C41)*D42+E41*(23678+B42))</f>
        <v>76.37240238961735</v>
      </c>
      <c r="J42" s="24" t="s">
        <v>61</v>
      </c>
      <c r="K42" s="52">
        <f>'calcul config'!D43</f>
        <v>-1.3876974861434925</v>
      </c>
      <c r="L42" s="52">
        <f>'calcul config'!D44</f>
        <v>-0.6875746760281164</v>
      </c>
      <c r="M42" s="52">
        <f>'calcul config'!D45</f>
        <v>-0.3276300099426182</v>
      </c>
      <c r="N42" s="52">
        <f>'calcul config'!D46</f>
        <v>-0.042911335083377064</v>
      </c>
      <c r="O42" s="52">
        <f>'calcul config'!D47</f>
        <v>-0.05586922662067655</v>
      </c>
      <c r="P42" s="52">
        <f>'calcul config'!D48</f>
        <v>-0.019720202397898526</v>
      </c>
      <c r="Q42" s="52">
        <f>'calcul config'!D49</f>
        <v>-0.00671994684483348</v>
      </c>
      <c r="R42" s="52">
        <f>'calcul config'!D50</f>
        <v>-0.0006596960176372971</v>
      </c>
      <c r="S42" s="52">
        <f>'calcul config'!D51</f>
        <v>-0.0007423050580714021</v>
      </c>
      <c r="T42" s="52">
        <f>'calcul config'!D52</f>
        <v>-0.0002886456843859648</v>
      </c>
      <c r="U42" s="52">
        <f>'calcul config'!D53</f>
        <v>-0.00014334412591110064</v>
      </c>
      <c r="V42" s="52">
        <f>'calcul config'!D54</f>
        <v>-2.436112236811796E-05</v>
      </c>
      <c r="W42" s="52">
        <f>'calcul config'!D55</f>
        <v>-4.649618660227553E-05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0.9497518288026731</v>
      </c>
      <c r="L44" s="52">
        <f>L40/(L43*1.5)</f>
        <v>0.654842712700934</v>
      </c>
      <c r="M44" s="52">
        <f aca="true" t="shared" si="1" ref="M44:W44">M40/(M43*1.5)</f>
        <v>0.374734549665379</v>
      </c>
      <c r="N44" s="52">
        <f t="shared" si="1"/>
        <v>0.05721816478753955</v>
      </c>
      <c r="O44" s="52">
        <f t="shared" si="1"/>
        <v>0.25429366283196797</v>
      </c>
      <c r="P44" s="52">
        <f t="shared" si="1"/>
        <v>0.13149897500812252</v>
      </c>
      <c r="Q44" s="52">
        <f t="shared" si="1"/>
        <v>0.04643013154882526</v>
      </c>
      <c r="R44" s="52">
        <f t="shared" si="1"/>
        <v>0.0014681288915653957</v>
      </c>
      <c r="S44" s="52">
        <f t="shared" si="1"/>
        <v>0.010009503844137544</v>
      </c>
      <c r="T44" s="52">
        <f t="shared" si="1"/>
        <v>0.0038700188687463416</v>
      </c>
      <c r="U44" s="52">
        <f t="shared" si="1"/>
        <v>0.002030985614883488</v>
      </c>
      <c r="V44" s="52">
        <f t="shared" si="1"/>
        <v>0.0003269717531280747</v>
      </c>
      <c r="W44" s="52">
        <f t="shared" si="1"/>
        <v>0.0006241749246878672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1604</v>
      </c>
      <c r="B51" s="24">
        <v>152.38</v>
      </c>
      <c r="C51" s="24">
        <v>161.28</v>
      </c>
      <c r="D51" s="24">
        <v>8.429639289160363</v>
      </c>
      <c r="E51" s="24">
        <v>8.531356168687005</v>
      </c>
      <c r="F51" s="24">
        <v>29.831227383943034</v>
      </c>
      <c r="G51" s="24" t="s">
        <v>59</v>
      </c>
      <c r="H51" s="24">
        <v>-0.5478643011571904</v>
      </c>
      <c r="I51" s="24">
        <v>84.3321356988428</v>
      </c>
      <c r="J51" s="24" t="s">
        <v>73</v>
      </c>
      <c r="K51" s="24">
        <v>3.627739890068084</v>
      </c>
      <c r="M51" s="24" t="s">
        <v>68</v>
      </c>
      <c r="N51" s="24">
        <v>2.8462201170980155</v>
      </c>
      <c r="X51" s="24">
        <v>67.5</v>
      </c>
    </row>
    <row r="52" spans="1:24" ht="12.75" hidden="1">
      <c r="A52" s="24">
        <v>1601</v>
      </c>
      <c r="B52" s="24">
        <v>90.5999984741211</v>
      </c>
      <c r="C52" s="24">
        <v>95.80000305175781</v>
      </c>
      <c r="D52" s="24">
        <v>8.673807144165039</v>
      </c>
      <c r="E52" s="24">
        <v>9.387517929077148</v>
      </c>
      <c r="F52" s="24">
        <v>21.118110000972855</v>
      </c>
      <c r="G52" s="24" t="s">
        <v>56</v>
      </c>
      <c r="H52" s="24">
        <v>34.76938932689375</v>
      </c>
      <c r="I52" s="24">
        <v>57.869387801014845</v>
      </c>
      <c r="J52" s="24" t="s">
        <v>62</v>
      </c>
      <c r="K52" s="24">
        <v>1.1379676279497206</v>
      </c>
      <c r="L52" s="24">
        <v>1.4983541004415397</v>
      </c>
      <c r="M52" s="24">
        <v>0.26939787746732796</v>
      </c>
      <c r="N52" s="24">
        <v>0.10563433972248182</v>
      </c>
      <c r="O52" s="24">
        <v>0.04570334097147187</v>
      </c>
      <c r="P52" s="24">
        <v>0.04298325563265097</v>
      </c>
      <c r="Q52" s="24">
        <v>0.005563096831635935</v>
      </c>
      <c r="R52" s="24">
        <v>0.0016261186917313388</v>
      </c>
      <c r="S52" s="24">
        <v>0.0005996476936994663</v>
      </c>
      <c r="T52" s="24">
        <v>0.0006324694793745035</v>
      </c>
      <c r="U52" s="24">
        <v>0.00012164735958000939</v>
      </c>
      <c r="V52" s="24">
        <v>6.036836744891066E-05</v>
      </c>
      <c r="W52" s="24">
        <v>3.73841525964088E-05</v>
      </c>
      <c r="X52" s="24">
        <v>67.5</v>
      </c>
    </row>
    <row r="53" spans="1:24" ht="12.75" hidden="1">
      <c r="A53" s="24">
        <v>1602</v>
      </c>
      <c r="B53" s="24">
        <v>152.47999572753906</v>
      </c>
      <c r="C53" s="24">
        <v>181.3800048828125</v>
      </c>
      <c r="D53" s="24">
        <v>8.141643524169922</v>
      </c>
      <c r="E53" s="24">
        <v>8.11063289642334</v>
      </c>
      <c r="F53" s="24">
        <v>20.7492403515383</v>
      </c>
      <c r="G53" s="24" t="s">
        <v>57</v>
      </c>
      <c r="H53" s="24">
        <v>-24.247251085014426</v>
      </c>
      <c r="I53" s="24">
        <v>60.73274464252463</v>
      </c>
      <c r="J53" s="24" t="s">
        <v>60</v>
      </c>
      <c r="K53" s="24">
        <v>0.908872025090938</v>
      </c>
      <c r="L53" s="24">
        <v>-0.008150956664481995</v>
      </c>
      <c r="M53" s="24">
        <v>-0.21699165687746913</v>
      </c>
      <c r="N53" s="24">
        <v>-0.0010914200619805783</v>
      </c>
      <c r="O53" s="24">
        <v>0.036203461836147685</v>
      </c>
      <c r="P53" s="24">
        <v>-0.000932822134008537</v>
      </c>
      <c r="Q53" s="24">
        <v>-0.004565835606079856</v>
      </c>
      <c r="R53" s="24">
        <v>-8.776759239432133E-05</v>
      </c>
      <c r="S53" s="24">
        <v>0.00044916274516796435</v>
      </c>
      <c r="T53" s="24">
        <v>-6.64473165357757E-05</v>
      </c>
      <c r="U53" s="24">
        <v>-0.00010502995500170643</v>
      </c>
      <c r="V53" s="24">
        <v>-6.920291510851164E-06</v>
      </c>
      <c r="W53" s="24">
        <v>2.7157204568663933E-05</v>
      </c>
      <c r="X53" s="24">
        <v>67.5</v>
      </c>
    </row>
    <row r="54" spans="1:24" ht="12.75" hidden="1">
      <c r="A54" s="24">
        <v>1603</v>
      </c>
      <c r="B54" s="24">
        <v>141.83999633789062</v>
      </c>
      <c r="C54" s="24">
        <v>149.33999633789062</v>
      </c>
      <c r="D54" s="24">
        <v>8.577805519104004</v>
      </c>
      <c r="E54" s="24">
        <v>8.627470016479492</v>
      </c>
      <c r="F54" s="24">
        <v>32.91332690287885</v>
      </c>
      <c r="G54" s="24" t="s">
        <v>58</v>
      </c>
      <c r="H54" s="24">
        <v>17.057527052873922</v>
      </c>
      <c r="I54" s="24">
        <v>91.39752339076455</v>
      </c>
      <c r="J54" s="24" t="s">
        <v>61</v>
      </c>
      <c r="K54" s="24">
        <v>-0.6847787703109751</v>
      </c>
      <c r="L54" s="24">
        <v>-1.4983319299192115</v>
      </c>
      <c r="M54" s="24">
        <v>-0.15965537018676237</v>
      </c>
      <c r="N54" s="24">
        <v>-0.10562870126463265</v>
      </c>
      <c r="O54" s="24">
        <v>-0.02789452862181431</v>
      </c>
      <c r="P54" s="24">
        <v>-0.042973132392788466</v>
      </c>
      <c r="Q54" s="24">
        <v>-0.003178237180641364</v>
      </c>
      <c r="R54" s="24">
        <v>-0.0016237483947100133</v>
      </c>
      <c r="S54" s="24">
        <v>-0.00039727847275213295</v>
      </c>
      <c r="T54" s="24">
        <v>-0.0006289693128169688</v>
      </c>
      <c r="U54" s="24">
        <v>-6.137416920111931E-05</v>
      </c>
      <c r="V54" s="24">
        <v>-5.9970403982727496E-05</v>
      </c>
      <c r="W54" s="24">
        <v>-2.5691654391403406E-05</v>
      </c>
      <c r="X54" s="24">
        <v>67.5</v>
      </c>
    </row>
    <row r="55" s="100" customFormat="1" ht="12.75">
      <c r="A55" s="100" t="s">
        <v>108</v>
      </c>
    </row>
    <row r="56" spans="1:24" s="100" customFormat="1" ht="12.75">
      <c r="A56" s="100">
        <v>1604</v>
      </c>
      <c r="B56" s="100">
        <v>152.38</v>
      </c>
      <c r="C56" s="100">
        <v>161.28</v>
      </c>
      <c r="D56" s="100">
        <v>8.429639289160363</v>
      </c>
      <c r="E56" s="100">
        <v>8.531356168687005</v>
      </c>
      <c r="F56" s="100">
        <v>34.454809107888394</v>
      </c>
      <c r="G56" s="100" t="s">
        <v>59</v>
      </c>
      <c r="H56" s="100">
        <v>12.522885900972469</v>
      </c>
      <c r="I56" s="100">
        <v>97.40288590097246</v>
      </c>
      <c r="J56" s="100" t="s">
        <v>73</v>
      </c>
      <c r="K56" s="100">
        <v>4.266861724556187</v>
      </c>
      <c r="M56" s="100" t="s">
        <v>68</v>
      </c>
      <c r="N56" s="100">
        <v>2.5318704086081882</v>
      </c>
      <c r="X56" s="100">
        <v>67.5</v>
      </c>
    </row>
    <row r="57" spans="1:24" s="100" customFormat="1" ht="12.75">
      <c r="A57" s="100">
        <v>1601</v>
      </c>
      <c r="B57" s="100">
        <v>90.5999984741211</v>
      </c>
      <c r="C57" s="100">
        <v>95.80000305175781</v>
      </c>
      <c r="D57" s="100">
        <v>8.673807144165039</v>
      </c>
      <c r="E57" s="100">
        <v>9.387517929077148</v>
      </c>
      <c r="F57" s="100">
        <v>21.118110000972855</v>
      </c>
      <c r="G57" s="100" t="s">
        <v>56</v>
      </c>
      <c r="H57" s="100">
        <v>34.76938932689375</v>
      </c>
      <c r="I57" s="100">
        <v>57.869387801014845</v>
      </c>
      <c r="J57" s="100" t="s">
        <v>62</v>
      </c>
      <c r="K57" s="100">
        <v>1.8249574395009789</v>
      </c>
      <c r="L57" s="100">
        <v>0.855654272177257</v>
      </c>
      <c r="M57" s="100">
        <v>0.43203296027005167</v>
      </c>
      <c r="N57" s="100">
        <v>0.10741226811778315</v>
      </c>
      <c r="O57" s="100">
        <v>0.07329400840627451</v>
      </c>
      <c r="P57" s="100">
        <v>0.024546300392441378</v>
      </c>
      <c r="Q57" s="100">
        <v>0.00892153492742002</v>
      </c>
      <c r="R57" s="100">
        <v>0.0016534877767859853</v>
      </c>
      <c r="S57" s="100">
        <v>0.0009616385430115328</v>
      </c>
      <c r="T57" s="100">
        <v>0.00036117445407533963</v>
      </c>
      <c r="U57" s="100">
        <v>0.00019512142206417265</v>
      </c>
      <c r="V57" s="100">
        <v>6.138014460570702E-05</v>
      </c>
      <c r="W57" s="100">
        <v>5.995870686868637E-05</v>
      </c>
      <c r="X57" s="100">
        <v>67.5</v>
      </c>
    </row>
    <row r="58" spans="1:24" s="100" customFormat="1" ht="12.75">
      <c r="A58" s="100">
        <v>1603</v>
      </c>
      <c r="B58" s="100">
        <v>141.83999633789062</v>
      </c>
      <c r="C58" s="100">
        <v>149.33999633789062</v>
      </c>
      <c r="D58" s="100">
        <v>8.577805519104004</v>
      </c>
      <c r="E58" s="100">
        <v>8.627470016479492</v>
      </c>
      <c r="F58" s="100">
        <v>19.33172973050923</v>
      </c>
      <c r="G58" s="100" t="s">
        <v>57</v>
      </c>
      <c r="H58" s="100">
        <v>-20.657418899217532</v>
      </c>
      <c r="I58" s="100">
        <v>53.68257743867309</v>
      </c>
      <c r="J58" s="100" t="s">
        <v>60</v>
      </c>
      <c r="K58" s="100">
        <v>1.2711001489833533</v>
      </c>
      <c r="L58" s="100">
        <v>-0.00465375878894497</v>
      </c>
      <c r="M58" s="100">
        <v>-0.3044194691275358</v>
      </c>
      <c r="N58" s="100">
        <v>-0.0011097738205685394</v>
      </c>
      <c r="O58" s="100">
        <v>0.05047955232020526</v>
      </c>
      <c r="P58" s="100">
        <v>-0.0005327405346254587</v>
      </c>
      <c r="Q58" s="100">
        <v>-0.006450195644184791</v>
      </c>
      <c r="R58" s="100">
        <v>-8.921756282988515E-05</v>
      </c>
      <c r="S58" s="100">
        <v>0.0006136840639666357</v>
      </c>
      <c r="T58" s="100">
        <v>-3.796174577429645E-05</v>
      </c>
      <c r="U58" s="100">
        <v>-0.00015130346544578175</v>
      </c>
      <c r="V58" s="100">
        <v>-7.031184083346222E-06</v>
      </c>
      <c r="W58" s="100">
        <v>3.670295721813669E-05</v>
      </c>
      <c r="X58" s="100">
        <v>67.5</v>
      </c>
    </row>
    <row r="59" spans="1:24" s="100" customFormat="1" ht="12.75">
      <c r="A59" s="100">
        <v>1602</v>
      </c>
      <c r="B59" s="100">
        <v>152.47999572753906</v>
      </c>
      <c r="C59" s="100">
        <v>181.3800048828125</v>
      </c>
      <c r="D59" s="100">
        <v>8.141643524169922</v>
      </c>
      <c r="E59" s="100">
        <v>8.11063289642334</v>
      </c>
      <c r="F59" s="100">
        <v>29.324358946783953</v>
      </c>
      <c r="G59" s="100" t="s">
        <v>58</v>
      </c>
      <c r="H59" s="100">
        <v>0.852004555243667</v>
      </c>
      <c r="I59" s="100">
        <v>85.83200028278273</v>
      </c>
      <c r="J59" s="100" t="s">
        <v>61</v>
      </c>
      <c r="K59" s="100">
        <v>-1.3094938210027818</v>
      </c>
      <c r="L59" s="100">
        <v>-0.8556416165804032</v>
      </c>
      <c r="M59" s="100">
        <v>-0.306563640335597</v>
      </c>
      <c r="N59" s="100">
        <v>-0.10740653492350322</v>
      </c>
      <c r="O59" s="100">
        <v>-0.053139688235919275</v>
      </c>
      <c r="P59" s="100">
        <v>-0.02454051854543287</v>
      </c>
      <c r="Q59" s="100">
        <v>-0.00616350238199961</v>
      </c>
      <c r="R59" s="100">
        <v>-0.0016510790576054666</v>
      </c>
      <c r="S59" s="100">
        <v>-0.0007403651511509289</v>
      </c>
      <c r="T59" s="100">
        <v>-0.0003591739023570439</v>
      </c>
      <c r="U59" s="100">
        <v>-0.00012320564391472545</v>
      </c>
      <c r="V59" s="100">
        <v>-6.0976098614158675E-05</v>
      </c>
      <c r="W59" s="100">
        <v>-4.741243993730639E-05</v>
      </c>
      <c r="X59" s="100">
        <v>67.5</v>
      </c>
    </row>
    <row r="60" ht="12.75" hidden="1">
      <c r="A60" s="24" t="s">
        <v>107</v>
      </c>
    </row>
    <row r="61" spans="1:24" ht="12.75" hidden="1">
      <c r="A61" s="24">
        <v>1604</v>
      </c>
      <c r="B61" s="24">
        <v>152.38</v>
      </c>
      <c r="C61" s="24">
        <v>161.28</v>
      </c>
      <c r="D61" s="24">
        <v>8.429639289160363</v>
      </c>
      <c r="E61" s="24">
        <v>8.531356168687005</v>
      </c>
      <c r="F61" s="24">
        <v>29.831227383943034</v>
      </c>
      <c r="G61" s="24" t="s">
        <v>59</v>
      </c>
      <c r="H61" s="24">
        <v>-0.5478643011571904</v>
      </c>
      <c r="I61" s="24">
        <v>84.3321356988428</v>
      </c>
      <c r="J61" s="24" t="s">
        <v>73</v>
      </c>
      <c r="K61" s="24">
        <v>5.351840927590473</v>
      </c>
      <c r="M61" s="24" t="s">
        <v>68</v>
      </c>
      <c r="N61" s="24">
        <v>3.3035358262549885</v>
      </c>
      <c r="X61" s="24">
        <v>67.5</v>
      </c>
    </row>
    <row r="62" spans="1:24" ht="12.75" hidden="1">
      <c r="A62" s="24">
        <v>1602</v>
      </c>
      <c r="B62" s="24">
        <v>152.47999572753906</v>
      </c>
      <c r="C62" s="24">
        <v>181.3800048828125</v>
      </c>
      <c r="D62" s="24">
        <v>8.141643524169922</v>
      </c>
      <c r="E62" s="24">
        <v>8.11063289642334</v>
      </c>
      <c r="F62" s="24">
        <v>31.24464928819377</v>
      </c>
      <c r="G62" s="24" t="s">
        <v>56</v>
      </c>
      <c r="H62" s="24">
        <v>6.47266829851668</v>
      </c>
      <c r="I62" s="24">
        <v>91.45266402605574</v>
      </c>
      <c r="J62" s="24" t="s">
        <v>62</v>
      </c>
      <c r="K62" s="24">
        <v>1.9721392583736996</v>
      </c>
      <c r="L62" s="24">
        <v>1.1067903642880523</v>
      </c>
      <c r="M62" s="24">
        <v>0.4668784625346737</v>
      </c>
      <c r="N62" s="24">
        <v>0.11031155818702496</v>
      </c>
      <c r="O62" s="24">
        <v>0.07920456862215097</v>
      </c>
      <c r="P62" s="24">
        <v>0.03175020135208952</v>
      </c>
      <c r="Q62" s="24">
        <v>0.009641138163525926</v>
      </c>
      <c r="R62" s="24">
        <v>0.0016979363584718105</v>
      </c>
      <c r="S62" s="24">
        <v>0.0010390933361859945</v>
      </c>
      <c r="T62" s="24">
        <v>0.00046711958197408757</v>
      </c>
      <c r="U62" s="24">
        <v>0.0002108434213475919</v>
      </c>
      <c r="V62" s="24">
        <v>6.297980283294946E-05</v>
      </c>
      <c r="W62" s="24">
        <v>6.477563630242361E-05</v>
      </c>
      <c r="X62" s="24">
        <v>67.5</v>
      </c>
    </row>
    <row r="63" spans="1:24" ht="12.75" hidden="1">
      <c r="A63" s="24">
        <v>1601</v>
      </c>
      <c r="B63" s="24">
        <v>90.5999984741211</v>
      </c>
      <c r="C63" s="24">
        <v>95.80000305175781</v>
      </c>
      <c r="D63" s="24">
        <v>8.673807144165039</v>
      </c>
      <c r="E63" s="24">
        <v>9.387517929077148</v>
      </c>
      <c r="F63" s="24">
        <v>24.10765020467473</v>
      </c>
      <c r="G63" s="24" t="s">
        <v>57</v>
      </c>
      <c r="H63" s="24">
        <v>42.9615457929212</v>
      </c>
      <c r="I63" s="24">
        <v>66.0615442670423</v>
      </c>
      <c r="J63" s="24" t="s">
        <v>60</v>
      </c>
      <c r="K63" s="24">
        <v>-1.6775104219014028</v>
      </c>
      <c r="L63" s="24">
        <v>0.006023221492778994</v>
      </c>
      <c r="M63" s="24">
        <v>0.3943125409120569</v>
      </c>
      <c r="N63" s="24">
        <v>-0.0011416739849812393</v>
      </c>
      <c r="O63" s="24">
        <v>-0.0678172451471754</v>
      </c>
      <c r="P63" s="24">
        <v>0.0006893661595400332</v>
      </c>
      <c r="Q63" s="24">
        <v>0.00800427613687145</v>
      </c>
      <c r="R63" s="24">
        <v>-9.176749524579888E-05</v>
      </c>
      <c r="S63" s="24">
        <v>-0.0009239101751243144</v>
      </c>
      <c r="T63" s="24">
        <v>4.9100470818151875E-05</v>
      </c>
      <c r="U63" s="24">
        <v>0.0001651479307135453</v>
      </c>
      <c r="V63" s="24">
        <v>-7.255223786121536E-06</v>
      </c>
      <c r="W63" s="24">
        <v>-5.8548627511358504E-05</v>
      </c>
      <c r="X63" s="24">
        <v>67.5</v>
      </c>
    </row>
    <row r="64" spans="1:24" ht="12.75" hidden="1">
      <c r="A64" s="24">
        <v>1603</v>
      </c>
      <c r="B64" s="24">
        <v>141.83999633789062</v>
      </c>
      <c r="C64" s="24">
        <v>149.33999633789062</v>
      </c>
      <c r="D64" s="24">
        <v>8.577805519104004</v>
      </c>
      <c r="E64" s="24">
        <v>8.627470016479492</v>
      </c>
      <c r="F64" s="24">
        <v>19.33172973050923</v>
      </c>
      <c r="G64" s="24" t="s">
        <v>58</v>
      </c>
      <c r="H64" s="24">
        <v>-20.657418899217532</v>
      </c>
      <c r="I64" s="24">
        <v>53.68257743867309</v>
      </c>
      <c r="J64" s="24" t="s">
        <v>61</v>
      </c>
      <c r="K64" s="24">
        <v>-1.0369628917328446</v>
      </c>
      <c r="L64" s="24">
        <v>1.1067739747950927</v>
      </c>
      <c r="M64" s="24">
        <v>-0.24998623733761455</v>
      </c>
      <c r="N64" s="24">
        <v>-0.110305650128003</v>
      </c>
      <c r="O64" s="24">
        <v>-0.04091680524269873</v>
      </c>
      <c r="P64" s="24">
        <v>0.0317427166480172</v>
      </c>
      <c r="Q64" s="24">
        <v>-0.005374300755717559</v>
      </c>
      <c r="R64" s="24">
        <v>-0.0016954546895263302</v>
      </c>
      <c r="S64" s="24">
        <v>-0.0004755049417281581</v>
      </c>
      <c r="T64" s="24">
        <v>0.0004645318585727809</v>
      </c>
      <c r="U64" s="24">
        <v>-0.00013107673060689385</v>
      </c>
      <c r="V64" s="24">
        <v>-6.256050905076208E-05</v>
      </c>
      <c r="W64" s="24">
        <v>-2.7711753371449693E-05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1604</v>
      </c>
      <c r="B66" s="24">
        <v>152.38</v>
      </c>
      <c r="C66" s="24">
        <v>161.28</v>
      </c>
      <c r="D66" s="24">
        <v>8.429639289160363</v>
      </c>
      <c r="E66" s="24">
        <v>8.531356168687005</v>
      </c>
      <c r="F66" s="24">
        <v>21.11777784698462</v>
      </c>
      <c r="G66" s="24" t="s">
        <v>59</v>
      </c>
      <c r="H66" s="24">
        <v>-25.180568792267835</v>
      </c>
      <c r="I66" s="24">
        <v>59.69943120773216</v>
      </c>
      <c r="J66" s="24" t="s">
        <v>73</v>
      </c>
      <c r="K66" s="24">
        <v>4.341599283980745</v>
      </c>
      <c r="M66" s="24" t="s">
        <v>68</v>
      </c>
      <c r="N66" s="24">
        <v>2.570583186638695</v>
      </c>
      <c r="X66" s="24">
        <v>67.5</v>
      </c>
    </row>
    <row r="67" spans="1:24" ht="12.75" hidden="1">
      <c r="A67" s="24">
        <v>1602</v>
      </c>
      <c r="B67" s="24">
        <v>152.47999572753906</v>
      </c>
      <c r="C67" s="24">
        <v>181.3800048828125</v>
      </c>
      <c r="D67" s="24">
        <v>8.141643524169922</v>
      </c>
      <c r="E67" s="24">
        <v>8.11063289642334</v>
      </c>
      <c r="F67" s="24">
        <v>31.24464928819377</v>
      </c>
      <c r="G67" s="24" t="s">
        <v>56</v>
      </c>
      <c r="H67" s="24">
        <v>6.47266829851668</v>
      </c>
      <c r="I67" s="24">
        <v>91.45266402605574</v>
      </c>
      <c r="J67" s="24" t="s">
        <v>62</v>
      </c>
      <c r="K67" s="24">
        <v>1.8441727304342406</v>
      </c>
      <c r="L67" s="24">
        <v>0.8557384086278231</v>
      </c>
      <c r="M67" s="24">
        <v>0.43658223967899135</v>
      </c>
      <c r="N67" s="24">
        <v>0.10751994210618156</v>
      </c>
      <c r="O67" s="24">
        <v>0.07406518025213096</v>
      </c>
      <c r="P67" s="24">
        <v>0.024548369199526958</v>
      </c>
      <c r="Q67" s="24">
        <v>0.009015375023367779</v>
      </c>
      <c r="R67" s="24">
        <v>0.001654984739707968</v>
      </c>
      <c r="S67" s="24">
        <v>0.0009716969337539527</v>
      </c>
      <c r="T67" s="24">
        <v>0.0003612656831951424</v>
      </c>
      <c r="U67" s="24">
        <v>0.00019718302611382624</v>
      </c>
      <c r="V67" s="24">
        <v>6.141078085202017E-05</v>
      </c>
      <c r="W67" s="24">
        <v>6.059085897239766E-05</v>
      </c>
      <c r="X67" s="24">
        <v>67.5</v>
      </c>
    </row>
    <row r="68" spans="1:24" ht="12.75" hidden="1">
      <c r="A68" s="24">
        <v>1603</v>
      </c>
      <c r="B68" s="24">
        <v>141.83999633789062</v>
      </c>
      <c r="C68" s="24">
        <v>149.33999633789062</v>
      </c>
      <c r="D68" s="24">
        <v>8.577805519104004</v>
      </c>
      <c r="E68" s="24">
        <v>8.627470016479492</v>
      </c>
      <c r="F68" s="24">
        <v>32.91332690287885</v>
      </c>
      <c r="G68" s="24" t="s">
        <v>57</v>
      </c>
      <c r="H68" s="24">
        <v>17.057527052873922</v>
      </c>
      <c r="I68" s="24">
        <v>91.39752339076455</v>
      </c>
      <c r="J68" s="24" t="s">
        <v>60</v>
      </c>
      <c r="K68" s="24">
        <v>-1.6211575320838723</v>
      </c>
      <c r="L68" s="24">
        <v>-0.004655484261634593</v>
      </c>
      <c r="M68" s="24">
        <v>0.38612772688174607</v>
      </c>
      <c r="N68" s="24">
        <v>-0.0011124373953702172</v>
      </c>
      <c r="O68" s="24">
        <v>-0.06472368519224198</v>
      </c>
      <c r="P68" s="24">
        <v>-0.0005324849880689431</v>
      </c>
      <c r="Q68" s="24">
        <v>0.008081177157903447</v>
      </c>
      <c r="R68" s="24">
        <v>-8.947835642502373E-05</v>
      </c>
      <c r="S68" s="24">
        <v>-0.0008153177844581596</v>
      </c>
      <c r="T68" s="24">
        <v>-3.790701238386188E-05</v>
      </c>
      <c r="U68" s="24">
        <v>0.0001831202539535401</v>
      </c>
      <c r="V68" s="24">
        <v>-7.074919930326185E-06</v>
      </c>
      <c r="W68" s="24">
        <v>-4.9714368544313853E-05</v>
      </c>
      <c r="X68" s="24">
        <v>67.5</v>
      </c>
    </row>
    <row r="69" spans="1:24" ht="12.75" hidden="1">
      <c r="A69" s="24">
        <v>1601</v>
      </c>
      <c r="B69" s="24">
        <v>90.5999984741211</v>
      </c>
      <c r="C69" s="24">
        <v>95.80000305175781</v>
      </c>
      <c r="D69" s="24">
        <v>8.673807144165039</v>
      </c>
      <c r="E69" s="24">
        <v>9.387517929077148</v>
      </c>
      <c r="F69" s="24">
        <v>19.072812841734944</v>
      </c>
      <c r="G69" s="24" t="s">
        <v>58</v>
      </c>
      <c r="H69" s="24">
        <v>29.16471663266116</v>
      </c>
      <c r="I69" s="24">
        <v>52.264715106782255</v>
      </c>
      <c r="J69" s="24" t="s">
        <v>61</v>
      </c>
      <c r="K69" s="24">
        <v>0.8791025627564802</v>
      </c>
      <c r="L69" s="24">
        <v>-0.85572574488978</v>
      </c>
      <c r="M69" s="24">
        <v>0.2037386329007338</v>
      </c>
      <c r="N69" s="24">
        <v>-0.10751418712689975</v>
      </c>
      <c r="O69" s="24">
        <v>0.036006881299498944</v>
      </c>
      <c r="P69" s="24">
        <v>-0.024542593385658434</v>
      </c>
      <c r="Q69" s="24">
        <v>0.003996443738443361</v>
      </c>
      <c r="R69" s="24">
        <v>-0.0016525641023566158</v>
      </c>
      <c r="S69" s="24">
        <v>0.0005286320472815392</v>
      </c>
      <c r="T69" s="24">
        <v>-0.0003592714186608541</v>
      </c>
      <c r="U69" s="24">
        <v>7.313083056684687E-05</v>
      </c>
      <c r="V69" s="24">
        <v>-6.10018812237321E-05</v>
      </c>
      <c r="W69" s="24">
        <v>3.4637172968548095E-05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1604</v>
      </c>
      <c r="B71" s="24">
        <v>152.38</v>
      </c>
      <c r="C71" s="24">
        <v>161.28</v>
      </c>
      <c r="D71" s="24">
        <v>8.429639289160363</v>
      </c>
      <c r="E71" s="24">
        <v>8.531356168687005</v>
      </c>
      <c r="F71" s="24">
        <v>34.454809107888394</v>
      </c>
      <c r="G71" s="24" t="s">
        <v>59</v>
      </c>
      <c r="H71" s="24">
        <v>12.522885900972469</v>
      </c>
      <c r="I71" s="24">
        <v>97.40288590097246</v>
      </c>
      <c r="J71" s="24" t="s">
        <v>73</v>
      </c>
      <c r="K71" s="24">
        <v>3.442618726744446</v>
      </c>
      <c r="M71" s="24" t="s">
        <v>68</v>
      </c>
      <c r="N71" s="24">
        <v>2.3132013683170713</v>
      </c>
      <c r="X71" s="24">
        <v>67.5</v>
      </c>
    </row>
    <row r="72" spans="1:24" ht="12.75" hidden="1">
      <c r="A72" s="24">
        <v>1603</v>
      </c>
      <c r="B72" s="24">
        <v>141.83999633789062</v>
      </c>
      <c r="C72" s="24">
        <v>149.33999633789062</v>
      </c>
      <c r="D72" s="24">
        <v>8.577805519104004</v>
      </c>
      <c r="E72" s="24">
        <v>8.627470016479492</v>
      </c>
      <c r="F72" s="24">
        <v>30.17646795161483</v>
      </c>
      <c r="G72" s="24" t="s">
        <v>56</v>
      </c>
      <c r="H72" s="24">
        <v>9.457501362566177</v>
      </c>
      <c r="I72" s="24">
        <v>83.7974977004568</v>
      </c>
      <c r="J72" s="24" t="s">
        <v>62</v>
      </c>
      <c r="K72" s="24">
        <v>1.4457693503739966</v>
      </c>
      <c r="L72" s="24">
        <v>1.1044212244290548</v>
      </c>
      <c r="M72" s="24">
        <v>0.3422670350190154</v>
      </c>
      <c r="N72" s="24">
        <v>0.10510987964903068</v>
      </c>
      <c r="O72" s="24">
        <v>0.058064616173332084</v>
      </c>
      <c r="P72" s="24">
        <v>0.031682177428200786</v>
      </c>
      <c r="Q72" s="24">
        <v>0.0070679753856854035</v>
      </c>
      <c r="R72" s="24">
        <v>0.0016179029769037491</v>
      </c>
      <c r="S72" s="24">
        <v>0.0007617603457690295</v>
      </c>
      <c r="T72" s="24">
        <v>0.0004661463979625565</v>
      </c>
      <c r="U72" s="24">
        <v>0.00015459906193713817</v>
      </c>
      <c r="V72" s="24">
        <v>6.002035617424028E-05</v>
      </c>
      <c r="W72" s="24">
        <v>4.7487238098755374E-05</v>
      </c>
      <c r="X72" s="24">
        <v>67.5</v>
      </c>
    </row>
    <row r="73" spans="1:24" ht="12.75" hidden="1">
      <c r="A73" s="24">
        <v>1601</v>
      </c>
      <c r="B73" s="24">
        <v>90.5999984741211</v>
      </c>
      <c r="C73" s="24">
        <v>95.80000305175781</v>
      </c>
      <c r="D73" s="24">
        <v>8.673807144165039</v>
      </c>
      <c r="E73" s="24">
        <v>9.387517929077148</v>
      </c>
      <c r="F73" s="24">
        <v>19.072812841734944</v>
      </c>
      <c r="G73" s="24" t="s">
        <v>57</v>
      </c>
      <c r="H73" s="24">
        <v>29.16471663266116</v>
      </c>
      <c r="I73" s="24">
        <v>52.264715106782255</v>
      </c>
      <c r="J73" s="24" t="s">
        <v>60</v>
      </c>
      <c r="K73" s="24">
        <v>-0.6451184728582998</v>
      </c>
      <c r="L73" s="24">
        <v>0.0060105482889791905</v>
      </c>
      <c r="M73" s="24">
        <v>0.1492323419917142</v>
      </c>
      <c r="N73" s="24">
        <v>-0.001087418307803847</v>
      </c>
      <c r="O73" s="24">
        <v>-0.026468304969764003</v>
      </c>
      <c r="P73" s="24">
        <v>0.0006877489203621857</v>
      </c>
      <c r="Q73" s="24">
        <v>0.0029136825044347127</v>
      </c>
      <c r="R73" s="24">
        <v>-8.739059409118672E-05</v>
      </c>
      <c r="S73" s="24">
        <v>-0.0003922012113211708</v>
      </c>
      <c r="T73" s="24">
        <v>4.897400593308452E-05</v>
      </c>
      <c r="U73" s="24">
        <v>5.2319310167687004E-05</v>
      </c>
      <c r="V73" s="24">
        <v>-6.900956890838514E-06</v>
      </c>
      <c r="W73" s="24">
        <v>-2.578316572671293E-05</v>
      </c>
      <c r="X73" s="24">
        <v>67.5</v>
      </c>
    </row>
    <row r="74" spans="1:24" ht="12.75" hidden="1">
      <c r="A74" s="24">
        <v>1602</v>
      </c>
      <c r="B74" s="24">
        <v>152.47999572753906</v>
      </c>
      <c r="C74" s="24">
        <v>181.3800048828125</v>
      </c>
      <c r="D74" s="24">
        <v>8.141643524169922</v>
      </c>
      <c r="E74" s="24">
        <v>8.11063289642334</v>
      </c>
      <c r="F74" s="24">
        <v>20.7492403515383</v>
      </c>
      <c r="G74" s="24" t="s">
        <v>58</v>
      </c>
      <c r="H74" s="24">
        <v>-24.247251085014426</v>
      </c>
      <c r="I74" s="24">
        <v>60.73274464252463</v>
      </c>
      <c r="J74" s="24" t="s">
        <v>61</v>
      </c>
      <c r="K74" s="24">
        <v>-1.2938590226364783</v>
      </c>
      <c r="L74" s="24">
        <v>1.1044048688224073</v>
      </c>
      <c r="M74" s="24">
        <v>-0.30802018012522486</v>
      </c>
      <c r="N74" s="24">
        <v>-0.10510425453452191</v>
      </c>
      <c r="O74" s="24">
        <v>-0.05168102633833759</v>
      </c>
      <c r="P74" s="24">
        <v>0.0316747118063375</v>
      </c>
      <c r="Q74" s="24">
        <v>-0.006439466617353163</v>
      </c>
      <c r="R74" s="24">
        <v>-0.0016155410631545095</v>
      </c>
      <c r="S74" s="24">
        <v>-0.0006530367786153837</v>
      </c>
      <c r="T74" s="24">
        <v>0.0004635666198900998</v>
      </c>
      <c r="U74" s="24">
        <v>-0.0001454770075833994</v>
      </c>
      <c r="V74" s="24">
        <v>-5.962231083473243E-05</v>
      </c>
      <c r="W74" s="24">
        <v>-3.987814122243839E-05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1604</v>
      </c>
      <c r="B76" s="24">
        <v>152.38</v>
      </c>
      <c r="C76" s="24">
        <v>161.28</v>
      </c>
      <c r="D76" s="24">
        <v>8.429639289160363</v>
      </c>
      <c r="E76" s="24">
        <v>8.531356168687005</v>
      </c>
      <c r="F76" s="24">
        <v>21.11777784698462</v>
      </c>
      <c r="G76" s="24" t="s">
        <v>59</v>
      </c>
      <c r="H76" s="24">
        <v>-25.180568792267835</v>
      </c>
      <c r="I76" s="24">
        <v>59.69943120773216</v>
      </c>
      <c r="J76" s="24" t="s">
        <v>73</v>
      </c>
      <c r="K76" s="24">
        <v>5.083073506952396</v>
      </c>
      <c r="M76" s="24" t="s">
        <v>68</v>
      </c>
      <c r="N76" s="24">
        <v>3.6025961116166534</v>
      </c>
      <c r="X76" s="24">
        <v>67.5</v>
      </c>
    </row>
    <row r="77" spans="1:24" ht="12.75" hidden="1">
      <c r="A77" s="24">
        <v>1603</v>
      </c>
      <c r="B77" s="24">
        <v>141.83999633789062</v>
      </c>
      <c r="C77" s="24">
        <v>149.33999633789062</v>
      </c>
      <c r="D77" s="24">
        <v>8.577805519104004</v>
      </c>
      <c r="E77" s="24">
        <v>8.627470016479492</v>
      </c>
      <c r="F77" s="24">
        <v>30.17646795161483</v>
      </c>
      <c r="G77" s="24" t="s">
        <v>56</v>
      </c>
      <c r="H77" s="24">
        <v>9.457501362566177</v>
      </c>
      <c r="I77" s="24">
        <v>83.7974977004568</v>
      </c>
      <c r="J77" s="24" t="s">
        <v>62</v>
      </c>
      <c r="K77" s="24">
        <v>1.6319104682644865</v>
      </c>
      <c r="L77" s="24">
        <v>1.5008073763495042</v>
      </c>
      <c r="M77" s="24">
        <v>0.3863319184839878</v>
      </c>
      <c r="N77" s="24">
        <v>0.1097715402176904</v>
      </c>
      <c r="O77" s="24">
        <v>0.06554036556262825</v>
      </c>
      <c r="P77" s="24">
        <v>0.04305334830709344</v>
      </c>
      <c r="Q77" s="24">
        <v>0.007977723025803657</v>
      </c>
      <c r="R77" s="24">
        <v>0.0016896717727736274</v>
      </c>
      <c r="S77" s="24">
        <v>0.0008598440549651018</v>
      </c>
      <c r="T77" s="24">
        <v>0.0006335355744728162</v>
      </c>
      <c r="U77" s="24">
        <v>0.00017451051684948404</v>
      </c>
      <c r="V77" s="24">
        <v>6.271228775044549E-05</v>
      </c>
      <c r="W77" s="24">
        <v>5.361931848172134E-05</v>
      </c>
      <c r="X77" s="24">
        <v>67.5</v>
      </c>
    </row>
    <row r="78" spans="1:24" ht="12.75" hidden="1">
      <c r="A78" s="24">
        <v>1602</v>
      </c>
      <c r="B78" s="24">
        <v>152.47999572753906</v>
      </c>
      <c r="C78" s="24">
        <v>181.3800048828125</v>
      </c>
      <c r="D78" s="24">
        <v>8.141643524169922</v>
      </c>
      <c r="E78" s="24">
        <v>8.11063289642334</v>
      </c>
      <c r="F78" s="24">
        <v>29.324358946783953</v>
      </c>
      <c r="G78" s="24" t="s">
        <v>57</v>
      </c>
      <c r="H78" s="24">
        <v>0.852004555243667</v>
      </c>
      <c r="I78" s="24">
        <v>85.83200028278273</v>
      </c>
      <c r="J78" s="24" t="s">
        <v>60</v>
      </c>
      <c r="K78" s="24">
        <v>-0.9962456884212341</v>
      </c>
      <c r="L78" s="24">
        <v>-0.008165281283565622</v>
      </c>
      <c r="M78" s="24">
        <v>0.2393101755332497</v>
      </c>
      <c r="N78" s="24">
        <v>-0.0011353194684608386</v>
      </c>
      <c r="O78" s="24">
        <v>-0.039448373566673085</v>
      </c>
      <c r="P78" s="24">
        <v>-0.0009341758811088357</v>
      </c>
      <c r="Q78" s="24">
        <v>0.005104390849787257</v>
      </c>
      <c r="R78" s="24">
        <v>-9.132873427402634E-05</v>
      </c>
      <c r="S78" s="24">
        <v>-0.00047001778341327494</v>
      </c>
      <c r="T78" s="24">
        <v>-6.651843025935659E-05</v>
      </c>
      <c r="U78" s="24">
        <v>0.00012193843097028918</v>
      </c>
      <c r="V78" s="24">
        <v>-7.215866213933773E-06</v>
      </c>
      <c r="W78" s="24">
        <v>-2.7804784211327214E-05</v>
      </c>
      <c r="X78" s="24">
        <v>67.5</v>
      </c>
    </row>
    <row r="79" spans="1:24" ht="12.75" hidden="1">
      <c r="A79" s="24">
        <v>1601</v>
      </c>
      <c r="B79" s="24">
        <v>90.5999984741211</v>
      </c>
      <c r="C79" s="24">
        <v>95.80000305175781</v>
      </c>
      <c r="D79" s="24">
        <v>8.673807144165039</v>
      </c>
      <c r="E79" s="24">
        <v>9.387517929077148</v>
      </c>
      <c r="F79" s="24">
        <v>24.10765020467473</v>
      </c>
      <c r="G79" s="24" t="s">
        <v>58</v>
      </c>
      <c r="H79" s="24">
        <v>42.9615457929212</v>
      </c>
      <c r="I79" s="24">
        <v>66.0615442670423</v>
      </c>
      <c r="J79" s="24" t="s">
        <v>61</v>
      </c>
      <c r="K79" s="24">
        <v>1.2925271001929965</v>
      </c>
      <c r="L79" s="24">
        <v>-1.5007851642012733</v>
      </c>
      <c r="M79" s="24">
        <v>0.30328697816715405</v>
      </c>
      <c r="N79" s="24">
        <v>-0.10976566900205434</v>
      </c>
      <c r="O79" s="24">
        <v>0.0523389466939024</v>
      </c>
      <c r="P79" s="24">
        <v>-0.043043212192807594</v>
      </c>
      <c r="Q79" s="24">
        <v>0.006131007970068705</v>
      </c>
      <c r="R79" s="24">
        <v>-0.001687201754978899</v>
      </c>
      <c r="S79" s="24">
        <v>0.0007200104736280583</v>
      </c>
      <c r="T79" s="24">
        <v>-0.0006300338265192055</v>
      </c>
      <c r="U79" s="24">
        <v>0.0001248396553326629</v>
      </c>
      <c r="V79" s="24">
        <v>-6.229576478122157E-05</v>
      </c>
      <c r="W79" s="24">
        <v>4.584675876663248E-05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1604</v>
      </c>
      <c r="B81" s="24">
        <v>160.34</v>
      </c>
      <c r="C81" s="24">
        <v>157.24</v>
      </c>
      <c r="D81" s="24">
        <v>8.219258423274903</v>
      </c>
      <c r="E81" s="24">
        <v>8.580466018122474</v>
      </c>
      <c r="F81" s="24">
        <v>29.93737066893771</v>
      </c>
      <c r="G81" s="24" t="s">
        <v>59</v>
      </c>
      <c r="H81" s="24">
        <v>-6.012553537036368</v>
      </c>
      <c r="I81" s="24">
        <v>86.82744646296364</v>
      </c>
      <c r="J81" s="24" t="s">
        <v>73</v>
      </c>
      <c r="K81" s="24">
        <v>3.7898287079910933</v>
      </c>
      <c r="M81" s="24" t="s">
        <v>68</v>
      </c>
      <c r="N81" s="24">
        <v>2.925085087972448</v>
      </c>
      <c r="X81" s="24">
        <v>67.5</v>
      </c>
    </row>
    <row r="82" spans="1:24" ht="12.75" hidden="1">
      <c r="A82" s="24">
        <v>1601</v>
      </c>
      <c r="B82" s="24">
        <v>90.31999969482422</v>
      </c>
      <c r="C82" s="24">
        <v>94.91999816894531</v>
      </c>
      <c r="D82" s="24">
        <v>8.697563171386719</v>
      </c>
      <c r="E82" s="24">
        <v>9.435596466064453</v>
      </c>
      <c r="F82" s="24">
        <v>20.42606798308999</v>
      </c>
      <c r="G82" s="24" t="s">
        <v>56</v>
      </c>
      <c r="H82" s="24">
        <v>32.99946497486418</v>
      </c>
      <c r="I82" s="24">
        <v>55.8194646696884</v>
      </c>
      <c r="J82" s="24" t="s">
        <v>62</v>
      </c>
      <c r="K82" s="24">
        <v>1.2004778274153824</v>
      </c>
      <c r="L82" s="24">
        <v>1.5040649308356278</v>
      </c>
      <c r="M82" s="24">
        <v>0.2841964519705249</v>
      </c>
      <c r="N82" s="24">
        <v>0.03848224669473895</v>
      </c>
      <c r="O82" s="24">
        <v>0.04821399055744478</v>
      </c>
      <c r="P82" s="24">
        <v>0.04314705135084333</v>
      </c>
      <c r="Q82" s="24">
        <v>0.005868677612802523</v>
      </c>
      <c r="R82" s="24">
        <v>0.0005924782460408325</v>
      </c>
      <c r="S82" s="24">
        <v>0.0006325913128783458</v>
      </c>
      <c r="T82" s="24">
        <v>0.0006348779151800783</v>
      </c>
      <c r="U82" s="24">
        <v>0.0001283253622543951</v>
      </c>
      <c r="V82" s="24">
        <v>2.200743352293687E-05</v>
      </c>
      <c r="W82" s="24">
        <v>3.9441630224642334E-05</v>
      </c>
      <c r="X82" s="24">
        <v>67.5</v>
      </c>
    </row>
    <row r="83" spans="1:24" ht="12.75" hidden="1">
      <c r="A83" s="24">
        <v>1602</v>
      </c>
      <c r="B83" s="24">
        <v>159.6999969482422</v>
      </c>
      <c r="C83" s="24">
        <v>147.60000610351562</v>
      </c>
      <c r="D83" s="24">
        <v>8.036758422851562</v>
      </c>
      <c r="E83" s="24">
        <v>8.413708686828613</v>
      </c>
      <c r="F83" s="24">
        <v>21.80627396824774</v>
      </c>
      <c r="G83" s="24" t="s">
        <v>57</v>
      </c>
      <c r="H83" s="24">
        <v>-27.520758185965832</v>
      </c>
      <c r="I83" s="24">
        <v>64.67923876227636</v>
      </c>
      <c r="J83" s="24" t="s">
        <v>60</v>
      </c>
      <c r="K83" s="24">
        <v>0.823860908031731</v>
      </c>
      <c r="L83" s="24">
        <v>-0.008182690866110313</v>
      </c>
      <c r="M83" s="24">
        <v>-0.19737478656531424</v>
      </c>
      <c r="N83" s="24">
        <v>-0.00039696042526490903</v>
      </c>
      <c r="O83" s="24">
        <v>0.032707882372296715</v>
      </c>
      <c r="P83" s="24">
        <v>-0.0009363811538961922</v>
      </c>
      <c r="Q83" s="24">
        <v>-0.004185188489407822</v>
      </c>
      <c r="R83" s="24">
        <v>-3.1941425219784254E-05</v>
      </c>
      <c r="S83" s="24">
        <v>0.0003967246373797827</v>
      </c>
      <c r="T83" s="24">
        <v>-6.669637782392025E-05</v>
      </c>
      <c r="U83" s="24">
        <v>-9.834751520668034E-05</v>
      </c>
      <c r="V83" s="24">
        <v>-2.5164477351212953E-06</v>
      </c>
      <c r="W83" s="24">
        <v>2.3689577963927327E-05</v>
      </c>
      <c r="X83" s="24">
        <v>67.5</v>
      </c>
    </row>
    <row r="84" spans="1:24" ht="12.75" hidden="1">
      <c r="A84" s="24">
        <v>1603</v>
      </c>
      <c r="B84" s="24">
        <v>126.36000061035156</v>
      </c>
      <c r="C84" s="24">
        <v>146.55999755859375</v>
      </c>
      <c r="D84" s="24">
        <v>8.46416187286377</v>
      </c>
      <c r="E84" s="24">
        <v>8.383957862854004</v>
      </c>
      <c r="F84" s="24">
        <v>24.62026969532508</v>
      </c>
      <c r="G84" s="24" t="s">
        <v>58</v>
      </c>
      <c r="H84" s="24">
        <v>10.381322032423512</v>
      </c>
      <c r="I84" s="24">
        <v>69.24132264277507</v>
      </c>
      <c r="J84" s="24" t="s">
        <v>61</v>
      </c>
      <c r="K84" s="24">
        <v>-0.8731553231430756</v>
      </c>
      <c r="L84" s="24">
        <v>-1.5040426721804707</v>
      </c>
      <c r="M84" s="24">
        <v>-0.20447693498517508</v>
      </c>
      <c r="N84" s="24">
        <v>-0.038480199234093376</v>
      </c>
      <c r="O84" s="24">
        <v>-0.03542292077445586</v>
      </c>
      <c r="P84" s="24">
        <v>-0.04313688944055818</v>
      </c>
      <c r="Q84" s="24">
        <v>-0.004114070275425275</v>
      </c>
      <c r="R84" s="24">
        <v>-0.0005916166135146563</v>
      </c>
      <c r="S84" s="24">
        <v>-0.0004927284558710092</v>
      </c>
      <c r="T84" s="24">
        <v>-0.0006313648393508871</v>
      </c>
      <c r="U84" s="24">
        <v>-8.243278989815585E-05</v>
      </c>
      <c r="V84" s="24">
        <v>-2.1863088095300915E-05</v>
      </c>
      <c r="W84" s="24">
        <v>-3.153483931572236E-05</v>
      </c>
      <c r="X84" s="24">
        <v>67.5</v>
      </c>
    </row>
    <row r="85" s="100" customFormat="1" ht="12.75">
      <c r="A85" s="100" t="s">
        <v>103</v>
      </c>
    </row>
    <row r="86" spans="1:24" s="100" customFormat="1" ht="12.75">
      <c r="A86" s="100">
        <v>1604</v>
      </c>
      <c r="B86" s="100">
        <v>160.34</v>
      </c>
      <c r="C86" s="100">
        <v>157.24</v>
      </c>
      <c r="D86" s="100">
        <v>8.219258423274903</v>
      </c>
      <c r="E86" s="100">
        <v>8.580466018122474</v>
      </c>
      <c r="F86" s="100">
        <v>30.170641684380364</v>
      </c>
      <c r="G86" s="100" t="s">
        <v>59</v>
      </c>
      <c r="H86" s="100">
        <v>-5.33599690724111</v>
      </c>
      <c r="I86" s="100">
        <v>87.5040030927589</v>
      </c>
      <c r="J86" s="100" t="s">
        <v>73</v>
      </c>
      <c r="K86" s="100">
        <v>3.1735400455063227</v>
      </c>
      <c r="M86" s="100" t="s">
        <v>68</v>
      </c>
      <c r="N86" s="100">
        <v>2.0012890418187865</v>
      </c>
      <c r="X86" s="100">
        <v>67.5</v>
      </c>
    </row>
    <row r="87" spans="1:24" s="100" customFormat="1" ht="12.75">
      <c r="A87" s="100">
        <v>1601</v>
      </c>
      <c r="B87" s="100">
        <v>90.31999969482422</v>
      </c>
      <c r="C87" s="100">
        <v>94.91999816894531</v>
      </c>
      <c r="D87" s="100">
        <v>8.697563171386719</v>
      </c>
      <c r="E87" s="100">
        <v>9.435596466064453</v>
      </c>
      <c r="F87" s="100">
        <v>20.42606798308999</v>
      </c>
      <c r="G87" s="100" t="s">
        <v>56</v>
      </c>
      <c r="H87" s="100">
        <v>32.99946497486418</v>
      </c>
      <c r="I87" s="100">
        <v>55.8194646696884</v>
      </c>
      <c r="J87" s="100" t="s">
        <v>62</v>
      </c>
      <c r="K87" s="100">
        <v>1.4837548888538383</v>
      </c>
      <c r="L87" s="100">
        <v>0.9181119707314813</v>
      </c>
      <c r="M87" s="100">
        <v>0.3512586955044308</v>
      </c>
      <c r="N87" s="100">
        <v>0.03742627104065482</v>
      </c>
      <c r="O87" s="100">
        <v>0.05959080707059303</v>
      </c>
      <c r="P87" s="100">
        <v>0.026337947785489875</v>
      </c>
      <c r="Q87" s="100">
        <v>0.007253567485422867</v>
      </c>
      <c r="R87" s="100">
        <v>0.0005762077036489272</v>
      </c>
      <c r="S87" s="100">
        <v>0.0007818783806904976</v>
      </c>
      <c r="T87" s="100">
        <v>0.0003875609152019957</v>
      </c>
      <c r="U87" s="100">
        <v>0.00015864154965524222</v>
      </c>
      <c r="V87" s="100">
        <v>2.139051467789502E-05</v>
      </c>
      <c r="W87" s="100">
        <v>4.875765928852302E-05</v>
      </c>
      <c r="X87" s="100">
        <v>67.5</v>
      </c>
    </row>
    <row r="88" spans="1:24" s="100" customFormat="1" ht="12.75">
      <c r="A88" s="100">
        <v>1603</v>
      </c>
      <c r="B88" s="100">
        <v>126.36000061035156</v>
      </c>
      <c r="C88" s="100">
        <v>146.55999755859375</v>
      </c>
      <c r="D88" s="100">
        <v>8.46416187286377</v>
      </c>
      <c r="E88" s="100">
        <v>8.383957862854004</v>
      </c>
      <c r="F88" s="100">
        <v>16.181958874443993</v>
      </c>
      <c r="G88" s="100" t="s">
        <v>57</v>
      </c>
      <c r="H88" s="100">
        <v>-13.350335229624733</v>
      </c>
      <c r="I88" s="100">
        <v>45.50966538072684</v>
      </c>
      <c r="J88" s="100" t="s">
        <v>60</v>
      </c>
      <c r="K88" s="100">
        <v>0.3026001135056345</v>
      </c>
      <c r="L88" s="100">
        <v>-0.004994452941601536</v>
      </c>
      <c r="M88" s="100">
        <v>-0.07554025768533042</v>
      </c>
      <c r="N88" s="100">
        <v>-0.0003863515631768353</v>
      </c>
      <c r="O88" s="100">
        <v>0.011523244756576565</v>
      </c>
      <c r="P88" s="100">
        <v>-0.0005714971514380469</v>
      </c>
      <c r="Q88" s="100">
        <v>-0.0017452648847908398</v>
      </c>
      <c r="R88" s="100">
        <v>-3.1077526548286764E-05</v>
      </c>
      <c r="S88" s="100">
        <v>9.902370298251804E-05</v>
      </c>
      <c r="T88" s="100">
        <v>-4.0707728723744855E-05</v>
      </c>
      <c r="U88" s="100">
        <v>-5.0242066991794623E-05</v>
      </c>
      <c r="V88" s="100">
        <v>-2.452713545651673E-06</v>
      </c>
      <c r="W88" s="100">
        <v>4.556010484136777E-06</v>
      </c>
      <c r="X88" s="100">
        <v>67.5</v>
      </c>
    </row>
    <row r="89" spans="1:24" s="100" customFormat="1" ht="12.75">
      <c r="A89" s="100">
        <v>1602</v>
      </c>
      <c r="B89" s="100">
        <v>159.6999969482422</v>
      </c>
      <c r="C89" s="100">
        <v>147.60000610351562</v>
      </c>
      <c r="D89" s="100">
        <v>8.036758422851562</v>
      </c>
      <c r="E89" s="100">
        <v>8.413708686828613</v>
      </c>
      <c r="F89" s="100">
        <v>29.488091260424216</v>
      </c>
      <c r="G89" s="100" t="s">
        <v>58</v>
      </c>
      <c r="H89" s="100">
        <v>-4.735843372351283</v>
      </c>
      <c r="I89" s="100">
        <v>87.4641535758909</v>
      </c>
      <c r="J89" s="100" t="s">
        <v>61</v>
      </c>
      <c r="K89" s="100">
        <v>-1.4525707354562956</v>
      </c>
      <c r="L89" s="100">
        <v>-0.9180983859261809</v>
      </c>
      <c r="M89" s="100">
        <v>-0.3430398528397368</v>
      </c>
      <c r="N89" s="100">
        <v>-0.037424276833069044</v>
      </c>
      <c r="O89" s="100">
        <v>-0.05846605098349529</v>
      </c>
      <c r="P89" s="100">
        <v>-0.026331746705395166</v>
      </c>
      <c r="Q89" s="100">
        <v>-0.007040475250116276</v>
      </c>
      <c r="R89" s="100">
        <v>-0.0005753690164477146</v>
      </c>
      <c r="S89" s="100">
        <v>-0.0007755824317497302</v>
      </c>
      <c r="T89" s="100">
        <v>-0.0003854171036868531</v>
      </c>
      <c r="U89" s="100">
        <v>-0.00015047549960511415</v>
      </c>
      <c r="V89" s="100">
        <v>-2.1249430920573356E-05</v>
      </c>
      <c r="W89" s="100">
        <v>-4.854433136591883E-05</v>
      </c>
      <c r="X89" s="100">
        <v>67.5</v>
      </c>
    </row>
    <row r="90" ht="12.75" hidden="1">
      <c r="A90" s="24" t="s">
        <v>102</v>
      </c>
    </row>
    <row r="91" spans="1:24" ht="12.75" hidden="1">
      <c r="A91" s="24">
        <v>1604</v>
      </c>
      <c r="B91" s="24">
        <v>160.34</v>
      </c>
      <c r="C91" s="24">
        <v>157.24</v>
      </c>
      <c r="D91" s="24">
        <v>8.219258423274903</v>
      </c>
      <c r="E91" s="24">
        <v>8.580466018122474</v>
      </c>
      <c r="F91" s="24">
        <v>29.93737066893771</v>
      </c>
      <c r="G91" s="24" t="s">
        <v>59</v>
      </c>
      <c r="H91" s="24">
        <v>-6.012553537036368</v>
      </c>
      <c r="I91" s="24">
        <v>86.82744646296364</v>
      </c>
      <c r="J91" s="24" t="s">
        <v>73</v>
      </c>
      <c r="K91" s="24">
        <v>2.563942796358836</v>
      </c>
      <c r="M91" s="24" t="s">
        <v>68</v>
      </c>
      <c r="N91" s="24">
        <v>1.5079533847619913</v>
      </c>
      <c r="X91" s="24">
        <v>67.5</v>
      </c>
    </row>
    <row r="92" spans="1:24" ht="12.75" hidden="1">
      <c r="A92" s="24">
        <v>1602</v>
      </c>
      <c r="B92" s="24">
        <v>159.6999969482422</v>
      </c>
      <c r="C92" s="24">
        <v>147.60000610351562</v>
      </c>
      <c r="D92" s="24">
        <v>8.036758422851562</v>
      </c>
      <c r="E92" s="24">
        <v>8.413708686828613</v>
      </c>
      <c r="F92" s="24">
        <v>31.67515974207165</v>
      </c>
      <c r="G92" s="24" t="s">
        <v>56</v>
      </c>
      <c r="H92" s="24">
        <v>1.751185302052292</v>
      </c>
      <c r="I92" s="24">
        <v>93.95118225029448</v>
      </c>
      <c r="J92" s="24" t="s">
        <v>62</v>
      </c>
      <c r="K92" s="24">
        <v>1.4216626654875406</v>
      </c>
      <c r="L92" s="24">
        <v>0.6514024836004025</v>
      </c>
      <c r="M92" s="24">
        <v>0.33656003983538124</v>
      </c>
      <c r="N92" s="24">
        <v>0.03951800702547703</v>
      </c>
      <c r="O92" s="24">
        <v>0.057096475485436234</v>
      </c>
      <c r="P92" s="24">
        <v>0.018686643027536917</v>
      </c>
      <c r="Q92" s="24">
        <v>0.006949993520447314</v>
      </c>
      <c r="R92" s="24">
        <v>0.0006082490892704058</v>
      </c>
      <c r="S92" s="24">
        <v>0.0007490639121346255</v>
      </c>
      <c r="T92" s="24">
        <v>0.00027491777828163777</v>
      </c>
      <c r="U92" s="24">
        <v>0.00015198852592455421</v>
      </c>
      <c r="V92" s="24">
        <v>2.255035724422237E-05</v>
      </c>
      <c r="W92" s="24">
        <v>4.6698169507381864E-05</v>
      </c>
      <c r="X92" s="24">
        <v>67.5</v>
      </c>
    </row>
    <row r="93" spans="1:24" ht="12.75" hidden="1">
      <c r="A93" s="24">
        <v>1601</v>
      </c>
      <c r="B93" s="24">
        <v>90.31999969482422</v>
      </c>
      <c r="C93" s="24">
        <v>94.91999816894531</v>
      </c>
      <c r="D93" s="24">
        <v>8.697563171386719</v>
      </c>
      <c r="E93" s="24">
        <v>9.435596466064453</v>
      </c>
      <c r="F93" s="24">
        <v>18.495770264115272</v>
      </c>
      <c r="G93" s="24" t="s">
        <v>57</v>
      </c>
      <c r="H93" s="24">
        <v>27.724431844871162</v>
      </c>
      <c r="I93" s="24">
        <v>50.54443153969538</v>
      </c>
      <c r="J93" s="24" t="s">
        <v>60</v>
      </c>
      <c r="K93" s="24">
        <v>-1.299845387754435</v>
      </c>
      <c r="L93" s="24">
        <v>0.003544635773285279</v>
      </c>
      <c r="M93" s="24">
        <v>0.3061518387882406</v>
      </c>
      <c r="N93" s="24">
        <v>-0.00040932749342291436</v>
      </c>
      <c r="O93" s="24">
        <v>-0.052450559978896624</v>
      </c>
      <c r="P93" s="24">
        <v>0.00040576162763682693</v>
      </c>
      <c r="Q93" s="24">
        <v>0.006244087743694864</v>
      </c>
      <c r="R93" s="24">
        <v>-3.290371588836539E-05</v>
      </c>
      <c r="S93" s="24">
        <v>-0.0007065260263082944</v>
      </c>
      <c r="T93" s="24">
        <v>2.8905498302810647E-05</v>
      </c>
      <c r="U93" s="24">
        <v>0.00013081840402336668</v>
      </c>
      <c r="V93" s="24">
        <v>-2.6074874757901085E-06</v>
      </c>
      <c r="W93" s="24">
        <v>-4.453759039868134E-05</v>
      </c>
      <c r="X93" s="24">
        <v>67.5</v>
      </c>
    </row>
    <row r="94" spans="1:24" ht="12.75" hidden="1">
      <c r="A94" s="24">
        <v>1603</v>
      </c>
      <c r="B94" s="24">
        <v>126.36000061035156</v>
      </c>
      <c r="C94" s="24">
        <v>146.55999755859375</v>
      </c>
      <c r="D94" s="24">
        <v>8.46416187286377</v>
      </c>
      <c r="E94" s="24">
        <v>8.383957862854004</v>
      </c>
      <c r="F94" s="24">
        <v>16.181958874443993</v>
      </c>
      <c r="G94" s="24" t="s">
        <v>58</v>
      </c>
      <c r="H94" s="24">
        <v>-13.350335229624733</v>
      </c>
      <c r="I94" s="24">
        <v>45.50966538072684</v>
      </c>
      <c r="J94" s="24" t="s">
        <v>61</v>
      </c>
      <c r="K94" s="24">
        <v>-0.5757835551443451</v>
      </c>
      <c r="L94" s="24">
        <v>0.6513928393818952</v>
      </c>
      <c r="M94" s="24">
        <v>-0.13979882696422222</v>
      </c>
      <c r="N94" s="24">
        <v>-0.03951588706164623</v>
      </c>
      <c r="O94" s="24">
        <v>-0.022559837560567408</v>
      </c>
      <c r="P94" s="24">
        <v>0.018682237155654875</v>
      </c>
      <c r="Q94" s="24">
        <v>-0.003051848322459561</v>
      </c>
      <c r="R94" s="24">
        <v>-0.0006073584609429722</v>
      </c>
      <c r="S94" s="24">
        <v>-0.00024883271210080355</v>
      </c>
      <c r="T94" s="24">
        <v>0.00027339395930264804</v>
      </c>
      <c r="U94" s="24">
        <v>-7.737607628652468E-05</v>
      </c>
      <c r="V94" s="24">
        <v>-2.2399098662795565E-05</v>
      </c>
      <c r="W94" s="24">
        <v>-1.4040016980739624E-05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1604</v>
      </c>
      <c r="B96" s="24">
        <v>160.34</v>
      </c>
      <c r="C96" s="24">
        <v>157.24</v>
      </c>
      <c r="D96" s="24">
        <v>8.219258423274903</v>
      </c>
      <c r="E96" s="24">
        <v>8.580466018122474</v>
      </c>
      <c r="F96" s="24">
        <v>22.18902630878668</v>
      </c>
      <c r="G96" s="24" t="s">
        <v>59</v>
      </c>
      <c r="H96" s="24">
        <v>-28.485100059155243</v>
      </c>
      <c r="I96" s="24">
        <v>64.35489994084476</v>
      </c>
      <c r="J96" s="24" t="s">
        <v>73</v>
      </c>
      <c r="K96" s="24">
        <v>4.217389483270077</v>
      </c>
      <c r="M96" s="24" t="s">
        <v>68</v>
      </c>
      <c r="N96" s="24">
        <v>2.5416677484469496</v>
      </c>
      <c r="X96" s="24">
        <v>67.5</v>
      </c>
    </row>
    <row r="97" spans="1:24" ht="12.75" hidden="1">
      <c r="A97" s="24">
        <v>1602</v>
      </c>
      <c r="B97" s="24">
        <v>159.6999969482422</v>
      </c>
      <c r="C97" s="24">
        <v>147.60000610351562</v>
      </c>
      <c r="D97" s="24">
        <v>8.036758422851562</v>
      </c>
      <c r="E97" s="24">
        <v>8.413708686828613</v>
      </c>
      <c r="F97" s="24">
        <v>31.67515974207165</v>
      </c>
      <c r="G97" s="24" t="s">
        <v>56</v>
      </c>
      <c r="H97" s="24">
        <v>1.751185302052292</v>
      </c>
      <c r="I97" s="24">
        <v>93.95118225029448</v>
      </c>
      <c r="J97" s="24" t="s">
        <v>62</v>
      </c>
      <c r="K97" s="24">
        <v>1.785244549480365</v>
      </c>
      <c r="L97" s="24">
        <v>0.9186887810277113</v>
      </c>
      <c r="M97" s="24">
        <v>0.4226315638596311</v>
      </c>
      <c r="N97" s="24">
        <v>0.042095003398184554</v>
      </c>
      <c r="O97" s="24">
        <v>0.07169849295462337</v>
      </c>
      <c r="P97" s="24">
        <v>0.02635416369645553</v>
      </c>
      <c r="Q97" s="24">
        <v>0.00872731377960149</v>
      </c>
      <c r="R97" s="24">
        <v>0.0006479245287850968</v>
      </c>
      <c r="S97" s="24">
        <v>0.0009406575798419212</v>
      </c>
      <c r="T97" s="24">
        <v>0.00038782618439382705</v>
      </c>
      <c r="U97" s="24">
        <v>0.00019089434022169263</v>
      </c>
      <c r="V97" s="24">
        <v>2.404016522548993E-05</v>
      </c>
      <c r="W97" s="24">
        <v>5.8655749851073846E-05</v>
      </c>
      <c r="X97" s="24">
        <v>67.5</v>
      </c>
    </row>
    <row r="98" spans="1:24" ht="12.75" hidden="1">
      <c r="A98" s="24">
        <v>1603</v>
      </c>
      <c r="B98" s="24">
        <v>126.36000061035156</v>
      </c>
      <c r="C98" s="24">
        <v>146.55999755859375</v>
      </c>
      <c r="D98" s="24">
        <v>8.46416187286377</v>
      </c>
      <c r="E98" s="24">
        <v>8.383957862854004</v>
      </c>
      <c r="F98" s="24">
        <v>24.62026969532508</v>
      </c>
      <c r="G98" s="24" t="s">
        <v>57</v>
      </c>
      <c r="H98" s="24">
        <v>10.381322032423512</v>
      </c>
      <c r="I98" s="24">
        <v>69.24132264277507</v>
      </c>
      <c r="J98" s="24" t="s">
        <v>60</v>
      </c>
      <c r="K98" s="24">
        <v>-1.4910757660695801</v>
      </c>
      <c r="L98" s="24">
        <v>-0.004998699747897479</v>
      </c>
      <c r="M98" s="24">
        <v>0.35561055433196875</v>
      </c>
      <c r="N98" s="24">
        <v>-0.00043578378897087195</v>
      </c>
      <c r="O98" s="24">
        <v>-0.05945520146857918</v>
      </c>
      <c r="P98" s="24">
        <v>-0.0005717257239899066</v>
      </c>
      <c r="Q98" s="24">
        <v>0.0074645608378213265</v>
      </c>
      <c r="R98" s="24">
        <v>-3.508289727588868E-05</v>
      </c>
      <c r="S98" s="24">
        <v>-0.0007427670614862832</v>
      </c>
      <c r="T98" s="24">
        <v>-4.0698670497506484E-05</v>
      </c>
      <c r="U98" s="24">
        <v>0.0001705961020193811</v>
      </c>
      <c r="V98" s="24">
        <v>-2.7817686155235493E-06</v>
      </c>
      <c r="W98" s="24">
        <v>-4.509496534910232E-05</v>
      </c>
      <c r="X98" s="24">
        <v>67.5</v>
      </c>
    </row>
    <row r="99" spans="1:24" ht="12.75" hidden="1">
      <c r="A99" s="24">
        <v>1601</v>
      </c>
      <c r="B99" s="24">
        <v>90.31999969482422</v>
      </c>
      <c r="C99" s="24">
        <v>94.91999816894531</v>
      </c>
      <c r="D99" s="24">
        <v>8.697563171386719</v>
      </c>
      <c r="E99" s="24">
        <v>9.435596466064453</v>
      </c>
      <c r="F99" s="24">
        <v>18.27627359355299</v>
      </c>
      <c r="G99" s="24" t="s">
        <v>58</v>
      </c>
      <c r="H99" s="24">
        <v>27.12460094948255</v>
      </c>
      <c r="I99" s="24">
        <v>49.94460064430677</v>
      </c>
      <c r="J99" s="24" t="s">
        <v>61</v>
      </c>
      <c r="K99" s="24">
        <v>0.9817286597066248</v>
      </c>
      <c r="L99" s="24">
        <v>-0.9186751816540014</v>
      </c>
      <c r="M99" s="24">
        <v>0.22838251338083507</v>
      </c>
      <c r="N99" s="24">
        <v>-0.042092747636409286</v>
      </c>
      <c r="O99" s="24">
        <v>0.04007184685405499</v>
      </c>
      <c r="P99" s="24">
        <v>-0.026347961474013557</v>
      </c>
      <c r="Q99" s="24">
        <v>0.004521762632656231</v>
      </c>
      <c r="R99" s="24">
        <v>-0.0006469740221369937</v>
      </c>
      <c r="S99" s="24">
        <v>0.0005771774206299934</v>
      </c>
      <c r="T99" s="24">
        <v>-0.00038568480333195674</v>
      </c>
      <c r="U99" s="24">
        <v>8.565990371503023E-05</v>
      </c>
      <c r="V99" s="24">
        <v>-2.387867892992708E-05</v>
      </c>
      <c r="W99" s="24">
        <v>3.750921341157411E-05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1604</v>
      </c>
      <c r="B101" s="24">
        <v>160.34</v>
      </c>
      <c r="C101" s="24">
        <v>157.24</v>
      </c>
      <c r="D101" s="24">
        <v>8.219258423274903</v>
      </c>
      <c r="E101" s="24">
        <v>8.580466018122474</v>
      </c>
      <c r="F101" s="24">
        <v>30.170641684380364</v>
      </c>
      <c r="G101" s="24" t="s">
        <v>59</v>
      </c>
      <c r="H101" s="24">
        <v>-5.33599690724111</v>
      </c>
      <c r="I101" s="24">
        <v>87.5040030927589</v>
      </c>
      <c r="J101" s="24" t="s">
        <v>73</v>
      </c>
      <c r="K101" s="24">
        <v>5.0272724748773605</v>
      </c>
      <c r="M101" s="24" t="s">
        <v>68</v>
      </c>
      <c r="N101" s="24">
        <v>2.782106229463828</v>
      </c>
      <c r="X101" s="24">
        <v>67.5</v>
      </c>
    </row>
    <row r="102" spans="1:24" ht="12.75" hidden="1">
      <c r="A102" s="24">
        <v>1603</v>
      </c>
      <c r="B102" s="24">
        <v>126.36000061035156</v>
      </c>
      <c r="C102" s="24">
        <v>146.55999755859375</v>
      </c>
      <c r="D102" s="24">
        <v>8.46416187286377</v>
      </c>
      <c r="E102" s="24">
        <v>8.383957862854004</v>
      </c>
      <c r="F102" s="24">
        <v>26.58213952178476</v>
      </c>
      <c r="G102" s="24" t="s">
        <v>56</v>
      </c>
      <c r="H102" s="24">
        <v>15.898827052395475</v>
      </c>
      <c r="I102" s="24">
        <v>74.75882766274704</v>
      </c>
      <c r="J102" s="24" t="s">
        <v>62</v>
      </c>
      <c r="K102" s="24">
        <v>2.0851130198723538</v>
      </c>
      <c r="L102" s="24">
        <v>0.6533484248508735</v>
      </c>
      <c r="M102" s="24">
        <v>0.49362335787504125</v>
      </c>
      <c r="N102" s="24">
        <v>0.03972891081177792</v>
      </c>
      <c r="O102" s="24">
        <v>0.08374189984171992</v>
      </c>
      <c r="P102" s="24">
        <v>0.01874234245253196</v>
      </c>
      <c r="Q102" s="24">
        <v>0.010193429466153467</v>
      </c>
      <c r="R102" s="24">
        <v>0.0006115446620092771</v>
      </c>
      <c r="S102" s="24">
        <v>0.0010986672371139086</v>
      </c>
      <c r="T102" s="24">
        <v>0.0002757270567480474</v>
      </c>
      <c r="U102" s="24">
        <v>0.00022294548776281877</v>
      </c>
      <c r="V102" s="24">
        <v>2.266949052810302E-05</v>
      </c>
      <c r="W102" s="24">
        <v>6.850071892122534E-05</v>
      </c>
      <c r="X102" s="24">
        <v>67.5</v>
      </c>
    </row>
    <row r="103" spans="1:24" ht="12.75" hidden="1">
      <c r="A103" s="24">
        <v>1601</v>
      </c>
      <c r="B103" s="24">
        <v>90.31999969482422</v>
      </c>
      <c r="C103" s="24">
        <v>94.91999816894531</v>
      </c>
      <c r="D103" s="24">
        <v>8.697563171386719</v>
      </c>
      <c r="E103" s="24">
        <v>9.435596466064453</v>
      </c>
      <c r="F103" s="24">
        <v>18.27627359355299</v>
      </c>
      <c r="G103" s="24" t="s">
        <v>57</v>
      </c>
      <c r="H103" s="24">
        <v>27.12460094948255</v>
      </c>
      <c r="I103" s="24">
        <v>49.94460064430677</v>
      </c>
      <c r="J103" s="24" t="s">
        <v>60</v>
      </c>
      <c r="K103" s="24">
        <v>-1.2549904683701296</v>
      </c>
      <c r="L103" s="24">
        <v>0.003555609020096333</v>
      </c>
      <c r="M103" s="24">
        <v>0.29260264802227265</v>
      </c>
      <c r="N103" s="24">
        <v>-0.00041129995682785567</v>
      </c>
      <c r="O103" s="24">
        <v>-0.051121089941528954</v>
      </c>
      <c r="P103" s="24">
        <v>0.00040702943625631975</v>
      </c>
      <c r="Q103" s="24">
        <v>0.005824714338968668</v>
      </c>
      <c r="R103" s="24">
        <v>-3.3058960414818753E-05</v>
      </c>
      <c r="S103" s="24">
        <v>-0.0007278981915498119</v>
      </c>
      <c r="T103" s="24">
        <v>2.8992310704942917E-05</v>
      </c>
      <c r="U103" s="24">
        <v>0.00011246053766149609</v>
      </c>
      <c r="V103" s="24">
        <v>-2.620690850128683E-06</v>
      </c>
      <c r="W103" s="24">
        <v>-4.706013354017392E-05</v>
      </c>
      <c r="X103" s="24">
        <v>67.5</v>
      </c>
    </row>
    <row r="104" spans="1:24" ht="12.75" hidden="1">
      <c r="A104" s="24">
        <v>1602</v>
      </c>
      <c r="B104" s="24">
        <v>159.6999969482422</v>
      </c>
      <c r="C104" s="24">
        <v>147.60000610351562</v>
      </c>
      <c r="D104" s="24">
        <v>8.036758422851562</v>
      </c>
      <c r="E104" s="24">
        <v>8.413708686828613</v>
      </c>
      <c r="F104" s="24">
        <v>21.80627396824774</v>
      </c>
      <c r="G104" s="24" t="s">
        <v>58</v>
      </c>
      <c r="H104" s="24">
        <v>-27.520758185965832</v>
      </c>
      <c r="I104" s="24">
        <v>64.67923876227636</v>
      </c>
      <c r="J104" s="24" t="s">
        <v>61</v>
      </c>
      <c r="K104" s="24">
        <v>-1.665141204205016</v>
      </c>
      <c r="L104" s="24">
        <v>0.6533387497306536</v>
      </c>
      <c r="M104" s="24">
        <v>-0.39755214728408284</v>
      </c>
      <c r="N104" s="24">
        <v>-0.03972678173015929</v>
      </c>
      <c r="O104" s="24">
        <v>-0.06632752032369942</v>
      </c>
      <c r="P104" s="24">
        <v>0.01873792218059416</v>
      </c>
      <c r="Q104" s="24">
        <v>-0.00836532767743491</v>
      </c>
      <c r="R104" s="24">
        <v>-0.0006106504554721403</v>
      </c>
      <c r="S104" s="24">
        <v>-0.0008229422340881665</v>
      </c>
      <c r="T104" s="24">
        <v>0.00027419856991408437</v>
      </c>
      <c r="U104" s="24">
        <v>-0.00019250277396102216</v>
      </c>
      <c r="V104" s="24">
        <v>-2.251749942315541E-05</v>
      </c>
      <c r="W104" s="24">
        <v>-4.977642337398014E-05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1604</v>
      </c>
      <c r="B106" s="24">
        <v>160.34</v>
      </c>
      <c r="C106" s="24">
        <v>157.24</v>
      </c>
      <c r="D106" s="24">
        <v>8.219258423274903</v>
      </c>
      <c r="E106" s="24">
        <v>8.580466018122474</v>
      </c>
      <c r="F106" s="24">
        <v>22.18902630878668</v>
      </c>
      <c r="G106" s="24" t="s">
        <v>59</v>
      </c>
      <c r="H106" s="24">
        <v>-28.485100059155243</v>
      </c>
      <c r="I106" s="24">
        <v>64.35489994084476</v>
      </c>
      <c r="J106" s="24" t="s">
        <v>73</v>
      </c>
      <c r="K106" s="24">
        <v>3.362930773197041</v>
      </c>
      <c r="M106" s="24" t="s">
        <v>68</v>
      </c>
      <c r="N106" s="24">
        <v>2.70292272757932</v>
      </c>
      <c r="X106" s="24">
        <v>67.5</v>
      </c>
    </row>
    <row r="107" spans="1:24" ht="12.75" hidden="1">
      <c r="A107" s="24">
        <v>1603</v>
      </c>
      <c r="B107" s="24">
        <v>126.36000061035156</v>
      </c>
      <c r="C107" s="24">
        <v>146.55999755859375</v>
      </c>
      <c r="D107" s="24">
        <v>8.46416187286377</v>
      </c>
      <c r="E107" s="24">
        <v>8.383957862854004</v>
      </c>
      <c r="F107" s="24">
        <v>26.58213952178476</v>
      </c>
      <c r="G107" s="24" t="s">
        <v>56</v>
      </c>
      <c r="H107" s="24">
        <v>15.898827052395475</v>
      </c>
      <c r="I107" s="24">
        <v>74.75882766274704</v>
      </c>
      <c r="J107" s="24" t="s">
        <v>62</v>
      </c>
      <c r="K107" s="24">
        <v>1.0204231810539561</v>
      </c>
      <c r="L107" s="24">
        <v>1.5026958000003154</v>
      </c>
      <c r="M107" s="24">
        <v>0.2415707586500341</v>
      </c>
      <c r="N107" s="24">
        <v>0.04065059136798784</v>
      </c>
      <c r="O107" s="24">
        <v>0.04098160778874128</v>
      </c>
      <c r="P107" s="24">
        <v>0.043107567853226024</v>
      </c>
      <c r="Q107" s="24">
        <v>0.0049884089298099475</v>
      </c>
      <c r="R107" s="24">
        <v>0.0006257576223470574</v>
      </c>
      <c r="S107" s="24">
        <v>0.0005376620998094657</v>
      </c>
      <c r="T107" s="24">
        <v>0.000634333410161923</v>
      </c>
      <c r="U107" s="24">
        <v>0.0001091338367961344</v>
      </c>
      <c r="V107" s="24">
        <v>2.3227560121444262E-05</v>
      </c>
      <c r="W107" s="24">
        <v>3.353075058116529E-05</v>
      </c>
      <c r="X107" s="24">
        <v>67.5</v>
      </c>
    </row>
    <row r="108" spans="1:24" ht="12.75" hidden="1">
      <c r="A108" s="24">
        <v>1602</v>
      </c>
      <c r="B108" s="24">
        <v>159.6999969482422</v>
      </c>
      <c r="C108" s="24">
        <v>147.60000610351562</v>
      </c>
      <c r="D108" s="24">
        <v>8.036758422851562</v>
      </c>
      <c r="E108" s="24">
        <v>8.413708686828613</v>
      </c>
      <c r="F108" s="24">
        <v>29.488091260424216</v>
      </c>
      <c r="G108" s="24" t="s">
        <v>57</v>
      </c>
      <c r="H108" s="24">
        <v>-4.735843372351283</v>
      </c>
      <c r="I108" s="24">
        <v>87.4641535758909</v>
      </c>
      <c r="J108" s="24" t="s">
        <v>60</v>
      </c>
      <c r="K108" s="24">
        <v>-0.9116691209555379</v>
      </c>
      <c r="L108" s="24">
        <v>-0.008175986176949583</v>
      </c>
      <c r="M108" s="24">
        <v>0.2170445419746453</v>
      </c>
      <c r="N108" s="24">
        <v>-0.00042031836307308216</v>
      </c>
      <c r="O108" s="24">
        <v>-0.03641314003293347</v>
      </c>
      <c r="P108" s="24">
        <v>-0.0009353442515025765</v>
      </c>
      <c r="Q108" s="24">
        <v>0.004537873009431714</v>
      </c>
      <c r="R108" s="24">
        <v>-3.384716033878377E-05</v>
      </c>
      <c r="S108" s="24">
        <v>-0.0004600096861013591</v>
      </c>
      <c r="T108" s="24">
        <v>-6.660068864069917E-05</v>
      </c>
      <c r="U108" s="24">
        <v>0.0001025546026409564</v>
      </c>
      <c r="V108" s="24">
        <v>-2.680687237864499E-06</v>
      </c>
      <c r="W108" s="24">
        <v>-2.809914507388744E-05</v>
      </c>
      <c r="X108" s="24">
        <v>67.5</v>
      </c>
    </row>
    <row r="109" spans="1:24" ht="12.75" hidden="1">
      <c r="A109" s="24">
        <v>1601</v>
      </c>
      <c r="B109" s="24">
        <v>90.31999969482422</v>
      </c>
      <c r="C109" s="24">
        <v>94.91999816894531</v>
      </c>
      <c r="D109" s="24">
        <v>8.697563171386719</v>
      </c>
      <c r="E109" s="24">
        <v>9.435596466064453</v>
      </c>
      <c r="F109" s="24">
        <v>18.495770264115272</v>
      </c>
      <c r="G109" s="24" t="s">
        <v>58</v>
      </c>
      <c r="H109" s="24">
        <v>27.724431844871162</v>
      </c>
      <c r="I109" s="24">
        <v>50.54443153969538</v>
      </c>
      <c r="J109" s="24" t="s">
        <v>61</v>
      </c>
      <c r="K109" s="24">
        <v>0.45839162549989027</v>
      </c>
      <c r="L109" s="24">
        <v>-1.5026735575595327</v>
      </c>
      <c r="M109" s="24">
        <v>0.10605705178708989</v>
      </c>
      <c r="N109" s="24">
        <v>-0.04064841830921335</v>
      </c>
      <c r="O109" s="24">
        <v>0.01880360098205122</v>
      </c>
      <c r="P109" s="24">
        <v>-0.043097419149546144</v>
      </c>
      <c r="Q109" s="24">
        <v>0.0020716979029961847</v>
      </c>
      <c r="R109" s="24">
        <v>-0.0006248415572466696</v>
      </c>
      <c r="S109" s="24">
        <v>0.0002783372455573506</v>
      </c>
      <c r="T109" s="24">
        <v>-0.0006308274118332519</v>
      </c>
      <c r="U109" s="24">
        <v>3.731953658609436E-05</v>
      </c>
      <c r="V109" s="24">
        <v>-2.30723528303478E-05</v>
      </c>
      <c r="W109" s="24">
        <v>1.829615480512076E-05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1604</v>
      </c>
      <c r="B111" s="24">
        <v>152.58</v>
      </c>
      <c r="C111" s="24">
        <v>150.98</v>
      </c>
      <c r="D111" s="24">
        <v>8.209783632783697</v>
      </c>
      <c r="E111" s="24">
        <v>8.613202030499906</v>
      </c>
      <c r="F111" s="24">
        <v>26.106570646550054</v>
      </c>
      <c r="G111" s="24" t="s">
        <v>59</v>
      </c>
      <c r="H111" s="24">
        <v>-9.30032685076803</v>
      </c>
      <c r="I111" s="24">
        <v>75.77967314923198</v>
      </c>
      <c r="J111" s="24" t="s">
        <v>73</v>
      </c>
      <c r="K111" s="24">
        <v>2.2785284980021157</v>
      </c>
      <c r="M111" s="24" t="s">
        <v>68</v>
      </c>
      <c r="N111" s="24">
        <v>1.9162305975013596</v>
      </c>
      <c r="X111" s="24">
        <v>67.5</v>
      </c>
    </row>
    <row r="112" spans="1:24" ht="12.75" hidden="1">
      <c r="A112" s="24">
        <v>1601</v>
      </c>
      <c r="B112" s="24">
        <v>95.41999816894531</v>
      </c>
      <c r="C112" s="24">
        <v>94.5199966430664</v>
      </c>
      <c r="D112" s="24">
        <v>8.87222957611084</v>
      </c>
      <c r="E112" s="24">
        <v>9.497776985168457</v>
      </c>
      <c r="F112" s="24">
        <v>20.45501815485313</v>
      </c>
      <c r="G112" s="24" t="s">
        <v>56</v>
      </c>
      <c r="H112" s="24">
        <v>26.88987047724661</v>
      </c>
      <c r="I112" s="24">
        <v>54.80986864619192</v>
      </c>
      <c r="J112" s="24" t="s">
        <v>62</v>
      </c>
      <c r="K112" s="24">
        <v>0.7193568684570862</v>
      </c>
      <c r="L112" s="24">
        <v>1.3147167530667885</v>
      </c>
      <c r="M112" s="24">
        <v>0.17029781763314675</v>
      </c>
      <c r="N112" s="24">
        <v>0.03608926165331589</v>
      </c>
      <c r="O112" s="24">
        <v>0.028891190898028146</v>
      </c>
      <c r="P112" s="24">
        <v>0.037715199924236546</v>
      </c>
      <c r="Q112" s="24">
        <v>0.0035166757182251724</v>
      </c>
      <c r="R112" s="24">
        <v>0.0005556125532749352</v>
      </c>
      <c r="S112" s="24">
        <v>0.00037908643642213763</v>
      </c>
      <c r="T112" s="24">
        <v>0.0005549599779063861</v>
      </c>
      <c r="U112" s="24">
        <v>7.689046245161119E-05</v>
      </c>
      <c r="V112" s="24">
        <v>2.0633745264417708E-05</v>
      </c>
      <c r="W112" s="24">
        <v>2.363705949943777E-05</v>
      </c>
      <c r="X112" s="24">
        <v>67.5</v>
      </c>
    </row>
    <row r="113" spans="1:24" ht="12.75" hidden="1">
      <c r="A113" s="24">
        <v>1602</v>
      </c>
      <c r="B113" s="24">
        <v>140.3800048828125</v>
      </c>
      <c r="C113" s="24">
        <v>140.97999572753906</v>
      </c>
      <c r="D113" s="24">
        <v>8.359390258789062</v>
      </c>
      <c r="E113" s="24">
        <v>8.453088760375977</v>
      </c>
      <c r="F113" s="24">
        <v>18.665038788582777</v>
      </c>
      <c r="G113" s="24" t="s">
        <v>57</v>
      </c>
      <c r="H113" s="24">
        <v>-19.697778319706387</v>
      </c>
      <c r="I113" s="24">
        <v>53.18222656310611</v>
      </c>
      <c r="J113" s="24" t="s">
        <v>60</v>
      </c>
      <c r="K113" s="24">
        <v>0.3975792688404607</v>
      </c>
      <c r="L113" s="24">
        <v>-0.00715265190788935</v>
      </c>
      <c r="M113" s="24">
        <v>-0.09572859648104863</v>
      </c>
      <c r="N113" s="24">
        <v>-0.00037249870291130617</v>
      </c>
      <c r="O113" s="24">
        <v>0.015707167903969362</v>
      </c>
      <c r="P113" s="24">
        <v>-0.0008184592377467335</v>
      </c>
      <c r="Q113" s="24">
        <v>-0.0020524412188750512</v>
      </c>
      <c r="R113" s="24">
        <v>-2.997619133278687E-05</v>
      </c>
      <c r="S113" s="24">
        <v>0.00018409399695643546</v>
      </c>
      <c r="T113" s="24">
        <v>-5.829334995115607E-05</v>
      </c>
      <c r="U113" s="24">
        <v>-4.967225037512767E-05</v>
      </c>
      <c r="V113" s="24">
        <v>-2.364549514496425E-06</v>
      </c>
      <c r="W113" s="24">
        <v>1.0775390048164451E-05</v>
      </c>
      <c r="X113" s="24">
        <v>67.5</v>
      </c>
    </row>
    <row r="114" spans="1:24" ht="12.75" hidden="1">
      <c r="A114" s="24">
        <v>1603</v>
      </c>
      <c r="B114" s="24">
        <v>119.26000213623047</v>
      </c>
      <c r="C114" s="24">
        <v>130.86000061035156</v>
      </c>
      <c r="D114" s="24">
        <v>8.316000938415527</v>
      </c>
      <c r="E114" s="24">
        <v>8.55443000793457</v>
      </c>
      <c r="F114" s="24">
        <v>22.051596609417796</v>
      </c>
      <c r="G114" s="24" t="s">
        <v>58</v>
      </c>
      <c r="H114" s="24">
        <v>11.3433550979411</v>
      </c>
      <c r="I114" s="24">
        <v>63.10335723417157</v>
      </c>
      <c r="J114" s="24" t="s">
        <v>61</v>
      </c>
      <c r="K114" s="24">
        <v>-0.5995039859622873</v>
      </c>
      <c r="L114" s="24">
        <v>-1.3146972960971524</v>
      </c>
      <c r="M114" s="24">
        <v>-0.14084524310881455</v>
      </c>
      <c r="N114" s="24">
        <v>-0.03608733921194283</v>
      </c>
      <c r="O114" s="24">
        <v>-0.024248418256513537</v>
      </c>
      <c r="P114" s="24">
        <v>-0.03770631816819669</v>
      </c>
      <c r="Q114" s="24">
        <v>-0.002855607317229949</v>
      </c>
      <c r="R114" s="24">
        <v>-0.0005548033321005497</v>
      </c>
      <c r="S114" s="24">
        <v>-0.00033138486169986597</v>
      </c>
      <c r="T114" s="24">
        <v>-0.0005518899006408149</v>
      </c>
      <c r="U114" s="24">
        <v>-5.8692510243584404E-05</v>
      </c>
      <c r="V114" s="24">
        <v>-2.049781327923481E-05</v>
      </c>
      <c r="W114" s="24">
        <v>-2.1038097610998004E-05</v>
      </c>
      <c r="X114" s="24">
        <v>67.5</v>
      </c>
    </row>
    <row r="115" s="100" customFormat="1" ht="12.75">
      <c r="A115" s="100" t="s">
        <v>98</v>
      </c>
    </row>
    <row r="116" spans="1:24" s="100" customFormat="1" ht="12.75">
      <c r="A116" s="100">
        <v>1604</v>
      </c>
      <c r="B116" s="100">
        <v>152.58</v>
      </c>
      <c r="C116" s="100">
        <v>150.98</v>
      </c>
      <c r="D116" s="100">
        <v>8.209783632783697</v>
      </c>
      <c r="E116" s="100">
        <v>8.613202030499906</v>
      </c>
      <c r="F116" s="100">
        <v>27.717908387542565</v>
      </c>
      <c r="G116" s="100" t="s">
        <v>59</v>
      </c>
      <c r="H116" s="100">
        <v>-4.623088733261014</v>
      </c>
      <c r="I116" s="100">
        <v>80.456911266739</v>
      </c>
      <c r="J116" s="100" t="s">
        <v>73</v>
      </c>
      <c r="K116" s="100">
        <v>2.0633792874706773</v>
      </c>
      <c r="M116" s="100" t="s">
        <v>68</v>
      </c>
      <c r="N116" s="100">
        <v>1.294495951370407</v>
      </c>
      <c r="X116" s="100">
        <v>67.5</v>
      </c>
    </row>
    <row r="117" spans="1:24" s="100" customFormat="1" ht="12.75">
      <c r="A117" s="100">
        <v>1601</v>
      </c>
      <c r="B117" s="100">
        <v>95.41999816894531</v>
      </c>
      <c r="C117" s="100">
        <v>94.5199966430664</v>
      </c>
      <c r="D117" s="100">
        <v>8.87222957611084</v>
      </c>
      <c r="E117" s="100">
        <v>9.497776985168457</v>
      </c>
      <c r="F117" s="100">
        <v>20.45501815485313</v>
      </c>
      <c r="G117" s="100" t="s">
        <v>56</v>
      </c>
      <c r="H117" s="100">
        <v>26.88987047724661</v>
      </c>
      <c r="I117" s="100">
        <v>54.80986864619192</v>
      </c>
      <c r="J117" s="100" t="s">
        <v>62</v>
      </c>
      <c r="K117" s="100">
        <v>1.2027751431412557</v>
      </c>
      <c r="L117" s="100">
        <v>0.7291818638769849</v>
      </c>
      <c r="M117" s="100">
        <v>0.2847406255066102</v>
      </c>
      <c r="N117" s="100">
        <v>0.03348781007702416</v>
      </c>
      <c r="O117" s="100">
        <v>0.04830603568972938</v>
      </c>
      <c r="P117" s="100">
        <v>0.020918100266181867</v>
      </c>
      <c r="Q117" s="100">
        <v>0.005879959837817078</v>
      </c>
      <c r="R117" s="100">
        <v>0.000515560383877087</v>
      </c>
      <c r="S117" s="100">
        <v>0.0006338143170093666</v>
      </c>
      <c r="T117" s="100">
        <v>0.0003078103782693896</v>
      </c>
      <c r="U117" s="100">
        <v>0.00012860083341750882</v>
      </c>
      <c r="V117" s="100">
        <v>1.9137765506040274E-05</v>
      </c>
      <c r="W117" s="100">
        <v>3.952457441242202E-05</v>
      </c>
      <c r="X117" s="100">
        <v>67.5</v>
      </c>
    </row>
    <row r="118" spans="1:24" s="100" customFormat="1" ht="12.75">
      <c r="A118" s="100">
        <v>1603</v>
      </c>
      <c r="B118" s="100">
        <v>119.26000213623047</v>
      </c>
      <c r="C118" s="100">
        <v>130.86000061035156</v>
      </c>
      <c r="D118" s="100">
        <v>8.316000938415527</v>
      </c>
      <c r="E118" s="100">
        <v>8.55443000793457</v>
      </c>
      <c r="F118" s="100">
        <v>14.68521476377448</v>
      </c>
      <c r="G118" s="100" t="s">
        <v>57</v>
      </c>
      <c r="H118" s="100">
        <v>-9.736453015836062</v>
      </c>
      <c r="I118" s="100">
        <v>42.02354912039441</v>
      </c>
      <c r="J118" s="100" t="s">
        <v>60</v>
      </c>
      <c r="K118" s="100">
        <v>0.1920534464300807</v>
      </c>
      <c r="L118" s="100">
        <v>-0.003966645950934044</v>
      </c>
      <c r="M118" s="100">
        <v>-0.048657869265563036</v>
      </c>
      <c r="N118" s="100">
        <v>-0.00034577827177036536</v>
      </c>
      <c r="O118" s="100">
        <v>0.007198601710444713</v>
      </c>
      <c r="P118" s="100">
        <v>-0.0004538830823671688</v>
      </c>
      <c r="Q118" s="100">
        <v>-0.0011564726986841541</v>
      </c>
      <c r="R118" s="100">
        <v>-2.7812567816554356E-05</v>
      </c>
      <c r="S118" s="100">
        <v>5.189813883617133E-05</v>
      </c>
      <c r="T118" s="100">
        <v>-3.232988865341016E-05</v>
      </c>
      <c r="U118" s="100">
        <v>-3.5197667760744786E-05</v>
      </c>
      <c r="V118" s="100">
        <v>-2.195448292358563E-06</v>
      </c>
      <c r="W118" s="100">
        <v>1.9191612399589043E-06</v>
      </c>
      <c r="X118" s="100">
        <v>67.5</v>
      </c>
    </row>
    <row r="119" spans="1:24" s="100" customFormat="1" ht="12.75">
      <c r="A119" s="100">
        <v>1602</v>
      </c>
      <c r="B119" s="100">
        <v>140.3800048828125</v>
      </c>
      <c r="C119" s="100">
        <v>140.97999572753906</v>
      </c>
      <c r="D119" s="100">
        <v>8.359390258789062</v>
      </c>
      <c r="E119" s="100">
        <v>8.453088760375977</v>
      </c>
      <c r="F119" s="100">
        <v>24.18812470211089</v>
      </c>
      <c r="G119" s="100" t="s">
        <v>58</v>
      </c>
      <c r="H119" s="100">
        <v>-3.9608698831472395</v>
      </c>
      <c r="I119" s="100">
        <v>68.91913499966526</v>
      </c>
      <c r="J119" s="100" t="s">
        <v>61</v>
      </c>
      <c r="K119" s="100">
        <v>-1.1873430501219082</v>
      </c>
      <c r="L119" s="100">
        <v>-0.7291710748013897</v>
      </c>
      <c r="M119" s="100">
        <v>-0.28055237580963566</v>
      </c>
      <c r="N119" s="100">
        <v>-0.033486024863241266</v>
      </c>
      <c r="O119" s="100">
        <v>-0.047766653823266614</v>
      </c>
      <c r="P119" s="100">
        <v>-0.02091317548564968</v>
      </c>
      <c r="Q119" s="100">
        <v>-0.005765110457878498</v>
      </c>
      <c r="R119" s="100">
        <v>-0.0005148096449125043</v>
      </c>
      <c r="S119" s="100">
        <v>-0.0006316859754905053</v>
      </c>
      <c r="T119" s="100">
        <v>-0.0003061078360153539</v>
      </c>
      <c r="U119" s="100">
        <v>-0.00012369033325156044</v>
      </c>
      <c r="V119" s="100">
        <v>-1.9011419604010766E-05</v>
      </c>
      <c r="W119" s="100">
        <v>-3.947795337423313E-05</v>
      </c>
      <c r="X119" s="100">
        <v>67.5</v>
      </c>
    </row>
    <row r="120" ht="12.75" hidden="1">
      <c r="A120" s="24" t="s">
        <v>97</v>
      </c>
    </row>
    <row r="121" spans="1:24" ht="12.75" hidden="1">
      <c r="A121" s="24">
        <v>1604</v>
      </c>
      <c r="B121" s="24">
        <v>152.58</v>
      </c>
      <c r="C121" s="24">
        <v>150.98</v>
      </c>
      <c r="D121" s="24">
        <v>8.209783632783697</v>
      </c>
      <c r="E121" s="24">
        <v>8.613202030499906</v>
      </c>
      <c r="F121" s="24">
        <v>26.106570646550054</v>
      </c>
      <c r="G121" s="24" t="s">
        <v>59</v>
      </c>
      <c r="H121" s="24">
        <v>-9.30032685076803</v>
      </c>
      <c r="I121" s="24">
        <v>75.77967314923198</v>
      </c>
      <c r="J121" s="24" t="s">
        <v>73</v>
      </c>
      <c r="K121" s="24">
        <v>1.9878787296705893</v>
      </c>
      <c r="M121" s="24" t="s">
        <v>68</v>
      </c>
      <c r="N121" s="24">
        <v>1.0679908872336017</v>
      </c>
      <c r="X121" s="24">
        <v>67.5</v>
      </c>
    </row>
    <row r="122" spans="1:24" ht="12.75" hidden="1">
      <c r="A122" s="24">
        <v>1602</v>
      </c>
      <c r="B122" s="24">
        <v>140.3800048828125</v>
      </c>
      <c r="C122" s="24">
        <v>140.97999572753906</v>
      </c>
      <c r="D122" s="24">
        <v>8.359390258789062</v>
      </c>
      <c r="E122" s="24">
        <v>8.453088760375977</v>
      </c>
      <c r="F122" s="24">
        <v>27.84257057254928</v>
      </c>
      <c r="G122" s="24" t="s">
        <v>56</v>
      </c>
      <c r="H122" s="24">
        <v>6.451729332191391</v>
      </c>
      <c r="I122" s="24">
        <v>79.33173421500389</v>
      </c>
      <c r="J122" s="24" t="s">
        <v>62</v>
      </c>
      <c r="K122" s="24">
        <v>1.338470952291503</v>
      </c>
      <c r="L122" s="24">
        <v>0.3028972206337105</v>
      </c>
      <c r="M122" s="24">
        <v>0.3168654918490667</v>
      </c>
      <c r="N122" s="24">
        <v>0.034856849139300754</v>
      </c>
      <c r="O122" s="24">
        <v>0.053755311585356194</v>
      </c>
      <c r="P122" s="24">
        <v>0.00868911664993702</v>
      </c>
      <c r="Q122" s="24">
        <v>0.0065433001743207915</v>
      </c>
      <c r="R122" s="24">
        <v>0.0005365241503913465</v>
      </c>
      <c r="S122" s="24">
        <v>0.0007052435278881986</v>
      </c>
      <c r="T122" s="24">
        <v>0.00012781203527662005</v>
      </c>
      <c r="U122" s="24">
        <v>0.00014310018566188271</v>
      </c>
      <c r="V122" s="24">
        <v>1.98928680378359E-05</v>
      </c>
      <c r="W122" s="24">
        <v>4.3969297586020345E-05</v>
      </c>
      <c r="X122" s="24">
        <v>67.5</v>
      </c>
    </row>
    <row r="123" spans="1:24" ht="12.75" hidden="1">
      <c r="A123" s="24">
        <v>1601</v>
      </c>
      <c r="B123" s="24">
        <v>95.41999816894531</v>
      </c>
      <c r="C123" s="24">
        <v>94.5199966430664</v>
      </c>
      <c r="D123" s="24">
        <v>8.87222957611084</v>
      </c>
      <c r="E123" s="24">
        <v>9.497776985168457</v>
      </c>
      <c r="F123" s="24">
        <v>18.4453643331934</v>
      </c>
      <c r="G123" s="24" t="s">
        <v>57</v>
      </c>
      <c r="H123" s="24">
        <v>21.50493944684547</v>
      </c>
      <c r="I123" s="24">
        <v>49.42493761579078</v>
      </c>
      <c r="J123" s="24" t="s">
        <v>60</v>
      </c>
      <c r="K123" s="24">
        <v>-1.187248610452411</v>
      </c>
      <c r="L123" s="24">
        <v>0.0016484203315312</v>
      </c>
      <c r="M123" s="24">
        <v>0.27938409160301403</v>
      </c>
      <c r="N123" s="24">
        <v>-0.0003609501085499817</v>
      </c>
      <c r="O123" s="24">
        <v>-0.04794695103988374</v>
      </c>
      <c r="P123" s="24">
        <v>0.00018879068986376078</v>
      </c>
      <c r="Q123" s="24">
        <v>0.005686268238937996</v>
      </c>
      <c r="R123" s="24">
        <v>-2.9023167056506245E-05</v>
      </c>
      <c r="S123" s="24">
        <v>-0.000649130505091003</v>
      </c>
      <c r="T123" s="24">
        <v>1.3453209901563483E-05</v>
      </c>
      <c r="U123" s="24">
        <v>0.00011834361167736646</v>
      </c>
      <c r="V123" s="24">
        <v>-2.3009156727829337E-06</v>
      </c>
      <c r="W123" s="24">
        <v>-4.1019476368627306E-05</v>
      </c>
      <c r="X123" s="24">
        <v>67.5</v>
      </c>
    </row>
    <row r="124" spans="1:24" ht="12.75" hidden="1">
      <c r="A124" s="24">
        <v>1603</v>
      </c>
      <c r="B124" s="24">
        <v>119.26000213623047</v>
      </c>
      <c r="C124" s="24">
        <v>130.86000061035156</v>
      </c>
      <c r="D124" s="24">
        <v>8.316000938415527</v>
      </c>
      <c r="E124" s="24">
        <v>8.55443000793457</v>
      </c>
      <c r="F124" s="24">
        <v>14.68521476377448</v>
      </c>
      <c r="G124" s="24" t="s">
        <v>58</v>
      </c>
      <c r="H124" s="24">
        <v>-9.736453015836062</v>
      </c>
      <c r="I124" s="24">
        <v>42.02354912039441</v>
      </c>
      <c r="J124" s="24" t="s">
        <v>61</v>
      </c>
      <c r="K124" s="24">
        <v>-0.6180171737961192</v>
      </c>
      <c r="L124" s="24">
        <v>0.3028927351027708</v>
      </c>
      <c r="M124" s="24">
        <v>-0.14949337538469595</v>
      </c>
      <c r="N124" s="24">
        <v>-0.03485498023151225</v>
      </c>
      <c r="O124" s="24">
        <v>-0.024304802192524046</v>
      </c>
      <c r="P124" s="24">
        <v>0.008687065455700993</v>
      </c>
      <c r="Q124" s="24">
        <v>-0.0032374574415907744</v>
      </c>
      <c r="R124" s="24">
        <v>-0.000535738574051903</v>
      </c>
      <c r="S124" s="24">
        <v>-0.00027567738570381816</v>
      </c>
      <c r="T124" s="24">
        <v>0.0001271020358015419</v>
      </c>
      <c r="U124" s="24">
        <v>-8.045155506030941E-05</v>
      </c>
      <c r="V124" s="24">
        <v>-1.9759351857727902E-05</v>
      </c>
      <c r="W124" s="24">
        <v>-1.5833562096118517E-05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1604</v>
      </c>
      <c r="B126" s="24">
        <v>152.58</v>
      </c>
      <c r="C126" s="24">
        <v>150.98</v>
      </c>
      <c r="D126" s="24">
        <v>8.209783632783697</v>
      </c>
      <c r="E126" s="24">
        <v>8.613202030499906</v>
      </c>
      <c r="F126" s="24">
        <v>20.737517955082232</v>
      </c>
      <c r="G126" s="24" t="s">
        <v>59</v>
      </c>
      <c r="H126" s="24">
        <v>-24.88510294368635</v>
      </c>
      <c r="I126" s="24">
        <v>60.19489705631367</v>
      </c>
      <c r="J126" s="24" t="s">
        <v>73</v>
      </c>
      <c r="K126" s="24">
        <v>2.7439967483568677</v>
      </c>
      <c r="M126" s="24" t="s">
        <v>68</v>
      </c>
      <c r="N126" s="24">
        <v>1.6413223844772382</v>
      </c>
      <c r="X126" s="24">
        <v>67.5</v>
      </c>
    </row>
    <row r="127" spans="1:24" ht="12.75" hidden="1">
      <c r="A127" s="24">
        <v>1602</v>
      </c>
      <c r="B127" s="24">
        <v>140.3800048828125</v>
      </c>
      <c r="C127" s="24">
        <v>140.97999572753906</v>
      </c>
      <c r="D127" s="24">
        <v>8.359390258789062</v>
      </c>
      <c r="E127" s="24">
        <v>8.453088760375977</v>
      </c>
      <c r="F127" s="24">
        <v>27.84257057254928</v>
      </c>
      <c r="G127" s="24" t="s">
        <v>56</v>
      </c>
      <c r="H127" s="24">
        <v>6.451729332191391</v>
      </c>
      <c r="I127" s="24">
        <v>79.33173421500389</v>
      </c>
      <c r="J127" s="24" t="s">
        <v>62</v>
      </c>
      <c r="K127" s="24">
        <v>1.4497220993092237</v>
      </c>
      <c r="L127" s="24">
        <v>0.7205490867919123</v>
      </c>
      <c r="M127" s="24">
        <v>0.3432016035197931</v>
      </c>
      <c r="N127" s="24">
        <v>0.03815468802169536</v>
      </c>
      <c r="O127" s="24">
        <v>0.05822321904626081</v>
      </c>
      <c r="P127" s="24">
        <v>0.020670223402964476</v>
      </c>
      <c r="Q127" s="24">
        <v>0.007087079467769076</v>
      </c>
      <c r="R127" s="24">
        <v>0.0005872901075877905</v>
      </c>
      <c r="S127" s="24">
        <v>0.0007638693853642774</v>
      </c>
      <c r="T127" s="24">
        <v>0.00030419250434986315</v>
      </c>
      <c r="U127" s="24">
        <v>0.00015501103611939975</v>
      </c>
      <c r="V127" s="24">
        <v>2.1787329960926515E-05</v>
      </c>
      <c r="W127" s="24">
        <v>4.763149267358804E-05</v>
      </c>
      <c r="X127" s="24">
        <v>67.5</v>
      </c>
    </row>
    <row r="128" spans="1:24" ht="12.75" hidden="1">
      <c r="A128" s="24">
        <v>1603</v>
      </c>
      <c r="B128" s="24">
        <v>119.26000213623047</v>
      </c>
      <c r="C128" s="24">
        <v>130.86000061035156</v>
      </c>
      <c r="D128" s="24">
        <v>8.316000938415527</v>
      </c>
      <c r="E128" s="24">
        <v>8.55443000793457</v>
      </c>
      <c r="F128" s="24">
        <v>22.051596609417796</v>
      </c>
      <c r="G128" s="24" t="s">
        <v>57</v>
      </c>
      <c r="H128" s="24">
        <v>11.3433550979411</v>
      </c>
      <c r="I128" s="24">
        <v>63.10335723417157</v>
      </c>
      <c r="J128" s="24" t="s">
        <v>60</v>
      </c>
      <c r="K128" s="24">
        <v>-1.391855184243239</v>
      </c>
      <c r="L128" s="24">
        <v>-0.003920456645992573</v>
      </c>
      <c r="M128" s="24">
        <v>0.3305725506422978</v>
      </c>
      <c r="N128" s="24">
        <v>-0.00039496225645206385</v>
      </c>
      <c r="O128" s="24">
        <v>-0.05572021515228729</v>
      </c>
      <c r="P128" s="24">
        <v>-0.000448361233123306</v>
      </c>
      <c r="Q128" s="24">
        <v>0.006873932774298699</v>
      </c>
      <c r="R128" s="24">
        <v>-3.179268583591632E-05</v>
      </c>
      <c r="S128" s="24">
        <v>-0.000714411999732794</v>
      </c>
      <c r="T128" s="24">
        <v>-3.191584451537499E-05</v>
      </c>
      <c r="U128" s="24">
        <v>0.0001528652980237674</v>
      </c>
      <c r="V128" s="24">
        <v>-2.521667759274836E-06</v>
      </c>
      <c r="W128" s="24">
        <v>-4.396285558226917E-05</v>
      </c>
      <c r="X128" s="24">
        <v>67.5</v>
      </c>
    </row>
    <row r="129" spans="1:24" ht="12.75" hidden="1">
      <c r="A129" s="24">
        <v>1601</v>
      </c>
      <c r="B129" s="24">
        <v>95.41999816894531</v>
      </c>
      <c r="C129" s="24">
        <v>94.5199966430664</v>
      </c>
      <c r="D129" s="24">
        <v>8.87222957611084</v>
      </c>
      <c r="E129" s="24">
        <v>9.497776985168457</v>
      </c>
      <c r="F129" s="24">
        <v>16.709527704521356</v>
      </c>
      <c r="G129" s="24" t="s">
        <v>58</v>
      </c>
      <c r="H129" s="24">
        <v>16.85371025269341</v>
      </c>
      <c r="I129" s="24">
        <v>44.77370842163872</v>
      </c>
      <c r="J129" s="24" t="s">
        <v>61</v>
      </c>
      <c r="K129" s="24">
        <v>0.40550377473059646</v>
      </c>
      <c r="L129" s="24">
        <v>-0.720538421249239</v>
      </c>
      <c r="M129" s="24">
        <v>0.09224494251937475</v>
      </c>
      <c r="N129" s="24">
        <v>-0.03815264372030963</v>
      </c>
      <c r="O129" s="24">
        <v>0.016887890913067898</v>
      </c>
      <c r="P129" s="24">
        <v>-0.020665360092025797</v>
      </c>
      <c r="Q129" s="24">
        <v>0.0017250343755694233</v>
      </c>
      <c r="R129" s="24">
        <v>-0.0005864289348231525</v>
      </c>
      <c r="S129" s="24">
        <v>0.00027039218282818255</v>
      </c>
      <c r="T129" s="24">
        <v>-0.0003025135675825333</v>
      </c>
      <c r="U129" s="24">
        <v>2.5702567554908445E-05</v>
      </c>
      <c r="V129" s="24">
        <v>-2.1640908912014764E-05</v>
      </c>
      <c r="W129" s="24">
        <v>1.8331023522068124E-05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1604</v>
      </c>
      <c r="B131" s="24">
        <v>152.58</v>
      </c>
      <c r="C131" s="24">
        <v>150.98</v>
      </c>
      <c r="D131" s="24">
        <v>8.209783632783697</v>
      </c>
      <c r="E131" s="24">
        <v>8.613202030499906</v>
      </c>
      <c r="F131" s="24">
        <v>27.717908387542565</v>
      </c>
      <c r="G131" s="24" t="s">
        <v>59</v>
      </c>
      <c r="H131" s="24">
        <v>-4.623088733261014</v>
      </c>
      <c r="I131" s="24">
        <v>80.456911266739</v>
      </c>
      <c r="J131" s="24" t="s">
        <v>73</v>
      </c>
      <c r="K131" s="24">
        <v>2.9157825283416567</v>
      </c>
      <c r="M131" s="24" t="s">
        <v>68</v>
      </c>
      <c r="N131" s="24">
        <v>1.544958271250578</v>
      </c>
      <c r="X131" s="24">
        <v>67.5</v>
      </c>
    </row>
    <row r="132" spans="1:24" ht="12.75" hidden="1">
      <c r="A132" s="24">
        <v>1603</v>
      </c>
      <c r="B132" s="24">
        <v>119.26000213623047</v>
      </c>
      <c r="C132" s="24">
        <v>130.86000061035156</v>
      </c>
      <c r="D132" s="24">
        <v>8.316000938415527</v>
      </c>
      <c r="E132" s="24">
        <v>8.55443000793457</v>
      </c>
      <c r="F132" s="24">
        <v>24.02904984296523</v>
      </c>
      <c r="G132" s="24" t="s">
        <v>56</v>
      </c>
      <c r="H132" s="24">
        <v>17.002080859191366</v>
      </c>
      <c r="I132" s="24">
        <v>68.76208299542184</v>
      </c>
      <c r="J132" s="24" t="s">
        <v>62</v>
      </c>
      <c r="K132" s="24">
        <v>1.635492907235807</v>
      </c>
      <c r="L132" s="24">
        <v>0.29188693178633923</v>
      </c>
      <c r="M132" s="24">
        <v>0.38718157623946925</v>
      </c>
      <c r="N132" s="24">
        <v>0.03726027985957124</v>
      </c>
      <c r="O132" s="24">
        <v>0.06568439248113166</v>
      </c>
      <c r="P132" s="24">
        <v>0.008373163638156428</v>
      </c>
      <c r="Q132" s="24">
        <v>0.007995394917189643</v>
      </c>
      <c r="R132" s="24">
        <v>0.0005735626921014094</v>
      </c>
      <c r="S132" s="24">
        <v>0.0008617722948896544</v>
      </c>
      <c r="T132" s="24">
        <v>0.00012316463508900313</v>
      </c>
      <c r="U132" s="24">
        <v>0.00017487514804764005</v>
      </c>
      <c r="V132" s="24">
        <v>2.1268819797718713E-05</v>
      </c>
      <c r="W132" s="24">
        <v>5.3732872418280636E-05</v>
      </c>
      <c r="X132" s="24">
        <v>67.5</v>
      </c>
    </row>
    <row r="133" spans="1:24" ht="12.75" hidden="1">
      <c r="A133" s="24">
        <v>1601</v>
      </c>
      <c r="B133" s="24">
        <v>95.41999816894531</v>
      </c>
      <c r="C133" s="24">
        <v>94.5199966430664</v>
      </c>
      <c r="D133" s="24">
        <v>8.87222957611084</v>
      </c>
      <c r="E133" s="24">
        <v>9.497776985168457</v>
      </c>
      <c r="F133" s="24">
        <v>16.709527704521356</v>
      </c>
      <c r="G133" s="24" t="s">
        <v>57</v>
      </c>
      <c r="H133" s="24">
        <v>16.85371025269341</v>
      </c>
      <c r="I133" s="24">
        <v>44.77370842163872</v>
      </c>
      <c r="J133" s="24" t="s">
        <v>60</v>
      </c>
      <c r="K133" s="24">
        <v>-0.8315280408956308</v>
      </c>
      <c r="L133" s="24">
        <v>0.001588874910765357</v>
      </c>
      <c r="M133" s="24">
        <v>0.19305106620603948</v>
      </c>
      <c r="N133" s="24">
        <v>-0.0003855194484960828</v>
      </c>
      <c r="O133" s="24">
        <v>-0.034003771232064016</v>
      </c>
      <c r="P133" s="24">
        <v>0.00018192975361040664</v>
      </c>
      <c r="Q133" s="24">
        <v>0.003803247800978329</v>
      </c>
      <c r="R133" s="24">
        <v>-3.0991606184689394E-05</v>
      </c>
      <c r="S133" s="24">
        <v>-0.0004948725249496511</v>
      </c>
      <c r="T133" s="24">
        <v>1.2958552170165457E-05</v>
      </c>
      <c r="U133" s="24">
        <v>7.0708961875315E-05</v>
      </c>
      <c r="V133" s="24">
        <v>-2.4540511065916252E-06</v>
      </c>
      <c r="W133" s="24">
        <v>-3.229830781668318E-05</v>
      </c>
      <c r="X133" s="24">
        <v>67.5</v>
      </c>
    </row>
    <row r="134" spans="1:24" ht="12.75" hidden="1">
      <c r="A134" s="24">
        <v>1602</v>
      </c>
      <c r="B134" s="24">
        <v>140.3800048828125</v>
      </c>
      <c r="C134" s="24">
        <v>140.97999572753906</v>
      </c>
      <c r="D134" s="24">
        <v>8.359390258789062</v>
      </c>
      <c r="E134" s="24">
        <v>8.453088760375977</v>
      </c>
      <c r="F134" s="24">
        <v>18.665038788582777</v>
      </c>
      <c r="G134" s="24" t="s">
        <v>58</v>
      </c>
      <c r="H134" s="24">
        <v>-19.697778319706387</v>
      </c>
      <c r="I134" s="24">
        <v>53.18222656310611</v>
      </c>
      <c r="J134" s="24" t="s">
        <v>61</v>
      </c>
      <c r="K134" s="24">
        <v>-1.4083316963069838</v>
      </c>
      <c r="L134" s="24">
        <v>0.291882607265594</v>
      </c>
      <c r="M134" s="24">
        <v>-0.3356201108634453</v>
      </c>
      <c r="N134" s="24">
        <v>-0.037258285386855924</v>
      </c>
      <c r="O134" s="24">
        <v>-0.05619771309949188</v>
      </c>
      <c r="P134" s="24">
        <v>0.00837118694547531</v>
      </c>
      <c r="Q134" s="24">
        <v>-0.0070328974147342346</v>
      </c>
      <c r="R134" s="24">
        <v>-0.0005727247874125139</v>
      </c>
      <c r="S134" s="24">
        <v>-0.0007055158908836415</v>
      </c>
      <c r="T134" s="24">
        <v>0.00012248103225504105</v>
      </c>
      <c r="U134" s="24">
        <v>-0.0001599423649793865</v>
      </c>
      <c r="V134" s="24">
        <v>-2.112676806220175E-05</v>
      </c>
      <c r="W134" s="24">
        <v>-4.294229721961793E-05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1604</v>
      </c>
      <c r="B136" s="24">
        <v>152.58</v>
      </c>
      <c r="C136" s="24">
        <v>150.98</v>
      </c>
      <c r="D136" s="24">
        <v>8.209783632783697</v>
      </c>
      <c r="E136" s="24">
        <v>8.613202030499906</v>
      </c>
      <c r="F136" s="24">
        <v>20.737517955082232</v>
      </c>
      <c r="G136" s="24" t="s">
        <v>59</v>
      </c>
      <c r="H136" s="24">
        <v>-24.88510294368635</v>
      </c>
      <c r="I136" s="24">
        <v>60.19489705631367</v>
      </c>
      <c r="J136" s="24" t="s">
        <v>73</v>
      </c>
      <c r="K136" s="24">
        <v>2.4543615800594223</v>
      </c>
      <c r="M136" s="24" t="s">
        <v>68</v>
      </c>
      <c r="N136" s="24">
        <v>2.009922786726508</v>
      </c>
      <c r="X136" s="24">
        <v>67.5</v>
      </c>
    </row>
    <row r="137" spans="1:24" ht="12.75" hidden="1">
      <c r="A137" s="24">
        <v>1603</v>
      </c>
      <c r="B137" s="24">
        <v>119.26000213623047</v>
      </c>
      <c r="C137" s="24">
        <v>130.86000061035156</v>
      </c>
      <c r="D137" s="24">
        <v>8.316000938415527</v>
      </c>
      <c r="E137" s="24">
        <v>8.55443000793457</v>
      </c>
      <c r="F137" s="24">
        <v>24.02904984296523</v>
      </c>
      <c r="G137" s="24" t="s">
        <v>56</v>
      </c>
      <c r="H137" s="24">
        <v>17.002080859191366</v>
      </c>
      <c r="I137" s="24">
        <v>68.76208299542184</v>
      </c>
      <c r="J137" s="24" t="s">
        <v>62</v>
      </c>
      <c r="K137" s="24">
        <v>0.8232140183506778</v>
      </c>
      <c r="L137" s="24">
        <v>1.3170942650660256</v>
      </c>
      <c r="M137" s="24">
        <v>0.19488442278915813</v>
      </c>
      <c r="N137" s="24">
        <v>0.03775381123907467</v>
      </c>
      <c r="O137" s="24">
        <v>0.033061355740527265</v>
      </c>
      <c r="P137" s="24">
        <v>0.03778327610393216</v>
      </c>
      <c r="Q137" s="24">
        <v>0.004024337202302456</v>
      </c>
      <c r="R137" s="24">
        <v>0.0005811737395570915</v>
      </c>
      <c r="S137" s="24">
        <v>0.00043376330216182983</v>
      </c>
      <c r="T137" s="24">
        <v>0.0005559885152191974</v>
      </c>
      <c r="U137" s="24">
        <v>8.804085931413622E-05</v>
      </c>
      <c r="V137" s="24">
        <v>2.1571568932296288E-05</v>
      </c>
      <c r="W137" s="24">
        <v>2.705292900509196E-05</v>
      </c>
      <c r="X137" s="24">
        <v>67.5</v>
      </c>
    </row>
    <row r="138" spans="1:24" ht="12.75" hidden="1">
      <c r="A138" s="24">
        <v>1602</v>
      </c>
      <c r="B138" s="24">
        <v>140.3800048828125</v>
      </c>
      <c r="C138" s="24">
        <v>140.97999572753906</v>
      </c>
      <c r="D138" s="24">
        <v>8.359390258789062</v>
      </c>
      <c r="E138" s="24">
        <v>8.453088760375977</v>
      </c>
      <c r="F138" s="24">
        <v>24.18812470211089</v>
      </c>
      <c r="G138" s="24" t="s">
        <v>57</v>
      </c>
      <c r="H138" s="24">
        <v>-3.9608698831472395</v>
      </c>
      <c r="I138" s="24">
        <v>68.91913499966526</v>
      </c>
      <c r="J138" s="24" t="s">
        <v>60</v>
      </c>
      <c r="K138" s="24">
        <v>-0.8041094015082425</v>
      </c>
      <c r="L138" s="24">
        <v>-0.00716605139145301</v>
      </c>
      <c r="M138" s="24">
        <v>0.19082395907128682</v>
      </c>
      <c r="N138" s="24">
        <v>-0.000390332557828082</v>
      </c>
      <c r="O138" s="24">
        <v>-0.03221583759510988</v>
      </c>
      <c r="P138" s="24">
        <v>-0.0008198029776235643</v>
      </c>
      <c r="Q138" s="24">
        <v>0.003960580345243487</v>
      </c>
      <c r="R138" s="24">
        <v>-3.142897998089789E-05</v>
      </c>
      <c r="S138" s="24">
        <v>-0.00041514083919711196</v>
      </c>
      <c r="T138" s="24">
        <v>-5.8374325308931696E-05</v>
      </c>
      <c r="U138" s="24">
        <v>8.760948880827366E-05</v>
      </c>
      <c r="V138" s="24">
        <v>-2.488971158722034E-06</v>
      </c>
      <c r="W138" s="24">
        <v>-2.5618254047934678E-05</v>
      </c>
      <c r="X138" s="24">
        <v>67.5</v>
      </c>
    </row>
    <row r="139" spans="1:24" ht="12.75" hidden="1">
      <c r="A139" s="24">
        <v>1601</v>
      </c>
      <c r="B139" s="24">
        <v>95.41999816894531</v>
      </c>
      <c r="C139" s="24">
        <v>94.5199966430664</v>
      </c>
      <c r="D139" s="24">
        <v>8.87222957611084</v>
      </c>
      <c r="E139" s="24">
        <v>9.497776985168457</v>
      </c>
      <c r="F139" s="24">
        <v>18.4453643331934</v>
      </c>
      <c r="G139" s="24" t="s">
        <v>58</v>
      </c>
      <c r="H139" s="24">
        <v>21.50493944684547</v>
      </c>
      <c r="I139" s="24">
        <v>49.42493761579078</v>
      </c>
      <c r="J139" s="24" t="s">
        <v>61</v>
      </c>
      <c r="K139" s="24">
        <v>0.17632183760137604</v>
      </c>
      <c r="L139" s="24">
        <v>-1.3170747703821788</v>
      </c>
      <c r="M139" s="24">
        <v>0.039574674859349</v>
      </c>
      <c r="N139" s="24">
        <v>-0.03775179338216901</v>
      </c>
      <c r="O139" s="24">
        <v>0.007429202611801629</v>
      </c>
      <c r="P139" s="24">
        <v>-0.03777438121563145</v>
      </c>
      <c r="Q139" s="24">
        <v>0.0007135077061297516</v>
      </c>
      <c r="R139" s="24">
        <v>-0.0005803233019344772</v>
      </c>
      <c r="S139" s="24">
        <v>0.00012573259693910937</v>
      </c>
      <c r="T139" s="24">
        <v>-0.0005529156058571459</v>
      </c>
      <c r="U139" s="24">
        <v>8.704618287121994E-06</v>
      </c>
      <c r="V139" s="24">
        <v>-2.1427496558671063E-05</v>
      </c>
      <c r="W139" s="24">
        <v>8.692872211762028E-06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1604</v>
      </c>
      <c r="B141" s="24">
        <v>146.96</v>
      </c>
      <c r="C141" s="24">
        <v>157.16</v>
      </c>
      <c r="D141" s="24">
        <v>8.248611660804718</v>
      </c>
      <c r="E141" s="24">
        <v>8.46282901295344</v>
      </c>
      <c r="F141" s="24">
        <v>26.552817596317354</v>
      </c>
      <c r="G141" s="24" t="s">
        <v>59</v>
      </c>
      <c r="H141" s="24">
        <v>-2.7659036921808564</v>
      </c>
      <c r="I141" s="24">
        <v>76.69409630781915</v>
      </c>
      <c r="J141" s="24" t="s">
        <v>73</v>
      </c>
      <c r="K141" s="24">
        <v>1.2873071350919811</v>
      </c>
      <c r="M141" s="24" t="s">
        <v>68</v>
      </c>
      <c r="N141" s="24">
        <v>0.982884825459195</v>
      </c>
      <c r="X141" s="24">
        <v>67.5</v>
      </c>
    </row>
    <row r="142" spans="1:24" ht="12.75" hidden="1">
      <c r="A142" s="24">
        <v>1601</v>
      </c>
      <c r="B142" s="24">
        <v>110.94000244140625</v>
      </c>
      <c r="C142" s="24">
        <v>103.04000091552734</v>
      </c>
      <c r="D142" s="24">
        <v>8.769551277160645</v>
      </c>
      <c r="E142" s="24">
        <v>9.518340110778809</v>
      </c>
      <c r="F142" s="24">
        <v>24.072513746772625</v>
      </c>
      <c r="G142" s="24" t="s">
        <v>56</v>
      </c>
      <c r="H142" s="24">
        <v>21.860896901226084</v>
      </c>
      <c r="I142" s="24">
        <v>65.30089934263233</v>
      </c>
      <c r="J142" s="24" t="s">
        <v>62</v>
      </c>
      <c r="K142" s="24">
        <v>0.718749349696312</v>
      </c>
      <c r="L142" s="24">
        <v>0.8590625934802208</v>
      </c>
      <c r="M142" s="24">
        <v>0.17015390362742175</v>
      </c>
      <c r="N142" s="24">
        <v>0.04808155155946052</v>
      </c>
      <c r="O142" s="24">
        <v>0.02886662849637743</v>
      </c>
      <c r="P142" s="24">
        <v>0.024643922303940424</v>
      </c>
      <c r="Q142" s="24">
        <v>0.003513713320598603</v>
      </c>
      <c r="R142" s="24">
        <v>0.0007401816309353252</v>
      </c>
      <c r="S142" s="24">
        <v>0.0003787559273697199</v>
      </c>
      <c r="T142" s="24">
        <v>0.0003626234075279305</v>
      </c>
      <c r="U142" s="24">
        <v>7.683814590781594E-05</v>
      </c>
      <c r="V142" s="24">
        <v>2.7479069738897985E-05</v>
      </c>
      <c r="W142" s="24">
        <v>2.3616232688062434E-05</v>
      </c>
      <c r="X142" s="24">
        <v>67.5</v>
      </c>
    </row>
    <row r="143" spans="1:24" ht="12.75" hidden="1">
      <c r="A143" s="24">
        <v>1602</v>
      </c>
      <c r="B143" s="24">
        <v>137.13999938964844</v>
      </c>
      <c r="C143" s="24">
        <v>137.24000549316406</v>
      </c>
      <c r="D143" s="24">
        <v>8.18360710144043</v>
      </c>
      <c r="E143" s="24">
        <v>8.616048812866211</v>
      </c>
      <c r="F143" s="24">
        <v>19.446997274343268</v>
      </c>
      <c r="G143" s="24" t="s">
        <v>57</v>
      </c>
      <c r="H143" s="24">
        <v>-13.047233276192685</v>
      </c>
      <c r="I143" s="24">
        <v>56.59276611345575</v>
      </c>
      <c r="J143" s="24" t="s">
        <v>60</v>
      </c>
      <c r="K143" s="24">
        <v>0.39310412880714796</v>
      </c>
      <c r="L143" s="24">
        <v>-0.004673332141883891</v>
      </c>
      <c r="M143" s="24">
        <v>-0.09467508661034282</v>
      </c>
      <c r="N143" s="24">
        <v>-0.0004966773519463739</v>
      </c>
      <c r="O143" s="24">
        <v>0.015526373761716164</v>
      </c>
      <c r="P143" s="24">
        <v>-0.0005347956947332988</v>
      </c>
      <c r="Q143" s="24">
        <v>-0.002030978159618078</v>
      </c>
      <c r="R143" s="24">
        <v>-3.994556118051029E-05</v>
      </c>
      <c r="S143" s="24">
        <v>0.000181663949119479</v>
      </c>
      <c r="T143" s="24">
        <v>-3.8093348244488994E-05</v>
      </c>
      <c r="U143" s="24">
        <v>-4.923604950848213E-05</v>
      </c>
      <c r="V143" s="24">
        <v>-3.150459616105207E-06</v>
      </c>
      <c r="W143" s="24">
        <v>1.062586140646984E-05</v>
      </c>
      <c r="X143" s="24">
        <v>67.5</v>
      </c>
    </row>
    <row r="144" spans="1:24" ht="12.75" hidden="1">
      <c r="A144" s="24">
        <v>1603</v>
      </c>
      <c r="B144" s="24">
        <v>124.95999908447266</v>
      </c>
      <c r="C144" s="24">
        <v>138.66000366210938</v>
      </c>
      <c r="D144" s="24">
        <v>8.580179214477539</v>
      </c>
      <c r="E144" s="24">
        <v>8.554503440856934</v>
      </c>
      <c r="F144" s="24">
        <v>22.967604225471224</v>
      </c>
      <c r="G144" s="24" t="s">
        <v>58</v>
      </c>
      <c r="H144" s="24">
        <v>6.256264992067891</v>
      </c>
      <c r="I144" s="24">
        <v>63.71626407654055</v>
      </c>
      <c r="J144" s="24" t="s">
        <v>61</v>
      </c>
      <c r="K144" s="24">
        <v>-0.601722337630609</v>
      </c>
      <c r="L144" s="24">
        <v>-0.8590498818367038</v>
      </c>
      <c r="M144" s="24">
        <v>-0.1413823853772952</v>
      </c>
      <c r="N144" s="24">
        <v>-0.04807898617871558</v>
      </c>
      <c r="O144" s="24">
        <v>-0.024335446545304267</v>
      </c>
      <c r="P144" s="24">
        <v>-0.02463811884230505</v>
      </c>
      <c r="Q144" s="24">
        <v>-0.002867282513898208</v>
      </c>
      <c r="R144" s="24">
        <v>-0.0007391029690889166</v>
      </c>
      <c r="S144" s="24">
        <v>-0.00033234659936279157</v>
      </c>
      <c r="T144" s="24">
        <v>-0.00036061701638537757</v>
      </c>
      <c r="U144" s="24">
        <v>-5.899077974861078E-05</v>
      </c>
      <c r="V144" s="24">
        <v>-2.7297873139175314E-05</v>
      </c>
      <c r="W144" s="24">
        <v>-2.1090697374605786E-05</v>
      </c>
      <c r="X144" s="24">
        <v>67.5</v>
      </c>
    </row>
    <row r="145" s="100" customFormat="1" ht="12.75">
      <c r="A145" s="100" t="s">
        <v>93</v>
      </c>
    </row>
    <row r="146" spans="1:24" s="100" customFormat="1" ht="12.75">
      <c r="A146" s="100">
        <v>1604</v>
      </c>
      <c r="B146" s="100">
        <v>146.96</v>
      </c>
      <c r="C146" s="100">
        <v>157.16</v>
      </c>
      <c r="D146" s="100">
        <v>8.248611660804718</v>
      </c>
      <c r="E146" s="100">
        <v>8.46282901295344</v>
      </c>
      <c r="F146" s="100">
        <v>26.395794248697552</v>
      </c>
      <c r="G146" s="100" t="s">
        <v>59</v>
      </c>
      <c r="H146" s="100">
        <v>-3.2194436489573945</v>
      </c>
      <c r="I146" s="100">
        <v>76.24055635104261</v>
      </c>
      <c r="J146" s="100" t="s">
        <v>73</v>
      </c>
      <c r="K146" s="100">
        <v>1.1380344453650761</v>
      </c>
      <c r="M146" s="100" t="s">
        <v>68</v>
      </c>
      <c r="N146" s="100">
        <v>0.8015774927956141</v>
      </c>
      <c r="X146" s="100">
        <v>67.5</v>
      </c>
    </row>
    <row r="147" spans="1:24" s="100" customFormat="1" ht="12.75">
      <c r="A147" s="100">
        <v>1601</v>
      </c>
      <c r="B147" s="100">
        <v>110.94000244140625</v>
      </c>
      <c r="C147" s="100">
        <v>103.04000091552734</v>
      </c>
      <c r="D147" s="100">
        <v>8.769551277160645</v>
      </c>
      <c r="E147" s="100">
        <v>9.518340110778809</v>
      </c>
      <c r="F147" s="100">
        <v>24.072513746772625</v>
      </c>
      <c r="G147" s="100" t="s">
        <v>56</v>
      </c>
      <c r="H147" s="100">
        <v>21.860896901226084</v>
      </c>
      <c r="I147" s="100">
        <v>65.30089934263233</v>
      </c>
      <c r="J147" s="100" t="s">
        <v>62</v>
      </c>
      <c r="K147" s="100">
        <v>0.7789125275992523</v>
      </c>
      <c r="L147" s="100">
        <v>0.702543685095298</v>
      </c>
      <c r="M147" s="100">
        <v>0.18439685220833726</v>
      </c>
      <c r="N147" s="100">
        <v>0.04857747972765506</v>
      </c>
      <c r="O147" s="100">
        <v>0.03128284347036572</v>
      </c>
      <c r="P147" s="100">
        <v>0.020153897123414137</v>
      </c>
      <c r="Q147" s="100">
        <v>0.003807851215899312</v>
      </c>
      <c r="R147" s="100">
        <v>0.0007478095841162678</v>
      </c>
      <c r="S147" s="100">
        <v>0.0004104639894684141</v>
      </c>
      <c r="T147" s="100">
        <v>0.00029656198074381893</v>
      </c>
      <c r="U147" s="100">
        <v>8.327939811398954E-05</v>
      </c>
      <c r="V147" s="100">
        <v>2.775807760041324E-05</v>
      </c>
      <c r="W147" s="100">
        <v>2.5595538514860635E-05</v>
      </c>
      <c r="X147" s="100">
        <v>67.5</v>
      </c>
    </row>
    <row r="148" spans="1:24" s="100" customFormat="1" ht="12.75">
      <c r="A148" s="100">
        <v>1603</v>
      </c>
      <c r="B148" s="100">
        <v>124.95999908447266</v>
      </c>
      <c r="C148" s="100">
        <v>138.66000366210938</v>
      </c>
      <c r="D148" s="100">
        <v>8.580179214477539</v>
      </c>
      <c r="E148" s="100">
        <v>8.554503440856934</v>
      </c>
      <c r="F148" s="100">
        <v>17.638277023349193</v>
      </c>
      <c r="G148" s="100" t="s">
        <v>57</v>
      </c>
      <c r="H148" s="100">
        <v>-8.528246967787226</v>
      </c>
      <c r="I148" s="100">
        <v>48.93175211668542</v>
      </c>
      <c r="J148" s="100" t="s">
        <v>60</v>
      </c>
      <c r="K148" s="100">
        <v>0.20126237062985988</v>
      </c>
      <c r="L148" s="100">
        <v>-0.0038216971427633617</v>
      </c>
      <c r="M148" s="100">
        <v>-0.049667650189307314</v>
      </c>
      <c r="N148" s="100">
        <v>-0.0005019111804192385</v>
      </c>
      <c r="O148" s="100">
        <v>0.007756794135685632</v>
      </c>
      <c r="P148" s="100">
        <v>-0.0004373204176858157</v>
      </c>
      <c r="Q148" s="100">
        <v>-0.001121513582101767</v>
      </c>
      <c r="R148" s="100">
        <v>-4.03641131436697E-05</v>
      </c>
      <c r="S148" s="100">
        <v>7.467695353935479E-05</v>
      </c>
      <c r="T148" s="100">
        <v>-3.1150208782864856E-05</v>
      </c>
      <c r="U148" s="100">
        <v>-3.075031421793223E-05</v>
      </c>
      <c r="V148" s="100">
        <v>-3.1851337381052722E-06</v>
      </c>
      <c r="W148" s="100">
        <v>3.8123105780660516E-06</v>
      </c>
      <c r="X148" s="100">
        <v>67.5</v>
      </c>
    </row>
    <row r="149" spans="1:24" s="100" customFormat="1" ht="12.75">
      <c r="A149" s="100">
        <v>1602</v>
      </c>
      <c r="B149" s="100">
        <v>137.13999938964844</v>
      </c>
      <c r="C149" s="100">
        <v>137.24000549316406</v>
      </c>
      <c r="D149" s="100">
        <v>8.18360710144043</v>
      </c>
      <c r="E149" s="100">
        <v>8.616048812866211</v>
      </c>
      <c r="F149" s="100">
        <v>24.726868393311964</v>
      </c>
      <c r="G149" s="100" t="s">
        <v>58</v>
      </c>
      <c r="H149" s="100">
        <v>2.317735779426016</v>
      </c>
      <c r="I149" s="100">
        <v>71.95773516907445</v>
      </c>
      <c r="J149" s="100" t="s">
        <v>61</v>
      </c>
      <c r="K149" s="100">
        <v>-0.7524614168311256</v>
      </c>
      <c r="L149" s="100">
        <v>-0.7025332903843278</v>
      </c>
      <c r="M149" s="100">
        <v>-0.17758187866169223</v>
      </c>
      <c r="N149" s="100">
        <v>-0.048574886740554615</v>
      </c>
      <c r="O149" s="100">
        <v>-0.030305914279691287</v>
      </c>
      <c r="P149" s="100">
        <v>-0.020149151846006713</v>
      </c>
      <c r="Q149" s="100">
        <v>-0.0036389473982990097</v>
      </c>
      <c r="R149" s="100">
        <v>-0.0007467194335667651</v>
      </c>
      <c r="S149" s="100">
        <v>-0.00040361372531221907</v>
      </c>
      <c r="T149" s="100">
        <v>-0.0002949214690650397</v>
      </c>
      <c r="U149" s="100">
        <v>-7.73942912993381E-05</v>
      </c>
      <c r="V149" s="100">
        <v>-2.7574731098252742E-05</v>
      </c>
      <c r="W149" s="100">
        <v>-2.5310035162403073E-05</v>
      </c>
      <c r="X149" s="100">
        <v>67.5</v>
      </c>
    </row>
    <row r="150" ht="12.75" hidden="1">
      <c r="A150" s="24" t="s">
        <v>92</v>
      </c>
    </row>
    <row r="151" spans="1:24" ht="12.75" hidden="1">
      <c r="A151" s="24">
        <v>1604</v>
      </c>
      <c r="B151" s="24">
        <v>146.96</v>
      </c>
      <c r="C151" s="24">
        <v>157.16</v>
      </c>
      <c r="D151" s="24">
        <v>8.248611660804718</v>
      </c>
      <c r="E151" s="24">
        <v>8.46282901295344</v>
      </c>
      <c r="F151" s="24">
        <v>26.552817596317354</v>
      </c>
      <c r="G151" s="24" t="s">
        <v>59</v>
      </c>
      <c r="H151" s="24">
        <v>-2.7659036921808564</v>
      </c>
      <c r="I151" s="24">
        <v>76.69409630781915</v>
      </c>
      <c r="J151" s="24" t="s">
        <v>73</v>
      </c>
      <c r="K151" s="24">
        <v>1.0078601894558445</v>
      </c>
      <c r="M151" s="24" t="s">
        <v>68</v>
      </c>
      <c r="N151" s="24">
        <v>0.5320882318717279</v>
      </c>
      <c r="X151" s="24">
        <v>67.5</v>
      </c>
    </row>
    <row r="152" spans="1:24" ht="12.75" hidden="1">
      <c r="A152" s="24">
        <v>1602</v>
      </c>
      <c r="B152" s="24">
        <v>137.13999938964844</v>
      </c>
      <c r="C152" s="24">
        <v>137.24000549316406</v>
      </c>
      <c r="D152" s="24">
        <v>8.18360710144043</v>
      </c>
      <c r="E152" s="24">
        <v>8.616048812866211</v>
      </c>
      <c r="F152" s="24">
        <v>27.81776664464387</v>
      </c>
      <c r="G152" s="24" t="s">
        <v>56</v>
      </c>
      <c r="H152" s="24">
        <v>11.312568212960315</v>
      </c>
      <c r="I152" s="24">
        <v>80.95256760260875</v>
      </c>
      <c r="J152" s="24" t="s">
        <v>62</v>
      </c>
      <c r="K152" s="24">
        <v>0.965664612930741</v>
      </c>
      <c r="L152" s="24">
        <v>0.13823306842115035</v>
      </c>
      <c r="M152" s="24">
        <v>0.2286085662442445</v>
      </c>
      <c r="N152" s="24">
        <v>0.04938438933928818</v>
      </c>
      <c r="O152" s="24">
        <v>0.038782805772697104</v>
      </c>
      <c r="P152" s="24">
        <v>0.00396537253510627</v>
      </c>
      <c r="Q152" s="24">
        <v>0.004720835658984992</v>
      </c>
      <c r="R152" s="24">
        <v>0.000760169089131041</v>
      </c>
      <c r="S152" s="24">
        <v>0.0005088224664723175</v>
      </c>
      <c r="T152" s="24">
        <v>5.831867250114289E-05</v>
      </c>
      <c r="U152" s="24">
        <v>0.00010325223420919386</v>
      </c>
      <c r="V152" s="24">
        <v>2.8200176687118408E-05</v>
      </c>
      <c r="W152" s="24">
        <v>3.172420210174343E-05</v>
      </c>
      <c r="X152" s="24">
        <v>67.5</v>
      </c>
    </row>
    <row r="153" spans="1:24" ht="12.75" hidden="1">
      <c r="A153" s="24">
        <v>1601</v>
      </c>
      <c r="B153" s="24">
        <v>110.94000244140625</v>
      </c>
      <c r="C153" s="24">
        <v>103.04000091552734</v>
      </c>
      <c r="D153" s="24">
        <v>8.769551277160645</v>
      </c>
      <c r="E153" s="24">
        <v>9.518340110778809</v>
      </c>
      <c r="F153" s="24">
        <v>20.665615534557137</v>
      </c>
      <c r="G153" s="24" t="s">
        <v>57</v>
      </c>
      <c r="H153" s="24">
        <v>12.619090267870035</v>
      </c>
      <c r="I153" s="24">
        <v>56.059092709276285</v>
      </c>
      <c r="J153" s="24" t="s">
        <v>60</v>
      </c>
      <c r="K153" s="24">
        <v>-0.5947034603592616</v>
      </c>
      <c r="L153" s="24">
        <v>0.0007527991006803311</v>
      </c>
      <c r="M153" s="24">
        <v>0.13873194746068693</v>
      </c>
      <c r="N153" s="24">
        <v>-0.0005108668279079465</v>
      </c>
      <c r="O153" s="24">
        <v>-0.02421252304642691</v>
      </c>
      <c r="P153" s="24">
        <v>8.620771059187977E-05</v>
      </c>
      <c r="Q153" s="24">
        <v>0.002765359792434806</v>
      </c>
      <c r="R153" s="24">
        <v>-4.1070848929616584E-05</v>
      </c>
      <c r="S153" s="24">
        <v>-0.00034376276986437506</v>
      </c>
      <c r="T153" s="24">
        <v>6.140400379333128E-06</v>
      </c>
      <c r="U153" s="24">
        <v>5.364521941748434E-05</v>
      </c>
      <c r="V153" s="24">
        <v>-3.246656930141048E-06</v>
      </c>
      <c r="W153" s="24">
        <v>-2.219742019341886E-05</v>
      </c>
      <c r="X153" s="24">
        <v>67.5</v>
      </c>
    </row>
    <row r="154" spans="1:24" ht="12.75" hidden="1">
      <c r="A154" s="24">
        <v>1603</v>
      </c>
      <c r="B154" s="24">
        <v>124.95999908447266</v>
      </c>
      <c r="C154" s="24">
        <v>138.66000366210938</v>
      </c>
      <c r="D154" s="24">
        <v>8.580179214477539</v>
      </c>
      <c r="E154" s="24">
        <v>8.554503440856934</v>
      </c>
      <c r="F154" s="24">
        <v>17.638277023349193</v>
      </c>
      <c r="G154" s="24" t="s">
        <v>58</v>
      </c>
      <c r="H154" s="24">
        <v>-8.528246967787226</v>
      </c>
      <c r="I154" s="24">
        <v>48.93175211668542</v>
      </c>
      <c r="J154" s="24" t="s">
        <v>61</v>
      </c>
      <c r="K154" s="24">
        <v>-0.7608126831904145</v>
      </c>
      <c r="L154" s="24">
        <v>0.13823101858353085</v>
      </c>
      <c r="M154" s="24">
        <v>-0.18170119238467955</v>
      </c>
      <c r="N154" s="24">
        <v>-0.04938174688585392</v>
      </c>
      <c r="O154" s="24">
        <v>-0.03029620027873122</v>
      </c>
      <c r="P154" s="24">
        <v>0.003964435340979801</v>
      </c>
      <c r="Q154" s="24">
        <v>-0.003826104355284784</v>
      </c>
      <c r="R154" s="24">
        <v>-0.0007590587786453148</v>
      </c>
      <c r="S154" s="24">
        <v>-0.0003751365890474366</v>
      </c>
      <c r="T154" s="24">
        <v>5.799450875278663E-05</v>
      </c>
      <c r="U154" s="24">
        <v>-8.82225271846153E-05</v>
      </c>
      <c r="V154" s="24">
        <v>-2.8012661136754994E-05</v>
      </c>
      <c r="W154" s="24">
        <v>-2.2664940673848296E-05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1604</v>
      </c>
      <c r="B156" s="24">
        <v>146.96</v>
      </c>
      <c r="C156" s="24">
        <v>157.16</v>
      </c>
      <c r="D156" s="24">
        <v>8.248611660804718</v>
      </c>
      <c r="E156" s="24">
        <v>8.46282901295344</v>
      </c>
      <c r="F156" s="24">
        <v>21.348465670771308</v>
      </c>
      <c r="G156" s="24" t="s">
        <v>59</v>
      </c>
      <c r="H156" s="24">
        <v>-17.797945634613754</v>
      </c>
      <c r="I156" s="24">
        <v>61.662054365386254</v>
      </c>
      <c r="J156" s="24" t="s">
        <v>73</v>
      </c>
      <c r="K156" s="24">
        <v>1.40810590659237</v>
      </c>
      <c r="M156" s="24" t="s">
        <v>68</v>
      </c>
      <c r="N156" s="24">
        <v>0.9418781817447446</v>
      </c>
      <c r="X156" s="24">
        <v>67.5</v>
      </c>
    </row>
    <row r="157" spans="1:24" ht="12.75" hidden="1">
      <c r="A157" s="24">
        <v>1602</v>
      </c>
      <c r="B157" s="24">
        <v>137.13999938964844</v>
      </c>
      <c r="C157" s="24">
        <v>137.24000549316406</v>
      </c>
      <c r="D157" s="24">
        <v>8.18360710144043</v>
      </c>
      <c r="E157" s="24">
        <v>8.616048812866211</v>
      </c>
      <c r="F157" s="24">
        <v>27.81776664464387</v>
      </c>
      <c r="G157" s="24" t="s">
        <v>56</v>
      </c>
      <c r="H157" s="24">
        <v>11.312568212960315</v>
      </c>
      <c r="I157" s="24">
        <v>80.95256760260875</v>
      </c>
      <c r="J157" s="24" t="s">
        <v>62</v>
      </c>
      <c r="K157" s="24">
        <v>0.9277699535193678</v>
      </c>
      <c r="L157" s="24">
        <v>0.7033886794230242</v>
      </c>
      <c r="M157" s="24">
        <v>0.21963687378890112</v>
      </c>
      <c r="N157" s="24">
        <v>0.050356821045941656</v>
      </c>
      <c r="O157" s="24">
        <v>0.03726067200788876</v>
      </c>
      <c r="P157" s="24">
        <v>0.020178007340319742</v>
      </c>
      <c r="Q157" s="24">
        <v>0.004535482568204218</v>
      </c>
      <c r="R157" s="24">
        <v>0.0007751370915911397</v>
      </c>
      <c r="S157" s="24">
        <v>0.0004888507242720475</v>
      </c>
      <c r="T157" s="24">
        <v>0.00029694086690358276</v>
      </c>
      <c r="U157" s="24">
        <v>9.92026588244142E-05</v>
      </c>
      <c r="V157" s="24">
        <v>2.8762445896862477E-05</v>
      </c>
      <c r="W157" s="24">
        <v>3.0483800074361162E-05</v>
      </c>
      <c r="X157" s="24">
        <v>67.5</v>
      </c>
    </row>
    <row r="158" spans="1:24" ht="12.75" hidden="1">
      <c r="A158" s="24">
        <v>1603</v>
      </c>
      <c r="B158" s="24">
        <v>124.95999908447266</v>
      </c>
      <c r="C158" s="24">
        <v>138.66000366210938</v>
      </c>
      <c r="D158" s="24">
        <v>8.580179214477539</v>
      </c>
      <c r="E158" s="24">
        <v>8.554503440856934</v>
      </c>
      <c r="F158" s="24">
        <v>22.967604225471224</v>
      </c>
      <c r="G158" s="24" t="s">
        <v>57</v>
      </c>
      <c r="H158" s="24">
        <v>6.256264992067891</v>
      </c>
      <c r="I158" s="24">
        <v>63.71626407654055</v>
      </c>
      <c r="J158" s="24" t="s">
        <v>60</v>
      </c>
      <c r="K158" s="24">
        <v>-0.9248982759055718</v>
      </c>
      <c r="L158" s="24">
        <v>-0.003826760684525648</v>
      </c>
      <c r="M158" s="24">
        <v>0.21913921985812568</v>
      </c>
      <c r="N158" s="24">
        <v>-0.0005209109494109531</v>
      </c>
      <c r="O158" s="24">
        <v>-0.03711157870912704</v>
      </c>
      <c r="P158" s="24">
        <v>-0.0004377242920248232</v>
      </c>
      <c r="Q158" s="24">
        <v>0.004531657115648588</v>
      </c>
      <c r="R158" s="24">
        <v>-4.190962210500799E-05</v>
      </c>
      <c r="S158" s="24">
        <v>-0.0004828387010051239</v>
      </c>
      <c r="T158" s="24">
        <v>-3.1164921512926095E-05</v>
      </c>
      <c r="U158" s="24">
        <v>9.913023163389019E-05</v>
      </c>
      <c r="V158" s="24">
        <v>-3.3161309012765042E-06</v>
      </c>
      <c r="W158" s="24">
        <v>-2.9934002106800098E-05</v>
      </c>
      <c r="X158" s="24">
        <v>67.5</v>
      </c>
    </row>
    <row r="159" spans="1:24" ht="12.75" hidden="1">
      <c r="A159" s="24">
        <v>1601</v>
      </c>
      <c r="B159" s="24">
        <v>110.94000244140625</v>
      </c>
      <c r="C159" s="24">
        <v>103.04000091552734</v>
      </c>
      <c r="D159" s="24">
        <v>8.769551277160645</v>
      </c>
      <c r="E159" s="24">
        <v>9.518340110778809</v>
      </c>
      <c r="F159" s="24">
        <v>20.848560991039907</v>
      </c>
      <c r="G159" s="24" t="s">
        <v>58</v>
      </c>
      <c r="H159" s="24">
        <v>13.115361781707058</v>
      </c>
      <c r="I159" s="24">
        <v>56.55536422311331</v>
      </c>
      <c r="J159" s="24" t="s">
        <v>61</v>
      </c>
      <c r="K159" s="24">
        <v>0.0729401527296903</v>
      </c>
      <c r="L159" s="24">
        <v>-0.7033782696694072</v>
      </c>
      <c r="M159" s="24">
        <v>0.014776963413832214</v>
      </c>
      <c r="N159" s="24">
        <v>-0.050354126719026476</v>
      </c>
      <c r="O159" s="24">
        <v>0.0033299255540827975</v>
      </c>
      <c r="P159" s="24">
        <v>-0.020173258974944253</v>
      </c>
      <c r="Q159" s="24">
        <v>0.0001862415439042801</v>
      </c>
      <c r="R159" s="24">
        <v>-0.0007740032909073361</v>
      </c>
      <c r="S159" s="24">
        <v>7.643179595554431E-05</v>
      </c>
      <c r="T159" s="24">
        <v>-0.00029530090772726116</v>
      </c>
      <c r="U159" s="24">
        <v>-3.790078369163919E-06</v>
      </c>
      <c r="V159" s="24">
        <v>-2.857064174665211E-05</v>
      </c>
      <c r="W159" s="24">
        <v>5.763469861438421E-06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1604</v>
      </c>
      <c r="B161" s="24">
        <v>146.96</v>
      </c>
      <c r="C161" s="24">
        <v>157.16</v>
      </c>
      <c r="D161" s="24">
        <v>8.248611660804718</v>
      </c>
      <c r="E161" s="24">
        <v>8.46282901295344</v>
      </c>
      <c r="F161" s="24">
        <v>26.395794248697552</v>
      </c>
      <c r="G161" s="24" t="s">
        <v>59</v>
      </c>
      <c r="H161" s="24">
        <v>-3.2194436489573945</v>
      </c>
      <c r="I161" s="24">
        <v>76.24055635104261</v>
      </c>
      <c r="J161" s="24" t="s">
        <v>73</v>
      </c>
      <c r="K161" s="24">
        <v>1.7198248725027088</v>
      </c>
      <c r="M161" s="24" t="s">
        <v>68</v>
      </c>
      <c r="N161" s="24">
        <v>0.9006932613476668</v>
      </c>
      <c r="X161" s="24">
        <v>67.5</v>
      </c>
    </row>
    <row r="162" spans="1:24" ht="12.75" hidden="1">
      <c r="A162" s="24">
        <v>1603</v>
      </c>
      <c r="B162" s="24">
        <v>124.95999908447266</v>
      </c>
      <c r="C162" s="24">
        <v>138.66000366210938</v>
      </c>
      <c r="D162" s="24">
        <v>8.580179214477539</v>
      </c>
      <c r="E162" s="24">
        <v>8.554503440856934</v>
      </c>
      <c r="F162" s="24">
        <v>26.31544664372652</v>
      </c>
      <c r="G162" s="24" t="s">
        <v>56</v>
      </c>
      <c r="H162" s="24">
        <v>15.543781857742275</v>
      </c>
      <c r="I162" s="24">
        <v>73.00378094221493</v>
      </c>
      <c r="J162" s="24" t="s">
        <v>62</v>
      </c>
      <c r="K162" s="24">
        <v>1.2664926092308297</v>
      </c>
      <c r="L162" s="24">
        <v>0.14469621728973156</v>
      </c>
      <c r="M162" s="24">
        <v>0.29982559070060627</v>
      </c>
      <c r="N162" s="24">
        <v>0.0484268661577087</v>
      </c>
      <c r="O162" s="24">
        <v>0.05086465355920045</v>
      </c>
      <c r="P162" s="24">
        <v>0.004150744352157597</v>
      </c>
      <c r="Q162" s="24">
        <v>0.0061914869485604615</v>
      </c>
      <c r="R162" s="24">
        <v>0.0007454440490463601</v>
      </c>
      <c r="S162" s="24">
        <v>0.0006673416347721094</v>
      </c>
      <c r="T162" s="24">
        <v>6.104174107115786E-05</v>
      </c>
      <c r="U162" s="24">
        <v>0.00013542095356133122</v>
      </c>
      <c r="V162" s="24">
        <v>2.7652107885275406E-05</v>
      </c>
      <c r="W162" s="24">
        <v>4.160946685945841E-05</v>
      </c>
      <c r="X162" s="24">
        <v>67.5</v>
      </c>
    </row>
    <row r="163" spans="1:24" ht="12.75" hidden="1">
      <c r="A163" s="24">
        <v>1601</v>
      </c>
      <c r="B163" s="24">
        <v>110.94000244140625</v>
      </c>
      <c r="C163" s="24">
        <v>103.04000091552734</v>
      </c>
      <c r="D163" s="24">
        <v>8.769551277160645</v>
      </c>
      <c r="E163" s="24">
        <v>9.518340110778809</v>
      </c>
      <c r="F163" s="24">
        <v>20.848560991039907</v>
      </c>
      <c r="G163" s="24" t="s">
        <v>57</v>
      </c>
      <c r="H163" s="24">
        <v>13.115361781707058</v>
      </c>
      <c r="I163" s="24">
        <v>56.55536422311331</v>
      </c>
      <c r="J163" s="24" t="s">
        <v>60</v>
      </c>
      <c r="K163" s="24">
        <v>-0.6325442333919933</v>
      </c>
      <c r="L163" s="24">
        <v>0.0007880637865389599</v>
      </c>
      <c r="M163" s="24">
        <v>0.14678449994203724</v>
      </c>
      <c r="N163" s="24">
        <v>-0.000500922971614444</v>
      </c>
      <c r="O163" s="24">
        <v>-0.025877907233583967</v>
      </c>
      <c r="P163" s="24">
        <v>9.025597249397972E-05</v>
      </c>
      <c r="Q163" s="24">
        <v>0.0028883766483084722</v>
      </c>
      <c r="R163" s="24">
        <v>-4.0271012903980945E-05</v>
      </c>
      <c r="S163" s="24">
        <v>-0.0003775164492844161</v>
      </c>
      <c r="T163" s="24">
        <v>6.4282257946646455E-06</v>
      </c>
      <c r="U163" s="24">
        <v>5.346495221064409E-05</v>
      </c>
      <c r="V163" s="24">
        <v>-3.184295261366879E-06</v>
      </c>
      <c r="W163" s="24">
        <v>-2.466407575022496E-05</v>
      </c>
      <c r="X163" s="24">
        <v>67.5</v>
      </c>
    </row>
    <row r="164" spans="1:24" ht="12.75" hidden="1">
      <c r="A164" s="24">
        <v>1602</v>
      </c>
      <c r="B164" s="24">
        <v>137.13999938964844</v>
      </c>
      <c r="C164" s="24">
        <v>137.24000549316406</v>
      </c>
      <c r="D164" s="24">
        <v>8.18360710144043</v>
      </c>
      <c r="E164" s="24">
        <v>8.616048812866211</v>
      </c>
      <c r="F164" s="24">
        <v>19.446997274343268</v>
      </c>
      <c r="G164" s="24" t="s">
        <v>58</v>
      </c>
      <c r="H164" s="24">
        <v>-13.047233276192685</v>
      </c>
      <c r="I164" s="24">
        <v>56.59276611345575</v>
      </c>
      <c r="J164" s="24" t="s">
        <v>61</v>
      </c>
      <c r="K164" s="24">
        <v>-1.0972198148223766</v>
      </c>
      <c r="L164" s="24">
        <v>0.1446940712449047</v>
      </c>
      <c r="M164" s="24">
        <v>-0.26143774673090636</v>
      </c>
      <c r="N164" s="24">
        <v>-0.04842427533823445</v>
      </c>
      <c r="O164" s="24">
        <v>-0.04378980359521502</v>
      </c>
      <c r="P164" s="24">
        <v>0.004149762949422214</v>
      </c>
      <c r="Q164" s="24">
        <v>-0.0054764761454516395</v>
      </c>
      <c r="R164" s="24">
        <v>-0.0007443554767571201</v>
      </c>
      <c r="S164" s="24">
        <v>-0.000550296454667844</v>
      </c>
      <c r="T164" s="24">
        <v>6.070232339977678E-05</v>
      </c>
      <c r="U164" s="24">
        <v>-0.00012441998854112538</v>
      </c>
      <c r="V164" s="24">
        <v>-2.746815126992253E-05</v>
      </c>
      <c r="W164" s="24">
        <v>-3.3511656176851846E-05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1604</v>
      </c>
      <c r="B166" s="24">
        <v>146.96</v>
      </c>
      <c r="C166" s="24">
        <v>157.16</v>
      </c>
      <c r="D166" s="24">
        <v>8.248611660804718</v>
      </c>
      <c r="E166" s="24">
        <v>8.46282901295344</v>
      </c>
      <c r="F166" s="24">
        <v>21.348465670771308</v>
      </c>
      <c r="G166" s="24" t="s">
        <v>59</v>
      </c>
      <c r="H166" s="24">
        <v>-17.797945634613754</v>
      </c>
      <c r="I166" s="24">
        <v>61.662054365386254</v>
      </c>
      <c r="J166" s="24" t="s">
        <v>73</v>
      </c>
      <c r="K166" s="24">
        <v>1.377932748771632</v>
      </c>
      <c r="M166" s="24" t="s">
        <v>68</v>
      </c>
      <c r="N166" s="24">
        <v>1.025799092417124</v>
      </c>
      <c r="X166" s="24">
        <v>67.5</v>
      </c>
    </row>
    <row r="167" spans="1:24" ht="12.75" hidden="1">
      <c r="A167" s="24">
        <v>1603</v>
      </c>
      <c r="B167" s="24">
        <v>124.95999908447266</v>
      </c>
      <c r="C167" s="24">
        <v>138.66000366210938</v>
      </c>
      <c r="D167" s="24">
        <v>8.580179214477539</v>
      </c>
      <c r="E167" s="24">
        <v>8.554503440856934</v>
      </c>
      <c r="F167" s="24">
        <v>26.31544664372652</v>
      </c>
      <c r="G167" s="24" t="s">
        <v>56</v>
      </c>
      <c r="H167" s="24">
        <v>15.543781857742275</v>
      </c>
      <c r="I167" s="24">
        <v>73.00378094221493</v>
      </c>
      <c r="J167" s="24" t="s">
        <v>62</v>
      </c>
      <c r="K167" s="24">
        <v>0.7818255095181054</v>
      </c>
      <c r="L167" s="24">
        <v>0.8534444389111988</v>
      </c>
      <c r="M167" s="24">
        <v>0.18508666706740473</v>
      </c>
      <c r="N167" s="24">
        <v>0.049561323134936185</v>
      </c>
      <c r="O167" s="24">
        <v>0.03139925873057928</v>
      </c>
      <c r="P167" s="24">
        <v>0.024482660700677117</v>
      </c>
      <c r="Q167" s="24">
        <v>0.003822032166027699</v>
      </c>
      <c r="R167" s="24">
        <v>0.0007629115158399256</v>
      </c>
      <c r="S167" s="24">
        <v>0.00041196287462001046</v>
      </c>
      <c r="T167" s="24">
        <v>0.00036027934516421044</v>
      </c>
      <c r="U167" s="24">
        <v>8.360067675235674E-05</v>
      </c>
      <c r="V167" s="24">
        <v>2.8311181151257583E-05</v>
      </c>
      <c r="W167" s="24">
        <v>2.5691317079792414E-05</v>
      </c>
      <c r="X167" s="24">
        <v>67.5</v>
      </c>
    </row>
    <row r="168" spans="1:24" ht="12.75" hidden="1">
      <c r="A168" s="24">
        <v>1602</v>
      </c>
      <c r="B168" s="24">
        <v>137.13999938964844</v>
      </c>
      <c r="C168" s="24">
        <v>137.24000549316406</v>
      </c>
      <c r="D168" s="24">
        <v>8.18360710144043</v>
      </c>
      <c r="E168" s="24">
        <v>8.616048812866211</v>
      </c>
      <c r="F168" s="24">
        <v>24.726868393311964</v>
      </c>
      <c r="G168" s="24" t="s">
        <v>57</v>
      </c>
      <c r="H168" s="24">
        <v>2.317735779426016</v>
      </c>
      <c r="I168" s="24">
        <v>71.95773516907445</v>
      </c>
      <c r="J168" s="24" t="s">
        <v>60</v>
      </c>
      <c r="K168" s="24">
        <v>-0.7741226223128277</v>
      </c>
      <c r="L168" s="24">
        <v>-0.004643125719351561</v>
      </c>
      <c r="M168" s="24">
        <v>0.18295658798504344</v>
      </c>
      <c r="N168" s="24">
        <v>-0.0005125394147028911</v>
      </c>
      <c r="O168" s="24">
        <v>-0.031135502659835234</v>
      </c>
      <c r="P168" s="24">
        <v>-0.0005311507408537967</v>
      </c>
      <c r="Q168" s="24">
        <v>0.003761563231945708</v>
      </c>
      <c r="R168" s="24">
        <v>-4.123842948828418E-05</v>
      </c>
      <c r="S168" s="24">
        <v>-0.00041116542500983067</v>
      </c>
      <c r="T168" s="24">
        <v>-3.78201915276338E-05</v>
      </c>
      <c r="U168" s="24">
        <v>8.08472097687387E-05</v>
      </c>
      <c r="V168" s="24">
        <v>-3.2622952520075706E-06</v>
      </c>
      <c r="W168" s="24">
        <v>-2.5680485881209898E-05</v>
      </c>
      <c r="X168" s="24">
        <v>67.5</v>
      </c>
    </row>
    <row r="169" spans="1:24" ht="12.75" hidden="1">
      <c r="A169" s="24">
        <v>1601</v>
      </c>
      <c r="B169" s="24">
        <v>110.94000244140625</v>
      </c>
      <c r="C169" s="24">
        <v>103.04000091552734</v>
      </c>
      <c r="D169" s="24">
        <v>8.769551277160645</v>
      </c>
      <c r="E169" s="24">
        <v>9.518340110778809</v>
      </c>
      <c r="F169" s="24">
        <v>20.665615534557137</v>
      </c>
      <c r="G169" s="24" t="s">
        <v>58</v>
      </c>
      <c r="H169" s="24">
        <v>12.619090267870035</v>
      </c>
      <c r="I169" s="24">
        <v>56.059092709276285</v>
      </c>
      <c r="J169" s="24" t="s">
        <v>61</v>
      </c>
      <c r="K169" s="24">
        <v>-0.10947736275941346</v>
      </c>
      <c r="L169" s="24">
        <v>-0.8534318084604096</v>
      </c>
      <c r="M169" s="24">
        <v>-0.027999307830576498</v>
      </c>
      <c r="N169" s="24">
        <v>-0.049558672845768745</v>
      </c>
      <c r="O169" s="24">
        <v>-0.004061271100191683</v>
      </c>
      <c r="P169" s="24">
        <v>-0.024476898371218733</v>
      </c>
      <c r="Q169" s="24">
        <v>-0.0006771793929414434</v>
      </c>
      <c r="R169" s="24">
        <v>-0.0007617961491990575</v>
      </c>
      <c r="S169" s="24">
        <v>-2.5620369662981173E-05</v>
      </c>
      <c r="T169" s="24">
        <v>-0.0003582887657529404</v>
      </c>
      <c r="U169" s="24">
        <v>-2.12791406325914E-05</v>
      </c>
      <c r="V169" s="24">
        <v>-2.8122596037138027E-05</v>
      </c>
      <c r="W169" s="24">
        <v>-7.459344471282209E-07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1604</v>
      </c>
      <c r="B171" s="24">
        <v>148.16</v>
      </c>
      <c r="C171" s="24">
        <v>158.86</v>
      </c>
      <c r="D171" s="24">
        <v>8.271102154255152</v>
      </c>
      <c r="E171" s="24">
        <v>8.62312750858053</v>
      </c>
      <c r="F171" s="24">
        <v>24.080987386990458</v>
      </c>
      <c r="G171" s="24" t="s">
        <v>59</v>
      </c>
      <c r="H171" s="24">
        <v>-11.291075793781445</v>
      </c>
      <c r="I171" s="24">
        <v>69.36892420621855</v>
      </c>
      <c r="J171" s="24" t="s">
        <v>73</v>
      </c>
      <c r="K171" s="24">
        <v>3.2527971169192615</v>
      </c>
      <c r="M171" s="24" t="s">
        <v>68</v>
      </c>
      <c r="N171" s="24">
        <v>2.589359338830333</v>
      </c>
      <c r="X171" s="24">
        <v>67.5</v>
      </c>
    </row>
    <row r="172" spans="1:24" ht="12.75" hidden="1">
      <c r="A172" s="24">
        <v>1601</v>
      </c>
      <c r="B172" s="24">
        <v>99.77999877929688</v>
      </c>
      <c r="C172" s="24">
        <v>95.4800033569336</v>
      </c>
      <c r="D172" s="24">
        <v>9.003755569458008</v>
      </c>
      <c r="E172" s="24">
        <v>9.580559730529785</v>
      </c>
      <c r="F172" s="24">
        <v>22.874406111952812</v>
      </c>
      <c r="G172" s="24" t="s">
        <v>56</v>
      </c>
      <c r="H172" s="24">
        <v>28.128415458173066</v>
      </c>
      <c r="I172" s="24">
        <v>60.40841423746994</v>
      </c>
      <c r="J172" s="24" t="s">
        <v>62</v>
      </c>
      <c r="K172" s="24">
        <v>1.0296702903750925</v>
      </c>
      <c r="L172" s="24">
        <v>1.4592567614990426</v>
      </c>
      <c r="M172" s="24">
        <v>0.2437602855348824</v>
      </c>
      <c r="N172" s="24">
        <v>0.015433806172678697</v>
      </c>
      <c r="O172" s="24">
        <v>0.041354089830106376</v>
      </c>
      <c r="P172" s="24">
        <v>0.04186159328621287</v>
      </c>
      <c r="Q172" s="24">
        <v>0.005033648428819243</v>
      </c>
      <c r="R172" s="24">
        <v>0.00023744085836674967</v>
      </c>
      <c r="S172" s="24">
        <v>0.0005425891402894931</v>
      </c>
      <c r="T172" s="24">
        <v>0.0006159626587672362</v>
      </c>
      <c r="U172" s="24">
        <v>0.0001100577496358821</v>
      </c>
      <c r="V172" s="24">
        <v>8.793927804030031E-06</v>
      </c>
      <c r="W172" s="24">
        <v>3.383224540042713E-05</v>
      </c>
      <c r="X172" s="24">
        <v>67.5</v>
      </c>
    </row>
    <row r="173" spans="1:24" ht="12.75" hidden="1">
      <c r="A173" s="24">
        <v>1602</v>
      </c>
      <c r="B173" s="24">
        <v>161.75999450683594</v>
      </c>
      <c r="C173" s="24">
        <v>130.25999450683594</v>
      </c>
      <c r="D173" s="24">
        <v>8.115443229675293</v>
      </c>
      <c r="E173" s="24">
        <v>8.534868240356445</v>
      </c>
      <c r="F173" s="24">
        <v>22.557630976267514</v>
      </c>
      <c r="G173" s="24" t="s">
        <v>57</v>
      </c>
      <c r="H173" s="24">
        <v>-27.995159266236627</v>
      </c>
      <c r="I173" s="24">
        <v>66.26483524059931</v>
      </c>
      <c r="J173" s="24" t="s">
        <v>60</v>
      </c>
      <c r="K173" s="24">
        <v>0.6393396113419165</v>
      </c>
      <c r="L173" s="24">
        <v>-0.007939518669878019</v>
      </c>
      <c r="M173" s="24">
        <v>-0.15351721206266156</v>
      </c>
      <c r="N173" s="24">
        <v>0.00016051533528317383</v>
      </c>
      <c r="O173" s="24">
        <v>0.02532621828444508</v>
      </c>
      <c r="P173" s="24">
        <v>-0.0009084849887221098</v>
      </c>
      <c r="Q173" s="24">
        <v>-0.003271652923126768</v>
      </c>
      <c r="R173" s="24">
        <v>1.2872149286349294E-05</v>
      </c>
      <c r="S173" s="24">
        <v>0.0003025116780593275</v>
      </c>
      <c r="T173" s="24">
        <v>-6.47044467310003E-05</v>
      </c>
      <c r="U173" s="24">
        <v>-7.79262848797185E-05</v>
      </c>
      <c r="V173" s="24">
        <v>1.0179793004789583E-06</v>
      </c>
      <c r="W173" s="24">
        <v>1.7905181801962108E-05</v>
      </c>
      <c r="X173" s="24">
        <v>67.5</v>
      </c>
    </row>
    <row r="174" spans="1:24" ht="12.75" hidden="1">
      <c r="A174" s="24">
        <v>1603</v>
      </c>
      <c r="B174" s="24">
        <v>114.0999984741211</v>
      </c>
      <c r="C174" s="24">
        <v>121.30000305175781</v>
      </c>
      <c r="D174" s="24">
        <v>8.805482864379883</v>
      </c>
      <c r="E174" s="24">
        <v>8.804749488830566</v>
      </c>
      <c r="F174" s="24">
        <v>19.91443739585042</v>
      </c>
      <c r="G174" s="24" t="s">
        <v>58</v>
      </c>
      <c r="H174" s="24">
        <v>7.208099643027779</v>
      </c>
      <c r="I174" s="24">
        <v>53.80809811714887</v>
      </c>
      <c r="J174" s="24" t="s">
        <v>61</v>
      </c>
      <c r="K174" s="24">
        <v>-0.8071342938137954</v>
      </c>
      <c r="L174" s="24">
        <v>-1.4592351626876197</v>
      </c>
      <c r="M174" s="24">
        <v>-0.18934503533115202</v>
      </c>
      <c r="N174" s="24">
        <v>0.015432971450856571</v>
      </c>
      <c r="O174" s="24">
        <v>-0.03269164133360617</v>
      </c>
      <c r="P174" s="24">
        <v>-0.04185173410368522</v>
      </c>
      <c r="Q174" s="24">
        <v>-0.003825428558416757</v>
      </c>
      <c r="R174" s="24">
        <v>0.00023709168900382994</v>
      </c>
      <c r="S174" s="24">
        <v>-0.0004504327472529291</v>
      </c>
      <c r="T174" s="24">
        <v>-0.000612554758016651</v>
      </c>
      <c r="U174" s="24">
        <v>-7.771873892285864E-05</v>
      </c>
      <c r="V174" s="24">
        <v>8.734808776744275E-06</v>
      </c>
      <c r="W174" s="24">
        <v>-2.8705840755382998E-05</v>
      </c>
      <c r="X174" s="24">
        <v>67.5</v>
      </c>
    </row>
    <row r="175" s="100" customFormat="1" ht="12.75">
      <c r="A175" s="100" t="s">
        <v>88</v>
      </c>
    </row>
    <row r="176" spans="1:24" s="100" customFormat="1" ht="12.75">
      <c r="A176" s="100">
        <v>1604</v>
      </c>
      <c r="B176" s="100">
        <v>148.16</v>
      </c>
      <c r="C176" s="100">
        <v>158.86</v>
      </c>
      <c r="D176" s="100">
        <v>8.271102154255152</v>
      </c>
      <c r="E176" s="100">
        <v>8.62312750858053</v>
      </c>
      <c r="F176" s="100">
        <v>25.293729270583306</v>
      </c>
      <c r="G176" s="100" t="s">
        <v>59</v>
      </c>
      <c r="H176" s="100">
        <v>-7.797589482248071</v>
      </c>
      <c r="I176" s="100">
        <v>72.86241051775193</v>
      </c>
      <c r="J176" s="100" t="s">
        <v>73</v>
      </c>
      <c r="K176" s="100">
        <v>3.477022168177883</v>
      </c>
      <c r="M176" s="100" t="s">
        <v>68</v>
      </c>
      <c r="N176" s="100">
        <v>1.9118171007829807</v>
      </c>
      <c r="X176" s="100">
        <v>67.5</v>
      </c>
    </row>
    <row r="177" spans="1:24" s="100" customFormat="1" ht="12.75">
      <c r="A177" s="100">
        <v>1601</v>
      </c>
      <c r="B177" s="100">
        <v>99.77999877929688</v>
      </c>
      <c r="C177" s="100">
        <v>95.4800033569336</v>
      </c>
      <c r="D177" s="100">
        <v>9.003755569458008</v>
      </c>
      <c r="E177" s="100">
        <v>9.580559730529785</v>
      </c>
      <c r="F177" s="100">
        <v>22.874406111952812</v>
      </c>
      <c r="G177" s="100" t="s">
        <v>56</v>
      </c>
      <c r="H177" s="100">
        <v>28.128415458173066</v>
      </c>
      <c r="I177" s="100">
        <v>60.40841423746994</v>
      </c>
      <c r="J177" s="100" t="s">
        <v>62</v>
      </c>
      <c r="K177" s="100">
        <v>1.7415605503570946</v>
      </c>
      <c r="L177" s="100">
        <v>0.5181729022990234</v>
      </c>
      <c r="M177" s="100">
        <v>0.41229098952664317</v>
      </c>
      <c r="N177" s="100">
        <v>0.017756223415369605</v>
      </c>
      <c r="O177" s="100">
        <v>0.06994471016426103</v>
      </c>
      <c r="P177" s="100">
        <v>0.014864934297682134</v>
      </c>
      <c r="Q177" s="100">
        <v>0.008513866956464061</v>
      </c>
      <c r="R177" s="100">
        <v>0.0002732108508737809</v>
      </c>
      <c r="S177" s="100">
        <v>0.0009177124958180926</v>
      </c>
      <c r="T177" s="100">
        <v>0.00021874784351470956</v>
      </c>
      <c r="U177" s="100">
        <v>0.00018621116489939233</v>
      </c>
      <c r="V177" s="100">
        <v>1.014033815541684E-05</v>
      </c>
      <c r="W177" s="100">
        <v>5.723042791344768E-05</v>
      </c>
      <c r="X177" s="100">
        <v>67.5</v>
      </c>
    </row>
    <row r="178" spans="1:24" s="100" customFormat="1" ht="12.75">
      <c r="A178" s="100">
        <v>1603</v>
      </c>
      <c r="B178" s="100">
        <v>114.0999984741211</v>
      </c>
      <c r="C178" s="100">
        <v>121.30000305175781</v>
      </c>
      <c r="D178" s="100">
        <v>8.805482864379883</v>
      </c>
      <c r="E178" s="100">
        <v>8.804749488830566</v>
      </c>
      <c r="F178" s="100">
        <v>14.388258077076538</v>
      </c>
      <c r="G178" s="100" t="s">
        <v>57</v>
      </c>
      <c r="H178" s="100">
        <v>-7.7234393749664605</v>
      </c>
      <c r="I178" s="100">
        <v>38.87655909915463</v>
      </c>
      <c r="J178" s="100" t="s">
        <v>60</v>
      </c>
      <c r="K178" s="100">
        <v>-0.009626992017541358</v>
      </c>
      <c r="L178" s="100">
        <v>-0.0028189442047198677</v>
      </c>
      <c r="M178" s="100">
        <v>-0.002407101813151735</v>
      </c>
      <c r="N178" s="100">
        <v>0.0001841089005559452</v>
      </c>
      <c r="O178" s="100">
        <v>-0.0011408603384005691</v>
      </c>
      <c r="P178" s="100">
        <v>-0.0003224825674176711</v>
      </c>
      <c r="Q178" s="100">
        <v>-0.0002731200950790047</v>
      </c>
      <c r="R178" s="100">
        <v>1.4789285338149788E-05</v>
      </c>
      <c r="S178" s="100">
        <v>-7.690690732793171E-05</v>
      </c>
      <c r="T178" s="100">
        <v>-2.296872819942186E-05</v>
      </c>
      <c r="U178" s="100">
        <v>-2.069848420945162E-05</v>
      </c>
      <c r="V178" s="100">
        <v>1.163812084165755E-06</v>
      </c>
      <c r="W178" s="100">
        <v>-6.6937603376651815E-06</v>
      </c>
      <c r="X178" s="100">
        <v>67.5</v>
      </c>
    </row>
    <row r="179" spans="1:24" s="100" customFormat="1" ht="12.75">
      <c r="A179" s="100">
        <v>1602</v>
      </c>
      <c r="B179" s="100">
        <v>161.75999450683594</v>
      </c>
      <c r="C179" s="100">
        <v>130.25999450683594</v>
      </c>
      <c r="D179" s="100">
        <v>8.115443229675293</v>
      </c>
      <c r="E179" s="100">
        <v>8.534868240356445</v>
      </c>
      <c r="F179" s="100">
        <v>26.249042541487732</v>
      </c>
      <c r="G179" s="100" t="s">
        <v>58</v>
      </c>
      <c r="H179" s="100">
        <v>-17.15134417626058</v>
      </c>
      <c r="I179" s="100">
        <v>77.10865033057536</v>
      </c>
      <c r="J179" s="100" t="s">
        <v>61</v>
      </c>
      <c r="K179" s="100">
        <v>-1.7415339421282607</v>
      </c>
      <c r="L179" s="100">
        <v>-0.5181652344866103</v>
      </c>
      <c r="M179" s="100">
        <v>-0.41228396270740353</v>
      </c>
      <c r="N179" s="100">
        <v>0.01775526890501115</v>
      </c>
      <c r="O179" s="100">
        <v>-0.06993540532270293</v>
      </c>
      <c r="P179" s="100">
        <v>-0.014861435888504124</v>
      </c>
      <c r="Q179" s="100">
        <v>-0.008509485058805536</v>
      </c>
      <c r="R179" s="100">
        <v>0.0002728102748694817</v>
      </c>
      <c r="S179" s="100">
        <v>-0.0009144843096444714</v>
      </c>
      <c r="T179" s="100">
        <v>-0.00021753863235581157</v>
      </c>
      <c r="U179" s="100">
        <v>-0.00018505720922087787</v>
      </c>
      <c r="V179" s="100">
        <v>1.007333109447676E-05</v>
      </c>
      <c r="W179" s="100">
        <v>-5.6837623557800444E-05</v>
      </c>
      <c r="X179" s="100">
        <v>67.5</v>
      </c>
    </row>
    <row r="180" ht="12.75" hidden="1">
      <c r="A180" s="24" t="s">
        <v>87</v>
      </c>
    </row>
    <row r="181" spans="1:24" ht="12.75" hidden="1">
      <c r="A181" s="24">
        <v>1604</v>
      </c>
      <c r="B181" s="24">
        <v>148.16</v>
      </c>
      <c r="C181" s="24">
        <v>158.86</v>
      </c>
      <c r="D181" s="24">
        <v>8.271102154255152</v>
      </c>
      <c r="E181" s="24">
        <v>8.62312750858053</v>
      </c>
      <c r="F181" s="24">
        <v>24.080987386990458</v>
      </c>
      <c r="G181" s="24" t="s">
        <v>59</v>
      </c>
      <c r="H181" s="24">
        <v>-11.291075793781445</v>
      </c>
      <c r="I181" s="24">
        <v>69.36892420621855</v>
      </c>
      <c r="J181" s="24" t="s">
        <v>73</v>
      </c>
      <c r="K181" s="24">
        <v>1.1566253709684422</v>
      </c>
      <c r="M181" s="24" t="s">
        <v>68</v>
      </c>
      <c r="N181" s="24">
        <v>0.611219272877163</v>
      </c>
      <c r="X181" s="24">
        <v>67.5</v>
      </c>
    </row>
    <row r="182" spans="1:24" ht="12.75" hidden="1">
      <c r="A182" s="24">
        <v>1602</v>
      </c>
      <c r="B182" s="24">
        <v>161.75999450683594</v>
      </c>
      <c r="C182" s="24">
        <v>130.25999450683594</v>
      </c>
      <c r="D182" s="24">
        <v>8.115443229675293</v>
      </c>
      <c r="E182" s="24">
        <v>8.534868240356445</v>
      </c>
      <c r="F182" s="24">
        <v>32.55421078702476</v>
      </c>
      <c r="G182" s="24" t="s">
        <v>56</v>
      </c>
      <c r="H182" s="24">
        <v>1.3705890619567214</v>
      </c>
      <c r="I182" s="24">
        <v>95.63058356879266</v>
      </c>
      <c r="J182" s="24" t="s">
        <v>62</v>
      </c>
      <c r="K182" s="24">
        <v>1.0315200999114873</v>
      </c>
      <c r="L182" s="24">
        <v>0.17601571420297263</v>
      </c>
      <c r="M182" s="24">
        <v>0.244198680377783</v>
      </c>
      <c r="N182" s="24">
        <v>0.014477219094160358</v>
      </c>
      <c r="O182" s="24">
        <v>0.04142763367737989</v>
      </c>
      <c r="P182" s="24">
        <v>0.005049343206269027</v>
      </c>
      <c r="Q182" s="24">
        <v>0.0050426936799416785</v>
      </c>
      <c r="R182" s="24">
        <v>0.0002228575804409787</v>
      </c>
      <c r="S182" s="24">
        <v>0.0005435168619930359</v>
      </c>
      <c r="T182" s="24">
        <v>7.426817409496991E-05</v>
      </c>
      <c r="U182" s="24">
        <v>0.00011028313167399355</v>
      </c>
      <c r="V182" s="24">
        <v>8.284076547500173E-06</v>
      </c>
      <c r="W182" s="24">
        <v>3.388797749283103E-05</v>
      </c>
      <c r="X182" s="24">
        <v>67.5</v>
      </c>
    </row>
    <row r="183" spans="1:24" ht="12.75" hidden="1">
      <c r="A183" s="24">
        <v>1601</v>
      </c>
      <c r="B183" s="24">
        <v>99.77999877929688</v>
      </c>
      <c r="C183" s="24">
        <v>95.4800033569336</v>
      </c>
      <c r="D183" s="24">
        <v>9.003755569458008</v>
      </c>
      <c r="E183" s="24">
        <v>9.580559730529785</v>
      </c>
      <c r="F183" s="24">
        <v>17.501464644034677</v>
      </c>
      <c r="G183" s="24" t="s">
        <v>57</v>
      </c>
      <c r="H183" s="24">
        <v>13.939156411221163</v>
      </c>
      <c r="I183" s="24">
        <v>46.21915519051804</v>
      </c>
      <c r="J183" s="24" t="s">
        <v>60</v>
      </c>
      <c r="K183" s="24">
        <v>-0.9717612609673765</v>
      </c>
      <c r="L183" s="24">
        <v>0.0009574859365086584</v>
      </c>
      <c r="M183" s="24">
        <v>0.22910543224578248</v>
      </c>
      <c r="N183" s="24">
        <v>0.00014932530763106134</v>
      </c>
      <c r="O183" s="24">
        <v>-0.03917524299785532</v>
      </c>
      <c r="P183" s="24">
        <v>0.00010973494528108354</v>
      </c>
      <c r="Q183" s="24">
        <v>0.004683576132492782</v>
      </c>
      <c r="R183" s="24">
        <v>1.1996218377571802E-05</v>
      </c>
      <c r="S183" s="24">
        <v>-0.0005247282392029908</v>
      </c>
      <c r="T183" s="24">
        <v>7.82478751677144E-06</v>
      </c>
      <c r="U183" s="24">
        <v>9.886467209587248E-05</v>
      </c>
      <c r="V183" s="24">
        <v>9.376951979803093E-07</v>
      </c>
      <c r="W183" s="24">
        <v>-3.2991700860737904E-05</v>
      </c>
      <c r="X183" s="24">
        <v>67.5</v>
      </c>
    </row>
    <row r="184" spans="1:24" ht="12.75" hidden="1">
      <c r="A184" s="24">
        <v>1603</v>
      </c>
      <c r="B184" s="24">
        <v>114.0999984741211</v>
      </c>
      <c r="C184" s="24">
        <v>121.30000305175781</v>
      </c>
      <c r="D184" s="24">
        <v>8.805482864379883</v>
      </c>
      <c r="E184" s="24">
        <v>8.804749488830566</v>
      </c>
      <c r="F184" s="24">
        <v>14.388258077076538</v>
      </c>
      <c r="G184" s="24" t="s">
        <v>58</v>
      </c>
      <c r="H184" s="24">
        <v>-7.7234393749664605</v>
      </c>
      <c r="I184" s="24">
        <v>38.87655909915463</v>
      </c>
      <c r="J184" s="24" t="s">
        <v>61</v>
      </c>
      <c r="K184" s="24">
        <v>-0.34599677484696156</v>
      </c>
      <c r="L184" s="24">
        <v>0.17601310992952748</v>
      </c>
      <c r="M184" s="24">
        <v>-0.08452039052041699</v>
      </c>
      <c r="N184" s="24">
        <v>0.014476448965572397</v>
      </c>
      <c r="O184" s="24">
        <v>-0.013474018263538466</v>
      </c>
      <c r="P184" s="24">
        <v>0.005048150657070303</v>
      </c>
      <c r="Q184" s="24">
        <v>-0.001868923262434201</v>
      </c>
      <c r="R184" s="24">
        <v>0.00022253447351959854</v>
      </c>
      <c r="S184" s="24">
        <v>-0.00014167164237660897</v>
      </c>
      <c r="T184" s="24">
        <v>7.385481963770637E-05</v>
      </c>
      <c r="U184" s="24">
        <v>-4.886865808674324E-05</v>
      </c>
      <c r="V184" s="24">
        <v>8.230835435150375E-06</v>
      </c>
      <c r="W184" s="24">
        <v>-7.74226664938688E-06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1604</v>
      </c>
      <c r="B186" s="24">
        <v>148.16</v>
      </c>
      <c r="C186" s="24">
        <v>158.86</v>
      </c>
      <c r="D186" s="24">
        <v>8.271102154255152</v>
      </c>
      <c r="E186" s="24">
        <v>8.62312750858053</v>
      </c>
      <c r="F186" s="24">
        <v>20.260793853321626</v>
      </c>
      <c r="G186" s="24" t="s">
        <v>59</v>
      </c>
      <c r="H186" s="24">
        <v>-22.295720720979276</v>
      </c>
      <c r="I186" s="24">
        <v>58.36427927902072</v>
      </c>
      <c r="J186" s="24" t="s">
        <v>73</v>
      </c>
      <c r="K186" s="24">
        <v>1.7590123531310013</v>
      </c>
      <c r="M186" s="24" t="s">
        <v>68</v>
      </c>
      <c r="N186" s="24">
        <v>1.025685493938424</v>
      </c>
      <c r="X186" s="24">
        <v>67.5</v>
      </c>
    </row>
    <row r="187" spans="1:24" ht="12.75" hidden="1">
      <c r="A187" s="24">
        <v>1602</v>
      </c>
      <c r="B187" s="24">
        <v>161.75999450683594</v>
      </c>
      <c r="C187" s="24">
        <v>130.25999450683594</v>
      </c>
      <c r="D187" s="24">
        <v>8.115443229675293</v>
      </c>
      <c r="E187" s="24">
        <v>8.534868240356445</v>
      </c>
      <c r="F187" s="24">
        <v>32.55421078702476</v>
      </c>
      <c r="G187" s="24" t="s">
        <v>56</v>
      </c>
      <c r="H187" s="24">
        <v>1.3705890619567214</v>
      </c>
      <c r="I187" s="24">
        <v>95.63058356879266</v>
      </c>
      <c r="J187" s="24" t="s">
        <v>62</v>
      </c>
      <c r="K187" s="24">
        <v>1.1851637627922065</v>
      </c>
      <c r="L187" s="24">
        <v>0.5224675396149953</v>
      </c>
      <c r="M187" s="24">
        <v>0.2805709561974411</v>
      </c>
      <c r="N187" s="24">
        <v>0.013510462600455294</v>
      </c>
      <c r="O187" s="24">
        <v>0.047598121429963565</v>
      </c>
      <c r="P187" s="24">
        <v>0.014987864619067998</v>
      </c>
      <c r="Q187" s="24">
        <v>0.005793765606875461</v>
      </c>
      <c r="R187" s="24">
        <v>0.00020797444846106433</v>
      </c>
      <c r="S187" s="24">
        <v>0.0006244791162016416</v>
      </c>
      <c r="T187" s="24">
        <v>0.00022056754289893505</v>
      </c>
      <c r="U187" s="24">
        <v>0.0001267268135810382</v>
      </c>
      <c r="V187" s="24">
        <v>7.724864896760637E-06</v>
      </c>
      <c r="W187" s="24">
        <v>3.893972830417534E-05</v>
      </c>
      <c r="X187" s="24">
        <v>67.5</v>
      </c>
    </row>
    <row r="188" spans="1:24" ht="12.75" hidden="1">
      <c r="A188" s="24">
        <v>1603</v>
      </c>
      <c r="B188" s="24">
        <v>114.0999984741211</v>
      </c>
      <c r="C188" s="24">
        <v>121.30000305175781</v>
      </c>
      <c r="D188" s="24">
        <v>8.805482864379883</v>
      </c>
      <c r="E188" s="24">
        <v>8.804749488830566</v>
      </c>
      <c r="F188" s="24">
        <v>19.91443739585042</v>
      </c>
      <c r="G188" s="24" t="s">
        <v>57</v>
      </c>
      <c r="H188" s="24">
        <v>7.208099643027779</v>
      </c>
      <c r="I188" s="24">
        <v>53.80809811714887</v>
      </c>
      <c r="J188" s="24" t="s">
        <v>60</v>
      </c>
      <c r="K188" s="24">
        <v>-1.1334400531268793</v>
      </c>
      <c r="L188" s="24">
        <v>-0.002843185409181129</v>
      </c>
      <c r="M188" s="24">
        <v>0.2692408338776114</v>
      </c>
      <c r="N188" s="24">
        <v>0.00013938300756286047</v>
      </c>
      <c r="O188" s="24">
        <v>-0.045368107693114904</v>
      </c>
      <c r="P188" s="24">
        <v>-0.00032510636083019995</v>
      </c>
      <c r="Q188" s="24">
        <v>0.0056006505390434735</v>
      </c>
      <c r="R188" s="24">
        <v>1.117256714721614E-05</v>
      </c>
      <c r="S188" s="24">
        <v>-0.0005811156586961457</v>
      </c>
      <c r="T188" s="24">
        <v>-2.3138240196661275E-05</v>
      </c>
      <c r="U188" s="24">
        <v>0.00012468756076369834</v>
      </c>
      <c r="V188" s="24">
        <v>8.70980469087609E-07</v>
      </c>
      <c r="W188" s="24">
        <v>-3.5742889561016155E-05</v>
      </c>
      <c r="X188" s="24">
        <v>67.5</v>
      </c>
    </row>
    <row r="189" spans="1:24" ht="12.75" hidden="1">
      <c r="A189" s="24">
        <v>1601</v>
      </c>
      <c r="B189" s="24">
        <v>99.77999877929688</v>
      </c>
      <c r="C189" s="24">
        <v>95.4800033569336</v>
      </c>
      <c r="D189" s="24">
        <v>9.003755569458008</v>
      </c>
      <c r="E189" s="24">
        <v>9.580559730529785</v>
      </c>
      <c r="F189" s="24">
        <v>16.1081446324181</v>
      </c>
      <c r="G189" s="24" t="s">
        <v>58</v>
      </c>
      <c r="H189" s="24">
        <v>10.25957443583998</v>
      </c>
      <c r="I189" s="24">
        <v>42.539573215136855</v>
      </c>
      <c r="J189" s="24" t="s">
        <v>61</v>
      </c>
      <c r="K189" s="24">
        <v>0.34630447673040365</v>
      </c>
      <c r="L189" s="24">
        <v>-0.5224598034758996</v>
      </c>
      <c r="M189" s="24">
        <v>0.07892676880776815</v>
      </c>
      <c r="N189" s="24">
        <v>0.013509743596956381</v>
      </c>
      <c r="O189" s="24">
        <v>0.01439847103019919</v>
      </c>
      <c r="P189" s="24">
        <v>-0.014984338213403288</v>
      </c>
      <c r="Q189" s="24">
        <v>0.0014833858051515208</v>
      </c>
      <c r="R189" s="24">
        <v>0.0002076741316486597</v>
      </c>
      <c r="S189" s="24">
        <v>0.0002286454849546083</v>
      </c>
      <c r="T189" s="24">
        <v>-0.00021935054780208588</v>
      </c>
      <c r="U189" s="24">
        <v>2.2642823834544946E-05</v>
      </c>
      <c r="V189" s="24">
        <v>7.675606210304997E-06</v>
      </c>
      <c r="W189" s="24">
        <v>1.5451481684032655E-05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1604</v>
      </c>
      <c r="B191" s="24">
        <v>148.16</v>
      </c>
      <c r="C191" s="24">
        <v>158.86</v>
      </c>
      <c r="D191" s="24">
        <v>8.271102154255152</v>
      </c>
      <c r="E191" s="24">
        <v>8.62312750858053</v>
      </c>
      <c r="F191" s="24">
        <v>25.293729270583306</v>
      </c>
      <c r="G191" s="24" t="s">
        <v>59</v>
      </c>
      <c r="H191" s="24">
        <v>-7.797589482248071</v>
      </c>
      <c r="I191" s="24">
        <v>72.86241051775193</v>
      </c>
      <c r="J191" s="24" t="s">
        <v>73</v>
      </c>
      <c r="K191" s="24">
        <v>4.388049128735053</v>
      </c>
      <c r="M191" s="24" t="s">
        <v>68</v>
      </c>
      <c r="N191" s="24">
        <v>2.2808549715193385</v>
      </c>
      <c r="X191" s="24">
        <v>67.5</v>
      </c>
    </row>
    <row r="192" spans="1:24" ht="12.75" hidden="1">
      <c r="A192" s="24">
        <v>1603</v>
      </c>
      <c r="B192" s="24">
        <v>114.0999984741211</v>
      </c>
      <c r="C192" s="24">
        <v>121.30000305175781</v>
      </c>
      <c r="D192" s="24">
        <v>8.805482864379883</v>
      </c>
      <c r="E192" s="24">
        <v>8.804749488830566</v>
      </c>
      <c r="F192" s="24">
        <v>25.23847041593281</v>
      </c>
      <c r="G192" s="24" t="s">
        <v>56</v>
      </c>
      <c r="H192" s="24">
        <v>21.59344658650842</v>
      </c>
      <c r="I192" s="24">
        <v>68.19344506062951</v>
      </c>
      <c r="J192" s="24" t="s">
        <v>62</v>
      </c>
      <c r="K192" s="24">
        <v>2.029800596365495</v>
      </c>
      <c r="L192" s="24">
        <v>0.17333191901181436</v>
      </c>
      <c r="M192" s="24">
        <v>0.48052849039684203</v>
      </c>
      <c r="N192" s="24">
        <v>0.0153952646394835</v>
      </c>
      <c r="O192" s="24">
        <v>0.08152069667094261</v>
      </c>
      <c r="P192" s="24">
        <v>0.004972170591100552</v>
      </c>
      <c r="Q192" s="24">
        <v>0.009922993063910231</v>
      </c>
      <c r="R192" s="24">
        <v>0.000236913515876947</v>
      </c>
      <c r="S192" s="24">
        <v>0.0010695611725695133</v>
      </c>
      <c r="T192" s="24">
        <v>7.312394988331786E-05</v>
      </c>
      <c r="U192" s="24">
        <v>0.0002170372464957007</v>
      </c>
      <c r="V192" s="24">
        <v>8.807890263253217E-06</v>
      </c>
      <c r="W192" s="24">
        <v>6.669487555904188E-05</v>
      </c>
      <c r="X192" s="24">
        <v>67.5</v>
      </c>
    </row>
    <row r="193" spans="1:24" ht="12.75" hidden="1">
      <c r="A193" s="24">
        <v>1601</v>
      </c>
      <c r="B193" s="24">
        <v>99.77999877929688</v>
      </c>
      <c r="C193" s="24">
        <v>95.4800033569336</v>
      </c>
      <c r="D193" s="24">
        <v>9.003755569458008</v>
      </c>
      <c r="E193" s="24">
        <v>9.580559730529785</v>
      </c>
      <c r="F193" s="24">
        <v>16.1081446324181</v>
      </c>
      <c r="G193" s="24" t="s">
        <v>57</v>
      </c>
      <c r="H193" s="24">
        <v>10.25957443583998</v>
      </c>
      <c r="I193" s="24">
        <v>42.539573215136855</v>
      </c>
      <c r="J193" s="24" t="s">
        <v>60</v>
      </c>
      <c r="K193" s="24">
        <v>-0.7019313083125024</v>
      </c>
      <c r="L193" s="24">
        <v>0.0009434587273452813</v>
      </c>
      <c r="M193" s="24">
        <v>0.16103740412397927</v>
      </c>
      <c r="N193" s="24">
        <v>0.00015920262215933634</v>
      </c>
      <c r="O193" s="24">
        <v>-0.029014163162631022</v>
      </c>
      <c r="P193" s="24">
        <v>0.00010811350428697722</v>
      </c>
      <c r="Q193" s="24">
        <v>0.0030789167642385953</v>
      </c>
      <c r="R193" s="24">
        <v>1.2797782973602038E-05</v>
      </c>
      <c r="S193" s="24">
        <v>-0.0004472775870987312</v>
      </c>
      <c r="T193" s="24">
        <v>7.702251674778474E-06</v>
      </c>
      <c r="U193" s="24">
        <v>5.076264892403902E-05</v>
      </c>
      <c r="V193" s="24">
        <v>1.0014077627891186E-06</v>
      </c>
      <c r="W193" s="24">
        <v>-2.9886570458135436E-05</v>
      </c>
      <c r="X193" s="24">
        <v>67.5</v>
      </c>
    </row>
    <row r="194" spans="1:24" ht="12.75" hidden="1">
      <c r="A194" s="24">
        <v>1602</v>
      </c>
      <c r="B194" s="24">
        <v>161.75999450683594</v>
      </c>
      <c r="C194" s="24">
        <v>130.25999450683594</v>
      </c>
      <c r="D194" s="24">
        <v>8.115443229675293</v>
      </c>
      <c r="E194" s="24">
        <v>8.534868240356445</v>
      </c>
      <c r="F194" s="24">
        <v>22.557630976267514</v>
      </c>
      <c r="G194" s="24" t="s">
        <v>58</v>
      </c>
      <c r="H194" s="24">
        <v>-27.995159266236627</v>
      </c>
      <c r="I194" s="24">
        <v>66.26483524059931</v>
      </c>
      <c r="J194" s="24" t="s">
        <v>61</v>
      </c>
      <c r="K194" s="24">
        <v>-1.9045689537048582</v>
      </c>
      <c r="L194" s="24">
        <v>0.17332935133423874</v>
      </c>
      <c r="M194" s="24">
        <v>-0.45274118937432467</v>
      </c>
      <c r="N194" s="24">
        <v>0.015394441459332931</v>
      </c>
      <c r="O194" s="24">
        <v>-0.07618269043351028</v>
      </c>
      <c r="P194" s="24">
        <v>0.004970995057048035</v>
      </c>
      <c r="Q194" s="24">
        <v>-0.009433242438594542</v>
      </c>
      <c r="R194" s="24">
        <v>0.00023656760293019202</v>
      </c>
      <c r="S194" s="24">
        <v>-0.0009715471485972305</v>
      </c>
      <c r="T194" s="24">
        <v>7.271717380149173E-05</v>
      </c>
      <c r="U194" s="24">
        <v>-0.00021101734488105547</v>
      </c>
      <c r="V194" s="24">
        <v>8.750777872974295E-06</v>
      </c>
      <c r="W194" s="24">
        <v>-5.962381514199663E-05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1604</v>
      </c>
      <c r="B196" s="24">
        <v>148.16</v>
      </c>
      <c r="C196" s="24">
        <v>158.86</v>
      </c>
      <c r="D196" s="24">
        <v>8.271102154255152</v>
      </c>
      <c r="E196" s="24">
        <v>8.62312750858053</v>
      </c>
      <c r="F196" s="24">
        <v>20.260793853321626</v>
      </c>
      <c r="G196" s="24" t="s">
        <v>59</v>
      </c>
      <c r="H196" s="24">
        <v>-22.295720720979276</v>
      </c>
      <c r="I196" s="24">
        <v>58.36427927902072</v>
      </c>
      <c r="J196" s="24" t="s">
        <v>73</v>
      </c>
      <c r="K196" s="24">
        <v>2.284927254103408</v>
      </c>
      <c r="M196" s="24" t="s">
        <v>68</v>
      </c>
      <c r="N196" s="24">
        <v>2.097862981907683</v>
      </c>
      <c r="X196" s="24">
        <v>67.5</v>
      </c>
    </row>
    <row r="197" spans="1:24" ht="12.75" hidden="1">
      <c r="A197" s="24">
        <v>1603</v>
      </c>
      <c r="B197" s="24">
        <v>114.0999984741211</v>
      </c>
      <c r="C197" s="24">
        <v>121.30000305175781</v>
      </c>
      <c r="D197" s="24">
        <v>8.805482864379883</v>
      </c>
      <c r="E197" s="24">
        <v>8.804749488830566</v>
      </c>
      <c r="F197" s="24">
        <v>25.23847041593281</v>
      </c>
      <c r="G197" s="24" t="s">
        <v>56</v>
      </c>
      <c r="H197" s="24">
        <v>21.59344658650842</v>
      </c>
      <c r="I197" s="24">
        <v>68.19344506062951</v>
      </c>
      <c r="J197" s="24" t="s">
        <v>62</v>
      </c>
      <c r="K197" s="24">
        <v>0.3547118711656574</v>
      </c>
      <c r="L197" s="24">
        <v>1.4662351941456193</v>
      </c>
      <c r="M197" s="24">
        <v>0.08397330911201738</v>
      </c>
      <c r="N197" s="24">
        <v>0.015295929289175504</v>
      </c>
      <c r="O197" s="24">
        <v>0.014245971568354467</v>
      </c>
      <c r="P197" s="24">
        <v>0.04206169624321775</v>
      </c>
      <c r="Q197" s="24">
        <v>0.0017340238605055647</v>
      </c>
      <c r="R197" s="24">
        <v>0.00023535934034980176</v>
      </c>
      <c r="S197" s="24">
        <v>0.00018697778180930426</v>
      </c>
      <c r="T197" s="24">
        <v>0.0006189259980156611</v>
      </c>
      <c r="U197" s="24">
        <v>3.7925009327662896E-05</v>
      </c>
      <c r="V197" s="24">
        <v>8.724242463900401E-06</v>
      </c>
      <c r="W197" s="24">
        <v>1.1671761469798092E-05</v>
      </c>
      <c r="X197" s="24">
        <v>67.5</v>
      </c>
    </row>
    <row r="198" spans="1:24" ht="12.75" hidden="1">
      <c r="A198" s="24">
        <v>1602</v>
      </c>
      <c r="B198" s="24">
        <v>161.75999450683594</v>
      </c>
      <c r="C198" s="24">
        <v>130.25999450683594</v>
      </c>
      <c r="D198" s="24">
        <v>8.115443229675293</v>
      </c>
      <c r="E198" s="24">
        <v>8.534868240356445</v>
      </c>
      <c r="F198" s="24">
        <v>26.249042541487732</v>
      </c>
      <c r="G198" s="24" t="s">
        <v>57</v>
      </c>
      <c r="H198" s="24">
        <v>-17.15134417626058</v>
      </c>
      <c r="I198" s="24">
        <v>77.10865033057536</v>
      </c>
      <c r="J198" s="24" t="s">
        <v>60</v>
      </c>
      <c r="K198" s="24">
        <v>-0.19900669699389212</v>
      </c>
      <c r="L198" s="24">
        <v>-0.00797781267400309</v>
      </c>
      <c r="M198" s="24">
        <v>0.04631872344863371</v>
      </c>
      <c r="N198" s="24">
        <v>0.00015866380110036939</v>
      </c>
      <c r="O198" s="24">
        <v>-0.008118810832982958</v>
      </c>
      <c r="P198" s="24">
        <v>-0.0009127329686996603</v>
      </c>
      <c r="Q198" s="24">
        <v>0.0009181729449679703</v>
      </c>
      <c r="R198" s="24">
        <v>1.27098654883894E-05</v>
      </c>
      <c r="S198" s="24">
        <v>-0.00011668315651632285</v>
      </c>
      <c r="T198" s="24">
        <v>-6.499670804071819E-05</v>
      </c>
      <c r="U198" s="24">
        <v>1.750100018014019E-05</v>
      </c>
      <c r="V198" s="24">
        <v>9.982997968002546E-07</v>
      </c>
      <c r="W198" s="24">
        <v>-7.586104032777428E-06</v>
      </c>
      <c r="X198" s="24">
        <v>67.5</v>
      </c>
    </row>
    <row r="199" spans="1:24" ht="12.75" hidden="1">
      <c r="A199" s="24">
        <v>1601</v>
      </c>
      <c r="B199" s="24">
        <v>99.77999877929688</v>
      </c>
      <c r="C199" s="24">
        <v>95.4800033569336</v>
      </c>
      <c r="D199" s="24">
        <v>9.003755569458008</v>
      </c>
      <c r="E199" s="24">
        <v>9.580559730529785</v>
      </c>
      <c r="F199" s="24">
        <v>17.501464644034677</v>
      </c>
      <c r="G199" s="24" t="s">
        <v>58</v>
      </c>
      <c r="H199" s="24">
        <v>13.939156411221163</v>
      </c>
      <c r="I199" s="24">
        <v>46.21915519051804</v>
      </c>
      <c r="J199" s="24" t="s">
        <v>61</v>
      </c>
      <c r="K199" s="24">
        <v>-0.2936270527342859</v>
      </c>
      <c r="L199" s="24">
        <v>-1.466213490272198</v>
      </c>
      <c r="M199" s="24">
        <v>-0.07004350434773671</v>
      </c>
      <c r="N199" s="24">
        <v>0.015295106361764127</v>
      </c>
      <c r="O199" s="24">
        <v>-0.011706093139241735</v>
      </c>
      <c r="P199" s="24">
        <v>-0.042051791987792464</v>
      </c>
      <c r="Q199" s="24">
        <v>-0.0014709851093506919</v>
      </c>
      <c r="R199" s="24">
        <v>0.0002350159109702168</v>
      </c>
      <c r="S199" s="24">
        <v>-0.00014610178601138008</v>
      </c>
      <c r="T199" s="24">
        <v>-0.0006155037115757725</v>
      </c>
      <c r="U199" s="24">
        <v>-3.364552459388991E-05</v>
      </c>
      <c r="V199" s="24">
        <v>8.666937410910009E-06</v>
      </c>
      <c r="W199" s="24">
        <v>-8.870233447420723E-06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1604</v>
      </c>
      <c r="B201" s="24">
        <v>140.98</v>
      </c>
      <c r="C201" s="24">
        <v>169.18</v>
      </c>
      <c r="D201" s="24">
        <v>8.36972235912533</v>
      </c>
      <c r="E201" s="24">
        <v>8.66914232533684</v>
      </c>
      <c r="F201" s="24">
        <v>21.23380779753286</v>
      </c>
      <c r="G201" s="24" t="s">
        <v>59</v>
      </c>
      <c r="H201" s="24">
        <v>-13.051753810704156</v>
      </c>
      <c r="I201" s="24">
        <v>60.42824618929583</v>
      </c>
      <c r="J201" s="24" t="s">
        <v>73</v>
      </c>
      <c r="K201" s="24">
        <v>2.833671182441164</v>
      </c>
      <c r="M201" s="24" t="s">
        <v>68</v>
      </c>
      <c r="N201" s="24">
        <v>2.285401563636379</v>
      </c>
      <c r="X201" s="24">
        <v>67.5</v>
      </c>
    </row>
    <row r="202" spans="1:24" ht="12.75" hidden="1">
      <c r="A202" s="24">
        <v>1601</v>
      </c>
      <c r="B202" s="24">
        <v>101.26000213623047</v>
      </c>
      <c r="C202" s="24">
        <v>107.86000061035156</v>
      </c>
      <c r="D202" s="24">
        <v>8.992965698242188</v>
      </c>
      <c r="E202" s="24">
        <v>9.456669807434082</v>
      </c>
      <c r="F202" s="24">
        <v>25.104640451551184</v>
      </c>
      <c r="G202" s="24" t="s">
        <v>56</v>
      </c>
      <c r="H202" s="24">
        <v>32.621855928041825</v>
      </c>
      <c r="I202" s="24">
        <v>66.3818580642723</v>
      </c>
      <c r="J202" s="24" t="s">
        <v>62</v>
      </c>
      <c r="K202" s="24">
        <v>0.9280860699153097</v>
      </c>
      <c r="L202" s="24">
        <v>1.3852486146513046</v>
      </c>
      <c r="M202" s="24">
        <v>0.21971181173429677</v>
      </c>
      <c r="N202" s="24">
        <v>0.04637050086524316</v>
      </c>
      <c r="O202" s="24">
        <v>0.03727411549503995</v>
      </c>
      <c r="P202" s="24">
        <v>0.03973857120899591</v>
      </c>
      <c r="Q202" s="24">
        <v>0.004537106629238242</v>
      </c>
      <c r="R202" s="24">
        <v>0.000713879792398276</v>
      </c>
      <c r="S202" s="24">
        <v>0.0004890991951403932</v>
      </c>
      <c r="T202" s="24">
        <v>0.0005847451927798636</v>
      </c>
      <c r="U202" s="24">
        <v>9.921944242990727E-05</v>
      </c>
      <c r="V202" s="24">
        <v>2.6503745295577932E-05</v>
      </c>
      <c r="W202" s="24">
        <v>3.0502408246701148E-05</v>
      </c>
      <c r="X202" s="24">
        <v>67.5</v>
      </c>
    </row>
    <row r="203" spans="1:24" ht="12.75" hidden="1">
      <c r="A203" s="24">
        <v>1602</v>
      </c>
      <c r="B203" s="24">
        <v>150.6999969482422</v>
      </c>
      <c r="C203" s="24">
        <v>134</v>
      </c>
      <c r="D203" s="24">
        <v>8.058812141418457</v>
      </c>
      <c r="E203" s="24">
        <v>8.497024536132812</v>
      </c>
      <c r="F203" s="24">
        <v>22.580008127641836</v>
      </c>
      <c r="G203" s="24" t="s">
        <v>57</v>
      </c>
      <c r="H203" s="24">
        <v>-16.43429622705301</v>
      </c>
      <c r="I203" s="24">
        <v>66.76570072118918</v>
      </c>
      <c r="J203" s="24" t="s">
        <v>60</v>
      </c>
      <c r="K203" s="24">
        <v>0.12652454727773066</v>
      </c>
      <c r="L203" s="24">
        <v>-0.00753624153550085</v>
      </c>
      <c r="M203" s="24">
        <v>-0.03242499227511411</v>
      </c>
      <c r="N203" s="24">
        <v>-0.00047885163898385923</v>
      </c>
      <c r="O203" s="24">
        <v>0.00468321673171843</v>
      </c>
      <c r="P203" s="24">
        <v>-0.000862303889502704</v>
      </c>
      <c r="Q203" s="24">
        <v>-0.0007871113704826219</v>
      </c>
      <c r="R203" s="24">
        <v>-3.853099726291873E-05</v>
      </c>
      <c r="S203" s="24">
        <v>2.8515588413541938E-05</v>
      </c>
      <c r="T203" s="24">
        <v>-6.141430983462297E-05</v>
      </c>
      <c r="U203" s="24">
        <v>-2.4882572487068456E-05</v>
      </c>
      <c r="V203" s="24">
        <v>-3.0424894983047158E-06</v>
      </c>
      <c r="W203" s="24">
        <v>7.547600505856662E-07</v>
      </c>
      <c r="X203" s="24">
        <v>67.5</v>
      </c>
    </row>
    <row r="204" spans="1:24" ht="12.75" hidden="1">
      <c r="A204" s="24">
        <v>1603</v>
      </c>
      <c r="B204" s="24">
        <v>115.87999725341797</v>
      </c>
      <c r="C204" s="24">
        <v>110.68000030517578</v>
      </c>
      <c r="D204" s="24">
        <v>8.588601112365723</v>
      </c>
      <c r="E204" s="24">
        <v>8.982900619506836</v>
      </c>
      <c r="F204" s="24">
        <v>20.614430781193686</v>
      </c>
      <c r="G204" s="24" t="s">
        <v>58</v>
      </c>
      <c r="H204" s="24">
        <v>8.730268528188759</v>
      </c>
      <c r="I204" s="24">
        <v>57.11026578160673</v>
      </c>
      <c r="J204" s="24" t="s">
        <v>61</v>
      </c>
      <c r="K204" s="24">
        <v>-0.9194211723182203</v>
      </c>
      <c r="L204" s="24">
        <v>-1.385228114592278</v>
      </c>
      <c r="M204" s="24">
        <v>-0.21730600564992644</v>
      </c>
      <c r="N204" s="24">
        <v>-0.04636802833420199</v>
      </c>
      <c r="O204" s="24">
        <v>-0.03697873939145749</v>
      </c>
      <c r="P204" s="24">
        <v>-0.03972921436090308</v>
      </c>
      <c r="Q204" s="24">
        <v>-0.004468309776138464</v>
      </c>
      <c r="R204" s="24">
        <v>-0.0007128391966246879</v>
      </c>
      <c r="S204" s="24">
        <v>-0.0004882672259167206</v>
      </c>
      <c r="T204" s="24">
        <v>-0.0005815111546881081</v>
      </c>
      <c r="U204" s="24">
        <v>-9.604871338298846E-05</v>
      </c>
      <c r="V204" s="24">
        <v>-2.6328535324730368E-05</v>
      </c>
      <c r="W204" s="24">
        <v>-3.0493068820872426E-05</v>
      </c>
      <c r="X204" s="24">
        <v>67.5</v>
      </c>
    </row>
    <row r="205" s="100" customFormat="1" ht="12.75">
      <c r="A205" s="100" t="s">
        <v>83</v>
      </c>
    </row>
    <row r="206" spans="1:24" s="100" customFormat="1" ht="12.75">
      <c r="A206" s="100">
        <v>1604</v>
      </c>
      <c r="B206" s="100">
        <v>140.98</v>
      </c>
      <c r="C206" s="100">
        <v>169.18</v>
      </c>
      <c r="D206" s="100">
        <v>8.36972235912533</v>
      </c>
      <c r="E206" s="100">
        <v>8.66914232533684</v>
      </c>
      <c r="F206" s="100">
        <v>24.782926197689406</v>
      </c>
      <c r="G206" s="100" t="s">
        <v>59</v>
      </c>
      <c r="H206" s="100">
        <v>-2.9514928266832925</v>
      </c>
      <c r="I206" s="100">
        <v>70.5285071733167</v>
      </c>
      <c r="J206" s="100" t="s">
        <v>73</v>
      </c>
      <c r="K206" s="100">
        <v>3.9513072354222043</v>
      </c>
      <c r="M206" s="100" t="s">
        <v>68</v>
      </c>
      <c r="N206" s="100">
        <v>2.115786398348098</v>
      </c>
      <c r="X206" s="100">
        <v>67.5</v>
      </c>
    </row>
    <row r="207" spans="1:24" s="100" customFormat="1" ht="12.75">
      <c r="A207" s="100">
        <v>1601</v>
      </c>
      <c r="B207" s="100">
        <v>101.26000213623047</v>
      </c>
      <c r="C207" s="100">
        <v>107.86000061035156</v>
      </c>
      <c r="D207" s="100">
        <v>8.992965698242188</v>
      </c>
      <c r="E207" s="100">
        <v>9.456669807434082</v>
      </c>
      <c r="F207" s="100">
        <v>25.104640451551184</v>
      </c>
      <c r="G207" s="100" t="s">
        <v>56</v>
      </c>
      <c r="H207" s="100">
        <v>32.621855928041825</v>
      </c>
      <c r="I207" s="100">
        <v>66.3818580642723</v>
      </c>
      <c r="J207" s="100" t="s">
        <v>62</v>
      </c>
      <c r="K207" s="100">
        <v>1.8909687243665794</v>
      </c>
      <c r="L207" s="100">
        <v>0.4089148911238901</v>
      </c>
      <c r="M207" s="100">
        <v>0.4476613682792897</v>
      </c>
      <c r="N207" s="100">
        <v>0.04404738265673166</v>
      </c>
      <c r="O207" s="100">
        <v>0.07594513028424948</v>
      </c>
      <c r="P207" s="100">
        <v>0.011730724832956705</v>
      </c>
      <c r="Q207" s="100">
        <v>0.009244323654723099</v>
      </c>
      <c r="R207" s="100">
        <v>0.0006781091536361503</v>
      </c>
      <c r="S207" s="100">
        <v>0.000996436843963775</v>
      </c>
      <c r="T207" s="100">
        <v>0.00017263784706837238</v>
      </c>
      <c r="U207" s="100">
        <v>0.000202195646795101</v>
      </c>
      <c r="V207" s="100">
        <v>2.5162142913193375E-05</v>
      </c>
      <c r="W207" s="100">
        <v>6.213613062289777E-05</v>
      </c>
      <c r="X207" s="100">
        <v>67.5</v>
      </c>
    </row>
    <row r="208" spans="1:24" s="100" customFormat="1" ht="12.75">
      <c r="A208" s="100">
        <v>1603</v>
      </c>
      <c r="B208" s="100">
        <v>115.87999725341797</v>
      </c>
      <c r="C208" s="100">
        <v>110.68000030517578</v>
      </c>
      <c r="D208" s="100">
        <v>8.588601112365723</v>
      </c>
      <c r="E208" s="100">
        <v>8.982900619506836</v>
      </c>
      <c r="F208" s="100">
        <v>16.78885488132123</v>
      </c>
      <c r="G208" s="100" t="s">
        <v>57</v>
      </c>
      <c r="H208" s="100">
        <v>-1.868115619713194</v>
      </c>
      <c r="I208" s="100">
        <v>46.511881633704775</v>
      </c>
      <c r="J208" s="100" t="s">
        <v>60</v>
      </c>
      <c r="K208" s="100">
        <v>-0.049023068319694066</v>
      </c>
      <c r="L208" s="100">
        <v>-0.0022237773714832826</v>
      </c>
      <c r="M208" s="100">
        <v>0.006518615786520645</v>
      </c>
      <c r="N208" s="100">
        <v>-0.00045506579230946207</v>
      </c>
      <c r="O208" s="100">
        <v>-0.002787474751692225</v>
      </c>
      <c r="P208" s="100">
        <v>-0.00025442643220124407</v>
      </c>
      <c r="Q208" s="100">
        <v>-0.00010800303398114547</v>
      </c>
      <c r="R208" s="100">
        <v>-3.6590508785061005E-05</v>
      </c>
      <c r="S208" s="100">
        <v>-0.00010372542765364591</v>
      </c>
      <c r="T208" s="100">
        <v>-1.8125892463020315E-05</v>
      </c>
      <c r="U208" s="100">
        <v>-1.8380587708116968E-05</v>
      </c>
      <c r="V208" s="100">
        <v>-2.8905645045308066E-06</v>
      </c>
      <c r="W208" s="100">
        <v>-8.521128614311931E-06</v>
      </c>
      <c r="X208" s="100">
        <v>67.5</v>
      </c>
    </row>
    <row r="209" spans="1:24" s="100" customFormat="1" ht="12.75">
      <c r="A209" s="100">
        <v>1602</v>
      </c>
      <c r="B209" s="100">
        <v>150.6999969482422</v>
      </c>
      <c r="C209" s="100">
        <v>134</v>
      </c>
      <c r="D209" s="100">
        <v>8.058812141418457</v>
      </c>
      <c r="E209" s="100">
        <v>8.497024536132812</v>
      </c>
      <c r="F209" s="100">
        <v>22.54745015440739</v>
      </c>
      <c r="G209" s="100" t="s">
        <v>58</v>
      </c>
      <c r="H209" s="100">
        <v>-16.530565275530392</v>
      </c>
      <c r="I209" s="100">
        <v>66.6694316727118</v>
      </c>
      <c r="J209" s="100" t="s">
        <v>61</v>
      </c>
      <c r="K209" s="100">
        <v>-1.8903331598702624</v>
      </c>
      <c r="L209" s="100">
        <v>-0.40890884436150926</v>
      </c>
      <c r="M209" s="100">
        <v>-0.44761390538935847</v>
      </c>
      <c r="N209" s="100">
        <v>-0.04404503188820749</v>
      </c>
      <c r="O209" s="100">
        <v>-0.07589395758820532</v>
      </c>
      <c r="P209" s="100">
        <v>-0.011727965394608925</v>
      </c>
      <c r="Q209" s="100">
        <v>-0.009243692724118641</v>
      </c>
      <c r="R209" s="100">
        <v>-0.0006771212291104057</v>
      </c>
      <c r="S209" s="100">
        <v>-0.0009910234203421011</v>
      </c>
      <c r="T209" s="100">
        <v>-0.00017168365752983524</v>
      </c>
      <c r="U209" s="100">
        <v>-0.0002013584703418097</v>
      </c>
      <c r="V209" s="100">
        <v>-2.499556106249896E-05</v>
      </c>
      <c r="W209" s="100">
        <v>-6.154907875772121E-05</v>
      </c>
      <c r="X209" s="100">
        <v>67.5</v>
      </c>
    </row>
    <row r="210" ht="12.75" hidden="1">
      <c r="A210" s="24" t="s">
        <v>82</v>
      </c>
    </row>
    <row r="211" spans="1:24" ht="12.75" hidden="1">
      <c r="A211" s="24">
        <v>1604</v>
      </c>
      <c r="B211" s="24">
        <v>140.98</v>
      </c>
      <c r="C211" s="24">
        <v>169.18</v>
      </c>
      <c r="D211" s="24">
        <v>8.36972235912533</v>
      </c>
      <c r="E211" s="24">
        <v>8.66914232533684</v>
      </c>
      <c r="F211" s="24">
        <v>21.23380779753286</v>
      </c>
      <c r="G211" s="24" t="s">
        <v>59</v>
      </c>
      <c r="H211" s="24">
        <v>-13.051753810704156</v>
      </c>
      <c r="I211" s="24">
        <v>60.42824618929583</v>
      </c>
      <c r="J211" s="24" t="s">
        <v>73</v>
      </c>
      <c r="K211" s="24">
        <v>1.5825499552709414</v>
      </c>
      <c r="M211" s="24" t="s">
        <v>68</v>
      </c>
      <c r="N211" s="24">
        <v>0.8336685606165442</v>
      </c>
      <c r="X211" s="24">
        <v>67.5</v>
      </c>
    </row>
    <row r="212" spans="1:24" ht="12.75" hidden="1">
      <c r="A212" s="24">
        <v>1602</v>
      </c>
      <c r="B212" s="24">
        <v>150.6999969482422</v>
      </c>
      <c r="C212" s="24">
        <v>134</v>
      </c>
      <c r="D212" s="24">
        <v>8.058812141418457</v>
      </c>
      <c r="E212" s="24">
        <v>8.497024536132812</v>
      </c>
      <c r="F212" s="24">
        <v>32.391545682753744</v>
      </c>
      <c r="G212" s="24" t="s">
        <v>56</v>
      </c>
      <c r="H212" s="24">
        <v>12.576950195723299</v>
      </c>
      <c r="I212" s="24">
        <v>95.77694714396549</v>
      </c>
      <c r="J212" s="24" t="s">
        <v>62</v>
      </c>
      <c r="K212" s="24">
        <v>1.2106379226675539</v>
      </c>
      <c r="L212" s="24">
        <v>0.1729933588753824</v>
      </c>
      <c r="M212" s="24">
        <v>0.28660267409234</v>
      </c>
      <c r="N212" s="24">
        <v>0.049125302377569784</v>
      </c>
      <c r="O212" s="24">
        <v>0.048621255310288804</v>
      </c>
      <c r="P212" s="24">
        <v>0.004962695567043547</v>
      </c>
      <c r="Q212" s="24">
        <v>0.005918371841861562</v>
      </c>
      <c r="R212" s="24">
        <v>0.0007561774415063128</v>
      </c>
      <c r="S212" s="24">
        <v>0.0006379014490100126</v>
      </c>
      <c r="T212" s="24">
        <v>7.306553723667277E-05</v>
      </c>
      <c r="U212" s="24">
        <v>0.0001294378183601785</v>
      </c>
      <c r="V212" s="24">
        <v>2.8050199587853647E-05</v>
      </c>
      <c r="W212" s="24">
        <v>3.977388347420708E-05</v>
      </c>
      <c r="X212" s="24">
        <v>67.5</v>
      </c>
    </row>
    <row r="213" spans="1:24" ht="12.75" hidden="1">
      <c r="A213" s="24">
        <v>1601</v>
      </c>
      <c r="B213" s="24">
        <v>101.26000213623047</v>
      </c>
      <c r="C213" s="24">
        <v>107.86000061035156</v>
      </c>
      <c r="D213" s="24">
        <v>8.992965698242188</v>
      </c>
      <c r="E213" s="24">
        <v>9.456669807434082</v>
      </c>
      <c r="F213" s="24">
        <v>18.40781633930616</v>
      </c>
      <c r="G213" s="24" t="s">
        <v>57</v>
      </c>
      <c r="H213" s="24">
        <v>14.914068853442345</v>
      </c>
      <c r="I213" s="24">
        <v>48.67407098967281</v>
      </c>
      <c r="J213" s="24" t="s">
        <v>60</v>
      </c>
      <c r="K213" s="24">
        <v>-1.0777773875135566</v>
      </c>
      <c r="L213" s="24">
        <v>-0.0009407300481788818</v>
      </c>
      <c r="M213" s="24">
        <v>0.25364914616194284</v>
      </c>
      <c r="N213" s="24">
        <v>-0.0005083110434904703</v>
      </c>
      <c r="O213" s="24">
        <v>-0.0435216827827635</v>
      </c>
      <c r="P213" s="24">
        <v>-0.00010747934017611772</v>
      </c>
      <c r="Q213" s="24">
        <v>0.005163729629530268</v>
      </c>
      <c r="R213" s="24">
        <v>-4.088190747560768E-05</v>
      </c>
      <c r="S213" s="24">
        <v>-0.0005888862044174542</v>
      </c>
      <c r="T213" s="24">
        <v>-7.647043441159854E-06</v>
      </c>
      <c r="U213" s="24">
        <v>0.00010756018709427502</v>
      </c>
      <c r="V213" s="24">
        <v>-3.2363207266230697E-06</v>
      </c>
      <c r="W213" s="24">
        <v>-3.720544491017636E-05</v>
      </c>
      <c r="X213" s="24">
        <v>67.5</v>
      </c>
    </row>
    <row r="214" spans="1:24" ht="12.75" hidden="1">
      <c r="A214" s="24">
        <v>1603</v>
      </c>
      <c r="B214" s="24">
        <v>115.87999725341797</v>
      </c>
      <c r="C214" s="24">
        <v>110.68000030517578</v>
      </c>
      <c r="D214" s="24">
        <v>8.588601112365723</v>
      </c>
      <c r="E214" s="24">
        <v>8.982900619506836</v>
      </c>
      <c r="F214" s="24">
        <v>16.78885488132123</v>
      </c>
      <c r="G214" s="24" t="s">
        <v>58</v>
      </c>
      <c r="H214" s="24">
        <v>-1.868115619713194</v>
      </c>
      <c r="I214" s="24">
        <v>46.511881633704775</v>
      </c>
      <c r="J214" s="24" t="s">
        <v>61</v>
      </c>
      <c r="K214" s="24">
        <v>-0.5513982977533237</v>
      </c>
      <c r="L214" s="24">
        <v>-0.17299080103278122</v>
      </c>
      <c r="M214" s="24">
        <v>-0.1334286455308508</v>
      </c>
      <c r="N214" s="24">
        <v>-0.04912267250028981</v>
      </c>
      <c r="O214" s="24">
        <v>-0.021676936953933187</v>
      </c>
      <c r="P214" s="24">
        <v>-0.004961531566219143</v>
      </c>
      <c r="Q214" s="24">
        <v>-0.002891888927958856</v>
      </c>
      <c r="R214" s="24">
        <v>-0.0007550715149468883</v>
      </c>
      <c r="S214" s="24">
        <v>-0.0002452168364853404</v>
      </c>
      <c r="T214" s="24">
        <v>-7.26642653461289E-05</v>
      </c>
      <c r="U214" s="24">
        <v>-7.200663145910323E-05</v>
      </c>
      <c r="V214" s="24">
        <v>-2.786287718583375E-05</v>
      </c>
      <c r="W214" s="24">
        <v>-1.4061176183222894E-05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1604</v>
      </c>
      <c r="B216" s="24">
        <v>140.98</v>
      </c>
      <c r="C216" s="24">
        <v>169.18</v>
      </c>
      <c r="D216" s="24">
        <v>8.36972235912533</v>
      </c>
      <c r="E216" s="24">
        <v>8.66914232533684</v>
      </c>
      <c r="F216" s="24">
        <v>21.23445764090211</v>
      </c>
      <c r="G216" s="24" t="s">
        <v>59</v>
      </c>
      <c r="H216" s="24">
        <v>-13.049904453515097</v>
      </c>
      <c r="I216" s="24">
        <v>60.430095546484885</v>
      </c>
      <c r="J216" s="24" t="s">
        <v>73</v>
      </c>
      <c r="K216" s="24">
        <v>1.0205355191487921</v>
      </c>
      <c r="M216" s="24" t="s">
        <v>68</v>
      </c>
      <c r="N216" s="24">
        <v>0.6065570564405336</v>
      </c>
      <c r="X216" s="24">
        <v>67.5</v>
      </c>
    </row>
    <row r="217" spans="1:24" ht="12.75" hidden="1">
      <c r="A217" s="24">
        <v>1602</v>
      </c>
      <c r="B217" s="24">
        <v>150.6999969482422</v>
      </c>
      <c r="C217" s="24">
        <v>134</v>
      </c>
      <c r="D217" s="24">
        <v>8.058812141418457</v>
      </c>
      <c r="E217" s="24">
        <v>8.497024536132812</v>
      </c>
      <c r="F217" s="24">
        <v>32.391545682753744</v>
      </c>
      <c r="G217" s="24" t="s">
        <v>56</v>
      </c>
      <c r="H217" s="24">
        <v>12.576950195723299</v>
      </c>
      <c r="I217" s="24">
        <v>95.77694714396549</v>
      </c>
      <c r="J217" s="24" t="s">
        <v>62</v>
      </c>
      <c r="K217" s="24">
        <v>0.8910630005792567</v>
      </c>
      <c r="L217" s="24">
        <v>0.4219480244368671</v>
      </c>
      <c r="M217" s="24">
        <v>0.21094741164020528</v>
      </c>
      <c r="N217" s="24">
        <v>0.05055953148696448</v>
      </c>
      <c r="O217" s="24">
        <v>0.035786526608308625</v>
      </c>
      <c r="P217" s="24">
        <v>0.012104404021300362</v>
      </c>
      <c r="Q217" s="24">
        <v>0.00435607587303433</v>
      </c>
      <c r="R217" s="24">
        <v>0.0007782610921558037</v>
      </c>
      <c r="S217" s="24">
        <v>0.00046951681815778757</v>
      </c>
      <c r="T217" s="24">
        <v>0.00017814300337632395</v>
      </c>
      <c r="U217" s="24">
        <v>9.5272239161511E-05</v>
      </c>
      <c r="V217" s="24">
        <v>2.8875520284659015E-05</v>
      </c>
      <c r="W217" s="24">
        <v>2.9276616481221983E-05</v>
      </c>
      <c r="X217" s="24">
        <v>67.5</v>
      </c>
    </row>
    <row r="218" spans="1:24" ht="12.75" hidden="1">
      <c r="A218" s="24">
        <v>1603</v>
      </c>
      <c r="B218" s="24">
        <v>115.87999725341797</v>
      </c>
      <c r="C218" s="24">
        <v>110.68000030517578</v>
      </c>
      <c r="D218" s="24">
        <v>8.588601112365723</v>
      </c>
      <c r="E218" s="24">
        <v>8.982900619506836</v>
      </c>
      <c r="F218" s="24">
        <v>20.614430781193686</v>
      </c>
      <c r="G218" s="24" t="s">
        <v>57</v>
      </c>
      <c r="H218" s="24">
        <v>8.730268528188759</v>
      </c>
      <c r="I218" s="24">
        <v>57.11026578160673</v>
      </c>
      <c r="J218" s="24" t="s">
        <v>60</v>
      </c>
      <c r="K218" s="24">
        <v>-0.8388860586438281</v>
      </c>
      <c r="L218" s="24">
        <v>-0.002295309320558624</v>
      </c>
      <c r="M218" s="24">
        <v>0.1977737307877153</v>
      </c>
      <c r="N218" s="24">
        <v>-0.0005230046687401971</v>
      </c>
      <c r="O218" s="24">
        <v>-0.03381918691214178</v>
      </c>
      <c r="P218" s="24">
        <v>-0.000262510614412967</v>
      </c>
      <c r="Q218" s="24">
        <v>0.004042843937343725</v>
      </c>
      <c r="R218" s="24">
        <v>-4.206757838721948E-05</v>
      </c>
      <c r="S218" s="24">
        <v>-0.00045305224263038146</v>
      </c>
      <c r="T218" s="24">
        <v>-1.868928469482949E-05</v>
      </c>
      <c r="U218" s="24">
        <v>8.533116061271436E-05</v>
      </c>
      <c r="V218" s="24">
        <v>-3.3278295779935194E-06</v>
      </c>
      <c r="W218" s="24">
        <v>-2.8489779553315473E-05</v>
      </c>
      <c r="X218" s="24">
        <v>67.5</v>
      </c>
    </row>
    <row r="219" spans="1:24" ht="12.75" hidden="1">
      <c r="A219" s="24">
        <v>1601</v>
      </c>
      <c r="B219" s="24">
        <v>101.26000213623047</v>
      </c>
      <c r="C219" s="24">
        <v>107.86000061035156</v>
      </c>
      <c r="D219" s="24">
        <v>8.992965698242188</v>
      </c>
      <c r="E219" s="24">
        <v>9.456669807434082</v>
      </c>
      <c r="F219" s="24">
        <v>14.537760215576462</v>
      </c>
      <c r="G219" s="24" t="s">
        <v>58</v>
      </c>
      <c r="H219" s="24">
        <v>4.680840586262796</v>
      </c>
      <c r="I219" s="24">
        <v>38.440842722493265</v>
      </c>
      <c r="J219" s="24" t="s">
        <v>61</v>
      </c>
      <c r="K219" s="24">
        <v>-0.30043876516576906</v>
      </c>
      <c r="L219" s="24">
        <v>-0.4219417813884967</v>
      </c>
      <c r="M219" s="24">
        <v>-0.07337821126199881</v>
      </c>
      <c r="N219" s="24">
        <v>-0.050556826347169265</v>
      </c>
      <c r="O219" s="24">
        <v>-0.011702054660990063</v>
      </c>
      <c r="P219" s="24">
        <v>-0.01210155712659296</v>
      </c>
      <c r="Q219" s="24">
        <v>-0.0016219771607254155</v>
      </c>
      <c r="R219" s="24">
        <v>-0.0007771233148041433</v>
      </c>
      <c r="S219" s="24">
        <v>-0.000123246533341084</v>
      </c>
      <c r="T219" s="24">
        <v>-0.0001771599285660631</v>
      </c>
      <c r="U219" s="24">
        <v>-4.237207315361493E-05</v>
      </c>
      <c r="V219" s="24">
        <v>-2.8683117369100343E-05</v>
      </c>
      <c r="W219" s="24">
        <v>-6.741864251974103E-06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1604</v>
      </c>
      <c r="B221" s="24">
        <v>140.98</v>
      </c>
      <c r="C221" s="24">
        <v>169.18</v>
      </c>
      <c r="D221" s="24">
        <v>8.36972235912533</v>
      </c>
      <c r="E221" s="24">
        <v>8.66914232533684</v>
      </c>
      <c r="F221" s="24">
        <v>24.782926197689406</v>
      </c>
      <c r="G221" s="24" t="s">
        <v>59</v>
      </c>
      <c r="H221" s="24">
        <v>-2.9514928266832925</v>
      </c>
      <c r="I221" s="24">
        <v>70.5285071733167</v>
      </c>
      <c r="J221" s="24" t="s">
        <v>73</v>
      </c>
      <c r="K221" s="24">
        <v>3.0631749482991926</v>
      </c>
      <c r="M221" s="24" t="s">
        <v>68</v>
      </c>
      <c r="N221" s="24">
        <v>1.598415227888698</v>
      </c>
      <c r="X221" s="24">
        <v>67.5</v>
      </c>
    </row>
    <row r="222" spans="1:24" ht="12.75" hidden="1">
      <c r="A222" s="24">
        <v>1603</v>
      </c>
      <c r="B222" s="24">
        <v>115.87999725341797</v>
      </c>
      <c r="C222" s="24">
        <v>110.68000030517578</v>
      </c>
      <c r="D222" s="24">
        <v>8.588601112365723</v>
      </c>
      <c r="E222" s="24">
        <v>8.982900619506836</v>
      </c>
      <c r="F222" s="24">
        <v>27.17880384544369</v>
      </c>
      <c r="G222" s="24" t="s">
        <v>56</v>
      </c>
      <c r="H222" s="24">
        <v>26.916222550792597</v>
      </c>
      <c r="I222" s="24">
        <v>75.29621980421057</v>
      </c>
      <c r="J222" s="24" t="s">
        <v>62</v>
      </c>
      <c r="K222" s="24">
        <v>1.6930000140293033</v>
      </c>
      <c r="L222" s="24">
        <v>0.17115729501448823</v>
      </c>
      <c r="M222" s="24">
        <v>0.4007951869745906</v>
      </c>
      <c r="N222" s="24">
        <v>0.04771897428575674</v>
      </c>
      <c r="O222" s="24">
        <v>0.06799419500807245</v>
      </c>
      <c r="P222" s="24">
        <v>0.004910175240939894</v>
      </c>
      <c r="Q222" s="24">
        <v>0.008276536239699267</v>
      </c>
      <c r="R222" s="24">
        <v>0.0007345967467528865</v>
      </c>
      <c r="S222" s="24">
        <v>0.0008921078104123938</v>
      </c>
      <c r="T222" s="24">
        <v>7.228185022009648E-05</v>
      </c>
      <c r="U222" s="24">
        <v>0.00018102993107741106</v>
      </c>
      <c r="V222" s="24">
        <v>2.725423574497686E-05</v>
      </c>
      <c r="W222" s="24">
        <v>5.562887892901883E-05</v>
      </c>
      <c r="X222" s="24">
        <v>67.5</v>
      </c>
    </row>
    <row r="223" spans="1:24" ht="12.75" hidden="1">
      <c r="A223" s="24">
        <v>1601</v>
      </c>
      <c r="B223" s="24">
        <v>101.26000213623047</v>
      </c>
      <c r="C223" s="24">
        <v>107.86000061035156</v>
      </c>
      <c r="D223" s="24">
        <v>8.992965698242188</v>
      </c>
      <c r="E223" s="24">
        <v>9.456669807434082</v>
      </c>
      <c r="F223" s="24">
        <v>14.537760215576462</v>
      </c>
      <c r="G223" s="24" t="s">
        <v>57</v>
      </c>
      <c r="H223" s="24">
        <v>4.680840586262796</v>
      </c>
      <c r="I223" s="24">
        <v>38.440842722493265</v>
      </c>
      <c r="J223" s="24" t="s">
        <v>60</v>
      </c>
      <c r="K223" s="24">
        <v>-0.3000397375230837</v>
      </c>
      <c r="L223" s="24">
        <v>-0.0009302325326043237</v>
      </c>
      <c r="M223" s="24">
        <v>0.06654267644542439</v>
      </c>
      <c r="N223" s="24">
        <v>-0.0004932588253595849</v>
      </c>
      <c r="O223" s="24">
        <v>-0.012771120162962814</v>
      </c>
      <c r="P223" s="24">
        <v>-0.0001063892405508461</v>
      </c>
      <c r="Q223" s="24">
        <v>0.0011594513340675058</v>
      </c>
      <c r="R223" s="24">
        <v>-3.965800141003918E-05</v>
      </c>
      <c r="S223" s="24">
        <v>-0.00022633131730961426</v>
      </c>
      <c r="T223" s="24">
        <v>-7.5805985989124655E-06</v>
      </c>
      <c r="U223" s="24">
        <v>1.1064755014448142E-05</v>
      </c>
      <c r="V223" s="24">
        <v>-3.134177030984192E-06</v>
      </c>
      <c r="W223" s="24">
        <v>-1.5893750034203648E-05</v>
      </c>
      <c r="X223" s="24">
        <v>67.5</v>
      </c>
    </row>
    <row r="224" spans="1:24" ht="12.75" hidden="1">
      <c r="A224" s="24">
        <v>1602</v>
      </c>
      <c r="B224" s="24">
        <v>150.6999969482422</v>
      </c>
      <c r="C224" s="24">
        <v>134</v>
      </c>
      <c r="D224" s="24">
        <v>8.058812141418457</v>
      </c>
      <c r="E224" s="24">
        <v>8.497024536132812</v>
      </c>
      <c r="F224" s="24">
        <v>22.580008127641836</v>
      </c>
      <c r="G224" s="24" t="s">
        <v>58</v>
      </c>
      <c r="H224" s="24">
        <v>-16.43429622705301</v>
      </c>
      <c r="I224" s="24">
        <v>66.76570072118918</v>
      </c>
      <c r="J224" s="24" t="s">
        <v>61</v>
      </c>
      <c r="K224" s="24">
        <v>-1.6662008292550752</v>
      </c>
      <c r="L224" s="24">
        <v>-0.17115476710892935</v>
      </c>
      <c r="M224" s="24">
        <v>-0.3952326582071332</v>
      </c>
      <c r="N224" s="24">
        <v>-0.04771642487253124</v>
      </c>
      <c r="O224" s="24">
        <v>-0.06678404783014391</v>
      </c>
      <c r="P224" s="24">
        <v>-0.004909022532667186</v>
      </c>
      <c r="Q224" s="24">
        <v>-0.0081949206665461</v>
      </c>
      <c r="R224" s="24">
        <v>-0.0007335254755385704</v>
      </c>
      <c r="S224" s="24">
        <v>-0.000862919741461331</v>
      </c>
      <c r="T224" s="24">
        <v>-7.188324141357726E-05</v>
      </c>
      <c r="U224" s="24">
        <v>-0.00018069146947867362</v>
      </c>
      <c r="V224" s="24">
        <v>-2.7073424245581228E-05</v>
      </c>
      <c r="W224" s="24">
        <v>-5.331004483912658E-05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1604</v>
      </c>
      <c r="B226" s="24">
        <v>140.98</v>
      </c>
      <c r="C226" s="24">
        <v>169.18</v>
      </c>
      <c r="D226" s="24">
        <v>8.36972235912533</v>
      </c>
      <c r="E226" s="24">
        <v>8.66914232533684</v>
      </c>
      <c r="F226" s="24">
        <v>21.23445764090211</v>
      </c>
      <c r="G226" s="24" t="s">
        <v>59</v>
      </c>
      <c r="H226" s="24">
        <v>-13.049904453515097</v>
      </c>
      <c r="I226" s="24">
        <v>60.430095546484885</v>
      </c>
      <c r="J226" s="24" t="s">
        <v>73</v>
      </c>
      <c r="K226" s="24">
        <v>2.1983065289152357</v>
      </c>
      <c r="M226" s="24" t="s">
        <v>68</v>
      </c>
      <c r="N226" s="24">
        <v>1.9705042574793294</v>
      </c>
      <c r="X226" s="24">
        <v>67.5</v>
      </c>
    </row>
    <row r="227" spans="1:24" ht="12.75" hidden="1">
      <c r="A227" s="24">
        <v>1603</v>
      </c>
      <c r="B227" s="24">
        <v>115.87999725341797</v>
      </c>
      <c r="C227" s="24">
        <v>110.68000030517578</v>
      </c>
      <c r="D227" s="24">
        <v>8.588601112365723</v>
      </c>
      <c r="E227" s="24">
        <v>8.982900619506836</v>
      </c>
      <c r="F227" s="24">
        <v>27.17880384544369</v>
      </c>
      <c r="G227" s="24" t="s">
        <v>56</v>
      </c>
      <c r="H227" s="24">
        <v>26.916222550792597</v>
      </c>
      <c r="I227" s="24">
        <v>75.29621980421057</v>
      </c>
      <c r="J227" s="24" t="s">
        <v>62</v>
      </c>
      <c r="K227" s="24">
        <v>0.48064855856933936</v>
      </c>
      <c r="L227" s="24">
        <v>1.396445684259644</v>
      </c>
      <c r="M227" s="24">
        <v>0.1137870339192914</v>
      </c>
      <c r="N227" s="24">
        <v>0.047870049455655074</v>
      </c>
      <c r="O227" s="24">
        <v>0.019304161034177106</v>
      </c>
      <c r="P227" s="24">
        <v>0.04005973009402146</v>
      </c>
      <c r="Q227" s="24">
        <v>0.002349739769387676</v>
      </c>
      <c r="R227" s="24">
        <v>0.0007369422058769398</v>
      </c>
      <c r="S227" s="24">
        <v>0.00025332435142726574</v>
      </c>
      <c r="T227" s="24">
        <v>0.0005894660071934049</v>
      </c>
      <c r="U227" s="24">
        <v>5.1372771890421395E-05</v>
      </c>
      <c r="V227" s="24">
        <v>2.736131057976233E-05</v>
      </c>
      <c r="W227" s="24">
        <v>1.5798363230306845E-05</v>
      </c>
      <c r="X227" s="24">
        <v>67.5</v>
      </c>
    </row>
    <row r="228" spans="1:24" ht="12.75" hidden="1">
      <c r="A228" s="24">
        <v>1602</v>
      </c>
      <c r="B228" s="24">
        <v>150.6999969482422</v>
      </c>
      <c r="C228" s="24">
        <v>134</v>
      </c>
      <c r="D228" s="24">
        <v>8.058812141418457</v>
      </c>
      <c r="E228" s="24">
        <v>8.497024536132812</v>
      </c>
      <c r="F228" s="24">
        <v>22.54745015440739</v>
      </c>
      <c r="G228" s="24" t="s">
        <v>57</v>
      </c>
      <c r="H228" s="24">
        <v>-16.530565275530392</v>
      </c>
      <c r="I228" s="24">
        <v>66.6694316727118</v>
      </c>
      <c r="J228" s="24" t="s">
        <v>60</v>
      </c>
      <c r="K228" s="24">
        <v>0.13207739302870047</v>
      </c>
      <c r="L228" s="24">
        <v>-0.007597304900344695</v>
      </c>
      <c r="M228" s="24">
        <v>-0.0325090950097779</v>
      </c>
      <c r="N228" s="24">
        <v>-0.0004944334852611923</v>
      </c>
      <c r="O228" s="24">
        <v>0.00510429527946611</v>
      </c>
      <c r="P228" s="24">
        <v>-0.0008693010760946544</v>
      </c>
      <c r="Q228" s="24">
        <v>-0.0007301788097463081</v>
      </c>
      <c r="R228" s="24">
        <v>-3.9784958560380916E-05</v>
      </c>
      <c r="S228" s="24">
        <v>5.029431026534233E-05</v>
      </c>
      <c r="T228" s="24">
        <v>-6.19114985632655E-05</v>
      </c>
      <c r="U228" s="24">
        <v>-1.976539017222469E-05</v>
      </c>
      <c r="V228" s="24">
        <v>-3.1408289738202417E-06</v>
      </c>
      <c r="W228" s="24">
        <v>2.609618703408855E-06</v>
      </c>
      <c r="X228" s="24">
        <v>67.5</v>
      </c>
    </row>
    <row r="229" spans="1:24" ht="12.75" hidden="1">
      <c r="A229" s="24">
        <v>1601</v>
      </c>
      <c r="B229" s="24">
        <v>101.26000213623047</v>
      </c>
      <c r="C229" s="24">
        <v>107.86000061035156</v>
      </c>
      <c r="D229" s="24">
        <v>8.992965698242188</v>
      </c>
      <c r="E229" s="24">
        <v>9.456669807434082</v>
      </c>
      <c r="F229" s="24">
        <v>18.40781633930616</v>
      </c>
      <c r="G229" s="24" t="s">
        <v>58</v>
      </c>
      <c r="H229" s="24">
        <v>14.914068853442345</v>
      </c>
      <c r="I229" s="24">
        <v>48.67407098967281</v>
      </c>
      <c r="J229" s="24" t="s">
        <v>61</v>
      </c>
      <c r="K229" s="24">
        <v>-0.4621456470697586</v>
      </c>
      <c r="L229" s="24">
        <v>-1.3964250176954136</v>
      </c>
      <c r="M229" s="24">
        <v>-0.10904424711920939</v>
      </c>
      <c r="N229" s="24">
        <v>-0.047867495969765486</v>
      </c>
      <c r="O229" s="24">
        <v>-0.018617110488297093</v>
      </c>
      <c r="P229" s="24">
        <v>-0.04005029701319266</v>
      </c>
      <c r="Q229" s="24">
        <v>-0.0022334090287360066</v>
      </c>
      <c r="R229" s="24">
        <v>-0.0007358674961398409</v>
      </c>
      <c r="S229" s="24">
        <v>-0.00024828151236243567</v>
      </c>
      <c r="T229" s="24">
        <v>-0.0005862057147300648</v>
      </c>
      <c r="U229" s="24">
        <v>-4.741825643193763E-05</v>
      </c>
      <c r="V229" s="24">
        <v>-2.7180443521021234E-05</v>
      </c>
      <c r="W229" s="24">
        <v>-1.5581340474411372E-05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2004-10-13T06:09:55Z</dcterms:modified>
  <cp:category/>
  <cp:version/>
  <cp:contentType/>
  <cp:contentStatus/>
</cp:coreProperties>
</file>