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<sst xmlns="http://schemas.openxmlformats.org/spreadsheetml/2006/main" count="626" uniqueCount="146">
  <si>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</si>
  <si>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</si>
  <si>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</si>
  <si>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</si>
  <si>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</si>
  <si>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</si>
  <si>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</si>
  <si>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</si>
  <si>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</si>
  <si>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</si>
  <si>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</si>
  <si>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</si>
  <si>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</si>
  <si>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</si>
  <si>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</si>
  <si>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</si>
  <si>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</si>
  <si>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</si>
  <si>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</si>
  <si>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</si>
  <si>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</si>
  <si>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</si>
  <si>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</si>
  <si>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</si>
  <si>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</si>
  <si>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</si>
  <si>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</si>
  <si>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</si>
  <si>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</si>
  <si>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</si>
  <si>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</si>
  <si>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</si>
  <si>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</si>
  <si>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</si>
  <si>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</si>
  <si>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</si>
  <si>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</si>
  <si>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</si>
  <si>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</si>
  <si>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</si>
  <si>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</si>
  <si>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</si>
  <si>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</si>
  <si>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</si>
  <si>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</si>
  <si>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</si>
  <si>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</si>
  <si>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</si>
  <si>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</si>
  <si>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</si>
  <si>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</si>
  <si>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</si>
  <si>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</si>
  <si>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</si>
  <si>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</si>
  <si>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</si>
  <si>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</si>
  <si>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</si>
  <si>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</si>
  <si>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</si>
  <si>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</si>
  <si>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</si>
  <si>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</si>
  <si>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</si>
  <si>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</si>
  <si>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</si>
  <si>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</si>
  <si>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</si>
  <si>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</si>
  <si>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</si>
  <si>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</si>
  <si>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</si>
  <si>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</si>
  <si>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</si>
  <si>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</si>
  <si>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</si>
  <si>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</si>
  <si>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</si>
  <si>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</si>
  <si>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</si>
  <si>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</si>
  <si>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</si>
  <si>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</si>
  <si>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</si>
  <si>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</si>
  <si>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</si>
  <si>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</si>
  <si>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</si>
  <si>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</si>
  <si>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</si>
  <si>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</si>
  <si>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</si>
  <si>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</si>
  <si>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</si>
  <si>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</si>
  <si>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</si>
  <si>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</si>
  <si>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</si>
  <si>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</si>
  <si>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</si>
  <si>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</si>
  <si>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</si>
  <si>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</si>
  <si>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</si>
  <si>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</si>
  <si>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</si>
  <si>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</si>
  <si>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</si>
  <si>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</si>
  <si>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</si>
  <si>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</si>
  <si>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</si>
  <si>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</si>
  <si>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</si>
  <si>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</si>
  <si>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</si>
  <si>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</si>
  <si>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</si>
  <si>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</si>
  <si>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</si>
  <si>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</si>
  <si>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</si>
  <si>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</si>
  <si>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</si>
  <si>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</si>
  <si>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</si>
  <si>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</si>
  <si>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</si>
  <si>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</si>
  <si>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</si>
  <si>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</si>
  <si>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</si>
  <si>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</si>
  <si>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</si>
  <si>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</si>
  <si>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</si>
  <si>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</si>
  <si>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</si>
  <si>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</si>
  <si>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</si>
  <si>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</si>
  <si>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</si>
  <si>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6</t>
  </si>
  <si>
    <t>AP 357</t>
  </si>
  <si>
    <t>4E14469D-1</t>
  </si>
  <si>
    <t>Perm.1,003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</si>
</sst>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8" customWidth="1"/>
    <col min="2" max="2" width="16.28125" style="89" customWidth="1"/>
    <col min="3" max="3" width="12.421875" style="88" customWidth="1"/>
    <col min="4" max="4" width="13.57421875" style="88" customWidth="1"/>
    <col min="5" max="5" width="11.421875" style="88" customWidth="1"/>
    <col min="6" max="6" width="12.8515625" style="88" customWidth="1"/>
    <col min="7" max="7" width="10.8515625" style="88" customWidth="1"/>
    <col min="8" max="10" width="11.421875" style="88" customWidth="1"/>
    <col min="11" max="11" width="10.421875" style="88" customWidth="1"/>
    <col min="12" max="21" width="11.421875" style="88" customWidth="1"/>
    <col min="22" max="23" width="11.421875" style="6" customWidth="1"/>
    <col min="24" max="24" width="11.421875" style="88" customWidth="1"/>
    <col min="25" max="25" width="7.140625" style="88" customWidth="1"/>
    <col min="26" max="26" width="14.28125" style="88" customWidth="1"/>
    <col min="27" max="27" width="11.421875" style="88" customWidth="1"/>
    <col min="28" max="28" width="14.7109375" style="88" customWidth="1"/>
    <col min="29" max="16384" width="11.421875" style="88" customWidth="1"/>
  </cols>
  <sheetData>
    <row r="1" spans="2:23" s="77" customFormat="1" ht="12.75">
      <c r="B1" s="76"/>
      <c r="H1" s="77" t="s">
        <v>30</v>
      </c>
      <c r="J1" s="77" t="s">
        <v>31</v>
      </c>
      <c r="L1" s="77" t="s">
        <v>32</v>
      </c>
      <c r="N1" s="77" t="s">
        <v>33</v>
      </c>
      <c r="P1" s="77" t="s">
        <v>34</v>
      </c>
      <c r="R1" s="77" t="s">
        <v>35</v>
      </c>
      <c r="T1" s="77" t="s">
        <v>36</v>
      </c>
      <c r="V1" s="78"/>
      <c r="W1" s="78"/>
    </row>
    <row r="2" spans="2:23" s="77" customFormat="1" ht="12.75">
      <c r="B2" s="76"/>
      <c r="E2" s="77" t="s">
        <v>3</v>
      </c>
      <c r="V2" s="78"/>
      <c r="W2" s="78"/>
    </row>
    <row r="3" spans="2:23" s="77" customFormat="1" ht="12.75">
      <c r="B3" s="76"/>
      <c r="E3" s="77" t="s">
        <v>4</v>
      </c>
      <c r="H3" s="77" t="s">
        <v>5</v>
      </c>
      <c r="I3" s="77" t="s">
        <v>6</v>
      </c>
      <c r="J3" s="77" t="s">
        <v>5</v>
      </c>
      <c r="K3" s="77" t="s">
        <v>6</v>
      </c>
      <c r="L3" s="77" t="s">
        <v>5</v>
      </c>
      <c r="M3" s="77" t="s">
        <v>6</v>
      </c>
      <c r="N3" s="77" t="s">
        <v>5</v>
      </c>
      <c r="O3" s="77" t="s">
        <v>6</v>
      </c>
      <c r="P3" s="77" t="s">
        <v>5</v>
      </c>
      <c r="Q3" s="77" t="s">
        <v>6</v>
      </c>
      <c r="R3" s="77" t="s">
        <v>5</v>
      </c>
      <c r="S3" s="77" t="s">
        <v>6</v>
      </c>
      <c r="T3" s="77" t="s">
        <v>5</v>
      </c>
      <c r="U3" s="77" t="s">
        <v>6</v>
      </c>
      <c r="V3" s="78" t="s">
        <v>5</v>
      </c>
      <c r="W3" s="78" t="s">
        <v>6</v>
      </c>
    </row>
    <row r="4" spans="2:23" s="77" customFormat="1" ht="12.75">
      <c r="B4" s="76"/>
      <c r="E4" s="77">
        <v>1</v>
      </c>
      <c r="H4" s="77">
        <v>-8.96604E-11</v>
      </c>
      <c r="I4" s="77">
        <v>9.27348E-11</v>
      </c>
      <c r="J4" s="77">
        <v>-8.96604E-11</v>
      </c>
      <c r="K4" s="77" t="s">
        <v>23</v>
      </c>
      <c r="L4" s="77">
        <v>-8.96604E-11</v>
      </c>
      <c r="M4" s="77" t="s">
        <v>23</v>
      </c>
      <c r="N4" s="77">
        <v>-8.96604E-11</v>
      </c>
      <c r="O4" s="77">
        <v>9.27348E-11</v>
      </c>
      <c r="P4" s="77">
        <v>-8.96604E-11</v>
      </c>
      <c r="Q4" s="77">
        <v>9.27348E-11</v>
      </c>
      <c r="R4" s="77">
        <v>-8.96604E-11</v>
      </c>
      <c r="S4" s="77">
        <v>9.27348E-11</v>
      </c>
      <c r="T4" s="77">
        <v>-8.96604E-11</v>
      </c>
      <c r="U4" s="77">
        <v>9.27348E-11</v>
      </c>
      <c r="V4" s="77">
        <v>-8.96604E-11</v>
      </c>
      <c r="W4" s="77">
        <v>9.27348E-11</v>
      </c>
    </row>
    <row r="5" spans="2:23" s="77" customFormat="1" ht="12.75">
      <c r="B5" s="76"/>
      <c r="E5" s="77">
        <v>2</v>
      </c>
      <c r="H5" s="77">
        <v>0.000319438</v>
      </c>
      <c r="I5" s="77">
        <v>-2.7452E-10</v>
      </c>
      <c r="J5" s="77">
        <v>0.000319438</v>
      </c>
      <c r="K5" s="77" t="s">
        <v>24</v>
      </c>
      <c r="L5" s="77">
        <v>0.000319438</v>
      </c>
      <c r="M5" s="77" t="s">
        <v>24</v>
      </c>
      <c r="N5" s="77">
        <v>0.000319438</v>
      </c>
      <c r="O5" s="77">
        <v>-2.7452E-10</v>
      </c>
      <c r="P5" s="77">
        <v>0.000319438</v>
      </c>
      <c r="Q5" s="77">
        <v>-2.7452E-10</v>
      </c>
      <c r="R5" s="77">
        <v>0.000319438</v>
      </c>
      <c r="S5" s="77">
        <v>-2.7452E-10</v>
      </c>
      <c r="T5" s="77">
        <v>0.000319438</v>
      </c>
      <c r="U5" s="77">
        <v>-2.7452E-10</v>
      </c>
      <c r="V5" s="77">
        <v>0.000319438</v>
      </c>
      <c r="W5" s="77">
        <v>-2.7452E-10</v>
      </c>
    </row>
    <row r="6" spans="2:23" s="77" customFormat="1" ht="12.75">
      <c r="B6" s="76"/>
      <c r="E6" s="77">
        <v>3</v>
      </c>
      <c r="H6" s="77">
        <v>0.000879364</v>
      </c>
      <c r="I6" s="77">
        <v>0.000601288</v>
      </c>
      <c r="J6" s="77">
        <v>0.000879364</v>
      </c>
      <c r="K6" s="77">
        <v>0.000601288</v>
      </c>
      <c r="L6" s="77">
        <v>0.000879364</v>
      </c>
      <c r="M6" s="77">
        <v>0.000601288</v>
      </c>
      <c r="N6" s="77">
        <v>0.000879364</v>
      </c>
      <c r="O6" s="77">
        <v>0.000601288</v>
      </c>
      <c r="P6" s="77">
        <v>0.000879364</v>
      </c>
      <c r="Q6" s="77">
        <v>0.000601288</v>
      </c>
      <c r="R6" s="77">
        <v>0.000879364</v>
      </c>
      <c r="S6" s="77">
        <v>0.000601288</v>
      </c>
      <c r="T6" s="77">
        <v>0.000879364</v>
      </c>
      <c r="U6" s="77">
        <v>0.000601288</v>
      </c>
      <c r="V6" s="77">
        <v>0.000879364</v>
      </c>
      <c r="W6" s="77">
        <v>0.000601288</v>
      </c>
    </row>
    <row r="7" spans="2:23" s="77" customFormat="1" ht="12.75">
      <c r="B7" s="76"/>
      <c r="E7" s="77">
        <v>4</v>
      </c>
      <c r="H7" s="77">
        <v>9.24253E-05</v>
      </c>
      <c r="I7" s="77">
        <v>0.000325827</v>
      </c>
      <c r="J7" s="77">
        <v>9.24253E-05</v>
      </c>
      <c r="K7" s="77">
        <v>0.000325827</v>
      </c>
      <c r="L7" s="77">
        <v>9.24253E-05</v>
      </c>
      <c r="M7" s="77">
        <v>0.000325827</v>
      </c>
      <c r="N7" s="77">
        <v>9.24253E-05</v>
      </c>
      <c r="O7" s="77">
        <v>0.000325827</v>
      </c>
      <c r="P7" s="77">
        <v>9.24253E-05</v>
      </c>
      <c r="Q7" s="77">
        <v>0.000325827</v>
      </c>
      <c r="R7" s="77">
        <v>9.24253E-05</v>
      </c>
      <c r="S7" s="77">
        <v>0.000325827</v>
      </c>
      <c r="T7" s="77">
        <v>9.24253E-05</v>
      </c>
      <c r="U7" s="77">
        <v>0.000325827</v>
      </c>
      <c r="V7" s="77">
        <v>9.24253E-05</v>
      </c>
      <c r="W7" s="77">
        <v>0.000325827</v>
      </c>
    </row>
    <row r="8" spans="2:23" s="77" customFormat="1" ht="12.75">
      <c r="B8" s="76"/>
      <c r="E8" s="77">
        <v>5</v>
      </c>
      <c r="H8" s="77">
        <v>-3.91724E-05</v>
      </c>
      <c r="I8" s="77">
        <v>0.000161302</v>
      </c>
      <c r="J8" s="77">
        <v>-3.91724E-05</v>
      </c>
      <c r="K8" s="77">
        <v>0.000161302</v>
      </c>
      <c r="L8" s="77">
        <v>-3.91724E-05</v>
      </c>
      <c r="M8" s="77">
        <v>0.000161302</v>
      </c>
      <c r="N8" s="77">
        <v>-3.91724E-05</v>
      </c>
      <c r="O8" s="77">
        <v>0.000161302</v>
      </c>
      <c r="P8" s="77">
        <v>-3.91724E-05</v>
      </c>
      <c r="Q8" s="77">
        <v>0.000161302</v>
      </c>
      <c r="R8" s="77">
        <v>-3.91724E-05</v>
      </c>
      <c r="S8" s="77">
        <v>0.000161302</v>
      </c>
      <c r="T8" s="77">
        <v>-3.91724E-05</v>
      </c>
      <c r="U8" s="77">
        <v>0.000161302</v>
      </c>
      <c r="V8" s="77">
        <v>-3.91724E-05</v>
      </c>
      <c r="W8" s="77">
        <v>0.000161302</v>
      </c>
    </row>
    <row r="9" spans="2:23" s="77" customFormat="1" ht="12.75">
      <c r="B9" s="76"/>
      <c r="E9" s="77">
        <v>6</v>
      </c>
      <c r="H9" s="77">
        <v>3.92438</v>
      </c>
      <c r="I9" s="77">
        <v>-1.72103E-05</v>
      </c>
      <c r="J9" s="77">
        <v>3.92438</v>
      </c>
      <c r="K9" s="77">
        <v>-1.72103E-05</v>
      </c>
      <c r="L9" s="77">
        <v>3.92438</v>
      </c>
      <c r="M9" s="77">
        <v>-1.72103E-05</v>
      </c>
      <c r="N9" s="77">
        <v>3.92438</v>
      </c>
      <c r="O9" s="77">
        <v>-1.72103E-05</v>
      </c>
      <c r="P9" s="77">
        <v>3.92438</v>
      </c>
      <c r="Q9" s="77">
        <v>-1.72103E-05</v>
      </c>
      <c r="R9" s="77">
        <v>3.92438</v>
      </c>
      <c r="S9" s="77">
        <v>-1.72103E-05</v>
      </c>
      <c r="T9" s="77">
        <v>3.92438</v>
      </c>
      <c r="U9" s="77">
        <v>-1.72103E-05</v>
      </c>
      <c r="V9" s="77">
        <v>3.92438</v>
      </c>
      <c r="W9" s="77">
        <v>-1.72103E-05</v>
      </c>
    </row>
    <row r="10" spans="2:23" s="77" customFormat="1" ht="12.75">
      <c r="B10" s="76"/>
      <c r="E10" s="77">
        <v>7</v>
      </c>
      <c r="H10" s="77">
        <v>-2.33051E-05</v>
      </c>
      <c r="I10" s="77">
        <v>-3.89739E-05</v>
      </c>
      <c r="J10" s="77">
        <v>-2.33051E-05</v>
      </c>
      <c r="K10" s="77">
        <v>-3.89739E-05</v>
      </c>
      <c r="L10" s="77">
        <v>-2.33051E-05</v>
      </c>
      <c r="M10" s="77">
        <v>-3.89739E-05</v>
      </c>
      <c r="N10" s="77">
        <v>-2.33051E-05</v>
      </c>
      <c r="O10" s="77">
        <v>-3.89739E-05</v>
      </c>
      <c r="P10" s="77">
        <v>-2.33051E-05</v>
      </c>
      <c r="Q10" s="77">
        <v>-3.89739E-05</v>
      </c>
      <c r="R10" s="77">
        <v>-2.33051E-05</v>
      </c>
      <c r="S10" s="77">
        <v>-3.89739E-05</v>
      </c>
      <c r="T10" s="77">
        <v>-2.33051E-05</v>
      </c>
      <c r="U10" s="77">
        <v>-3.89739E-05</v>
      </c>
      <c r="V10" s="77">
        <v>-2.33051E-05</v>
      </c>
      <c r="W10" s="77">
        <v>-3.89739E-05</v>
      </c>
    </row>
    <row r="11" spans="2:23" s="77" customFormat="1" ht="12.75">
      <c r="B11" s="76"/>
      <c r="E11" s="77">
        <v>8</v>
      </c>
      <c r="H11" s="77">
        <v>4.70052E-06</v>
      </c>
      <c r="I11" s="77">
        <v>-2.96402E-06</v>
      </c>
      <c r="J11" s="77">
        <v>4.70052E-06</v>
      </c>
      <c r="K11" s="77">
        <v>-2.96402E-06</v>
      </c>
      <c r="L11" s="77">
        <v>4.70052E-06</v>
      </c>
      <c r="M11" s="77">
        <v>-2.96402E-06</v>
      </c>
      <c r="N11" s="77">
        <v>4.70052E-06</v>
      </c>
      <c r="O11" s="77">
        <v>-2.96402E-06</v>
      </c>
      <c r="P11" s="77">
        <v>4.70052E-06</v>
      </c>
      <c r="Q11" s="77">
        <v>-2.96402E-06</v>
      </c>
      <c r="R11" s="77">
        <v>4.70052E-06</v>
      </c>
      <c r="S11" s="77">
        <v>-2.96402E-06</v>
      </c>
      <c r="T11" s="77">
        <v>4.70052E-06</v>
      </c>
      <c r="U11" s="77">
        <v>-2.96402E-06</v>
      </c>
      <c r="V11" s="77">
        <v>4.70052E-06</v>
      </c>
      <c r="W11" s="77">
        <v>-2.96402E-06</v>
      </c>
    </row>
    <row r="12" spans="2:23" s="77" customFormat="1" ht="12.75">
      <c r="B12" s="76"/>
      <c r="E12" s="77">
        <v>9</v>
      </c>
      <c r="H12" s="77">
        <v>-3.68081E-06</v>
      </c>
      <c r="I12" s="77">
        <v>3.48646E-06</v>
      </c>
      <c r="J12" s="77">
        <v>-3.68081E-06</v>
      </c>
      <c r="K12" s="77">
        <v>3.48646E-06</v>
      </c>
      <c r="L12" s="77">
        <v>-3.68081E-06</v>
      </c>
      <c r="M12" s="77">
        <v>3.48646E-06</v>
      </c>
      <c r="N12" s="77">
        <v>-3.68081E-06</v>
      </c>
      <c r="O12" s="77">
        <v>3.48646E-06</v>
      </c>
      <c r="P12" s="77">
        <v>-3.68081E-06</v>
      </c>
      <c r="Q12" s="77">
        <v>3.48646E-06</v>
      </c>
      <c r="R12" s="77">
        <v>-3.68081E-06</v>
      </c>
      <c r="S12" s="77">
        <v>3.48646E-06</v>
      </c>
      <c r="T12" s="77">
        <v>-3.68081E-06</v>
      </c>
      <c r="U12" s="77">
        <v>3.48646E-06</v>
      </c>
      <c r="V12" s="77">
        <v>-3.68081E-06</v>
      </c>
      <c r="W12" s="77">
        <v>3.48646E-06</v>
      </c>
    </row>
    <row r="13" spans="2:23" s="77" customFormat="1" ht="12.75">
      <c r="B13" s="76"/>
      <c r="E13" s="77">
        <v>10</v>
      </c>
      <c r="H13" s="77">
        <v>-0.200959</v>
      </c>
      <c r="I13" s="77">
        <v>-5.06254E-06</v>
      </c>
      <c r="J13" s="77">
        <v>-0.200959</v>
      </c>
      <c r="K13" s="77">
        <v>-5.06254E-06</v>
      </c>
      <c r="L13" s="77">
        <v>-0.200959</v>
      </c>
      <c r="M13" s="77">
        <v>-5.06254E-06</v>
      </c>
      <c r="N13" s="77">
        <v>-0.200959</v>
      </c>
      <c r="O13" s="77">
        <v>-5.06254E-06</v>
      </c>
      <c r="P13" s="77">
        <v>-0.200959</v>
      </c>
      <c r="Q13" s="77">
        <v>-5.06254E-06</v>
      </c>
      <c r="R13" s="77">
        <v>-0.200959</v>
      </c>
      <c r="S13" s="77">
        <v>-5.06254E-06</v>
      </c>
      <c r="T13" s="77">
        <v>-0.200959</v>
      </c>
      <c r="U13" s="77">
        <v>-5.06254E-06</v>
      </c>
      <c r="V13" s="77">
        <v>-0.200959</v>
      </c>
      <c r="W13" s="77">
        <v>-5.06254E-06</v>
      </c>
    </row>
    <row r="14" spans="2:23" s="77" customFormat="1" ht="12.75">
      <c r="B14" s="76"/>
      <c r="E14" s="77">
        <v>11</v>
      </c>
      <c r="H14" s="77">
        <v>1.59338E-06</v>
      </c>
      <c r="I14" s="77">
        <v>1.18763E-06</v>
      </c>
      <c r="J14" s="77">
        <v>1.59338E-06</v>
      </c>
      <c r="K14" s="77">
        <v>1.18763E-06</v>
      </c>
      <c r="L14" s="77">
        <v>1.59338E-06</v>
      </c>
      <c r="M14" s="77">
        <v>1.18763E-06</v>
      </c>
      <c r="N14" s="77">
        <v>1.59338E-06</v>
      </c>
      <c r="O14" s="77">
        <v>1.18763E-06</v>
      </c>
      <c r="P14" s="77">
        <v>1.59338E-06</v>
      </c>
      <c r="Q14" s="77">
        <v>1.18763E-06</v>
      </c>
      <c r="R14" s="77">
        <v>1.59338E-06</v>
      </c>
      <c r="S14" s="77">
        <v>1.18763E-06</v>
      </c>
      <c r="T14" s="77">
        <v>1.59338E-06</v>
      </c>
      <c r="U14" s="77">
        <v>1.18763E-06</v>
      </c>
      <c r="V14" s="77">
        <v>1.59338E-06</v>
      </c>
      <c r="W14" s="77">
        <v>1.18763E-06</v>
      </c>
    </row>
    <row r="15" spans="2:23" s="77" customFormat="1" ht="12.75">
      <c r="B15" s="76"/>
      <c r="E15" s="77">
        <v>12</v>
      </c>
      <c r="H15" s="77">
        <v>2.14477E-08</v>
      </c>
      <c r="I15" s="77">
        <v>1.33651E-06</v>
      </c>
      <c r="J15" s="77">
        <v>2.14477E-08</v>
      </c>
      <c r="K15" s="77">
        <v>1.33651E-06</v>
      </c>
      <c r="L15" s="77">
        <v>2.14477E-08</v>
      </c>
      <c r="M15" s="77">
        <v>1.33651E-06</v>
      </c>
      <c r="N15" s="77">
        <v>2.14477E-08</v>
      </c>
      <c r="O15" s="77">
        <v>1.33651E-06</v>
      </c>
      <c r="P15" s="77">
        <v>2.14477E-08</v>
      </c>
      <c r="Q15" s="77">
        <v>1.33651E-06</v>
      </c>
      <c r="R15" s="77">
        <v>2.14477E-08</v>
      </c>
      <c r="S15" s="77">
        <v>1.33651E-06</v>
      </c>
      <c r="T15" s="77">
        <v>2.14477E-08</v>
      </c>
      <c r="U15" s="77">
        <v>1.33651E-06</v>
      </c>
      <c r="V15" s="77">
        <v>2.14477E-08</v>
      </c>
      <c r="W15" s="77">
        <v>1.33651E-06</v>
      </c>
    </row>
    <row r="16" spans="2:23" s="77" customFormat="1" ht="12.75">
      <c r="B16" s="76"/>
      <c r="E16" s="77">
        <v>13</v>
      </c>
      <c r="H16" s="77">
        <v>-6.04268E-07</v>
      </c>
      <c r="I16" s="77">
        <v>8.7592E-07</v>
      </c>
      <c r="J16" s="77">
        <v>-6.04268E-07</v>
      </c>
      <c r="K16" s="77">
        <v>8.7592E-07</v>
      </c>
      <c r="L16" s="77">
        <v>-6.04268E-07</v>
      </c>
      <c r="M16" s="77">
        <v>8.7592E-07</v>
      </c>
      <c r="N16" s="77">
        <v>-6.04268E-07</v>
      </c>
      <c r="O16" s="77">
        <v>8.7592E-07</v>
      </c>
      <c r="P16" s="77">
        <v>-6.04268E-07</v>
      </c>
      <c r="Q16" s="77">
        <v>8.7592E-07</v>
      </c>
      <c r="R16" s="77">
        <v>-6.04268E-07</v>
      </c>
      <c r="S16" s="77">
        <v>8.7592E-07</v>
      </c>
      <c r="T16" s="77">
        <v>-6.04268E-07</v>
      </c>
      <c r="U16" s="77">
        <v>8.7592E-07</v>
      </c>
      <c r="V16" s="77">
        <v>-6.04268E-07</v>
      </c>
      <c r="W16" s="77">
        <v>8.7592E-07</v>
      </c>
    </row>
    <row r="17" spans="2:23" s="77" customFormat="1" ht="12.75">
      <c r="B17" s="76"/>
      <c r="E17" s="77">
        <v>14</v>
      </c>
      <c r="H17" s="77">
        <v>-0.149992</v>
      </c>
      <c r="I17" s="77">
        <v>6.74043E-07</v>
      </c>
      <c r="J17" s="77">
        <v>-0.149992</v>
      </c>
      <c r="K17" s="77">
        <v>6.74043E-07</v>
      </c>
      <c r="L17" s="77">
        <v>-0.149992</v>
      </c>
      <c r="M17" s="77">
        <v>6.74043E-07</v>
      </c>
      <c r="N17" s="77">
        <v>-0.149992</v>
      </c>
      <c r="O17" s="77">
        <v>6.74043E-07</v>
      </c>
      <c r="P17" s="77">
        <v>-0.149992</v>
      </c>
      <c r="Q17" s="77">
        <v>6.74043E-07</v>
      </c>
      <c r="R17" s="77">
        <v>-0.149992</v>
      </c>
      <c r="S17" s="77">
        <v>6.74043E-07</v>
      </c>
      <c r="T17" s="77">
        <v>-0.149992</v>
      </c>
      <c r="U17" s="77">
        <v>6.74043E-07</v>
      </c>
      <c r="V17" s="77">
        <v>-0.149992</v>
      </c>
      <c r="W17" s="77">
        <v>6.74043E-07</v>
      </c>
    </row>
    <row r="18" spans="2:23" s="77" customFormat="1" ht="12.75">
      <c r="B18" s="76"/>
      <c r="E18" s="77">
        <v>15</v>
      </c>
      <c r="H18" s="77">
        <v>-2.04212E-08</v>
      </c>
      <c r="I18" s="77">
        <v>-4.6634E-07</v>
      </c>
      <c r="J18" s="77">
        <v>-2.04212E-08</v>
      </c>
      <c r="K18" s="77">
        <v>-4.6634E-07</v>
      </c>
      <c r="L18" s="77">
        <v>-2.04212E-08</v>
      </c>
      <c r="M18" s="77">
        <v>-4.6634E-07</v>
      </c>
      <c r="N18" s="77">
        <v>-2.04212E-08</v>
      </c>
      <c r="O18" s="77">
        <v>-4.6634E-07</v>
      </c>
      <c r="P18" s="77">
        <v>-2.04212E-08</v>
      </c>
      <c r="Q18" s="77">
        <v>-4.6634E-07</v>
      </c>
      <c r="R18" s="77">
        <v>-2.04212E-08</v>
      </c>
      <c r="S18" s="77">
        <v>-4.6634E-07</v>
      </c>
      <c r="T18" s="77">
        <v>-2.04212E-08</v>
      </c>
      <c r="U18" s="77">
        <v>-4.6634E-07</v>
      </c>
      <c r="V18" s="77">
        <v>-2.04212E-08</v>
      </c>
      <c r="W18" s="77">
        <v>-4.6634E-07</v>
      </c>
    </row>
    <row r="20" spans="2:23" s="77" customFormat="1" ht="12.75">
      <c r="B20" s="76"/>
      <c r="E20" s="77" t="s">
        <v>0</v>
      </c>
      <c r="H20" s="77" t="s">
        <v>1</v>
      </c>
      <c r="I20" s="77" t="s">
        <v>2</v>
      </c>
      <c r="J20" s="77" t="s">
        <v>1</v>
      </c>
      <c r="K20" s="77" t="s">
        <v>22</v>
      </c>
      <c r="L20" s="77" t="s">
        <v>1</v>
      </c>
      <c r="M20" s="77" t="s">
        <v>22</v>
      </c>
      <c r="N20" s="77" t="s">
        <v>1</v>
      </c>
      <c r="O20" s="77" t="s">
        <v>29</v>
      </c>
      <c r="P20" s="77" t="s">
        <v>1</v>
      </c>
      <c r="Q20" s="77" t="s">
        <v>1</v>
      </c>
      <c r="R20" s="77" t="s">
        <v>1</v>
      </c>
      <c r="S20" s="77" t="s">
        <v>1</v>
      </c>
      <c r="T20" s="77" t="s">
        <v>1</v>
      </c>
      <c r="U20" s="77" t="s">
        <v>1</v>
      </c>
      <c r="V20" s="78" t="s">
        <v>1</v>
      </c>
      <c r="W20" s="78" t="s">
        <v>1</v>
      </c>
    </row>
    <row r="21" spans="2:23" s="77" customFormat="1" ht="12.75">
      <c r="B21" s="76"/>
      <c r="E21" s="77" t="s">
        <v>7</v>
      </c>
      <c r="V21" s="78"/>
      <c r="W21" s="78"/>
    </row>
    <row r="22" spans="2:23" s="77" customFormat="1" ht="12.75">
      <c r="B22" s="76"/>
      <c r="E22" s="77" t="s">
        <v>4</v>
      </c>
      <c r="H22" s="77" t="s">
        <v>5</v>
      </c>
      <c r="I22" s="77" t="s">
        <v>6</v>
      </c>
      <c r="J22" s="77" t="s">
        <v>5</v>
      </c>
      <c r="K22" s="77" t="s">
        <v>6</v>
      </c>
      <c r="L22" s="77" t="s">
        <v>5</v>
      </c>
      <c r="M22" s="77" t="s">
        <v>6</v>
      </c>
      <c r="N22" s="77" t="s">
        <v>5</v>
      </c>
      <c r="O22" s="77" t="s">
        <v>6</v>
      </c>
      <c r="P22" s="77" t="s">
        <v>5</v>
      </c>
      <c r="Q22" s="77" t="s">
        <v>6</v>
      </c>
      <c r="R22" s="77" t="s">
        <v>5</v>
      </c>
      <c r="S22" s="77" t="s">
        <v>6</v>
      </c>
      <c r="T22" s="77" t="s">
        <v>5</v>
      </c>
      <c r="U22" s="77" t="s">
        <v>6</v>
      </c>
      <c r="V22" s="78" t="s">
        <v>5</v>
      </c>
      <c r="W22" s="78" t="s">
        <v>6</v>
      </c>
    </row>
    <row r="23" spans="2:23" s="77" customFormat="1" ht="12.75">
      <c r="B23" s="76"/>
      <c r="E23" s="77">
        <v>1</v>
      </c>
      <c r="H23" s="77">
        <v>-3.91218E-10</v>
      </c>
      <c r="I23" s="77">
        <v>-1.80545E-07</v>
      </c>
      <c r="J23" s="77">
        <v>1.80548E-07</v>
      </c>
      <c r="K23" s="77" t="s">
        <v>25</v>
      </c>
      <c r="L23" s="77">
        <v>2.114E-10</v>
      </c>
      <c r="M23" s="77" t="s">
        <v>27</v>
      </c>
      <c r="N23" s="77">
        <v>-1.80727E-07</v>
      </c>
      <c r="O23" s="77">
        <v>3.94193E-10</v>
      </c>
      <c r="P23" s="77">
        <v>-2.27757E-10</v>
      </c>
      <c r="Q23" s="77">
        <v>-1.38536E-07</v>
      </c>
      <c r="R23" s="77">
        <v>1.38539E-07</v>
      </c>
      <c r="S23" s="77">
        <v>-4.59163E-11</v>
      </c>
      <c r="T23" s="77">
        <v>4.89339E-11</v>
      </c>
      <c r="U23" s="77">
        <v>1.38721E-07</v>
      </c>
      <c r="V23" s="77">
        <v>-1.38718E-07</v>
      </c>
      <c r="W23" s="77">
        <v>2.31528E-10</v>
      </c>
    </row>
    <row r="24" spans="2:23" s="77" customFormat="1" ht="12.75">
      <c r="B24" s="76"/>
      <c r="E24" s="77">
        <v>2</v>
      </c>
      <c r="H24" s="77">
        <v>0.000319438</v>
      </c>
      <c r="I24" s="77">
        <v>-1.45093E-07</v>
      </c>
      <c r="J24" s="77">
        <v>0.000319438</v>
      </c>
      <c r="K24" s="77" t="s">
        <v>26</v>
      </c>
      <c r="L24" s="77">
        <v>0.000319438</v>
      </c>
      <c r="M24" s="77" t="s">
        <v>28</v>
      </c>
      <c r="N24" s="77">
        <v>0.000319438</v>
      </c>
      <c r="O24" s="77">
        <v>-1.45093E-07</v>
      </c>
      <c r="P24" s="77">
        <v>0.000319438</v>
      </c>
      <c r="Q24" s="77">
        <v>-7.24391E-08</v>
      </c>
      <c r="R24" s="77">
        <v>0.000319438</v>
      </c>
      <c r="S24" s="77">
        <v>-7.24392E-08</v>
      </c>
      <c r="T24" s="77">
        <v>0.000319438</v>
      </c>
      <c r="U24" s="77">
        <v>-7.24392E-08</v>
      </c>
      <c r="V24" s="77">
        <v>0.000319438</v>
      </c>
      <c r="W24" s="77">
        <v>-7.24392E-08</v>
      </c>
    </row>
    <row r="25" spans="2:23" s="77" customFormat="1" ht="12.75">
      <c r="B25" s="76"/>
      <c r="E25" s="77">
        <v>3</v>
      </c>
      <c r="H25" s="77">
        <v>-0.011403</v>
      </c>
      <c r="I25" s="77">
        <v>-2.89764</v>
      </c>
      <c r="J25" s="77">
        <v>-2.89736</v>
      </c>
      <c r="K25" s="77">
        <v>0.0128857</v>
      </c>
      <c r="L25" s="77">
        <v>0.0131617</v>
      </c>
      <c r="M25" s="77">
        <v>2.89884</v>
      </c>
      <c r="N25" s="77">
        <v>2.89911</v>
      </c>
      <c r="O25" s="77">
        <v>-0.0116923</v>
      </c>
      <c r="P25" s="77">
        <v>-0.00179958</v>
      </c>
      <c r="Q25" s="77">
        <v>-0.947348</v>
      </c>
      <c r="R25" s="77">
        <v>-0.947072</v>
      </c>
      <c r="S25" s="77">
        <v>0.00328323</v>
      </c>
      <c r="T25" s="77">
        <v>0.00356199</v>
      </c>
      <c r="U25" s="77">
        <v>0.948552</v>
      </c>
      <c r="V25" s="77">
        <v>0.948831</v>
      </c>
      <c r="W25" s="77">
        <v>-0.00207858</v>
      </c>
    </row>
    <row r="26" spans="2:23" s="77" customFormat="1" ht="12.75">
      <c r="B26" s="76"/>
      <c r="E26" s="77">
        <v>4</v>
      </c>
      <c r="H26" s="77">
        <v>-0.00917767</v>
      </c>
      <c r="I26" s="77">
        <v>-1.60206</v>
      </c>
      <c r="J26" s="77">
        <v>0.00937032</v>
      </c>
      <c r="K26" s="77">
        <v>1.60271</v>
      </c>
      <c r="L26" s="77">
        <v>-0.00917927</v>
      </c>
      <c r="M26" s="77">
        <v>-1.60206</v>
      </c>
      <c r="N26" s="77">
        <v>0.00937181</v>
      </c>
      <c r="O26" s="77">
        <v>1.60271</v>
      </c>
      <c r="P26" s="77">
        <v>-0.00127186</v>
      </c>
      <c r="Q26" s="77">
        <v>-0.352768</v>
      </c>
      <c r="R26" s="77">
        <v>0.00145785</v>
      </c>
      <c r="S26" s="77">
        <v>0.353421</v>
      </c>
      <c r="T26" s="77">
        <v>-0.00127293</v>
      </c>
      <c r="U26" s="77">
        <v>-0.352769</v>
      </c>
      <c r="V26" s="77">
        <v>0.00145766</v>
      </c>
      <c r="W26" s="77">
        <v>0.35342</v>
      </c>
    </row>
    <row r="27" spans="2:23" s="77" customFormat="1" ht="12.75">
      <c r="B27" s="76"/>
      <c r="E27" s="77">
        <v>5</v>
      </c>
      <c r="H27" s="77">
        <v>-0.00622924</v>
      </c>
      <c r="I27" s="77">
        <v>-0.791332</v>
      </c>
      <c r="J27" s="77">
        <v>0.791452</v>
      </c>
      <c r="K27" s="77">
        <v>-0.00603168</v>
      </c>
      <c r="L27" s="77">
        <v>0.00615134</v>
      </c>
      <c r="M27" s="77">
        <v>0.791655</v>
      </c>
      <c r="N27" s="77">
        <v>-0.791528</v>
      </c>
      <c r="O27" s="77">
        <v>0.00635333</v>
      </c>
      <c r="P27" s="77">
        <v>-0.000655436</v>
      </c>
      <c r="Q27" s="77">
        <v>-0.118861</v>
      </c>
      <c r="R27" s="77">
        <v>0.118984</v>
      </c>
      <c r="S27" s="77">
        <v>-0.000455118</v>
      </c>
      <c r="T27" s="77">
        <v>0.00057737</v>
      </c>
      <c r="U27" s="77">
        <v>0.119184</v>
      </c>
      <c r="V27" s="77">
        <v>-0.119061</v>
      </c>
      <c r="W27" s="77">
        <v>0.00077752</v>
      </c>
    </row>
    <row r="28" spans="2:23" s="77" customFormat="1" ht="12.75">
      <c r="B28" s="76"/>
      <c r="E28" s="77">
        <v>6</v>
      </c>
      <c r="H28" s="77">
        <v>3.9206</v>
      </c>
      <c r="I28" s="77">
        <v>-0.354214</v>
      </c>
      <c r="J28" s="77">
        <v>3.9206</v>
      </c>
      <c r="K28" s="77">
        <v>-0.354213</v>
      </c>
      <c r="L28" s="77">
        <v>3.9206</v>
      </c>
      <c r="M28" s="77">
        <v>-0.354213</v>
      </c>
      <c r="N28" s="77">
        <v>3.9206</v>
      </c>
      <c r="O28" s="77">
        <v>-0.354211</v>
      </c>
      <c r="P28" s="77">
        <v>3.92413</v>
      </c>
      <c r="Q28" s="77">
        <v>-0.0365762</v>
      </c>
      <c r="R28" s="77">
        <v>3.92413</v>
      </c>
      <c r="S28" s="77">
        <v>-0.0365764</v>
      </c>
      <c r="T28" s="77">
        <v>3.92413</v>
      </c>
      <c r="U28" s="77">
        <v>-0.0365764</v>
      </c>
      <c r="V28" s="77">
        <v>3.92413</v>
      </c>
      <c r="W28" s="77">
        <v>-0.0365761</v>
      </c>
    </row>
    <row r="29" spans="2:23" s="77" customFormat="1" ht="12.75">
      <c r="B29" s="76"/>
      <c r="E29" s="77">
        <v>7</v>
      </c>
      <c r="H29" s="77">
        <v>-0.00219096</v>
      </c>
      <c r="I29" s="77">
        <v>-0.14424</v>
      </c>
      <c r="J29" s="77">
        <v>-0.144224</v>
      </c>
      <c r="K29" s="77">
        <v>0.00213079</v>
      </c>
      <c r="L29" s="77">
        <v>0.00214534</v>
      </c>
      <c r="M29" s="77">
        <v>0.144162</v>
      </c>
      <c r="N29" s="77">
        <v>0.144176</v>
      </c>
      <c r="O29" s="77">
        <v>-0.00220722</v>
      </c>
      <c r="P29" s="77">
        <v>-0.00012212</v>
      </c>
      <c r="Q29" s="77">
        <v>-0.0102932</v>
      </c>
      <c r="R29" s="77">
        <v>-0.0102776</v>
      </c>
      <c r="S29" s="77">
        <v>5.98668E-05</v>
      </c>
      <c r="T29" s="77">
        <v>7.54898E-05</v>
      </c>
      <c r="U29" s="77">
        <v>0.0102154</v>
      </c>
      <c r="V29" s="77">
        <v>0.0102309</v>
      </c>
      <c r="W29" s="77">
        <v>-0.000137705</v>
      </c>
    </row>
    <row r="30" spans="2:23" s="77" customFormat="1" ht="12.75">
      <c r="B30" s="76"/>
      <c r="E30" s="77">
        <v>8</v>
      </c>
      <c r="H30" s="77">
        <v>-0.00117594</v>
      </c>
      <c r="I30" s="77">
        <v>-0.053453</v>
      </c>
      <c r="J30" s="77">
        <v>0.00118647</v>
      </c>
      <c r="K30" s="77">
        <v>0.0534462</v>
      </c>
      <c r="L30" s="77">
        <v>-0.00117641</v>
      </c>
      <c r="M30" s="77">
        <v>-0.0534521</v>
      </c>
      <c r="N30" s="77">
        <v>0.00118535</v>
      </c>
      <c r="O30" s="77">
        <v>0.0534457</v>
      </c>
      <c r="P30" s="77">
        <v>-3.16374E-05</v>
      </c>
      <c r="Q30" s="77">
        <v>-0.00263789</v>
      </c>
      <c r="R30" s="77">
        <v>4.10315E-05</v>
      </c>
      <c r="S30" s="77">
        <v>0.00263202</v>
      </c>
      <c r="T30" s="77">
        <v>-3.16177E-05</v>
      </c>
      <c r="U30" s="77">
        <v>-0.00263795</v>
      </c>
      <c r="V30" s="77">
        <v>4.09906E-05</v>
      </c>
      <c r="W30" s="77">
        <v>0.00263195</v>
      </c>
    </row>
    <row r="31" spans="2:23" s="77" customFormat="1" ht="12.75">
      <c r="B31" s="76"/>
      <c r="E31" s="77">
        <v>9</v>
      </c>
      <c r="H31" s="77">
        <v>-0.000624689</v>
      </c>
      <c r="I31" s="77">
        <v>-0.018155</v>
      </c>
      <c r="J31" s="77">
        <v>0.0181543</v>
      </c>
      <c r="K31" s="77">
        <v>-0.000618031</v>
      </c>
      <c r="L31" s="77">
        <v>0.000617433</v>
      </c>
      <c r="M31" s="77">
        <v>0.0181614</v>
      </c>
      <c r="N31" s="77">
        <v>-0.0181615</v>
      </c>
      <c r="O31" s="77">
        <v>0.000624315</v>
      </c>
      <c r="P31" s="77">
        <v>-1.65541E-05</v>
      </c>
      <c r="Q31" s="77">
        <v>-0.000630447</v>
      </c>
      <c r="R31" s="77">
        <v>0.000630277</v>
      </c>
      <c r="S31" s="77">
        <v>-9.38798E-06</v>
      </c>
      <c r="T31" s="77">
        <v>9.18397E-06</v>
      </c>
      <c r="U31" s="77">
        <v>0.000637445</v>
      </c>
      <c r="V31" s="77">
        <v>-0.000637612</v>
      </c>
      <c r="W31" s="77">
        <v>1.63418E-05</v>
      </c>
    </row>
    <row r="32" spans="2:23" s="77" customFormat="1" ht="12.75">
      <c r="B32" s="76"/>
      <c r="E32" s="77">
        <v>10</v>
      </c>
      <c r="H32" s="77">
        <v>-0.20128</v>
      </c>
      <c r="I32" s="77">
        <v>-0.00585594</v>
      </c>
      <c r="J32" s="77">
        <v>-0.20128</v>
      </c>
      <c r="K32" s="77">
        <v>-0.00585543</v>
      </c>
      <c r="L32" s="77">
        <v>-0.20128</v>
      </c>
      <c r="M32" s="77">
        <v>-0.00585557</v>
      </c>
      <c r="N32" s="77">
        <v>-0.201279</v>
      </c>
      <c r="O32" s="77">
        <v>-0.0058556</v>
      </c>
      <c r="P32" s="77">
        <v>-0.200964</v>
      </c>
      <c r="Q32" s="77">
        <v>-0.000160772</v>
      </c>
      <c r="R32" s="77">
        <v>-0.200964</v>
      </c>
      <c r="S32" s="77">
        <v>-0.000160782</v>
      </c>
      <c r="T32" s="77">
        <v>-0.200964</v>
      </c>
      <c r="U32" s="77">
        <v>-0.000160782</v>
      </c>
      <c r="V32" s="77">
        <v>-0.200964</v>
      </c>
      <c r="W32" s="77">
        <v>-0.000160772</v>
      </c>
    </row>
    <row r="33" spans="2:23" s="77" customFormat="1" ht="12.75">
      <c r="B33" s="76"/>
      <c r="E33" s="77">
        <v>11</v>
      </c>
      <c r="H33" s="77">
        <v>-0.000163346</v>
      </c>
      <c r="I33" s="77">
        <v>-0.00197166</v>
      </c>
      <c r="J33" s="77">
        <v>-0.00197094</v>
      </c>
      <c r="K33" s="77">
        <v>0.000166212</v>
      </c>
      <c r="L33" s="77">
        <v>0.000166592</v>
      </c>
      <c r="M33" s="77">
        <v>0.00197385</v>
      </c>
      <c r="N33" s="77">
        <v>0.00197435</v>
      </c>
      <c r="O33" s="77">
        <v>-0.000163698</v>
      </c>
      <c r="P33" s="77">
        <v>5.33693E-08</v>
      </c>
      <c r="Q33" s="77">
        <v>-4.59129E-05</v>
      </c>
      <c r="R33" s="77">
        <v>-4.55107E-05</v>
      </c>
      <c r="S33" s="77">
        <v>2.72804E-06</v>
      </c>
      <c r="T33" s="77">
        <v>3.13287E-06</v>
      </c>
      <c r="U33" s="77">
        <v>4.82915E-05</v>
      </c>
      <c r="V33" s="77">
        <v>4.8695E-05</v>
      </c>
      <c r="W33" s="77">
        <v>-3.50899E-07</v>
      </c>
    </row>
    <row r="34" spans="2:23" s="77" customFormat="1" ht="12.75">
      <c r="B34" s="76"/>
      <c r="E34" s="77">
        <v>12</v>
      </c>
      <c r="H34" s="77">
        <v>-8.61391E-05</v>
      </c>
      <c r="I34" s="77">
        <v>-0.000800223</v>
      </c>
      <c r="J34" s="77">
        <v>8.62453E-05</v>
      </c>
      <c r="K34" s="77">
        <v>0.000802649</v>
      </c>
      <c r="L34" s="77">
        <v>-8.61505E-05</v>
      </c>
      <c r="M34" s="77">
        <v>-0.000800125</v>
      </c>
      <c r="N34" s="77">
        <v>8.60821E-05</v>
      </c>
      <c r="O34" s="77">
        <v>0.000802883</v>
      </c>
      <c r="P34" s="77">
        <v>-5.16927E-07</v>
      </c>
      <c r="Q34" s="77">
        <v>-1.80765E-05</v>
      </c>
      <c r="R34" s="77">
        <v>5.60128E-07</v>
      </c>
      <c r="S34" s="77">
        <v>2.07509E-05</v>
      </c>
      <c r="T34" s="77">
        <v>-5.16829E-07</v>
      </c>
      <c r="U34" s="77">
        <v>-1.80778E-05</v>
      </c>
      <c r="V34" s="77">
        <v>5.59445E-07</v>
      </c>
      <c r="W34" s="77">
        <v>2.07501E-05</v>
      </c>
    </row>
    <row r="35" spans="2:23" s="77" customFormat="1" ht="12.75">
      <c r="B35" s="76"/>
      <c r="E35" s="77">
        <v>13</v>
      </c>
      <c r="H35" s="77">
        <v>-4.68159E-05</v>
      </c>
      <c r="I35" s="77">
        <v>-0.000398469</v>
      </c>
      <c r="J35" s="77">
        <v>0.000398591</v>
      </c>
      <c r="K35" s="77">
        <v>-4.53929E-05</v>
      </c>
      <c r="L35" s="77">
        <v>4.56192E-05</v>
      </c>
      <c r="M35" s="77">
        <v>0.000400188</v>
      </c>
      <c r="N35" s="77">
        <v>-0.000399962</v>
      </c>
      <c r="O35" s="77">
        <v>4.70152E-05</v>
      </c>
      <c r="P35" s="77">
        <v>-7.97397E-07</v>
      </c>
      <c r="Q35" s="77">
        <v>-8.43508E-06</v>
      </c>
      <c r="R35" s="77">
        <v>8.70718E-06</v>
      </c>
      <c r="S35" s="77">
        <v>6.82503E-07</v>
      </c>
      <c r="T35" s="77">
        <v>-4.10962E-07</v>
      </c>
      <c r="U35" s="77">
        <v>1.01874E-05</v>
      </c>
      <c r="V35" s="77">
        <v>-9.91567E-06</v>
      </c>
      <c r="W35" s="77">
        <v>1.06912E-06</v>
      </c>
    </row>
    <row r="36" spans="2:23" s="77" customFormat="1" ht="12.75">
      <c r="B36" s="76"/>
      <c r="E36" s="77">
        <v>14</v>
      </c>
      <c r="H36" s="77">
        <v>-0.150018</v>
      </c>
      <c r="I36" s="77">
        <v>-0.000216706</v>
      </c>
      <c r="J36" s="77">
        <v>-0.150018</v>
      </c>
      <c r="K36" s="77">
        <v>-0.000216617</v>
      </c>
      <c r="L36" s="77">
        <v>-0.150018</v>
      </c>
      <c r="M36" s="77">
        <v>-0.000216719</v>
      </c>
      <c r="N36" s="77">
        <v>-0.150018</v>
      </c>
      <c r="O36" s="77">
        <v>-0.00021672</v>
      </c>
      <c r="P36" s="77">
        <v>-0.149992</v>
      </c>
      <c r="Q36" s="77">
        <v>-3.70954E-06</v>
      </c>
      <c r="R36" s="77">
        <v>-0.149992</v>
      </c>
      <c r="S36" s="77">
        <v>-3.70964E-06</v>
      </c>
      <c r="T36" s="77">
        <v>-0.149992</v>
      </c>
      <c r="U36" s="77">
        <v>-3.70965E-06</v>
      </c>
      <c r="V36" s="77">
        <v>-0.149992</v>
      </c>
      <c r="W36" s="77">
        <v>-3.70972E-06</v>
      </c>
    </row>
    <row r="37" spans="2:23" s="77" customFormat="1" ht="12.75">
      <c r="B37" s="76"/>
      <c r="E37" s="77">
        <v>15</v>
      </c>
      <c r="H37" s="77">
        <v>-1.45617E-05</v>
      </c>
      <c r="I37" s="77">
        <v>-0.000124111</v>
      </c>
      <c r="J37" s="77">
        <v>-0.000123613</v>
      </c>
      <c r="K37" s="77">
        <v>1.40975E-05</v>
      </c>
      <c r="L37" s="77">
        <v>1.45155E-05</v>
      </c>
      <c r="M37" s="77">
        <v>0.000123186</v>
      </c>
      <c r="N37" s="77">
        <v>0.000123638</v>
      </c>
      <c r="O37" s="77">
        <v>-1.49716E-05</v>
      </c>
      <c r="P37" s="77">
        <v>-4.72185E-08</v>
      </c>
      <c r="Q37" s="77">
        <v>-2.35757E-06</v>
      </c>
      <c r="R37" s="77">
        <v>-1.91167E-06</v>
      </c>
      <c r="S37" s="77">
        <v>-4.39469E-07</v>
      </c>
      <c r="T37" s="77">
        <v>6.45537E-09</v>
      </c>
      <c r="U37" s="77">
        <v>1.42492E-06</v>
      </c>
      <c r="V37" s="77">
        <v>1.87087E-06</v>
      </c>
      <c r="W37" s="77">
        <v>-4.93203E-07</v>
      </c>
    </row>
    <row r="39" spans="2:23" s="77" customFormat="1" ht="12.75">
      <c r="B39" s="76"/>
      <c r="E39" s="77" t="s">
        <v>0</v>
      </c>
      <c r="H39" s="77" t="s">
        <v>1</v>
      </c>
      <c r="I39" s="77" t="s">
        <v>2</v>
      </c>
      <c r="J39" s="77" t="s">
        <v>1</v>
      </c>
      <c r="K39" s="77" t="s">
        <v>22</v>
      </c>
      <c r="L39" s="77" t="s">
        <v>1</v>
      </c>
      <c r="M39" s="77" t="s">
        <v>22</v>
      </c>
      <c r="N39" s="77" t="s">
        <v>1</v>
      </c>
      <c r="O39" s="77" t="s">
        <v>29</v>
      </c>
      <c r="P39" s="77" t="s">
        <v>1</v>
      </c>
      <c r="Q39" s="77" t="s">
        <v>1</v>
      </c>
      <c r="R39" s="77" t="s">
        <v>1</v>
      </c>
      <c r="S39" s="77" t="s">
        <v>1</v>
      </c>
      <c r="T39" s="77" t="s">
        <v>1</v>
      </c>
      <c r="U39" s="77" t="s">
        <v>1</v>
      </c>
      <c r="V39" s="78" t="s">
        <v>1</v>
      </c>
      <c r="W39" s="78" t="s">
        <v>1</v>
      </c>
    </row>
    <row r="40" spans="1:23" s="80" customFormat="1" ht="38.25">
      <c r="A40" s="79" t="s">
        <v>37</v>
      </c>
      <c r="B40" s="79" t="s">
        <v>50</v>
      </c>
      <c r="C40" s="79" t="s">
        <v>46</v>
      </c>
      <c r="D40" s="79" t="s">
        <v>47</v>
      </c>
      <c r="E40" s="79" t="s">
        <v>4</v>
      </c>
      <c r="F40" s="80" t="s">
        <v>48</v>
      </c>
      <c r="G40" s="80" t="s">
        <v>65</v>
      </c>
      <c r="H40" s="80" t="s">
        <v>5</v>
      </c>
      <c r="I40" s="80" t="s">
        <v>6</v>
      </c>
      <c r="J40" s="80" t="s">
        <v>5</v>
      </c>
      <c r="K40" s="80" t="s">
        <v>6</v>
      </c>
      <c r="L40" s="80" t="s">
        <v>5</v>
      </c>
      <c r="M40" s="80" t="s">
        <v>6</v>
      </c>
      <c r="N40" s="80" t="s">
        <v>5</v>
      </c>
      <c r="O40" s="80" t="s">
        <v>6</v>
      </c>
      <c r="P40" s="80" t="s">
        <v>5</v>
      </c>
      <c r="Q40" s="80" t="s">
        <v>6</v>
      </c>
      <c r="R40" s="80" t="s">
        <v>5</v>
      </c>
      <c r="S40" s="80" t="s">
        <v>6</v>
      </c>
      <c r="T40" s="80" t="s">
        <v>5</v>
      </c>
      <c r="U40" s="80" t="s">
        <v>6</v>
      </c>
      <c r="V40" s="81" t="s">
        <v>5</v>
      </c>
      <c r="W40" s="81" t="s">
        <v>6</v>
      </c>
    </row>
    <row r="41" spans="1:23" s="77" customFormat="1" ht="12.75">
      <c r="A41" s="76" t="s">
        <v>38</v>
      </c>
      <c r="B41" s="82">
        <f>'choix config'!H40</f>
        <v>14.743693412962386</v>
      </c>
      <c r="C41" s="76">
        <f aca="true" t="shared" si="0" ref="C41:C55">($B$41*H41+$B$42*J41+$B$43*L41+$B$44*N41+$B$45*P41+$B$46*R41+$B$47*T41+$B$48*V41)/100</f>
        <v>9.81400979218921E-09</v>
      </c>
      <c r="D41" s="76">
        <f aca="true" t="shared" si="1" ref="D41:D55">($B$41*I41+$B$42*K41+$B$43*M41+$B$44*O41+$B$45*Q41+$B$46*S41+$B$47*U41+$B$48*W41)/100</f>
        <v>-5.7549632061564635E-08</v>
      </c>
      <c r="E41" s="83">
        <v>1</v>
      </c>
      <c r="F41" s="84" t="s">
        <v>49</v>
      </c>
      <c r="G41" s="84"/>
      <c r="H41" s="77">
        <v>-3.01558E-10</v>
      </c>
      <c r="I41" s="77">
        <v>-1.80638E-07</v>
      </c>
      <c r="J41" s="77">
        <v>1.80637E-07</v>
      </c>
      <c r="K41" s="77">
        <v>-3.00989E-10</v>
      </c>
      <c r="L41" s="77">
        <v>3.0106E-10</v>
      </c>
      <c r="M41" s="77">
        <v>1.80638E-07</v>
      </c>
      <c r="N41" s="77">
        <v>-1.80638E-07</v>
      </c>
      <c r="O41" s="77">
        <v>3.01458E-10</v>
      </c>
      <c r="P41" s="77">
        <v>-1.38097E-10</v>
      </c>
      <c r="Q41" s="77">
        <v>-1.38628E-07</v>
      </c>
      <c r="R41" s="77">
        <v>1.38629E-07</v>
      </c>
      <c r="S41" s="77">
        <v>-1.38651E-10</v>
      </c>
      <c r="T41" s="77">
        <v>1.38594E-10</v>
      </c>
      <c r="U41" s="77">
        <v>1.38628E-07</v>
      </c>
      <c r="V41" s="77">
        <v>-1.38628E-07</v>
      </c>
      <c r="W41" s="77">
        <v>1.38793E-10</v>
      </c>
    </row>
    <row r="42" spans="1:23" s="77" customFormat="1" ht="12.75">
      <c r="A42" s="76" t="s">
        <v>39</v>
      </c>
      <c r="B42" s="82">
        <f>'choix config'!H41</f>
        <v>6.35719702506195</v>
      </c>
      <c r="C42" s="76">
        <f t="shared" si="0"/>
        <v>-1.2272747848402427E-10</v>
      </c>
      <c r="D42" s="76">
        <f t="shared" si="1"/>
        <v>-4.5743818965072756E-08</v>
      </c>
      <c r="E42" s="83">
        <v>2</v>
      </c>
      <c r="F42" s="84" t="s">
        <v>64</v>
      </c>
      <c r="G42" s="84"/>
      <c r="H42" s="77">
        <v>-4.36608E-10</v>
      </c>
      <c r="I42" s="77">
        <v>-1.44819E-07</v>
      </c>
      <c r="J42" s="77">
        <v>-4.36608E-10</v>
      </c>
      <c r="K42" s="77">
        <v>-1.44819E-07</v>
      </c>
      <c r="L42" s="77">
        <v>-4.36608E-10</v>
      </c>
      <c r="M42" s="77">
        <v>-1.44819E-07</v>
      </c>
      <c r="N42" s="77">
        <v>-4.36608E-10</v>
      </c>
      <c r="O42" s="77">
        <v>-1.44819E-07</v>
      </c>
      <c r="P42" s="77">
        <v>-1.45544E-10</v>
      </c>
      <c r="Q42" s="77">
        <v>-7.21646E-08</v>
      </c>
      <c r="R42" s="77">
        <v>-1.45544E-10</v>
      </c>
      <c r="S42" s="77">
        <v>-7.21647E-08</v>
      </c>
      <c r="T42" s="77">
        <v>-1.45544E-10</v>
      </c>
      <c r="U42" s="77">
        <v>-7.21646E-08</v>
      </c>
      <c r="V42" s="77">
        <v>-1.45544E-10</v>
      </c>
      <c r="W42" s="77">
        <v>-7.21647E-08</v>
      </c>
    </row>
    <row r="43" spans="1:23" s="77" customFormat="1" ht="12.75">
      <c r="A43" s="76" t="s">
        <v>40</v>
      </c>
      <c r="B43" s="82">
        <f>'choix config'!H42</f>
        <v>-3.2776519996482136</v>
      </c>
      <c r="C43" s="76">
        <f t="shared" si="0"/>
        <v>-0.12187970641878543</v>
      </c>
      <c r="D43" s="76">
        <f t="shared" si="1"/>
        <v>-0.6926716447387303</v>
      </c>
      <c r="E43" s="83">
        <v>3</v>
      </c>
      <c r="F43" s="77" t="s">
        <v>48</v>
      </c>
      <c r="H43" s="77">
        <v>-0.0122823</v>
      </c>
      <c r="I43" s="77">
        <v>-2.89824</v>
      </c>
      <c r="J43" s="77">
        <v>-2.89823</v>
      </c>
      <c r="K43" s="77">
        <v>0.0122844</v>
      </c>
      <c r="L43" s="77">
        <v>0.0122823</v>
      </c>
      <c r="M43" s="77">
        <v>2.89824</v>
      </c>
      <c r="N43" s="77">
        <v>2.89823</v>
      </c>
      <c r="O43" s="77">
        <v>-0.0122935</v>
      </c>
      <c r="P43" s="77">
        <v>-0.00267894</v>
      </c>
      <c r="Q43" s="77">
        <v>-0.94795</v>
      </c>
      <c r="R43" s="77">
        <v>-0.947951</v>
      </c>
      <c r="S43" s="77">
        <v>0.00268195</v>
      </c>
      <c r="T43" s="77">
        <v>0.00268262</v>
      </c>
      <c r="U43" s="77">
        <v>0.94795</v>
      </c>
      <c r="V43" s="77">
        <v>0.947951</v>
      </c>
      <c r="W43" s="77">
        <v>-0.00267987</v>
      </c>
    </row>
    <row r="44" spans="1:23" s="77" customFormat="1" ht="12.75">
      <c r="A44" s="76" t="s">
        <v>41</v>
      </c>
      <c r="B44" s="82">
        <f>'choix config'!H39</f>
        <v>3.2584513065743863</v>
      </c>
      <c r="C44" s="76">
        <f t="shared" si="0"/>
        <v>-0.00019579043167221996</v>
      </c>
      <c r="D44" s="76">
        <f t="shared" si="1"/>
        <v>-0.03618437014595744</v>
      </c>
      <c r="E44" s="83">
        <v>4</v>
      </c>
      <c r="F44" s="77" t="s">
        <v>48</v>
      </c>
      <c r="H44" s="77">
        <v>-0.0092701</v>
      </c>
      <c r="I44" s="77">
        <v>-1.60239</v>
      </c>
      <c r="J44" s="77">
        <v>0.00927789</v>
      </c>
      <c r="K44" s="77">
        <v>1.60239</v>
      </c>
      <c r="L44" s="77">
        <v>-0.00927169</v>
      </c>
      <c r="M44" s="77">
        <v>-1.60239</v>
      </c>
      <c r="N44" s="77">
        <v>0.00927939</v>
      </c>
      <c r="O44" s="77">
        <v>1.60238</v>
      </c>
      <c r="P44" s="77">
        <v>-0.00136429</v>
      </c>
      <c r="Q44" s="77">
        <v>-0.353094</v>
      </c>
      <c r="R44" s="77">
        <v>0.00136542</v>
      </c>
      <c r="S44" s="77">
        <v>0.353095</v>
      </c>
      <c r="T44" s="77">
        <v>-0.00136535</v>
      </c>
      <c r="U44" s="77">
        <v>-0.353095</v>
      </c>
      <c r="V44" s="77">
        <v>0.00136524</v>
      </c>
      <c r="W44" s="77">
        <v>0.353094</v>
      </c>
    </row>
    <row r="45" spans="1:23" s="77" customFormat="1" ht="12.75">
      <c r="A45" s="76" t="s">
        <v>42</v>
      </c>
      <c r="B45" s="82">
        <f>B41</f>
        <v>14.743693412962386</v>
      </c>
      <c r="C45" s="76">
        <f t="shared" si="0"/>
        <v>0.026987994818375206</v>
      </c>
      <c r="D45" s="76">
        <f t="shared" si="1"/>
        <v>-0.16429809677551713</v>
      </c>
      <c r="E45" s="83">
        <v>5</v>
      </c>
      <c r="F45" s="77" t="s">
        <v>48</v>
      </c>
      <c r="H45" s="77">
        <v>-0.00619007</v>
      </c>
      <c r="I45" s="77">
        <v>-0.791493</v>
      </c>
      <c r="J45" s="77">
        <v>0.791491</v>
      </c>
      <c r="K45" s="77">
        <v>-0.00619298</v>
      </c>
      <c r="L45" s="77">
        <v>0.00619051</v>
      </c>
      <c r="M45" s="77">
        <v>0.791493</v>
      </c>
      <c r="N45" s="77">
        <v>-0.791489</v>
      </c>
      <c r="O45" s="77">
        <v>0.00619203</v>
      </c>
      <c r="P45" s="77">
        <v>-0.000616264</v>
      </c>
      <c r="Q45" s="77">
        <v>-0.119022</v>
      </c>
      <c r="R45" s="77">
        <v>0.119023</v>
      </c>
      <c r="S45" s="77">
        <v>-0.000616421</v>
      </c>
      <c r="T45" s="77">
        <v>0.000616543</v>
      </c>
      <c r="U45" s="77">
        <v>0.119022</v>
      </c>
      <c r="V45" s="77">
        <v>-0.119022</v>
      </c>
      <c r="W45" s="77">
        <v>0.000616218</v>
      </c>
    </row>
    <row r="46" spans="1:23" s="77" customFormat="1" ht="12.75">
      <c r="A46" s="76" t="s">
        <v>43</v>
      </c>
      <c r="B46" s="82">
        <f>B42</f>
        <v>6.35719702506195</v>
      </c>
      <c r="C46" s="76">
        <f t="shared" si="0"/>
        <v>-0.0008518770879020912</v>
      </c>
      <c r="D46" s="76">
        <f t="shared" si="1"/>
        <v>-0.08237777835945785</v>
      </c>
      <c r="E46" s="83">
        <v>6</v>
      </c>
      <c r="F46" s="77" t="s">
        <v>48</v>
      </c>
      <c r="H46" s="77">
        <v>-0.00378499</v>
      </c>
      <c r="I46" s="77">
        <v>-0.354197</v>
      </c>
      <c r="J46" s="77">
        <v>-0.00378855</v>
      </c>
      <c r="K46" s="77">
        <v>-0.354195</v>
      </c>
      <c r="L46" s="77">
        <v>-0.00378632</v>
      </c>
      <c r="M46" s="77">
        <v>-0.354196</v>
      </c>
      <c r="N46" s="77">
        <v>-0.00378543</v>
      </c>
      <c r="O46" s="77">
        <v>-0.354194</v>
      </c>
      <c r="P46" s="77">
        <v>-0.000254914</v>
      </c>
      <c r="Q46" s="77">
        <v>-0.036559</v>
      </c>
      <c r="R46" s="77">
        <v>-0.000254914</v>
      </c>
      <c r="S46" s="77">
        <v>-0.0365592</v>
      </c>
      <c r="T46" s="77">
        <v>-0.000254914</v>
      </c>
      <c r="U46" s="77">
        <v>-0.0365592</v>
      </c>
      <c r="V46" s="77">
        <v>-0.000254914</v>
      </c>
      <c r="W46" s="77">
        <v>-0.0365589</v>
      </c>
    </row>
    <row r="47" spans="1:23" s="77" customFormat="1" ht="12.75">
      <c r="A47" s="76" t="s">
        <v>44</v>
      </c>
      <c r="B47" s="82">
        <f>B43</f>
        <v>-3.2776519996482136</v>
      </c>
      <c r="C47" s="76">
        <f t="shared" si="0"/>
        <v>-0.0051946615142269515</v>
      </c>
      <c r="D47" s="76">
        <f t="shared" si="1"/>
        <v>-0.027764557123641013</v>
      </c>
      <c r="E47" s="83">
        <v>7</v>
      </c>
      <c r="F47" s="77" t="s">
        <v>48</v>
      </c>
      <c r="H47" s="77">
        <v>-0.00216765</v>
      </c>
      <c r="I47" s="77">
        <v>-0.144201</v>
      </c>
      <c r="J47" s="77">
        <v>-0.1442</v>
      </c>
      <c r="K47" s="77">
        <v>0.00216976</v>
      </c>
      <c r="L47" s="77">
        <v>0.00216865</v>
      </c>
      <c r="M47" s="77">
        <v>0.144201</v>
      </c>
      <c r="N47" s="77">
        <v>0.144199</v>
      </c>
      <c r="O47" s="77">
        <v>-0.00216824</v>
      </c>
      <c r="P47" s="77">
        <v>-9.88154E-05</v>
      </c>
      <c r="Q47" s="77">
        <v>-0.0102542</v>
      </c>
      <c r="R47" s="77">
        <v>-0.0102543</v>
      </c>
      <c r="S47" s="77">
        <v>9.88407E-05</v>
      </c>
      <c r="T47" s="77">
        <v>9.87949E-05</v>
      </c>
      <c r="U47" s="77">
        <v>0.0102543</v>
      </c>
      <c r="V47" s="77">
        <v>0.0102542</v>
      </c>
      <c r="W47" s="77">
        <v>-9.87315E-05</v>
      </c>
    </row>
    <row r="48" spans="1:23" s="77" customFormat="1" ht="12.75">
      <c r="A48" s="76" t="s">
        <v>45</v>
      </c>
      <c r="B48" s="82">
        <f>B44</f>
        <v>3.2584513065743863</v>
      </c>
      <c r="C48" s="76">
        <f t="shared" si="0"/>
        <v>-2.2433946337347197E-05</v>
      </c>
      <c r="D48" s="76">
        <f t="shared" si="1"/>
        <v>-0.0010379210275918726</v>
      </c>
      <c r="E48" s="83">
        <v>8</v>
      </c>
      <c r="F48" s="77" t="s">
        <v>48</v>
      </c>
      <c r="H48" s="77">
        <v>-0.00118064</v>
      </c>
      <c r="I48" s="77">
        <v>-0.0534501</v>
      </c>
      <c r="J48" s="77">
        <v>0.00118177</v>
      </c>
      <c r="K48" s="77">
        <v>0.0534492</v>
      </c>
      <c r="L48" s="77">
        <v>-0.00118111</v>
      </c>
      <c r="M48" s="77">
        <v>-0.0534492</v>
      </c>
      <c r="N48" s="77">
        <v>0.00118065</v>
      </c>
      <c r="O48" s="77">
        <v>0.0534487</v>
      </c>
      <c r="P48" s="77">
        <v>-3.63379E-05</v>
      </c>
      <c r="Q48" s="77">
        <v>-0.00263493</v>
      </c>
      <c r="R48" s="77">
        <v>3.6331E-05</v>
      </c>
      <c r="S48" s="77">
        <v>0.00263498</v>
      </c>
      <c r="T48" s="77">
        <v>-3.63183E-05</v>
      </c>
      <c r="U48" s="77">
        <v>-0.00263499</v>
      </c>
      <c r="V48" s="77">
        <v>3.62901E-05</v>
      </c>
      <c r="W48" s="77">
        <v>0.00263492</v>
      </c>
    </row>
    <row r="49" spans="2:23" s="77" customFormat="1" ht="12.75">
      <c r="B49" s="76"/>
      <c r="C49" s="76">
        <f t="shared" si="0"/>
        <v>0.0004680852563398009</v>
      </c>
      <c r="D49" s="76">
        <f t="shared" si="1"/>
        <v>-0.0034063116653040774</v>
      </c>
      <c r="E49" s="83">
        <v>9</v>
      </c>
      <c r="F49" s="77" t="s">
        <v>48</v>
      </c>
      <c r="H49" s="77">
        <v>-0.000621008</v>
      </c>
      <c r="I49" s="77">
        <v>-0.0181585</v>
      </c>
      <c r="J49" s="77">
        <v>0.018158</v>
      </c>
      <c r="K49" s="77">
        <v>-0.000621517</v>
      </c>
      <c r="L49" s="77">
        <v>0.000621114</v>
      </c>
      <c r="M49" s="77">
        <v>0.0181579</v>
      </c>
      <c r="N49" s="77">
        <v>-0.0181578</v>
      </c>
      <c r="O49" s="77">
        <v>0.000620828</v>
      </c>
      <c r="P49" s="77">
        <v>-1.28733E-05</v>
      </c>
      <c r="Q49" s="77">
        <v>-0.000633933</v>
      </c>
      <c r="R49" s="77">
        <v>0.000633958</v>
      </c>
      <c r="S49" s="77">
        <v>-1.28744E-05</v>
      </c>
      <c r="T49" s="77">
        <v>1.28648E-05</v>
      </c>
      <c r="U49" s="77">
        <v>0.000633958</v>
      </c>
      <c r="V49" s="77">
        <v>-0.000633931</v>
      </c>
      <c r="W49" s="77">
        <v>1.28553E-05</v>
      </c>
    </row>
    <row r="50" spans="2:23" s="77" customFormat="1" ht="12.75">
      <c r="B50" s="76"/>
      <c r="C50" s="76">
        <f t="shared" si="0"/>
        <v>-6.848290598345041E-05</v>
      </c>
      <c r="D50" s="76">
        <f t="shared" si="1"/>
        <v>-0.0012662577879704975</v>
      </c>
      <c r="E50" s="83">
        <v>10</v>
      </c>
      <c r="F50" s="77" t="s">
        <v>48</v>
      </c>
      <c r="H50" s="77">
        <v>-0.00032035</v>
      </c>
      <c r="I50" s="77">
        <v>-0.00585087</v>
      </c>
      <c r="J50" s="77">
        <v>-0.000320586</v>
      </c>
      <c r="K50" s="77">
        <v>-0.00585036</v>
      </c>
      <c r="L50" s="77">
        <v>-0.000320475</v>
      </c>
      <c r="M50" s="77">
        <v>-0.0058505</v>
      </c>
      <c r="N50" s="77">
        <v>-0.000320225</v>
      </c>
      <c r="O50" s="77">
        <v>-0.00585054</v>
      </c>
      <c r="P50" s="77">
        <v>-4.46302E-06</v>
      </c>
      <c r="Q50" s="77">
        <v>-0.00015571</v>
      </c>
      <c r="R50" s="77">
        <v>-4.46302E-06</v>
      </c>
      <c r="S50" s="77">
        <v>-0.00015572</v>
      </c>
      <c r="T50" s="77">
        <v>-4.46302E-06</v>
      </c>
      <c r="U50" s="77">
        <v>-0.00015572</v>
      </c>
      <c r="V50" s="77">
        <v>-4.46302E-06</v>
      </c>
      <c r="W50" s="77">
        <v>-0.000155709</v>
      </c>
    </row>
    <row r="51" spans="2:23" s="77" customFormat="1" ht="12.75">
      <c r="B51" s="76"/>
      <c r="C51" s="76">
        <f t="shared" si="0"/>
        <v>-9.257973386556045E-05</v>
      </c>
      <c r="D51" s="76">
        <f t="shared" si="1"/>
        <v>-0.00035885009381224695</v>
      </c>
      <c r="E51" s="83">
        <v>11</v>
      </c>
      <c r="F51" s="77" t="s">
        <v>48</v>
      </c>
      <c r="H51" s="77">
        <v>-0.00016494</v>
      </c>
      <c r="I51" s="77">
        <v>-0.00197285</v>
      </c>
      <c r="J51" s="77">
        <v>-0.00197253</v>
      </c>
      <c r="K51" s="77">
        <v>0.000165025</v>
      </c>
      <c r="L51" s="77">
        <v>0.000164998</v>
      </c>
      <c r="M51" s="77">
        <v>0.00197266</v>
      </c>
      <c r="N51" s="77">
        <v>0.00197276</v>
      </c>
      <c r="O51" s="77">
        <v>-0.000164885</v>
      </c>
      <c r="P51" s="77">
        <v>-1.54001E-06</v>
      </c>
      <c r="Q51" s="77">
        <v>-4.71006E-05</v>
      </c>
      <c r="R51" s="77">
        <v>-4.71041E-05</v>
      </c>
      <c r="S51" s="77">
        <v>1.54041E-06</v>
      </c>
      <c r="T51" s="77">
        <v>1.53949E-06</v>
      </c>
      <c r="U51" s="77">
        <v>4.71039E-05</v>
      </c>
      <c r="V51" s="77">
        <v>4.71016E-05</v>
      </c>
      <c r="W51" s="77">
        <v>-1.53853E-06</v>
      </c>
    </row>
    <row r="52" spans="2:23" s="77" customFormat="1" ht="12.75">
      <c r="B52" s="76"/>
      <c r="C52" s="76">
        <f t="shared" si="0"/>
        <v>-1.6031286681413209E-06</v>
      </c>
      <c r="D52" s="76">
        <f t="shared" si="1"/>
        <v>-1.5210395903851398E-05</v>
      </c>
      <c r="E52" s="83">
        <v>12</v>
      </c>
      <c r="F52" s="77" t="s">
        <v>48</v>
      </c>
      <c r="H52" s="77">
        <v>-8.61606E-05</v>
      </c>
      <c r="I52" s="77">
        <v>-0.000801559</v>
      </c>
      <c r="J52" s="77">
        <v>8.62239E-05</v>
      </c>
      <c r="K52" s="77">
        <v>0.000801312</v>
      </c>
      <c r="L52" s="77">
        <v>-8.6172E-05</v>
      </c>
      <c r="M52" s="77">
        <v>-0.000801461</v>
      </c>
      <c r="N52" s="77">
        <v>8.60606E-05</v>
      </c>
      <c r="O52" s="77">
        <v>0.000801546</v>
      </c>
      <c r="P52" s="77">
        <v>-5.38375E-07</v>
      </c>
      <c r="Q52" s="77">
        <v>-1.9413E-05</v>
      </c>
      <c r="R52" s="77">
        <v>5.3868E-07</v>
      </c>
      <c r="S52" s="77">
        <v>1.94144E-05</v>
      </c>
      <c r="T52" s="77">
        <v>-5.38277E-07</v>
      </c>
      <c r="U52" s="77">
        <v>-1.94143E-05</v>
      </c>
      <c r="V52" s="77">
        <v>5.37997E-07</v>
      </c>
      <c r="W52" s="77">
        <v>1.94136E-05</v>
      </c>
    </row>
    <row r="53" spans="2:23" s="77" customFormat="1" ht="12.75">
      <c r="B53" s="76"/>
      <c r="C53" s="76">
        <f t="shared" si="0"/>
        <v>4.29017771177885E-06</v>
      </c>
      <c r="D53" s="76">
        <f t="shared" si="1"/>
        <v>-7.50882149324208E-05</v>
      </c>
      <c r="E53" s="83">
        <v>13</v>
      </c>
      <c r="F53" s="77" t="s">
        <v>48</v>
      </c>
      <c r="H53" s="77">
        <v>-4.62116E-05</v>
      </c>
      <c r="I53" s="77">
        <v>-0.000399345</v>
      </c>
      <c r="J53" s="77">
        <v>0.000399196</v>
      </c>
      <c r="K53" s="77">
        <v>-4.62688E-05</v>
      </c>
      <c r="L53" s="77">
        <v>4.62235E-05</v>
      </c>
      <c r="M53" s="77">
        <v>0.000399312</v>
      </c>
      <c r="N53" s="77">
        <v>-0.000399358</v>
      </c>
      <c r="O53" s="77">
        <v>4.61393E-05</v>
      </c>
      <c r="P53" s="77">
        <v>-1.93129E-07</v>
      </c>
      <c r="Q53" s="77">
        <v>-9.311E-06</v>
      </c>
      <c r="R53" s="77">
        <v>9.31145E-06</v>
      </c>
      <c r="S53" s="77">
        <v>-1.93416E-07</v>
      </c>
      <c r="T53" s="77">
        <v>1.93306E-07</v>
      </c>
      <c r="U53" s="77">
        <v>9.31145E-06</v>
      </c>
      <c r="V53" s="77">
        <v>-9.3114E-06</v>
      </c>
      <c r="W53" s="77">
        <v>1.93205E-07</v>
      </c>
    </row>
    <row r="54" spans="2:23" s="77" customFormat="1" ht="12.75">
      <c r="B54" s="76"/>
      <c r="C54" s="76">
        <f t="shared" si="0"/>
        <v>-5.405517098704359E-06</v>
      </c>
      <c r="D54" s="76">
        <f t="shared" si="1"/>
        <v>-4.674589070295795E-05</v>
      </c>
      <c r="E54" s="83">
        <v>14</v>
      </c>
      <c r="F54" s="77" t="s">
        <v>48</v>
      </c>
      <c r="H54" s="77">
        <v>-2.55673E-05</v>
      </c>
      <c r="I54" s="77">
        <v>-0.00021738</v>
      </c>
      <c r="J54" s="77">
        <v>-2.5609E-05</v>
      </c>
      <c r="K54" s="77">
        <v>-0.000217291</v>
      </c>
      <c r="L54" s="77">
        <v>-2.55673E-05</v>
      </c>
      <c r="M54" s="77">
        <v>-0.000217393</v>
      </c>
      <c r="N54" s="77">
        <v>-2.55117E-05</v>
      </c>
      <c r="O54" s="77">
        <v>-0.000217394</v>
      </c>
      <c r="P54" s="77">
        <v>-6.95342E-08</v>
      </c>
      <c r="Q54" s="77">
        <v>-4.38358E-06</v>
      </c>
      <c r="R54" s="77">
        <v>-6.95342E-08</v>
      </c>
      <c r="S54" s="77">
        <v>-4.38368E-06</v>
      </c>
      <c r="T54" s="77">
        <v>-6.95342E-08</v>
      </c>
      <c r="U54" s="77">
        <v>-4.38369E-06</v>
      </c>
      <c r="V54" s="77">
        <v>-6.95342E-08</v>
      </c>
      <c r="W54" s="77">
        <v>-4.38376E-06</v>
      </c>
    </row>
    <row r="55" spans="2:23" s="77" customFormat="1" ht="12.75">
      <c r="B55" s="76"/>
      <c r="C55" s="76">
        <f t="shared" si="0"/>
        <v>-6.511415111486373E-06</v>
      </c>
      <c r="D55" s="76">
        <f t="shared" si="1"/>
        <v>-2.2169546638334093E-05</v>
      </c>
      <c r="E55" s="83">
        <v>15</v>
      </c>
      <c r="F55" s="77" t="s">
        <v>48</v>
      </c>
      <c r="H55" s="77">
        <v>-1.45413E-05</v>
      </c>
      <c r="I55" s="77">
        <v>-0.000123645</v>
      </c>
      <c r="J55" s="77">
        <v>-0.000123592</v>
      </c>
      <c r="K55" s="77">
        <v>1.45638E-05</v>
      </c>
      <c r="L55" s="77">
        <v>1.45359E-05</v>
      </c>
      <c r="M55" s="77">
        <v>0.000123653</v>
      </c>
      <c r="N55" s="77">
        <v>0.000123659</v>
      </c>
      <c r="O55" s="77">
        <v>-1.45053E-05</v>
      </c>
      <c r="P55" s="77">
        <v>-2.67973E-08</v>
      </c>
      <c r="Q55" s="77">
        <v>-1.89123E-06</v>
      </c>
      <c r="R55" s="77">
        <v>-1.89125E-06</v>
      </c>
      <c r="S55" s="77">
        <v>2.68704E-08</v>
      </c>
      <c r="T55" s="77">
        <v>2.68766E-08</v>
      </c>
      <c r="U55" s="77">
        <v>1.89126E-06</v>
      </c>
      <c r="V55" s="77">
        <v>1.89129E-06</v>
      </c>
      <c r="W55" s="77">
        <v>-2.68638E-08</v>
      </c>
    </row>
    <row r="56" spans="2:23" s="77" customFormat="1" ht="12.75">
      <c r="B56" s="76"/>
      <c r="V56" s="78"/>
      <c r="W56" s="78"/>
    </row>
    <row r="57" spans="2:23" s="77" customFormat="1" ht="12.75">
      <c r="B57" s="76"/>
      <c r="E57" s="77" t="s">
        <v>0</v>
      </c>
      <c r="H57" s="77" t="s">
        <v>1</v>
      </c>
      <c r="I57" s="77" t="s">
        <v>2</v>
      </c>
      <c r="J57" s="77" t="s">
        <v>1</v>
      </c>
      <c r="K57" s="77" t="s">
        <v>22</v>
      </c>
      <c r="L57" s="77" t="s">
        <v>1</v>
      </c>
      <c r="M57" s="77" t="s">
        <v>22</v>
      </c>
      <c r="N57" s="77" t="s">
        <v>1</v>
      </c>
      <c r="O57" s="77" t="s">
        <v>29</v>
      </c>
      <c r="P57" s="77" t="s">
        <v>1</v>
      </c>
      <c r="Q57" s="77" t="s">
        <v>1</v>
      </c>
      <c r="R57" s="77" t="s">
        <v>1</v>
      </c>
      <c r="S57" s="77" t="s">
        <v>1</v>
      </c>
      <c r="T57" s="77" t="s">
        <v>1</v>
      </c>
      <c r="U57" s="77" t="s">
        <v>1</v>
      </c>
      <c r="V57" s="78" t="s">
        <v>1</v>
      </c>
      <c r="W57" s="78" t="s">
        <v>1</v>
      </c>
    </row>
    <row r="58" spans="2:23" s="77" customFormat="1" ht="12.75">
      <c r="B58" s="76"/>
      <c r="E58" s="77" t="s">
        <v>8</v>
      </c>
      <c r="V58" s="78"/>
      <c r="W58" s="78"/>
    </row>
    <row r="59" spans="2:23" s="77" customFormat="1" ht="12.75">
      <c r="B59" s="76"/>
      <c r="E59" s="77" t="s">
        <v>4</v>
      </c>
      <c r="H59" s="77" t="s">
        <v>9</v>
      </c>
      <c r="I59" s="77" t="s">
        <v>6</v>
      </c>
      <c r="J59" s="77" t="s">
        <v>9</v>
      </c>
      <c r="K59" s="77" t="s">
        <v>6</v>
      </c>
      <c r="L59" s="77" t="s">
        <v>9</v>
      </c>
      <c r="M59" s="77" t="s">
        <v>6</v>
      </c>
      <c r="N59" s="77" t="s">
        <v>9</v>
      </c>
      <c r="O59" s="77" t="s">
        <v>6</v>
      </c>
      <c r="P59" s="77" t="s">
        <v>9</v>
      </c>
      <c r="Q59" s="77" t="s">
        <v>6</v>
      </c>
      <c r="R59" s="77" t="s">
        <v>9</v>
      </c>
      <c r="S59" s="77" t="s">
        <v>6</v>
      </c>
      <c r="T59" s="77" t="s">
        <v>9</v>
      </c>
      <c r="U59" s="77" t="s">
        <v>6</v>
      </c>
      <c r="V59" s="78" t="s">
        <v>9</v>
      </c>
      <c r="W59" s="78" t="s">
        <v>6</v>
      </c>
    </row>
    <row r="60" spans="2:23" s="77" customFormat="1" ht="12.75">
      <c r="B60" s="76"/>
      <c r="E60" s="77">
        <v>1</v>
      </c>
      <c r="H60" s="77">
        <v>-3.91218E-10</v>
      </c>
      <c r="I60" s="77">
        <v>-1.80545E-07</v>
      </c>
      <c r="J60" s="77">
        <v>1.80548E-07</v>
      </c>
      <c r="K60" s="77" t="s">
        <v>25</v>
      </c>
      <c r="L60" s="77">
        <v>2.114E-10</v>
      </c>
      <c r="M60" s="77" t="s">
        <v>27</v>
      </c>
      <c r="N60" s="77">
        <v>-1.80727E-07</v>
      </c>
      <c r="O60" s="77">
        <v>3.94193E-10</v>
      </c>
      <c r="P60" s="77">
        <v>-2.27757E-10</v>
      </c>
      <c r="Q60" s="77">
        <v>-1.38536E-07</v>
      </c>
      <c r="R60" s="77">
        <v>1.38539E-07</v>
      </c>
      <c r="S60" s="77">
        <v>-4.59163E-11</v>
      </c>
      <c r="T60" s="77">
        <v>4.89339E-11</v>
      </c>
      <c r="U60" s="77">
        <v>1.38721E-07</v>
      </c>
      <c r="V60" s="77">
        <v>-1.38718E-07</v>
      </c>
      <c r="W60" s="77">
        <v>2.31528E-10</v>
      </c>
    </row>
    <row r="61" spans="2:23" s="77" customFormat="1" ht="12.75">
      <c r="B61" s="76"/>
      <c r="E61" s="77">
        <v>2</v>
      </c>
      <c r="H61" s="77">
        <v>0.000319438</v>
      </c>
      <c r="I61" s="77">
        <v>-1.45093E-07</v>
      </c>
      <c r="J61" s="77">
        <v>0.000319438</v>
      </c>
      <c r="K61" s="77" t="s">
        <v>26</v>
      </c>
      <c r="L61" s="77">
        <v>0.000319438</v>
      </c>
      <c r="M61" s="77" t="s">
        <v>28</v>
      </c>
      <c r="N61" s="77">
        <v>0.000319438</v>
      </c>
      <c r="O61" s="77">
        <v>-1.45093E-07</v>
      </c>
      <c r="P61" s="77">
        <v>0.000319438</v>
      </c>
      <c r="Q61" s="77">
        <v>-7.24391E-08</v>
      </c>
      <c r="R61" s="77">
        <v>0.000319438</v>
      </c>
      <c r="S61" s="77">
        <v>-7.24392E-08</v>
      </c>
      <c r="T61" s="77">
        <v>0.000319438</v>
      </c>
      <c r="U61" s="77">
        <v>-7.24392E-08</v>
      </c>
      <c r="V61" s="77">
        <v>0.000319438</v>
      </c>
      <c r="W61" s="77">
        <v>-7.24392E-08</v>
      </c>
    </row>
    <row r="62" spans="2:23" s="77" customFormat="1" ht="12.75">
      <c r="B62" s="76"/>
      <c r="E62" s="77">
        <v>3</v>
      </c>
      <c r="H62" s="77">
        <v>-0.011403</v>
      </c>
      <c r="I62" s="77">
        <v>-2.89764</v>
      </c>
      <c r="J62" s="77">
        <v>-2.89736</v>
      </c>
      <c r="K62" s="77">
        <v>0.0128857</v>
      </c>
      <c r="L62" s="77">
        <v>0.0131617</v>
      </c>
      <c r="M62" s="77">
        <v>2.89884</v>
      </c>
      <c r="N62" s="77">
        <v>2.89911</v>
      </c>
      <c r="O62" s="77">
        <v>-0.0116923</v>
      </c>
      <c r="P62" s="77">
        <v>-0.00179958</v>
      </c>
      <c r="Q62" s="77">
        <v>-0.947348</v>
      </c>
      <c r="R62" s="77">
        <v>-0.947072</v>
      </c>
      <c r="S62" s="77">
        <v>0.00328323</v>
      </c>
      <c r="T62" s="77">
        <v>0.00356199</v>
      </c>
      <c r="U62" s="77">
        <v>0.948552</v>
      </c>
      <c r="V62" s="77">
        <v>0.948831</v>
      </c>
      <c r="W62" s="77">
        <v>-0.00207858</v>
      </c>
    </row>
    <row r="63" spans="2:23" s="77" customFormat="1" ht="12.75">
      <c r="B63" s="76"/>
      <c r="E63" s="77">
        <v>4</v>
      </c>
      <c r="H63" s="77">
        <v>-0.00917767</v>
      </c>
      <c r="I63" s="77">
        <v>-1.60206</v>
      </c>
      <c r="J63" s="77">
        <v>0.00937032</v>
      </c>
      <c r="K63" s="77">
        <v>1.60271</v>
      </c>
      <c r="L63" s="77">
        <v>-0.00917927</v>
      </c>
      <c r="M63" s="77">
        <v>-1.60206</v>
      </c>
      <c r="N63" s="77">
        <v>0.00937181</v>
      </c>
      <c r="O63" s="77">
        <v>1.60271</v>
      </c>
      <c r="P63" s="77">
        <v>-0.00127186</v>
      </c>
      <c r="Q63" s="77">
        <v>-0.352768</v>
      </c>
      <c r="R63" s="77">
        <v>0.00145785</v>
      </c>
      <c r="S63" s="77">
        <v>0.353421</v>
      </c>
      <c r="T63" s="77">
        <v>-0.00127293</v>
      </c>
      <c r="U63" s="77">
        <v>-0.352769</v>
      </c>
      <c r="V63" s="77">
        <v>0.00145766</v>
      </c>
      <c r="W63" s="77">
        <v>0.35342</v>
      </c>
    </row>
    <row r="64" spans="2:23" s="77" customFormat="1" ht="12.75">
      <c r="B64" s="76"/>
      <c r="E64" s="77">
        <v>5</v>
      </c>
      <c r="H64" s="77">
        <v>-0.00622924</v>
      </c>
      <c r="I64" s="77">
        <v>-0.791332</v>
      </c>
      <c r="J64" s="77">
        <v>0.791452</v>
      </c>
      <c r="K64" s="77">
        <v>-0.00603168</v>
      </c>
      <c r="L64" s="77">
        <v>0.00615134</v>
      </c>
      <c r="M64" s="77">
        <v>0.791655</v>
      </c>
      <c r="N64" s="77">
        <v>-0.791528</v>
      </c>
      <c r="O64" s="77">
        <v>0.00635333</v>
      </c>
      <c r="P64" s="77">
        <v>-0.000655436</v>
      </c>
      <c r="Q64" s="77">
        <v>-0.118861</v>
      </c>
      <c r="R64" s="77">
        <v>0.118984</v>
      </c>
      <c r="S64" s="77">
        <v>-0.000455118</v>
      </c>
      <c r="T64" s="77">
        <v>0.00057737</v>
      </c>
      <c r="U64" s="77">
        <v>0.119184</v>
      </c>
      <c r="V64" s="77">
        <v>-0.119061</v>
      </c>
      <c r="W64" s="77">
        <v>0.00077752</v>
      </c>
    </row>
    <row r="65" spans="2:23" s="77" customFormat="1" ht="12.75">
      <c r="B65" s="76"/>
      <c r="E65" s="77">
        <v>6</v>
      </c>
      <c r="H65" s="77">
        <v>3.9206</v>
      </c>
      <c r="I65" s="77">
        <v>-0.354214</v>
      </c>
      <c r="J65" s="77">
        <v>3.9206</v>
      </c>
      <c r="K65" s="77">
        <v>-0.354213</v>
      </c>
      <c r="L65" s="77">
        <v>3.9206</v>
      </c>
      <c r="M65" s="77">
        <v>-0.354213</v>
      </c>
      <c r="N65" s="77">
        <v>3.9206</v>
      </c>
      <c r="O65" s="77">
        <v>-0.354211</v>
      </c>
      <c r="P65" s="77">
        <v>3.92413</v>
      </c>
      <c r="Q65" s="77">
        <v>-0.0365762</v>
      </c>
      <c r="R65" s="77">
        <v>3.92413</v>
      </c>
      <c r="S65" s="77">
        <v>-0.0365764</v>
      </c>
      <c r="T65" s="77">
        <v>3.92413</v>
      </c>
      <c r="U65" s="77">
        <v>-0.0365764</v>
      </c>
      <c r="V65" s="77">
        <v>3.92413</v>
      </c>
      <c r="W65" s="77">
        <v>-0.0365761</v>
      </c>
    </row>
    <row r="66" spans="2:23" s="77" customFormat="1" ht="12.75">
      <c r="B66" s="76"/>
      <c r="E66" s="77">
        <v>7</v>
      </c>
      <c r="H66" s="77">
        <v>-0.00219096</v>
      </c>
      <c r="I66" s="77">
        <v>-0.14424</v>
      </c>
      <c r="J66" s="77">
        <v>-0.144224</v>
      </c>
      <c r="K66" s="77">
        <v>0.00213079</v>
      </c>
      <c r="L66" s="77">
        <v>0.00214534</v>
      </c>
      <c r="M66" s="77">
        <v>0.144162</v>
      </c>
      <c r="N66" s="77">
        <v>0.144176</v>
      </c>
      <c r="O66" s="77">
        <v>-0.00220722</v>
      </c>
      <c r="P66" s="77">
        <v>-0.00012212</v>
      </c>
      <c r="Q66" s="77">
        <v>-0.0102932</v>
      </c>
      <c r="R66" s="77">
        <v>-0.0102776</v>
      </c>
      <c r="S66" s="77">
        <v>5.98668E-05</v>
      </c>
      <c r="T66" s="77">
        <v>7.54898E-05</v>
      </c>
      <c r="U66" s="77">
        <v>0.0102154</v>
      </c>
      <c r="V66" s="77">
        <v>0.0102309</v>
      </c>
      <c r="W66" s="77">
        <v>-0.000137705</v>
      </c>
    </row>
    <row r="67" spans="2:23" s="77" customFormat="1" ht="12.75">
      <c r="B67" s="76"/>
      <c r="E67" s="77">
        <v>8</v>
      </c>
      <c r="H67" s="77">
        <v>-0.00117594</v>
      </c>
      <c r="I67" s="77">
        <v>-0.053453</v>
      </c>
      <c r="J67" s="77">
        <v>0.00118647</v>
      </c>
      <c r="K67" s="77">
        <v>0.0534462</v>
      </c>
      <c r="L67" s="77">
        <v>-0.00117641</v>
      </c>
      <c r="M67" s="77">
        <v>-0.0534521</v>
      </c>
      <c r="N67" s="77">
        <v>0.00118535</v>
      </c>
      <c r="O67" s="77">
        <v>0.0534457</v>
      </c>
      <c r="P67" s="77">
        <v>-3.16374E-05</v>
      </c>
      <c r="Q67" s="77">
        <v>-0.00263789</v>
      </c>
      <c r="R67" s="77">
        <v>4.10315E-05</v>
      </c>
      <c r="S67" s="77">
        <v>0.00263202</v>
      </c>
      <c r="T67" s="77">
        <v>-3.16177E-05</v>
      </c>
      <c r="U67" s="77">
        <v>-0.00263795</v>
      </c>
      <c r="V67" s="77">
        <v>4.09906E-05</v>
      </c>
      <c r="W67" s="77">
        <v>0.00263195</v>
      </c>
    </row>
    <row r="68" spans="2:23" s="77" customFormat="1" ht="12.75">
      <c r="B68" s="76"/>
      <c r="E68" s="77">
        <v>9</v>
      </c>
      <c r="H68" s="77">
        <v>-0.000624689</v>
      </c>
      <c r="I68" s="77">
        <v>-0.018155</v>
      </c>
      <c r="J68" s="77">
        <v>0.0181543</v>
      </c>
      <c r="K68" s="77">
        <v>-0.000618031</v>
      </c>
      <c r="L68" s="77">
        <v>0.000617433</v>
      </c>
      <c r="M68" s="77">
        <v>0.0181614</v>
      </c>
      <c r="N68" s="77">
        <v>-0.0181615</v>
      </c>
      <c r="O68" s="77">
        <v>0.000624315</v>
      </c>
      <c r="P68" s="77">
        <v>-1.65541E-05</v>
      </c>
      <c r="Q68" s="77">
        <v>-0.000630447</v>
      </c>
      <c r="R68" s="77">
        <v>0.000630277</v>
      </c>
      <c r="S68" s="77">
        <v>-9.38798E-06</v>
      </c>
      <c r="T68" s="77">
        <v>9.18397E-06</v>
      </c>
      <c r="U68" s="77">
        <v>0.000637445</v>
      </c>
      <c r="V68" s="77">
        <v>-0.000637612</v>
      </c>
      <c r="W68" s="77">
        <v>1.63418E-05</v>
      </c>
    </row>
    <row r="69" spans="2:23" s="77" customFormat="1" ht="12.75">
      <c r="B69" s="76"/>
      <c r="E69" s="77">
        <v>10</v>
      </c>
      <c r="H69" s="77">
        <v>-0.20128</v>
      </c>
      <c r="I69" s="77">
        <v>-0.00585594</v>
      </c>
      <c r="J69" s="77">
        <v>-0.20128</v>
      </c>
      <c r="K69" s="77">
        <v>-0.00585543</v>
      </c>
      <c r="L69" s="77">
        <v>-0.20128</v>
      </c>
      <c r="M69" s="77">
        <v>-0.00585557</v>
      </c>
      <c r="N69" s="77">
        <v>-0.201279</v>
      </c>
      <c r="O69" s="77">
        <v>-0.0058556</v>
      </c>
      <c r="P69" s="77">
        <v>-0.200964</v>
      </c>
      <c r="Q69" s="77">
        <v>-0.000160772</v>
      </c>
      <c r="R69" s="77">
        <v>-0.200964</v>
      </c>
      <c r="S69" s="77">
        <v>-0.000160782</v>
      </c>
      <c r="T69" s="77">
        <v>-0.200964</v>
      </c>
      <c r="U69" s="77">
        <v>-0.000160782</v>
      </c>
      <c r="V69" s="77">
        <v>-0.200964</v>
      </c>
      <c r="W69" s="77">
        <v>-0.000160772</v>
      </c>
    </row>
    <row r="70" spans="2:23" s="77" customFormat="1" ht="12.75">
      <c r="B70" s="76"/>
      <c r="E70" s="77">
        <v>11</v>
      </c>
      <c r="H70" s="77">
        <v>-0.000163346</v>
      </c>
      <c r="I70" s="77">
        <v>-0.00197166</v>
      </c>
      <c r="J70" s="77">
        <v>-0.00197094</v>
      </c>
      <c r="K70" s="77">
        <v>0.000166212</v>
      </c>
      <c r="L70" s="77">
        <v>0.000166592</v>
      </c>
      <c r="M70" s="77">
        <v>0.00197385</v>
      </c>
      <c r="N70" s="77">
        <v>0.00197435</v>
      </c>
      <c r="O70" s="77">
        <v>-0.000163698</v>
      </c>
      <c r="P70" s="77">
        <v>5.33693E-08</v>
      </c>
      <c r="Q70" s="77">
        <v>-4.59129E-05</v>
      </c>
      <c r="R70" s="77">
        <v>-4.55107E-05</v>
      </c>
      <c r="S70" s="77">
        <v>2.72804E-06</v>
      </c>
      <c r="T70" s="77">
        <v>3.13287E-06</v>
      </c>
      <c r="U70" s="77">
        <v>4.82915E-05</v>
      </c>
      <c r="V70" s="77">
        <v>4.8695E-05</v>
      </c>
      <c r="W70" s="77">
        <v>-3.50899E-07</v>
      </c>
    </row>
    <row r="71" spans="2:23" s="77" customFormat="1" ht="12.75">
      <c r="B71" s="76"/>
      <c r="E71" s="77">
        <v>12</v>
      </c>
      <c r="H71" s="77">
        <v>-8.61391E-05</v>
      </c>
      <c r="I71" s="77">
        <v>-0.000800223</v>
      </c>
      <c r="J71" s="77">
        <v>8.62453E-05</v>
      </c>
      <c r="K71" s="77">
        <v>0.000802649</v>
      </c>
      <c r="L71" s="77">
        <v>-8.61505E-05</v>
      </c>
      <c r="M71" s="77">
        <v>-0.000800125</v>
      </c>
      <c r="N71" s="77">
        <v>8.60821E-05</v>
      </c>
      <c r="O71" s="77">
        <v>0.000802883</v>
      </c>
      <c r="P71" s="77">
        <v>-5.16927E-07</v>
      </c>
      <c r="Q71" s="77">
        <v>-1.80765E-05</v>
      </c>
      <c r="R71" s="77">
        <v>5.60128E-07</v>
      </c>
      <c r="S71" s="77">
        <v>2.07509E-05</v>
      </c>
      <c r="T71" s="77">
        <v>-5.16829E-07</v>
      </c>
      <c r="U71" s="77">
        <v>-1.80778E-05</v>
      </c>
      <c r="V71" s="77">
        <v>5.59445E-07</v>
      </c>
      <c r="W71" s="77">
        <v>2.07501E-05</v>
      </c>
    </row>
    <row r="72" spans="2:23" s="77" customFormat="1" ht="12.75">
      <c r="B72" s="76"/>
      <c r="E72" s="77">
        <v>13</v>
      </c>
      <c r="H72" s="77">
        <v>-4.68159E-05</v>
      </c>
      <c r="I72" s="77">
        <v>-0.000398469</v>
      </c>
      <c r="J72" s="77">
        <v>0.000398591</v>
      </c>
      <c r="K72" s="77">
        <v>-4.53929E-05</v>
      </c>
      <c r="L72" s="77">
        <v>4.56192E-05</v>
      </c>
      <c r="M72" s="77">
        <v>0.000400188</v>
      </c>
      <c r="N72" s="77">
        <v>-0.000399962</v>
      </c>
      <c r="O72" s="77">
        <v>4.70152E-05</v>
      </c>
      <c r="P72" s="77">
        <v>-7.97397E-07</v>
      </c>
      <c r="Q72" s="77">
        <v>-8.43508E-06</v>
      </c>
      <c r="R72" s="77">
        <v>8.70718E-06</v>
      </c>
      <c r="S72" s="77">
        <v>6.82503E-07</v>
      </c>
      <c r="T72" s="77">
        <v>-4.10962E-07</v>
      </c>
      <c r="U72" s="77">
        <v>1.01874E-05</v>
      </c>
      <c r="V72" s="77">
        <v>-9.91567E-06</v>
      </c>
      <c r="W72" s="77">
        <v>1.06912E-06</v>
      </c>
    </row>
    <row r="73" spans="2:23" s="77" customFormat="1" ht="12.75">
      <c r="B73" s="76"/>
      <c r="E73" s="77">
        <v>14</v>
      </c>
      <c r="H73" s="77">
        <v>-0.150018</v>
      </c>
      <c r="I73" s="77">
        <v>-0.000216706</v>
      </c>
      <c r="J73" s="77">
        <v>-0.150018</v>
      </c>
      <c r="K73" s="77">
        <v>-0.000216617</v>
      </c>
      <c r="L73" s="77">
        <v>-0.150018</v>
      </c>
      <c r="M73" s="77">
        <v>-0.000216719</v>
      </c>
      <c r="N73" s="77">
        <v>-0.150018</v>
      </c>
      <c r="O73" s="77">
        <v>-0.00021672</v>
      </c>
      <c r="P73" s="77">
        <v>-0.149992</v>
      </c>
      <c r="Q73" s="77">
        <v>-3.70954E-06</v>
      </c>
      <c r="R73" s="77">
        <v>-0.149992</v>
      </c>
      <c r="S73" s="77">
        <v>-3.70964E-06</v>
      </c>
      <c r="T73" s="77">
        <v>-0.149992</v>
      </c>
      <c r="U73" s="77">
        <v>-3.70965E-06</v>
      </c>
      <c r="V73" s="77">
        <v>-0.149992</v>
      </c>
      <c r="W73" s="77">
        <v>-3.70972E-06</v>
      </c>
    </row>
    <row r="74" spans="2:23" s="77" customFormat="1" ht="12.75">
      <c r="B74" s="76"/>
      <c r="E74" s="77">
        <v>15</v>
      </c>
      <c r="H74" s="77">
        <v>-1.45617E-05</v>
      </c>
      <c r="I74" s="77">
        <v>-0.000124111</v>
      </c>
      <c r="J74" s="77">
        <v>-0.000123613</v>
      </c>
      <c r="K74" s="77">
        <v>1.40975E-05</v>
      </c>
      <c r="L74" s="77">
        <v>1.45155E-05</v>
      </c>
      <c r="M74" s="77">
        <v>0.000123186</v>
      </c>
      <c r="N74" s="77">
        <v>0.000123638</v>
      </c>
      <c r="O74" s="77">
        <v>-1.49716E-05</v>
      </c>
      <c r="P74" s="77">
        <v>-4.72185E-08</v>
      </c>
      <c r="Q74" s="77">
        <v>-2.35757E-06</v>
      </c>
      <c r="R74" s="77">
        <v>-1.91167E-06</v>
      </c>
      <c r="S74" s="77">
        <v>-4.39469E-07</v>
      </c>
      <c r="T74" s="77">
        <v>6.45537E-09</v>
      </c>
      <c r="U74" s="77">
        <v>1.42492E-06</v>
      </c>
      <c r="V74" s="77">
        <v>1.87087E-06</v>
      </c>
      <c r="W74" s="77">
        <v>-4.93203E-07</v>
      </c>
    </row>
    <row r="75" spans="2:23" s="77" customFormat="1" ht="12.75">
      <c r="B75" s="76"/>
      <c r="V75" s="78"/>
      <c r="W75" s="78"/>
    </row>
    <row r="76" spans="2:23" s="77" customFormat="1" ht="12.75">
      <c r="B76" s="76"/>
      <c r="E76" s="77" t="s">
        <v>10</v>
      </c>
      <c r="H76" s="77" t="s">
        <v>11</v>
      </c>
      <c r="I76" s="77">
        <v>4195300000</v>
      </c>
      <c r="V76" s="78"/>
      <c r="W76" s="78"/>
    </row>
    <row r="77" spans="2:23" s="77" customFormat="1" ht="12.75">
      <c r="B77" s="76"/>
      <c r="E77" s="77">
        <v>2</v>
      </c>
      <c r="H77" s="77">
        <v>543315</v>
      </c>
      <c r="I77" s="77" t="s">
        <v>12</v>
      </c>
      <c r="V77" s="78"/>
      <c r="W77" s="78"/>
    </row>
    <row r="78" spans="2:23" s="77" customFormat="1" ht="12.75">
      <c r="B78" s="76"/>
      <c r="E78" s="77">
        <v>3</v>
      </c>
      <c r="H78" s="77">
        <v>351526</v>
      </c>
      <c r="I78" s="77" t="s">
        <v>13</v>
      </c>
      <c r="V78" s="78"/>
      <c r="W78" s="78"/>
    </row>
    <row r="79" spans="2:23" s="77" customFormat="1" ht="12.75">
      <c r="B79" s="76"/>
      <c r="E79" s="77">
        <v>4</v>
      </c>
      <c r="H79" s="77">
        <v>389511</v>
      </c>
      <c r="I79" s="77" t="s">
        <v>14</v>
      </c>
      <c r="V79" s="78"/>
      <c r="W79" s="78"/>
    </row>
    <row r="80" spans="2:23" s="77" customFormat="1" ht="12.75">
      <c r="B80" s="76"/>
      <c r="E80" s="77">
        <v>5</v>
      </c>
      <c r="H80" s="77">
        <v>269083</v>
      </c>
      <c r="I80" s="77" t="s">
        <v>15</v>
      </c>
      <c r="V80" s="78"/>
      <c r="W80" s="78"/>
    </row>
    <row r="81" spans="2:23" s="77" customFormat="1" ht="12.75">
      <c r="B81" s="76"/>
      <c r="E81" s="77">
        <v>6</v>
      </c>
      <c r="H81" s="77">
        <v>184730</v>
      </c>
      <c r="I81" s="77" t="s">
        <v>16</v>
      </c>
      <c r="V81" s="78"/>
      <c r="W81" s="78"/>
    </row>
    <row r="82" spans="2:23" s="77" customFormat="1" ht="12.75">
      <c r="B82" s="76"/>
      <c r="E82" s="77">
        <v>7</v>
      </c>
      <c r="H82" s="77">
        <v>49612.3</v>
      </c>
      <c r="I82" s="77" t="s">
        <v>17</v>
      </c>
      <c r="V82" s="78"/>
      <c r="W82" s="78"/>
    </row>
    <row r="83" spans="2:23" s="77" customFormat="1" ht="12.75">
      <c r="B83" s="76"/>
      <c r="E83" s="77">
        <v>8</v>
      </c>
      <c r="H83" s="77">
        <v>543315</v>
      </c>
      <c r="I83" s="77" t="s">
        <v>12</v>
      </c>
      <c r="V83" s="78"/>
      <c r="W83" s="78"/>
    </row>
    <row r="84" spans="2:23" s="77" customFormat="1" ht="12.75">
      <c r="B84" s="76"/>
      <c r="E84" s="77">
        <v>9</v>
      </c>
      <c r="H84" s="77">
        <v>351526</v>
      </c>
      <c r="I84" s="77" t="s">
        <v>13</v>
      </c>
      <c r="V84" s="78"/>
      <c r="W84" s="78"/>
    </row>
    <row r="85" spans="2:23" s="77" customFormat="1" ht="12.75">
      <c r="B85" s="76"/>
      <c r="E85" s="77">
        <v>10</v>
      </c>
      <c r="H85" s="77">
        <v>389511</v>
      </c>
      <c r="I85" s="77" t="s">
        <v>14</v>
      </c>
      <c r="V85" s="78"/>
      <c r="W85" s="78"/>
    </row>
    <row r="86" spans="2:23" s="77" customFormat="1" ht="12.75">
      <c r="B86" s="76"/>
      <c r="E86" s="77">
        <v>11</v>
      </c>
      <c r="H86" s="77">
        <v>269083</v>
      </c>
      <c r="I86" s="77" t="s">
        <v>15</v>
      </c>
      <c r="V86" s="78"/>
      <c r="W86" s="78"/>
    </row>
    <row r="87" spans="2:23" s="77" customFormat="1" ht="12.75">
      <c r="B87" s="76"/>
      <c r="E87" s="77">
        <v>12</v>
      </c>
      <c r="H87" s="77">
        <v>184730</v>
      </c>
      <c r="I87" s="77" t="s">
        <v>18</v>
      </c>
      <c r="V87" s="78"/>
      <c r="W87" s="78"/>
    </row>
    <row r="88" spans="2:23" s="77" customFormat="1" ht="12.75">
      <c r="B88" s="76"/>
      <c r="E88" s="77">
        <v>13</v>
      </c>
      <c r="H88" s="77">
        <v>-49612.2</v>
      </c>
      <c r="I88" s="77" t="s">
        <v>17</v>
      </c>
      <c r="V88" s="78"/>
      <c r="W88" s="78"/>
    </row>
    <row r="89" spans="2:23" s="77" customFormat="1" ht="12.75">
      <c r="B89" s="76"/>
      <c r="E89" s="77">
        <v>14</v>
      </c>
      <c r="H89" s="77">
        <v>-543315</v>
      </c>
      <c r="I89" s="77" t="s">
        <v>19</v>
      </c>
      <c r="V89" s="78"/>
      <c r="W89" s="78"/>
    </row>
    <row r="90" spans="2:23" s="77" customFormat="1" ht="12.75">
      <c r="B90" s="76"/>
      <c r="E90" s="77">
        <v>15</v>
      </c>
      <c r="H90" s="77">
        <v>-351526</v>
      </c>
      <c r="I90" s="77" t="s">
        <v>13</v>
      </c>
      <c r="V90" s="78"/>
      <c r="W90" s="78"/>
    </row>
    <row r="91" spans="2:23" s="77" customFormat="1" ht="12.75">
      <c r="B91" s="76"/>
      <c r="E91" s="77">
        <v>16</v>
      </c>
      <c r="H91" s="77">
        <v>-389511</v>
      </c>
      <c r="I91" s="77" t="s">
        <v>14</v>
      </c>
      <c r="V91" s="78"/>
      <c r="W91" s="78"/>
    </row>
    <row r="92" spans="2:23" s="77" customFormat="1" ht="12.75">
      <c r="B92" s="76"/>
      <c r="E92" s="77">
        <v>17</v>
      </c>
      <c r="H92" s="77">
        <v>-269082</v>
      </c>
      <c r="I92" s="77" t="s">
        <v>15</v>
      </c>
      <c r="V92" s="78"/>
      <c r="W92" s="78"/>
    </row>
    <row r="93" spans="2:23" s="77" customFormat="1" ht="12.75">
      <c r="B93" s="76"/>
      <c r="E93" s="77">
        <v>18</v>
      </c>
      <c r="H93" s="77">
        <v>-184730</v>
      </c>
      <c r="I93" s="77" t="s">
        <v>16</v>
      </c>
      <c r="V93" s="78"/>
      <c r="W93" s="78"/>
    </row>
    <row r="94" spans="2:23" s="77" customFormat="1" ht="12.75">
      <c r="B94" s="76"/>
      <c r="E94" s="77">
        <v>19</v>
      </c>
      <c r="H94" s="77">
        <v>-49612.2</v>
      </c>
      <c r="I94" s="77" t="s">
        <v>17</v>
      </c>
      <c r="V94" s="78"/>
      <c r="W94" s="78"/>
    </row>
    <row r="95" spans="2:23" s="77" customFormat="1" ht="12.75">
      <c r="B95" s="76"/>
      <c r="E95" s="77">
        <v>20</v>
      </c>
      <c r="H95" s="77">
        <v>-543315</v>
      </c>
      <c r="I95" s="77" t="s">
        <v>19</v>
      </c>
      <c r="V95" s="78"/>
      <c r="W95" s="78"/>
    </row>
    <row r="96" spans="2:23" s="77" customFormat="1" ht="12.75">
      <c r="B96" s="76"/>
      <c r="E96" s="77">
        <v>21</v>
      </c>
      <c r="H96" s="77">
        <v>-351526</v>
      </c>
      <c r="I96" s="77" t="s">
        <v>13</v>
      </c>
      <c r="V96" s="78"/>
      <c r="W96" s="78"/>
    </row>
    <row r="97" spans="2:23" s="77" customFormat="1" ht="12.75">
      <c r="B97" s="76"/>
      <c r="E97" s="77">
        <v>22</v>
      </c>
      <c r="H97" s="77">
        <v>-389511</v>
      </c>
      <c r="I97" s="77" t="s">
        <v>20</v>
      </c>
      <c r="V97" s="78"/>
      <c r="W97" s="78"/>
    </row>
    <row r="98" spans="2:23" s="77" customFormat="1" ht="12.75">
      <c r="B98" s="76"/>
      <c r="E98" s="77">
        <v>23</v>
      </c>
      <c r="H98" s="77">
        <v>-269082</v>
      </c>
      <c r="I98" s="77" t="s">
        <v>21</v>
      </c>
      <c r="V98" s="78"/>
      <c r="W98" s="78"/>
    </row>
    <row r="99" spans="2:23" s="77" customFormat="1" ht="12.75">
      <c r="B99" s="76"/>
      <c r="E99" s="77">
        <v>24</v>
      </c>
      <c r="H99" s="77">
        <v>-184730</v>
      </c>
      <c r="I99" s="77" t="s">
        <v>16</v>
      </c>
      <c r="V99" s="78"/>
      <c r="W99" s="78"/>
    </row>
    <row r="100" spans="2:23" s="77" customFormat="1" ht="12.75">
      <c r="B100" s="76"/>
      <c r="V100" s="78"/>
      <c r="W100" s="78"/>
    </row>
    <row r="101" spans="2:23" s="77" customFormat="1" ht="12.75">
      <c r="B101" s="76"/>
      <c r="V101" s="78"/>
      <c r="W101" s="78"/>
    </row>
    <row r="102" spans="2:23" s="77" customFormat="1" ht="12.75">
      <c r="B102" s="76"/>
      <c r="V102" s="78"/>
      <c r="W102" s="78"/>
    </row>
    <row r="103" spans="2:23" s="77" customFormat="1" ht="12.75">
      <c r="B103" s="76"/>
      <c r="M103" s="80"/>
      <c r="O103" s="80"/>
      <c r="P103" s="80"/>
      <c r="Q103" s="79"/>
      <c r="V103" s="78"/>
      <c r="W103" s="78"/>
    </row>
    <row r="104" spans="2:17" ht="12.75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85"/>
      <c r="N104" s="77"/>
      <c r="O104" s="86"/>
      <c r="P104" s="86"/>
      <c r="Q104" s="87"/>
    </row>
    <row r="105" spans="13:17" ht="12.75">
      <c r="M105" s="90"/>
      <c r="O105" s="86"/>
      <c r="P105" s="91"/>
      <c r="Q105" s="87"/>
    </row>
    <row r="106" spans="13:17" ht="12.75">
      <c r="M106" s="90"/>
      <c r="O106" s="92"/>
      <c r="P106" s="92"/>
      <c r="Q106" s="93"/>
    </row>
    <row r="107" spans="13:17" ht="12.75">
      <c r="M107" s="90"/>
      <c r="O107" s="92"/>
      <c r="P107" s="92"/>
      <c r="Q107" s="93"/>
    </row>
    <row r="108" spans="13:17" ht="12.75">
      <c r="M108" s="90"/>
      <c r="O108" s="92"/>
      <c r="P108" s="92"/>
      <c r="Q108" s="93"/>
    </row>
    <row r="109" spans="13:17" ht="12.75">
      <c r="M109" s="90"/>
      <c r="O109" s="86"/>
      <c r="P109" s="86"/>
      <c r="Q109" s="87"/>
    </row>
    <row r="110" spans="13:17" ht="12.75">
      <c r="M110" s="90"/>
      <c r="O110" s="92"/>
      <c r="P110" s="92"/>
      <c r="Q110" s="93"/>
    </row>
    <row r="111" spans="13:17" ht="12.75">
      <c r="M111" s="90"/>
      <c r="O111" s="92"/>
      <c r="P111" s="92"/>
      <c r="Q111" s="93"/>
    </row>
    <row r="112" spans="15:17" ht="12.75">
      <c r="O112" s="92"/>
      <c r="P112" s="92"/>
      <c r="Q112" s="93"/>
    </row>
    <row r="113" spans="15:17" ht="12.75">
      <c r="O113" s="86"/>
      <c r="P113" s="86"/>
      <c r="Q113" s="87"/>
    </row>
    <row r="114" spans="15:17" ht="12.75">
      <c r="O114" s="92"/>
      <c r="P114" s="92"/>
      <c r="Q114" s="93"/>
    </row>
    <row r="115" spans="15:17" ht="12.75">
      <c r="O115" s="92"/>
      <c r="P115" s="92"/>
      <c r="Q115" s="93"/>
    </row>
    <row r="116" spans="15:17" ht="12.75">
      <c r="O116" s="92"/>
      <c r="P116" s="92"/>
      <c r="Q116" s="93"/>
    </row>
    <row r="117" spans="15:17" ht="12.75">
      <c r="O117" s="86"/>
      <c r="P117" s="86"/>
      <c r="Q117" s="87"/>
    </row>
    <row r="118" spans="15:17" ht="12.75">
      <c r="O118" s="92"/>
      <c r="P118" s="92"/>
      <c r="Q118" s="9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5" sqref="C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4" t="s">
        <v>129</v>
      </c>
      <c r="G2" s="21"/>
      <c r="H2" s="104">
        <v>0.9325</v>
      </c>
      <c r="I2" s="55" t="s">
        <v>139</v>
      </c>
    </row>
    <row r="3" spans="1:8" s="2" customFormat="1" ht="13.5" thickBot="1">
      <c r="A3" s="10">
        <v>1624</v>
      </c>
      <c r="B3" s="11">
        <v>151.50666666666666</v>
      </c>
      <c r="C3" s="11">
        <v>159.82333333333335</v>
      </c>
      <c r="D3" s="11">
        <v>8.358226709574526</v>
      </c>
      <c r="E3" s="11">
        <v>8.549494779548763</v>
      </c>
      <c r="F3" s="12" t="s">
        <v>69</v>
      </c>
      <c r="H3" s="101">
        <v>0.0625</v>
      </c>
    </row>
    <row r="4" spans="1:9" ht="16.5" customHeight="1">
      <c r="A4" s="13">
        <v>1623</v>
      </c>
      <c r="B4" s="14">
        <v>128.55333333333334</v>
      </c>
      <c r="C4" s="14">
        <v>135.35333333333335</v>
      </c>
      <c r="D4" s="14">
        <v>8.739085084823433</v>
      </c>
      <c r="E4" s="14">
        <v>8.981986090998282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1622</v>
      </c>
      <c r="B5" s="26">
        <v>125.75</v>
      </c>
      <c r="C5" s="26">
        <v>132.43333333333334</v>
      </c>
      <c r="D5" s="26">
        <v>8.546024504577133</v>
      </c>
      <c r="E5" s="26">
        <v>9.02420361505994</v>
      </c>
      <c r="F5" s="15" t="s">
        <v>71</v>
      </c>
      <c r="I5" s="106">
        <v>1858</v>
      </c>
    </row>
    <row r="6" spans="1:6" s="2" customFormat="1" ht="13.5" thickBot="1">
      <c r="A6" s="16">
        <v>1621</v>
      </c>
      <c r="B6" s="17">
        <v>143.19</v>
      </c>
      <c r="C6" s="17">
        <v>153.89</v>
      </c>
      <c r="D6" s="17">
        <v>8.504459804297793</v>
      </c>
      <c r="E6" s="17">
        <v>8.77470227849347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5" t="s">
        <v>140</v>
      </c>
      <c r="E11" s="105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2" t="s">
        <v>138</v>
      </c>
      <c r="B15" s="6"/>
      <c r="C15" s="6" t="s">
        <v>145</v>
      </c>
      <c r="D15" s="6"/>
      <c r="E15" s="6"/>
      <c r="F15" s="106">
        <v>1885</v>
      </c>
      <c r="K15" s="106">
        <v>1078</v>
      </c>
    </row>
    <row r="16" ht="12.75">
      <c r="A16" s="103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14.743693412962386</v>
      </c>
      <c r="C19" s="34">
        <v>75.79702674629573</v>
      </c>
      <c r="D19" s="35">
        <v>27.824131306947518</v>
      </c>
      <c r="K19" s="96" t="s">
        <v>131</v>
      </c>
    </row>
    <row r="20" spans="1:11" ht="12.75">
      <c r="A20" s="33" t="s">
        <v>57</v>
      </c>
      <c r="B20" s="34">
        <v>6.35719702506195</v>
      </c>
      <c r="C20" s="34">
        <v>64.60719702506195</v>
      </c>
      <c r="D20" s="35">
        <v>23.195281791659813</v>
      </c>
      <c r="F20" s="95" t="s">
        <v>133</v>
      </c>
      <c r="K20" s="97" t="s">
        <v>130</v>
      </c>
    </row>
    <row r="21" spans="1:6" ht="13.5" thickBot="1">
      <c r="A21" s="33" t="s">
        <v>58</v>
      </c>
      <c r="B21" s="34">
        <v>-3.2776519996482136</v>
      </c>
      <c r="C21" s="34">
        <v>72.41234800035178</v>
      </c>
      <c r="D21" s="35">
        <v>25.852104907597628</v>
      </c>
      <c r="F21" s="24" t="s">
        <v>134</v>
      </c>
    </row>
    <row r="22" spans="1:11" ht="16.5" thickBot="1">
      <c r="A22" s="36" t="s">
        <v>59</v>
      </c>
      <c r="B22" s="37">
        <v>3.2584513065743863</v>
      </c>
      <c r="C22" s="37">
        <v>87.26511797324105</v>
      </c>
      <c r="D22" s="38">
        <v>30.60833990652409</v>
      </c>
      <c r="F22" s="24" t="s">
        <v>132</v>
      </c>
      <c r="I22" s="74" t="s">
        <v>127</v>
      </c>
      <c r="K22" s="100" t="s">
        <v>136</v>
      </c>
    </row>
    <row r="23" spans="1:11" ht="16.5" thickBot="1">
      <c r="A23" s="98" t="s">
        <v>135</v>
      </c>
      <c r="B23" s="39"/>
      <c r="C23" s="39"/>
      <c r="D23" s="52">
        <v>19.922670364379883</v>
      </c>
      <c r="I23" s="106">
        <v>2490</v>
      </c>
      <c r="K23" s="100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-0.12187970641878543</v>
      </c>
      <c r="C27" s="44">
        <v>-0.00019579043167221996</v>
      </c>
      <c r="D27" s="44">
        <v>0.026987994818375206</v>
      </c>
      <c r="E27" s="44">
        <v>-0.0008518770879020912</v>
      </c>
      <c r="F27" s="44">
        <v>-0.0051946615142269515</v>
      </c>
      <c r="G27" s="44">
        <v>-2.2433946337347197E-05</v>
      </c>
      <c r="H27" s="44">
        <v>0.0004680852563398009</v>
      </c>
      <c r="I27" s="45">
        <v>-6.848290598345041E-05</v>
      </c>
    </row>
    <row r="28" spans="1:9" ht="13.5" thickBot="1">
      <c r="A28" s="46" t="s">
        <v>61</v>
      </c>
      <c r="B28" s="47">
        <v>-0.6926716447387303</v>
      </c>
      <c r="C28" s="47">
        <v>-0.03618437014595744</v>
      </c>
      <c r="D28" s="47">
        <v>-0.16429809677551713</v>
      </c>
      <c r="E28" s="47">
        <v>-0.08237777835945785</v>
      </c>
      <c r="F28" s="47">
        <v>-0.027764557123641013</v>
      </c>
      <c r="G28" s="47">
        <v>-0.0010379210275918726</v>
      </c>
      <c r="H28" s="47">
        <v>-0.0034063116653040774</v>
      </c>
      <c r="I28" s="48">
        <v>-0.0012662577879704975</v>
      </c>
    </row>
    <row r="29" ht="12.75">
      <c r="A29" s="75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1624</v>
      </c>
      <c r="B39" s="50">
        <v>151.50666666666666</v>
      </c>
      <c r="C39" s="50">
        <v>159.82333333333335</v>
      </c>
      <c r="D39" s="50">
        <v>8.358226709574526</v>
      </c>
      <c r="E39" s="50">
        <v>8.549494779548763</v>
      </c>
      <c r="F39" s="54">
        <f>I39*D39/(23678+B39)*1000</f>
        <v>30.60833990652409</v>
      </c>
      <c r="G39" s="59" t="s">
        <v>59</v>
      </c>
      <c r="H39" s="58">
        <f>I39-B39+X39</f>
        <v>3.2584513065743863</v>
      </c>
      <c r="I39" s="58">
        <f>(B39+C42-2*X39)*(23678+B39)*E42/((23678+C42)*D39+E42*(23678+B39))</f>
        <v>87.26511797324105</v>
      </c>
      <c r="J39" s="24" t="s">
        <v>73</v>
      </c>
      <c r="K39" s="24">
        <f>(K40*K40+L40*L40+M40*M40+N40*N40+O40*O40+P40*P40+Q40*Q40+R40*R40+S40*S40+T40*T40+U40*U40+V40*V40+W40*W40)</f>
        <v>0.5312795668377037</v>
      </c>
      <c r="M39" s="24" t="s">
        <v>68</v>
      </c>
      <c r="N39" s="24">
        <f>(K44*K44+L44*L44+M44*M44+N44*N44+O44*O44+P44*P44+Q44*Q44+R44*R44+S44*S44+T44*T44+U44*U44+V44*V44+W44*W44)</f>
        <v>0.2836892152075826</v>
      </c>
      <c r="X39" s="55">
        <f>(1-$H$2)*1000</f>
        <v>67.5</v>
      </c>
    </row>
    <row r="40" spans="1:24" ht="12.75">
      <c r="A40" s="49">
        <v>1623</v>
      </c>
      <c r="B40" s="50">
        <v>128.55333333333334</v>
      </c>
      <c r="C40" s="50">
        <v>135.35333333333335</v>
      </c>
      <c r="D40" s="50">
        <v>8.739085084823433</v>
      </c>
      <c r="E40" s="50">
        <v>8.981986090998282</v>
      </c>
      <c r="F40" s="54">
        <f>I40*D40/(23678+B40)*1000</f>
        <v>27.824131306947518</v>
      </c>
      <c r="G40" s="59" t="s">
        <v>56</v>
      </c>
      <c r="H40" s="58">
        <f>I40-B40+X40</f>
        <v>14.743693412962386</v>
      </c>
      <c r="I40" s="58">
        <f>(B40+C39-2*X40)*(23678+B40)*E39/((23678+C39)*D40+E39*(23678+B40))</f>
        <v>75.79702674629573</v>
      </c>
      <c r="J40" s="24" t="s">
        <v>62</v>
      </c>
      <c r="K40" s="52">
        <f aca="true" t="shared" si="0" ref="K40:W40">SQRT(K41*K41+K42*K42)</f>
        <v>0.7033126404820171</v>
      </c>
      <c r="L40" s="52">
        <f t="shared" si="0"/>
        <v>0.036184899844448795</v>
      </c>
      <c r="M40" s="52">
        <f t="shared" si="0"/>
        <v>0.1664998993043955</v>
      </c>
      <c r="N40" s="52">
        <f t="shared" si="0"/>
        <v>0.08238218291604596</v>
      </c>
      <c r="O40" s="52">
        <f t="shared" si="0"/>
        <v>0.028246329682266962</v>
      </c>
      <c r="P40" s="52">
        <f t="shared" si="0"/>
        <v>0.0010381634464118046</v>
      </c>
      <c r="Q40" s="52">
        <f t="shared" si="0"/>
        <v>0.0034383226969540446</v>
      </c>
      <c r="R40" s="52">
        <f t="shared" si="0"/>
        <v>0.0012681083132003652</v>
      </c>
      <c r="S40" s="52">
        <f t="shared" si="0"/>
        <v>0.00037060004985385044</v>
      </c>
      <c r="T40" s="52">
        <f t="shared" si="0"/>
        <v>1.5294644980466723E-05</v>
      </c>
      <c r="U40" s="52">
        <f t="shared" si="0"/>
        <v>7.521067508363468E-05</v>
      </c>
      <c r="V40" s="52">
        <f t="shared" si="0"/>
        <v>4.7057389565479254E-05</v>
      </c>
      <c r="W40" s="52">
        <f t="shared" si="0"/>
        <v>2.3106001923815455E-05</v>
      </c>
      <c r="X40" s="55">
        <f>(1-$H$2)*1000</f>
        <v>67.5</v>
      </c>
    </row>
    <row r="41" spans="1:24" ht="12.75">
      <c r="A41" s="49">
        <v>1622</v>
      </c>
      <c r="B41" s="50">
        <v>125.75</v>
      </c>
      <c r="C41" s="50">
        <v>132.43333333333334</v>
      </c>
      <c r="D41" s="50">
        <v>8.546024504577133</v>
      </c>
      <c r="E41" s="50">
        <v>9.02420361505994</v>
      </c>
      <c r="F41" s="54">
        <f>I41*D41/(23678+B41)*1000</f>
        <v>23.195281791659813</v>
      </c>
      <c r="G41" s="59" t="s">
        <v>57</v>
      </c>
      <c r="H41" s="58">
        <f>I41-B41+X41</f>
        <v>6.35719702506195</v>
      </c>
      <c r="I41" s="58">
        <f>(B41+C40-2*X41)*(23678+B41)*E40/((23678+C40)*D41+E40*(23678+B41))</f>
        <v>64.60719702506195</v>
      </c>
      <c r="J41" s="24" t="s">
        <v>60</v>
      </c>
      <c r="K41" s="52">
        <f>'calcul config'!C43</f>
        <v>-0.12187970641878543</v>
      </c>
      <c r="L41" s="52">
        <f>'calcul config'!C44</f>
        <v>-0.00019579043167221996</v>
      </c>
      <c r="M41" s="52">
        <f>'calcul config'!C45</f>
        <v>0.026987994818375206</v>
      </c>
      <c r="N41" s="52">
        <f>'calcul config'!C46</f>
        <v>-0.0008518770879020912</v>
      </c>
      <c r="O41" s="52">
        <f>'calcul config'!C47</f>
        <v>-0.0051946615142269515</v>
      </c>
      <c r="P41" s="52">
        <f>'calcul config'!C48</f>
        <v>-2.2433946337347197E-05</v>
      </c>
      <c r="Q41" s="52">
        <f>'calcul config'!C49</f>
        <v>0.0004680852563398009</v>
      </c>
      <c r="R41" s="52">
        <f>'calcul config'!C50</f>
        <v>-6.848290598345041E-05</v>
      </c>
      <c r="S41" s="52">
        <f>'calcul config'!C51</f>
        <v>-9.257973386556045E-05</v>
      </c>
      <c r="T41" s="52">
        <f>'calcul config'!C52</f>
        <v>-1.6031286681413209E-06</v>
      </c>
      <c r="U41" s="52">
        <f>'calcul config'!C53</f>
        <v>4.29017771177885E-06</v>
      </c>
      <c r="V41" s="52">
        <f>'calcul config'!C54</f>
        <v>-5.405517098704359E-06</v>
      </c>
      <c r="W41" s="52">
        <f>'calcul config'!C55</f>
        <v>-6.511415111486373E-06</v>
      </c>
      <c r="X41" s="55">
        <f>(1-$H$2)*1000</f>
        <v>67.5</v>
      </c>
    </row>
    <row r="42" spans="1:24" ht="12.75">
      <c r="A42" s="49">
        <v>1621</v>
      </c>
      <c r="B42" s="50">
        <v>143.19</v>
      </c>
      <c r="C42" s="50">
        <v>153.89</v>
      </c>
      <c r="D42" s="50">
        <v>8.504459804297793</v>
      </c>
      <c r="E42" s="50">
        <v>8.77470227849347</v>
      </c>
      <c r="F42" s="54">
        <f>I42*D42/(23678+B42)*1000</f>
        <v>25.852104907597628</v>
      </c>
      <c r="G42" s="59" t="s">
        <v>58</v>
      </c>
      <c r="H42" s="58">
        <f>I42-B42+X42</f>
        <v>-3.2776519996482136</v>
      </c>
      <c r="I42" s="58">
        <f>(B42+C41-2*X42)*(23678+B42)*E41/((23678+C41)*D42+E41*(23678+B42))</f>
        <v>72.41234800035178</v>
      </c>
      <c r="J42" s="24" t="s">
        <v>61</v>
      </c>
      <c r="K42" s="52">
        <f>'calcul config'!D43</f>
        <v>-0.6926716447387303</v>
      </c>
      <c r="L42" s="52">
        <f>'calcul config'!D44</f>
        <v>-0.03618437014595744</v>
      </c>
      <c r="M42" s="52">
        <f>'calcul config'!D45</f>
        <v>-0.16429809677551713</v>
      </c>
      <c r="N42" s="52">
        <f>'calcul config'!D46</f>
        <v>-0.08237777835945785</v>
      </c>
      <c r="O42" s="52">
        <f>'calcul config'!D47</f>
        <v>-0.027764557123641013</v>
      </c>
      <c r="P42" s="52">
        <f>'calcul config'!D48</f>
        <v>-0.0010379210275918726</v>
      </c>
      <c r="Q42" s="52">
        <f>'calcul config'!D49</f>
        <v>-0.0034063116653040774</v>
      </c>
      <c r="R42" s="52">
        <f>'calcul config'!D50</f>
        <v>-0.0012662577879704975</v>
      </c>
      <c r="S42" s="52">
        <f>'calcul config'!D51</f>
        <v>-0.00035885009381224695</v>
      </c>
      <c r="T42" s="52">
        <f>'calcul config'!D52</f>
        <v>-1.5210395903851398E-05</v>
      </c>
      <c r="U42" s="52">
        <f>'calcul config'!D53</f>
        <v>-7.50882149324208E-05</v>
      </c>
      <c r="V42" s="52">
        <f>'calcul config'!D54</f>
        <v>-4.674589070295795E-05</v>
      </c>
      <c r="W42" s="52">
        <f>'calcul config'!D55</f>
        <v>-2.2169546638334093E-05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0.4688750936546781</v>
      </c>
      <c r="L44" s="52">
        <f>L40/(L43*1.5)</f>
        <v>0.03446180937566552</v>
      </c>
      <c r="M44" s="52">
        <f aca="true" t="shared" si="1" ref="M44:W44">M40/(M43*1.5)</f>
        <v>0.184999888115995</v>
      </c>
      <c r="N44" s="52">
        <f t="shared" si="1"/>
        <v>0.10984291055472795</v>
      </c>
      <c r="O44" s="52">
        <f t="shared" si="1"/>
        <v>0.12553924303229763</v>
      </c>
      <c r="P44" s="52">
        <f t="shared" si="1"/>
        <v>0.006921089642745363</v>
      </c>
      <c r="Q44" s="52">
        <f t="shared" si="1"/>
        <v>0.02292215131302696</v>
      </c>
      <c r="R44" s="52">
        <f t="shared" si="1"/>
        <v>0.0028180184737785895</v>
      </c>
      <c r="S44" s="52">
        <f t="shared" si="1"/>
        <v>0.004941333998051339</v>
      </c>
      <c r="T44" s="52">
        <f t="shared" si="1"/>
        <v>0.00020392859973955628</v>
      </c>
      <c r="U44" s="52">
        <f t="shared" si="1"/>
        <v>0.001002809001115129</v>
      </c>
      <c r="V44" s="52">
        <f t="shared" si="1"/>
        <v>0.0006274318608730567</v>
      </c>
      <c r="W44" s="52">
        <f t="shared" si="1"/>
        <v>0.00030808002565087267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99" customFormat="1" ht="12.75">
      <c r="A50" s="99" t="s">
        <v>114</v>
      </c>
    </row>
    <row r="51" spans="1:24" s="99" customFormat="1" ht="12.75">
      <c r="A51" s="99">
        <v>1622</v>
      </c>
      <c r="B51" s="99">
        <v>134.46</v>
      </c>
      <c r="C51" s="99">
        <v>126.56</v>
      </c>
      <c r="D51" s="99">
        <v>8.432598592836017</v>
      </c>
      <c r="E51" s="99">
        <v>8.940898160823961</v>
      </c>
      <c r="F51" s="99">
        <v>25.015399855663947</v>
      </c>
      <c r="G51" s="99" t="s">
        <v>59</v>
      </c>
      <c r="H51" s="99">
        <v>3.6799340475030675</v>
      </c>
      <c r="I51" s="99">
        <v>70.63993404750308</v>
      </c>
      <c r="J51" s="99" t="s">
        <v>73</v>
      </c>
      <c r="K51" s="99">
        <v>0.7727275552839228</v>
      </c>
      <c r="M51" s="99" t="s">
        <v>68</v>
      </c>
      <c r="N51" s="99">
        <v>0.39948153283354243</v>
      </c>
      <c r="X51" s="99">
        <v>67.5</v>
      </c>
    </row>
    <row r="52" spans="1:24" s="99" customFormat="1" ht="12.75">
      <c r="A52" s="99">
        <v>1621</v>
      </c>
      <c r="B52" s="99">
        <v>152.1199951171875</v>
      </c>
      <c r="C52" s="99">
        <v>155.72000122070312</v>
      </c>
      <c r="D52" s="99">
        <v>8.286246299743652</v>
      </c>
      <c r="E52" s="99">
        <v>8.611581802368164</v>
      </c>
      <c r="F52" s="99">
        <v>25.94298134625389</v>
      </c>
      <c r="G52" s="99" t="s">
        <v>56</v>
      </c>
      <c r="H52" s="99">
        <v>-10.011500975341534</v>
      </c>
      <c r="I52" s="99">
        <v>74.60849414184597</v>
      </c>
      <c r="J52" s="99" t="s">
        <v>62</v>
      </c>
      <c r="K52" s="99">
        <v>0.8546833878320652</v>
      </c>
      <c r="L52" s="99">
        <v>0.0011906203653751677</v>
      </c>
      <c r="M52" s="99">
        <v>0.20233496089254488</v>
      </c>
      <c r="N52" s="99">
        <v>0.010346676474217914</v>
      </c>
      <c r="O52" s="99">
        <v>0.03432576128500034</v>
      </c>
      <c r="P52" s="99">
        <v>3.407902873604352E-05</v>
      </c>
      <c r="Q52" s="99">
        <v>0.004178247509975114</v>
      </c>
      <c r="R52" s="99">
        <v>0.0001592313539015162</v>
      </c>
      <c r="S52" s="99">
        <v>0.00045036199985710123</v>
      </c>
      <c r="T52" s="99">
        <v>4.868633488238448E-07</v>
      </c>
      <c r="U52" s="99">
        <v>9.13870702564998E-05</v>
      </c>
      <c r="V52" s="99">
        <v>5.914633348449616E-06</v>
      </c>
      <c r="W52" s="99">
        <v>2.8084174345751812E-05</v>
      </c>
      <c r="X52" s="99">
        <v>67.5</v>
      </c>
    </row>
    <row r="53" spans="1:24" s="99" customFormat="1" ht="12.75">
      <c r="A53" s="99">
        <v>1624</v>
      </c>
      <c r="B53" s="99">
        <v>163.1999969482422</v>
      </c>
      <c r="C53" s="99">
        <v>167.6999969482422</v>
      </c>
      <c r="D53" s="99">
        <v>8.364383697509766</v>
      </c>
      <c r="E53" s="99">
        <v>8.441251754760742</v>
      </c>
      <c r="F53" s="99">
        <v>32.73786690466981</v>
      </c>
      <c r="G53" s="99" t="s">
        <v>57</v>
      </c>
      <c r="H53" s="99">
        <v>-2.386483296294557</v>
      </c>
      <c r="I53" s="99">
        <v>93.31351365194763</v>
      </c>
      <c r="J53" s="99" t="s">
        <v>60</v>
      </c>
      <c r="K53" s="99">
        <v>0.23652412049397672</v>
      </c>
      <c r="L53" s="99">
        <v>-6.60927267762187E-06</v>
      </c>
      <c r="M53" s="99">
        <v>-0.05378037583127535</v>
      </c>
      <c r="N53" s="99">
        <v>-0.00010704939819452145</v>
      </c>
      <c r="O53" s="99">
        <v>0.009854422675308705</v>
      </c>
      <c r="P53" s="99">
        <v>-8.200310905719308E-07</v>
      </c>
      <c r="Q53" s="99">
        <v>-0.0010044723801596737</v>
      </c>
      <c r="R53" s="99">
        <v>-8.604247507447049E-06</v>
      </c>
      <c r="S53" s="99">
        <v>0.00015812328962428802</v>
      </c>
      <c r="T53" s="99">
        <v>-5.926083679291126E-08</v>
      </c>
      <c r="U53" s="99">
        <v>-1.48662700372971E-05</v>
      </c>
      <c r="V53" s="99">
        <v>-6.75760874549069E-07</v>
      </c>
      <c r="W53" s="99">
        <v>1.0728467560788578E-05</v>
      </c>
      <c r="X53" s="99">
        <v>67.5</v>
      </c>
    </row>
    <row r="54" spans="1:24" s="99" customFormat="1" ht="12.75">
      <c r="A54" s="99">
        <v>1623</v>
      </c>
      <c r="B54" s="99">
        <v>143.6199951171875</v>
      </c>
      <c r="C54" s="99">
        <v>137.22000122070312</v>
      </c>
      <c r="D54" s="99">
        <v>8.562697410583496</v>
      </c>
      <c r="E54" s="99">
        <v>9.020997047424316</v>
      </c>
      <c r="F54" s="99">
        <v>31.446832206842565</v>
      </c>
      <c r="G54" s="99" t="s">
        <v>58</v>
      </c>
      <c r="H54" s="99">
        <v>11.365811161066631</v>
      </c>
      <c r="I54" s="99">
        <v>87.48580627825413</v>
      </c>
      <c r="J54" s="99" t="s">
        <v>61</v>
      </c>
      <c r="K54" s="99">
        <v>0.8213038620758136</v>
      </c>
      <c r="L54" s="99">
        <v>-0.001190602020811644</v>
      </c>
      <c r="M54" s="99">
        <v>0.19505667785244996</v>
      </c>
      <c r="N54" s="99">
        <v>-0.010346122678978857</v>
      </c>
      <c r="O54" s="99">
        <v>0.03288081874788385</v>
      </c>
      <c r="P54" s="99">
        <v>-3.406916125475612E-05</v>
      </c>
      <c r="Q54" s="99">
        <v>0.004055710479325367</v>
      </c>
      <c r="R54" s="99">
        <v>-0.00015899871380027102</v>
      </c>
      <c r="S54" s="99">
        <v>0.00042169059296323077</v>
      </c>
      <c r="T54" s="99">
        <v>-4.832432861929617E-07</v>
      </c>
      <c r="U54" s="99">
        <v>9.01697877631116E-05</v>
      </c>
      <c r="V54" s="99">
        <v>-5.87590289972707E-06</v>
      </c>
      <c r="W54" s="99">
        <v>2.5954206450586992E-05</v>
      </c>
      <c r="X54" s="99">
        <v>67.5</v>
      </c>
    </row>
    <row r="55" ht="12.75" hidden="1">
      <c r="A55" s="24" t="s">
        <v>108</v>
      </c>
    </row>
    <row r="56" spans="1:24" ht="12.75" hidden="1">
      <c r="A56" s="24">
        <v>1622</v>
      </c>
      <c r="B56" s="24">
        <v>134.46</v>
      </c>
      <c r="C56" s="24">
        <v>126.56</v>
      </c>
      <c r="D56" s="24">
        <v>8.432598592836017</v>
      </c>
      <c r="E56" s="24">
        <v>8.940898160823961</v>
      </c>
      <c r="F56" s="24">
        <v>29.592340953600747</v>
      </c>
      <c r="G56" s="24" t="s">
        <v>59</v>
      </c>
      <c r="H56" s="24">
        <v>16.60456524120984</v>
      </c>
      <c r="I56" s="24">
        <v>83.56456524120985</v>
      </c>
      <c r="J56" s="24" t="s">
        <v>73</v>
      </c>
      <c r="K56" s="24">
        <v>0.8653454263541631</v>
      </c>
      <c r="M56" s="24" t="s">
        <v>68</v>
      </c>
      <c r="N56" s="24">
        <v>0.7446974547745332</v>
      </c>
      <c r="X56" s="24">
        <v>67.5</v>
      </c>
    </row>
    <row r="57" spans="1:24" ht="12.75" hidden="1">
      <c r="A57" s="24">
        <v>1621</v>
      </c>
      <c r="B57" s="24">
        <v>152.1199951171875</v>
      </c>
      <c r="C57" s="24">
        <v>155.72000122070312</v>
      </c>
      <c r="D57" s="24">
        <v>8.286246299743652</v>
      </c>
      <c r="E57" s="24">
        <v>8.611581802368164</v>
      </c>
      <c r="F57" s="24">
        <v>25.94298134625389</v>
      </c>
      <c r="G57" s="24" t="s">
        <v>56</v>
      </c>
      <c r="H57" s="24">
        <v>-10.011500975341534</v>
      </c>
      <c r="I57" s="24">
        <v>74.60849414184597</v>
      </c>
      <c r="J57" s="24" t="s">
        <v>62</v>
      </c>
      <c r="K57" s="24">
        <v>0.397824295670796</v>
      </c>
      <c r="L57" s="24">
        <v>0.8350076870950977</v>
      </c>
      <c r="M57" s="24">
        <v>0.09417931467842579</v>
      </c>
      <c r="N57" s="24">
        <v>0.011859214419554481</v>
      </c>
      <c r="O57" s="24">
        <v>0.01597709805355087</v>
      </c>
      <c r="P57" s="24">
        <v>0.02395372557636779</v>
      </c>
      <c r="Q57" s="24">
        <v>0.001944783803827549</v>
      </c>
      <c r="R57" s="24">
        <v>0.0001825093445825212</v>
      </c>
      <c r="S57" s="24">
        <v>0.0002096350480149422</v>
      </c>
      <c r="T57" s="24">
        <v>0.0003524785751006435</v>
      </c>
      <c r="U57" s="24">
        <v>4.255110451366336E-05</v>
      </c>
      <c r="V57" s="24">
        <v>6.769940332248093E-06</v>
      </c>
      <c r="W57" s="24">
        <v>1.307722438513538E-05</v>
      </c>
      <c r="X57" s="24">
        <v>67.5</v>
      </c>
    </row>
    <row r="58" spans="1:24" ht="12.75" hidden="1">
      <c r="A58" s="24">
        <v>1623</v>
      </c>
      <c r="B58" s="24">
        <v>143.6199951171875</v>
      </c>
      <c r="C58" s="24">
        <v>137.22000122070312</v>
      </c>
      <c r="D58" s="24">
        <v>8.562697410583496</v>
      </c>
      <c r="E58" s="24">
        <v>9.020997047424316</v>
      </c>
      <c r="F58" s="24">
        <v>29.61263266797341</v>
      </c>
      <c r="G58" s="24" t="s">
        <v>57</v>
      </c>
      <c r="H58" s="24">
        <v>6.263026102218845</v>
      </c>
      <c r="I58" s="24">
        <v>82.38302121940634</v>
      </c>
      <c r="J58" s="24" t="s">
        <v>60</v>
      </c>
      <c r="K58" s="24">
        <v>0.3977824277106722</v>
      </c>
      <c r="L58" s="24">
        <v>0.004543431809750111</v>
      </c>
      <c r="M58" s="24">
        <v>-0.09414777968948533</v>
      </c>
      <c r="N58" s="24">
        <v>-0.00012277321334728438</v>
      </c>
      <c r="O58" s="24">
        <v>0.0159769867907927</v>
      </c>
      <c r="P58" s="24">
        <v>0.0005197610712811024</v>
      </c>
      <c r="Q58" s="24">
        <v>-0.0019421431115085337</v>
      </c>
      <c r="R58" s="24">
        <v>-9.8395603906832E-06</v>
      </c>
      <c r="S58" s="24">
        <v>0.00020921024171942728</v>
      </c>
      <c r="T58" s="24">
        <v>3.7009117258518614E-05</v>
      </c>
      <c r="U58" s="24">
        <v>-4.21857131193502E-05</v>
      </c>
      <c r="V58" s="24">
        <v>-7.714366769190343E-07</v>
      </c>
      <c r="W58" s="24">
        <v>1.3016281058912321E-05</v>
      </c>
      <c r="X58" s="24">
        <v>67.5</v>
      </c>
    </row>
    <row r="59" spans="1:24" ht="12.75" hidden="1">
      <c r="A59" s="24">
        <v>1624</v>
      </c>
      <c r="B59" s="24">
        <v>163.1999969482422</v>
      </c>
      <c r="C59" s="24">
        <v>167.6999969482422</v>
      </c>
      <c r="D59" s="24">
        <v>8.364383697509766</v>
      </c>
      <c r="E59" s="24">
        <v>8.441251754760742</v>
      </c>
      <c r="F59" s="24">
        <v>30.129500533599966</v>
      </c>
      <c r="G59" s="24" t="s">
        <v>58</v>
      </c>
      <c r="H59" s="24">
        <v>-9.821171441519681</v>
      </c>
      <c r="I59" s="24">
        <v>85.8788255067225</v>
      </c>
      <c r="J59" s="24" t="s">
        <v>61</v>
      </c>
      <c r="K59" s="24">
        <v>0.00577151891349444</v>
      </c>
      <c r="L59" s="24">
        <v>0.8349953261757186</v>
      </c>
      <c r="M59" s="24">
        <v>0.002436984373786646</v>
      </c>
      <c r="N59" s="24">
        <v>-0.011858578894077203</v>
      </c>
      <c r="O59" s="24">
        <v>5.9626333231156124E-05</v>
      </c>
      <c r="P59" s="24">
        <v>0.02394808588210584</v>
      </c>
      <c r="Q59" s="24">
        <v>0.00010131227985739252</v>
      </c>
      <c r="R59" s="24">
        <v>-0.00018224391323514637</v>
      </c>
      <c r="S59" s="24">
        <v>-1.3338969822513562E-05</v>
      </c>
      <c r="T59" s="24">
        <v>0.00035053027136714625</v>
      </c>
      <c r="U59" s="24">
        <v>5.5643601559017555E-06</v>
      </c>
      <c r="V59" s="24">
        <v>-6.7258440032239476E-06</v>
      </c>
      <c r="W59" s="24">
        <v>-1.2610412422199844E-06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1622</v>
      </c>
      <c r="B61" s="24">
        <v>134.46</v>
      </c>
      <c r="C61" s="24">
        <v>126.56</v>
      </c>
      <c r="D61" s="24">
        <v>8.432598592836017</v>
      </c>
      <c r="E61" s="24">
        <v>8.940898160823961</v>
      </c>
      <c r="F61" s="24">
        <v>25.015399855663947</v>
      </c>
      <c r="G61" s="24" t="s">
        <v>59</v>
      </c>
      <c r="H61" s="24">
        <v>3.6799340475030675</v>
      </c>
      <c r="I61" s="24">
        <v>70.63993404750308</v>
      </c>
      <c r="J61" s="24" t="s">
        <v>73</v>
      </c>
      <c r="K61" s="24">
        <v>0.9722979795207293</v>
      </c>
      <c r="M61" s="24" t="s">
        <v>68</v>
      </c>
      <c r="N61" s="24">
        <v>0.5795383967166826</v>
      </c>
      <c r="X61" s="24">
        <v>67.5</v>
      </c>
    </row>
    <row r="62" spans="1:24" ht="12.75" hidden="1">
      <c r="A62" s="24">
        <v>1624</v>
      </c>
      <c r="B62" s="24">
        <v>163.1999969482422</v>
      </c>
      <c r="C62" s="24">
        <v>167.6999969482422</v>
      </c>
      <c r="D62" s="24">
        <v>8.364383697509766</v>
      </c>
      <c r="E62" s="24">
        <v>8.441251754760742</v>
      </c>
      <c r="F62" s="24">
        <v>28.0730591790316</v>
      </c>
      <c r="G62" s="24" t="s">
        <v>56</v>
      </c>
      <c r="H62" s="24">
        <v>-15.682694703640735</v>
      </c>
      <c r="I62" s="24">
        <v>80.01730224460145</v>
      </c>
      <c r="J62" s="24" t="s">
        <v>62</v>
      </c>
      <c r="K62" s="24">
        <v>0.8651688699759565</v>
      </c>
      <c r="L62" s="24">
        <v>0.42465347024470296</v>
      </c>
      <c r="M62" s="24">
        <v>0.20481691941425373</v>
      </c>
      <c r="N62" s="24">
        <v>0.011239943971640525</v>
      </c>
      <c r="O62" s="24">
        <v>0.0347470675640687</v>
      </c>
      <c r="P62" s="24">
        <v>0.01218206679800263</v>
      </c>
      <c r="Q62" s="24">
        <v>0.004229489679368642</v>
      </c>
      <c r="R62" s="24">
        <v>0.000172948550284152</v>
      </c>
      <c r="S62" s="24">
        <v>0.0004559024733054272</v>
      </c>
      <c r="T62" s="24">
        <v>0.00017925603624718514</v>
      </c>
      <c r="U62" s="24">
        <v>9.250066411472094E-05</v>
      </c>
      <c r="V62" s="24">
        <v>6.415166512905036E-06</v>
      </c>
      <c r="W62" s="24">
        <v>2.8430888439016204E-05</v>
      </c>
      <c r="X62" s="24">
        <v>67.5</v>
      </c>
    </row>
    <row r="63" spans="1:24" ht="12.75" hidden="1">
      <c r="A63" s="24">
        <v>1621</v>
      </c>
      <c r="B63" s="24">
        <v>152.1199951171875</v>
      </c>
      <c r="C63" s="24">
        <v>155.72000122070312</v>
      </c>
      <c r="D63" s="24">
        <v>8.286246299743652</v>
      </c>
      <c r="E63" s="24">
        <v>8.611581802368164</v>
      </c>
      <c r="F63" s="24">
        <v>32.42020747130827</v>
      </c>
      <c r="G63" s="24" t="s">
        <v>57</v>
      </c>
      <c r="H63" s="24">
        <v>8.616122463793857</v>
      </c>
      <c r="I63" s="24">
        <v>93.23611758098136</v>
      </c>
      <c r="J63" s="24" t="s">
        <v>60</v>
      </c>
      <c r="K63" s="24">
        <v>-0.18657115855272213</v>
      </c>
      <c r="L63" s="24">
        <v>0.002310314312992984</v>
      </c>
      <c r="M63" s="24">
        <v>0.04643854108263931</v>
      </c>
      <c r="N63" s="24">
        <v>-0.00011660953414323757</v>
      </c>
      <c r="O63" s="24">
        <v>-0.007126742229151468</v>
      </c>
      <c r="P63" s="24">
        <v>0.0002643427434332946</v>
      </c>
      <c r="Q63" s="24">
        <v>0.001066730734229521</v>
      </c>
      <c r="R63" s="24">
        <v>-9.366445351062926E-06</v>
      </c>
      <c r="S63" s="24">
        <v>-6.314573446613002E-05</v>
      </c>
      <c r="T63" s="24">
        <v>1.8828389679829623E-05</v>
      </c>
      <c r="U63" s="24">
        <v>3.034334642611308E-05</v>
      </c>
      <c r="V63" s="24">
        <v>-7.389616791404984E-07</v>
      </c>
      <c r="W63" s="24">
        <v>-2.994881899745619E-06</v>
      </c>
      <c r="X63" s="24">
        <v>67.5</v>
      </c>
    </row>
    <row r="64" spans="1:24" ht="12.75" hidden="1">
      <c r="A64" s="24">
        <v>1623</v>
      </c>
      <c r="B64" s="24">
        <v>143.6199951171875</v>
      </c>
      <c r="C64" s="24">
        <v>137.22000122070312</v>
      </c>
      <c r="D64" s="24">
        <v>8.562697410583496</v>
      </c>
      <c r="E64" s="24">
        <v>9.020997047424316</v>
      </c>
      <c r="F64" s="24">
        <v>29.61263266797341</v>
      </c>
      <c r="G64" s="24" t="s">
        <v>58</v>
      </c>
      <c r="H64" s="24">
        <v>6.263026102218845</v>
      </c>
      <c r="I64" s="24">
        <v>82.38302121940634</v>
      </c>
      <c r="J64" s="24" t="s">
        <v>61</v>
      </c>
      <c r="K64" s="24">
        <v>0.844812627966562</v>
      </c>
      <c r="L64" s="24">
        <v>0.4246471856007573</v>
      </c>
      <c r="M64" s="24">
        <v>0.199482912502452</v>
      </c>
      <c r="N64" s="24">
        <v>-0.011239339068742658</v>
      </c>
      <c r="O64" s="24">
        <v>0.03400835558360892</v>
      </c>
      <c r="P64" s="24">
        <v>0.012179198429494126</v>
      </c>
      <c r="Q64" s="24">
        <v>0.004092758053994398</v>
      </c>
      <c r="R64" s="24">
        <v>-0.0001726947328289876</v>
      </c>
      <c r="S64" s="24">
        <v>0.00045150822958694645</v>
      </c>
      <c r="T64" s="24">
        <v>0.0001782644616100378</v>
      </c>
      <c r="U64" s="24">
        <v>8.73822303980009E-05</v>
      </c>
      <c r="V64" s="24">
        <v>-6.3724639681256736E-06</v>
      </c>
      <c r="W64" s="24">
        <v>2.827270945343515E-05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1622</v>
      </c>
      <c r="B66" s="24">
        <v>134.46</v>
      </c>
      <c r="C66" s="24">
        <v>126.56</v>
      </c>
      <c r="D66" s="24">
        <v>8.432598592836017</v>
      </c>
      <c r="E66" s="24">
        <v>8.940898160823961</v>
      </c>
      <c r="F66" s="24">
        <v>27.752871913565336</v>
      </c>
      <c r="G66" s="24" t="s">
        <v>59</v>
      </c>
      <c r="H66" s="24">
        <v>11.410166094273762</v>
      </c>
      <c r="I66" s="24">
        <v>78.37016609427377</v>
      </c>
      <c r="J66" s="24" t="s">
        <v>73</v>
      </c>
      <c r="K66" s="24">
        <v>0.9030635724703097</v>
      </c>
      <c r="M66" s="24" t="s">
        <v>68</v>
      </c>
      <c r="N66" s="24">
        <v>0.7629034233742875</v>
      </c>
      <c r="X66" s="24">
        <v>67.5</v>
      </c>
    </row>
    <row r="67" spans="1:24" ht="12.75" hidden="1">
      <c r="A67" s="24">
        <v>1624</v>
      </c>
      <c r="B67" s="24">
        <v>163.1999969482422</v>
      </c>
      <c r="C67" s="24">
        <v>167.6999969482422</v>
      </c>
      <c r="D67" s="24">
        <v>8.364383697509766</v>
      </c>
      <c r="E67" s="24">
        <v>8.441251754760742</v>
      </c>
      <c r="F67" s="24">
        <v>28.0730591790316</v>
      </c>
      <c r="G67" s="24" t="s">
        <v>56</v>
      </c>
      <c r="H67" s="24">
        <v>-15.682694703640735</v>
      </c>
      <c r="I67" s="24">
        <v>80.01730224460145</v>
      </c>
      <c r="J67" s="24" t="s">
        <v>62</v>
      </c>
      <c r="K67" s="24">
        <v>0.44358359106960965</v>
      </c>
      <c r="L67" s="24">
        <v>0.8332128349189389</v>
      </c>
      <c r="M67" s="24">
        <v>0.10501248721273737</v>
      </c>
      <c r="N67" s="24">
        <v>0.011502001205814112</v>
      </c>
      <c r="O67" s="24">
        <v>0.017815411482531712</v>
      </c>
      <c r="P67" s="24">
        <v>0.023902299772808586</v>
      </c>
      <c r="Q67" s="24">
        <v>0.0021685076133958355</v>
      </c>
      <c r="R67" s="24">
        <v>0.00017698292923699622</v>
      </c>
      <c r="S67" s="24">
        <v>0.00023377657836676834</v>
      </c>
      <c r="T67" s="24">
        <v>0.0003517150981995457</v>
      </c>
      <c r="U67" s="24">
        <v>4.741777867362981E-05</v>
      </c>
      <c r="V67" s="24">
        <v>6.561932743995619E-06</v>
      </c>
      <c r="W67" s="24">
        <v>1.4582476699768787E-05</v>
      </c>
      <c r="X67" s="24">
        <v>67.5</v>
      </c>
    </row>
    <row r="68" spans="1:24" ht="12.75" hidden="1">
      <c r="A68" s="24">
        <v>1623</v>
      </c>
      <c r="B68" s="24">
        <v>143.6199951171875</v>
      </c>
      <c r="C68" s="24">
        <v>137.22000122070312</v>
      </c>
      <c r="D68" s="24">
        <v>8.562697410583496</v>
      </c>
      <c r="E68" s="24">
        <v>9.020997047424316</v>
      </c>
      <c r="F68" s="24">
        <v>31.446832206842565</v>
      </c>
      <c r="G68" s="24" t="s">
        <v>57</v>
      </c>
      <c r="H68" s="24">
        <v>11.365811161066631</v>
      </c>
      <c r="I68" s="24">
        <v>87.48580627825413</v>
      </c>
      <c r="J68" s="24" t="s">
        <v>60</v>
      </c>
      <c r="K68" s="24">
        <v>0.003431285143270557</v>
      </c>
      <c r="L68" s="24">
        <v>0.004533441301386529</v>
      </c>
      <c r="M68" s="24">
        <v>0.0003814231923907241</v>
      </c>
      <c r="N68" s="24">
        <v>-0.00011931425717451541</v>
      </c>
      <c r="O68" s="24">
        <v>0.00032973143280386793</v>
      </c>
      <c r="P68" s="24">
        <v>0.0005186774876398564</v>
      </c>
      <c r="Q68" s="24">
        <v>6.479167553779217E-05</v>
      </c>
      <c r="R68" s="24">
        <v>-9.568248436218404E-06</v>
      </c>
      <c r="S68" s="24">
        <v>2.011937544752687E-05</v>
      </c>
      <c r="T68" s="24">
        <v>3.6937337242423646E-05</v>
      </c>
      <c r="U68" s="24">
        <v>5.1516440349151626E-06</v>
      </c>
      <c r="V68" s="24">
        <v>-7.530160064971213E-07</v>
      </c>
      <c r="W68" s="24">
        <v>1.74365421930351E-06</v>
      </c>
      <c r="X68" s="24">
        <v>67.5</v>
      </c>
    </row>
    <row r="69" spans="1:24" ht="12.75" hidden="1">
      <c r="A69" s="24">
        <v>1621</v>
      </c>
      <c r="B69" s="24">
        <v>152.1199951171875</v>
      </c>
      <c r="C69" s="24">
        <v>155.72000122070312</v>
      </c>
      <c r="D69" s="24">
        <v>8.286246299743652</v>
      </c>
      <c r="E69" s="24">
        <v>8.611581802368164</v>
      </c>
      <c r="F69" s="24">
        <v>27.981227579761796</v>
      </c>
      <c r="G69" s="24" t="s">
        <v>58</v>
      </c>
      <c r="H69" s="24">
        <v>-4.149781377941736</v>
      </c>
      <c r="I69" s="24">
        <v>80.47021373924576</v>
      </c>
      <c r="J69" s="24" t="s">
        <v>61</v>
      </c>
      <c r="K69" s="24">
        <v>0.4435703197334964</v>
      </c>
      <c r="L69" s="24">
        <v>0.8332005017903085</v>
      </c>
      <c r="M69" s="24">
        <v>0.10501179451353851</v>
      </c>
      <c r="N69" s="24">
        <v>-0.011501382345030713</v>
      </c>
      <c r="O69" s="24">
        <v>0.01781235985135445</v>
      </c>
      <c r="P69" s="24">
        <v>0.02389667148564881</v>
      </c>
      <c r="Q69" s="24">
        <v>0.0021675394594186073</v>
      </c>
      <c r="R69" s="24">
        <v>-0.0001767240953100918</v>
      </c>
      <c r="S69" s="24">
        <v>0.00023290920832907237</v>
      </c>
      <c r="T69" s="24">
        <v>0.00034977012939780254</v>
      </c>
      <c r="U69" s="24">
        <v>4.7137101078437835E-05</v>
      </c>
      <c r="V69" s="24">
        <v>-6.518583299358919E-06</v>
      </c>
      <c r="W69" s="24">
        <v>1.4477855388931216E-05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1622</v>
      </c>
      <c r="B71" s="24">
        <v>134.46</v>
      </c>
      <c r="C71" s="24">
        <v>126.56</v>
      </c>
      <c r="D71" s="24">
        <v>8.432598592836017</v>
      </c>
      <c r="E71" s="24">
        <v>8.940898160823961</v>
      </c>
      <c r="F71" s="24">
        <v>29.592340953600747</v>
      </c>
      <c r="G71" s="24" t="s">
        <v>59</v>
      </c>
      <c r="H71" s="24">
        <v>16.60456524120984</v>
      </c>
      <c r="I71" s="24">
        <v>83.56456524120985</v>
      </c>
      <c r="J71" s="24" t="s">
        <v>73</v>
      </c>
      <c r="K71" s="24">
        <v>0.8913978408222059</v>
      </c>
      <c r="M71" s="24" t="s">
        <v>68</v>
      </c>
      <c r="N71" s="24">
        <v>0.5389598528629335</v>
      </c>
      <c r="X71" s="24">
        <v>67.5</v>
      </c>
    </row>
    <row r="72" spans="1:24" ht="12.75" hidden="1">
      <c r="A72" s="24">
        <v>1623</v>
      </c>
      <c r="B72" s="24">
        <v>143.6199951171875</v>
      </c>
      <c r="C72" s="24">
        <v>137.22000122070312</v>
      </c>
      <c r="D72" s="24">
        <v>8.562697410583496</v>
      </c>
      <c r="E72" s="24">
        <v>9.020997047424316</v>
      </c>
      <c r="F72" s="24">
        <v>24.82891758426279</v>
      </c>
      <c r="G72" s="24" t="s">
        <v>56</v>
      </c>
      <c r="H72" s="24">
        <v>-7.045378647459131</v>
      </c>
      <c r="I72" s="24">
        <v>69.07461646972837</v>
      </c>
      <c r="J72" s="24" t="s">
        <v>62</v>
      </c>
      <c r="K72" s="24">
        <v>0.8181203374165795</v>
      </c>
      <c r="L72" s="24">
        <v>0.4279945151429407</v>
      </c>
      <c r="M72" s="24">
        <v>0.1936789391018493</v>
      </c>
      <c r="N72" s="24">
        <v>0.011812458024670914</v>
      </c>
      <c r="O72" s="24">
        <v>0.03285701964684026</v>
      </c>
      <c r="P72" s="24">
        <v>0.012277801565655755</v>
      </c>
      <c r="Q72" s="24">
        <v>0.003999450690156887</v>
      </c>
      <c r="R72" s="24">
        <v>0.0001818121212117254</v>
      </c>
      <c r="S72" s="24">
        <v>0.0004310894848377355</v>
      </c>
      <c r="T72" s="24">
        <v>0.00018068620675804035</v>
      </c>
      <c r="U72" s="24">
        <v>8.747681446848801E-05</v>
      </c>
      <c r="V72" s="24">
        <v>6.752830644878658E-06</v>
      </c>
      <c r="W72" s="24">
        <v>2.6882567805272534E-05</v>
      </c>
      <c r="X72" s="24">
        <v>67.5</v>
      </c>
    </row>
    <row r="73" spans="1:24" ht="12.75" hidden="1">
      <c r="A73" s="24">
        <v>1621</v>
      </c>
      <c r="B73" s="24">
        <v>152.1199951171875</v>
      </c>
      <c r="C73" s="24">
        <v>155.72000122070312</v>
      </c>
      <c r="D73" s="24">
        <v>8.286246299743652</v>
      </c>
      <c r="E73" s="24">
        <v>8.611581802368164</v>
      </c>
      <c r="F73" s="24">
        <v>27.981227579761796</v>
      </c>
      <c r="G73" s="24" t="s">
        <v>57</v>
      </c>
      <c r="H73" s="24">
        <v>-4.149781377941736</v>
      </c>
      <c r="I73" s="24">
        <v>80.47021373924576</v>
      </c>
      <c r="J73" s="24" t="s">
        <v>60</v>
      </c>
      <c r="K73" s="24">
        <v>0.7989466770322015</v>
      </c>
      <c r="L73" s="24">
        <v>0.002328904661826484</v>
      </c>
      <c r="M73" s="24">
        <v>-0.18865365061944872</v>
      </c>
      <c r="N73" s="24">
        <v>-0.00012201673118550565</v>
      </c>
      <c r="O73" s="24">
        <v>0.03216136701551905</v>
      </c>
      <c r="P73" s="24">
        <v>0.00026631350852318153</v>
      </c>
      <c r="Q73" s="24">
        <v>-0.003870580867885899</v>
      </c>
      <c r="R73" s="24">
        <v>-9.785311684292916E-06</v>
      </c>
      <c r="S73" s="24">
        <v>0.0004269543946344158</v>
      </c>
      <c r="T73" s="24">
        <v>1.8956460497967262E-05</v>
      </c>
      <c r="U73" s="24">
        <v>-8.264828368495165E-05</v>
      </c>
      <c r="V73" s="24">
        <v>-7.640188833926534E-07</v>
      </c>
      <c r="W73" s="24">
        <v>2.6733199739993808E-05</v>
      </c>
      <c r="X73" s="24">
        <v>67.5</v>
      </c>
    </row>
    <row r="74" spans="1:24" ht="12.75" hidden="1">
      <c r="A74" s="24">
        <v>1624</v>
      </c>
      <c r="B74" s="24">
        <v>163.1999969482422</v>
      </c>
      <c r="C74" s="24">
        <v>167.6999969482422</v>
      </c>
      <c r="D74" s="24">
        <v>8.364383697509766</v>
      </c>
      <c r="E74" s="24">
        <v>8.441251754760742</v>
      </c>
      <c r="F74" s="24">
        <v>32.73786690466981</v>
      </c>
      <c r="G74" s="24" t="s">
        <v>58</v>
      </c>
      <c r="H74" s="24">
        <v>-2.386483296294557</v>
      </c>
      <c r="I74" s="24">
        <v>93.31351365194763</v>
      </c>
      <c r="J74" s="24" t="s">
        <v>61</v>
      </c>
      <c r="K74" s="24">
        <v>0.1760826333112414</v>
      </c>
      <c r="L74" s="24">
        <v>0.427988178803477</v>
      </c>
      <c r="M74" s="24">
        <v>0.043832996242246874</v>
      </c>
      <c r="N74" s="24">
        <v>-0.01181182782222646</v>
      </c>
      <c r="O74" s="24">
        <v>0.006725341014843059</v>
      </c>
      <c r="P74" s="24">
        <v>0.012274912969174037</v>
      </c>
      <c r="Q74" s="24">
        <v>0.0010070797228382865</v>
      </c>
      <c r="R74" s="24">
        <v>-0.00018154860256897702</v>
      </c>
      <c r="S74" s="24">
        <v>5.956583618168836E-05</v>
      </c>
      <c r="T74" s="24">
        <v>0.00017968905898244975</v>
      </c>
      <c r="U74" s="24">
        <v>2.866102359452692E-05</v>
      </c>
      <c r="V74" s="24">
        <v>-6.70947068435594E-06</v>
      </c>
      <c r="W74" s="24">
        <v>2.8299264065820405E-06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1622</v>
      </c>
      <c r="B76" s="24">
        <v>134.46</v>
      </c>
      <c r="C76" s="24">
        <v>126.56</v>
      </c>
      <c r="D76" s="24">
        <v>8.432598592836017</v>
      </c>
      <c r="E76" s="24">
        <v>8.940898160823961</v>
      </c>
      <c r="F76" s="24">
        <v>27.752871913565336</v>
      </c>
      <c r="G76" s="24" t="s">
        <v>59</v>
      </c>
      <c r="H76" s="24">
        <v>11.410166094273762</v>
      </c>
      <c r="I76" s="24">
        <v>78.37016609427377</v>
      </c>
      <c r="J76" s="24" t="s">
        <v>73</v>
      </c>
      <c r="K76" s="24">
        <v>1.0892401233020397</v>
      </c>
      <c r="M76" s="24" t="s">
        <v>68</v>
      </c>
      <c r="N76" s="24">
        <v>0.5631117704604627</v>
      </c>
      <c r="X76" s="24">
        <v>67.5</v>
      </c>
    </row>
    <row r="77" spans="1:24" ht="12.75" hidden="1">
      <c r="A77" s="24">
        <v>1623</v>
      </c>
      <c r="B77" s="24">
        <v>143.6199951171875</v>
      </c>
      <c r="C77" s="24">
        <v>137.22000122070312</v>
      </c>
      <c r="D77" s="24">
        <v>8.562697410583496</v>
      </c>
      <c r="E77" s="24">
        <v>9.020997047424316</v>
      </c>
      <c r="F77" s="24">
        <v>24.82891758426279</v>
      </c>
      <c r="G77" s="24" t="s">
        <v>56</v>
      </c>
      <c r="H77" s="24">
        <v>-7.045378647459131</v>
      </c>
      <c r="I77" s="24">
        <v>69.07461646972837</v>
      </c>
      <c r="J77" s="24" t="s">
        <v>62</v>
      </c>
      <c r="K77" s="24">
        <v>1.0147380199174059</v>
      </c>
      <c r="L77" s="24">
        <v>0.00035557244881660185</v>
      </c>
      <c r="M77" s="24">
        <v>0.24022591129297577</v>
      </c>
      <c r="N77" s="24">
        <v>0.01234727974401123</v>
      </c>
      <c r="O77" s="24">
        <v>0.04075365913219765</v>
      </c>
      <c r="P77" s="24">
        <v>1.0231189692514989E-05</v>
      </c>
      <c r="Q77" s="24">
        <v>0.004960670652719004</v>
      </c>
      <c r="R77" s="24">
        <v>0.00019004842538739583</v>
      </c>
      <c r="S77" s="24">
        <v>0.0005346861665195239</v>
      </c>
      <c r="T77" s="24">
        <v>1.8089444479134225E-07</v>
      </c>
      <c r="U77" s="24">
        <v>0.00010849379297988116</v>
      </c>
      <c r="V77" s="24">
        <v>7.0640302157226365E-06</v>
      </c>
      <c r="W77" s="24">
        <v>3.334000121916325E-05</v>
      </c>
      <c r="X77" s="24">
        <v>67.5</v>
      </c>
    </row>
    <row r="78" spans="1:24" ht="12.75" hidden="1">
      <c r="A78" s="24">
        <v>1624</v>
      </c>
      <c r="B78" s="24">
        <v>163.1999969482422</v>
      </c>
      <c r="C78" s="24">
        <v>167.6999969482422</v>
      </c>
      <c r="D78" s="24">
        <v>8.364383697509766</v>
      </c>
      <c r="E78" s="24">
        <v>8.441251754760742</v>
      </c>
      <c r="F78" s="24">
        <v>30.129500533599966</v>
      </c>
      <c r="G78" s="24" t="s">
        <v>57</v>
      </c>
      <c r="H78" s="24">
        <v>-9.821171441519681</v>
      </c>
      <c r="I78" s="24">
        <v>85.8788255067225</v>
      </c>
      <c r="J78" s="24" t="s">
        <v>60</v>
      </c>
      <c r="K78" s="24">
        <v>0.8189391421897195</v>
      </c>
      <c r="L78" s="24">
        <v>2.004890393275654E-06</v>
      </c>
      <c r="M78" s="24">
        <v>-0.19224792232070537</v>
      </c>
      <c r="N78" s="24">
        <v>-0.0001274655662585227</v>
      </c>
      <c r="O78" s="24">
        <v>0.03314763515844668</v>
      </c>
      <c r="P78" s="24">
        <v>6.868701096843113E-08</v>
      </c>
      <c r="Q78" s="24">
        <v>-0.003890474403924578</v>
      </c>
      <c r="R78" s="24">
        <v>-1.0236571426409037E-05</v>
      </c>
      <c r="S78" s="24">
        <v>0.0004548995120502049</v>
      </c>
      <c r="T78" s="24">
        <v>-2.850558673838763E-09</v>
      </c>
      <c r="U78" s="24">
        <v>-7.948135661523342E-05</v>
      </c>
      <c r="V78" s="24">
        <v>-7.996174316343853E-07</v>
      </c>
      <c r="W78" s="24">
        <v>2.8930546016233115E-05</v>
      </c>
      <c r="X78" s="24">
        <v>67.5</v>
      </c>
    </row>
    <row r="79" spans="1:24" ht="12.75" hidden="1">
      <c r="A79" s="24">
        <v>1621</v>
      </c>
      <c r="B79" s="24">
        <v>152.1199951171875</v>
      </c>
      <c r="C79" s="24">
        <v>155.72000122070312</v>
      </c>
      <c r="D79" s="24">
        <v>8.286246299743652</v>
      </c>
      <c r="E79" s="24">
        <v>8.611581802368164</v>
      </c>
      <c r="F79" s="24">
        <v>32.42020747130827</v>
      </c>
      <c r="G79" s="24" t="s">
        <v>58</v>
      </c>
      <c r="H79" s="24">
        <v>8.616122463793857</v>
      </c>
      <c r="I79" s="24">
        <v>93.23611758098136</v>
      </c>
      <c r="J79" s="24" t="s">
        <v>61</v>
      </c>
      <c r="K79" s="24">
        <v>0.5991927323119532</v>
      </c>
      <c r="L79" s="24">
        <v>0.0003555667964981346</v>
      </c>
      <c r="M79" s="24">
        <v>0.14404591219438578</v>
      </c>
      <c r="N79" s="24">
        <v>-0.012346621789229977</v>
      </c>
      <c r="O79" s="24">
        <v>0.023708543102980123</v>
      </c>
      <c r="P79" s="24">
        <v>1.0230959125064921E-05</v>
      </c>
      <c r="Q79" s="24">
        <v>0.0030777365444682385</v>
      </c>
      <c r="R79" s="24">
        <v>-0.00018977253910316052</v>
      </c>
      <c r="S79" s="24">
        <v>0.00028099062369379784</v>
      </c>
      <c r="T79" s="24">
        <v>1.8087198365588567E-07</v>
      </c>
      <c r="U79" s="24">
        <v>7.384860909836693E-05</v>
      </c>
      <c r="V79" s="24">
        <v>-7.018627704307219E-06</v>
      </c>
      <c r="W79" s="24">
        <v>1.6570431149985958E-05</v>
      </c>
      <c r="X79" s="24">
        <v>67.5</v>
      </c>
    </row>
    <row r="80" s="99" customFormat="1" ht="12.75">
      <c r="A80" s="99" t="s">
        <v>113</v>
      </c>
    </row>
    <row r="81" spans="1:24" s="99" customFormat="1" ht="12.75">
      <c r="A81" s="99">
        <v>1622</v>
      </c>
      <c r="B81" s="99">
        <v>115.48</v>
      </c>
      <c r="C81" s="99">
        <v>140.78</v>
      </c>
      <c r="D81" s="99">
        <v>8.621538112865425</v>
      </c>
      <c r="E81" s="99">
        <v>9.092886108313303</v>
      </c>
      <c r="F81" s="99">
        <v>23.609087619967255</v>
      </c>
      <c r="G81" s="99" t="s">
        <v>59</v>
      </c>
      <c r="H81" s="99">
        <v>17.17570038084999</v>
      </c>
      <c r="I81" s="99">
        <v>65.15570038084999</v>
      </c>
      <c r="J81" s="99" t="s">
        <v>73</v>
      </c>
      <c r="K81" s="99">
        <v>0.7635605190191729</v>
      </c>
      <c r="M81" s="99" t="s">
        <v>68</v>
      </c>
      <c r="N81" s="99">
        <v>0.4189768097903238</v>
      </c>
      <c r="X81" s="99">
        <v>67.5</v>
      </c>
    </row>
    <row r="82" spans="1:24" s="99" customFormat="1" ht="12.75">
      <c r="A82" s="99">
        <v>1621</v>
      </c>
      <c r="B82" s="99">
        <v>145.8800048828125</v>
      </c>
      <c r="C82" s="99">
        <v>161.47999572753906</v>
      </c>
      <c r="D82" s="99">
        <v>8.571493148803711</v>
      </c>
      <c r="E82" s="99">
        <v>8.803285598754883</v>
      </c>
      <c r="F82" s="99">
        <v>28.090763353980172</v>
      </c>
      <c r="G82" s="99" t="s">
        <v>56</v>
      </c>
      <c r="H82" s="99">
        <v>-0.3036459832915881</v>
      </c>
      <c r="I82" s="99">
        <v>78.07635889952091</v>
      </c>
      <c r="J82" s="99" t="s">
        <v>62</v>
      </c>
      <c r="K82" s="99">
        <v>0.8363078072069419</v>
      </c>
      <c r="L82" s="99">
        <v>0.08233693697451905</v>
      </c>
      <c r="M82" s="99">
        <v>0.19798469988178885</v>
      </c>
      <c r="N82" s="99">
        <v>0.1304522477656507</v>
      </c>
      <c r="O82" s="99">
        <v>0.03358771098135827</v>
      </c>
      <c r="P82" s="99">
        <v>0.0023619387293557967</v>
      </c>
      <c r="Q82" s="99">
        <v>0.004088311056953545</v>
      </c>
      <c r="R82" s="99">
        <v>0.0020079860548473565</v>
      </c>
      <c r="S82" s="99">
        <v>0.00044068902530180223</v>
      </c>
      <c r="T82" s="99">
        <v>3.476641828787821E-05</v>
      </c>
      <c r="U82" s="99">
        <v>8.941567996318088E-05</v>
      </c>
      <c r="V82" s="99">
        <v>7.452622381436464E-05</v>
      </c>
      <c r="W82" s="99">
        <v>2.7486080443503954E-05</v>
      </c>
      <c r="X82" s="99">
        <v>67.5</v>
      </c>
    </row>
    <row r="83" spans="1:24" s="99" customFormat="1" ht="12.75">
      <c r="A83" s="99">
        <v>1624</v>
      </c>
      <c r="B83" s="99">
        <v>164.0800018310547</v>
      </c>
      <c r="C83" s="99">
        <v>171.17999267578125</v>
      </c>
      <c r="D83" s="99">
        <v>8.280464172363281</v>
      </c>
      <c r="E83" s="99">
        <v>8.529147148132324</v>
      </c>
      <c r="F83" s="99">
        <v>34.10568888991952</v>
      </c>
      <c r="G83" s="99" t="s">
        <v>57</v>
      </c>
      <c r="H83" s="99">
        <v>1.6210828068062568</v>
      </c>
      <c r="I83" s="99">
        <v>98.20108463786094</v>
      </c>
      <c r="J83" s="99" t="s">
        <v>60</v>
      </c>
      <c r="K83" s="99">
        <v>0.6005324263496228</v>
      </c>
      <c r="L83" s="99">
        <v>0.00044928017686922286</v>
      </c>
      <c r="M83" s="99">
        <v>-0.1405922294974628</v>
      </c>
      <c r="N83" s="99">
        <v>-0.0013489712111670737</v>
      </c>
      <c r="O83" s="99">
        <v>0.02436908751775472</v>
      </c>
      <c r="P83" s="99">
        <v>5.118669184091535E-05</v>
      </c>
      <c r="Q83" s="99">
        <v>-0.002826655081814402</v>
      </c>
      <c r="R83" s="99">
        <v>-0.0001084331976173325</v>
      </c>
      <c r="S83" s="99">
        <v>0.00033948809707368236</v>
      </c>
      <c r="T83" s="99">
        <v>3.632652536127406E-06</v>
      </c>
      <c r="U83" s="99">
        <v>-5.651729730418501E-05</v>
      </c>
      <c r="V83" s="99">
        <v>-8.549462670168168E-06</v>
      </c>
      <c r="W83" s="99">
        <v>2.174256260346811E-05</v>
      </c>
      <c r="X83" s="99">
        <v>67.5</v>
      </c>
    </row>
    <row r="84" spans="1:24" s="99" customFormat="1" ht="12.75">
      <c r="A84" s="99">
        <v>1623</v>
      </c>
      <c r="B84" s="99">
        <v>140.72000122070312</v>
      </c>
      <c r="C84" s="99">
        <v>148.22000122070312</v>
      </c>
      <c r="D84" s="99">
        <v>8.584026336669922</v>
      </c>
      <c r="E84" s="99">
        <v>8.852333068847656</v>
      </c>
      <c r="F84" s="99">
        <v>31.75389464962819</v>
      </c>
      <c r="G84" s="99" t="s">
        <v>58</v>
      </c>
      <c r="H84" s="99">
        <v>14.889831618086447</v>
      </c>
      <c r="I84" s="99">
        <v>88.10983283878957</v>
      </c>
      <c r="J84" s="99" t="s">
        <v>61</v>
      </c>
      <c r="K84" s="99">
        <v>0.5820408519149822</v>
      </c>
      <c r="L84" s="99">
        <v>0.08233571119306976</v>
      </c>
      <c r="M84" s="99">
        <v>0.13939787083099495</v>
      </c>
      <c r="N84" s="99">
        <v>-0.13044527290700175</v>
      </c>
      <c r="O84" s="99">
        <v>0.02311453876933879</v>
      </c>
      <c r="P84" s="99">
        <v>0.0023613840187079395</v>
      </c>
      <c r="Q84" s="99">
        <v>0.0029536940171353957</v>
      </c>
      <c r="R84" s="99">
        <v>-0.002005056168319464</v>
      </c>
      <c r="S84" s="99">
        <v>0.0002809886990018327</v>
      </c>
      <c r="T84" s="99">
        <v>3.457611424263114E-05</v>
      </c>
      <c r="U84" s="99">
        <v>6.928895242900089E-05</v>
      </c>
      <c r="V84" s="99">
        <v>-7.40342131995753E-05</v>
      </c>
      <c r="W84" s="99">
        <v>1.681504057625317E-05</v>
      </c>
      <c r="X84" s="99">
        <v>67.5</v>
      </c>
    </row>
    <row r="85" ht="12.75" hidden="1">
      <c r="A85" s="24" t="s">
        <v>103</v>
      </c>
    </row>
    <row r="86" spans="1:24" ht="12.75" hidden="1">
      <c r="A86" s="24">
        <v>1622</v>
      </c>
      <c r="B86" s="24">
        <v>115.48</v>
      </c>
      <c r="C86" s="24">
        <v>140.78</v>
      </c>
      <c r="D86" s="24">
        <v>8.621538112865425</v>
      </c>
      <c r="E86" s="24">
        <v>9.092886108313303</v>
      </c>
      <c r="F86" s="24">
        <v>27.296764469310915</v>
      </c>
      <c r="G86" s="24" t="s">
        <v>59</v>
      </c>
      <c r="H86" s="24">
        <v>27.352847916785365</v>
      </c>
      <c r="I86" s="24">
        <v>75.33284791678537</v>
      </c>
      <c r="J86" s="24" t="s">
        <v>73</v>
      </c>
      <c r="K86" s="24">
        <v>1.1899059995132228</v>
      </c>
      <c r="M86" s="24" t="s">
        <v>68</v>
      </c>
      <c r="N86" s="24">
        <v>0.95220216437177</v>
      </c>
      <c r="X86" s="24">
        <v>67.5</v>
      </c>
    </row>
    <row r="87" spans="1:24" ht="12.75" hidden="1">
      <c r="A87" s="24">
        <v>1621</v>
      </c>
      <c r="B87" s="24">
        <v>145.8800048828125</v>
      </c>
      <c r="C87" s="24">
        <v>161.47999572753906</v>
      </c>
      <c r="D87" s="24">
        <v>8.571493148803711</v>
      </c>
      <c r="E87" s="24">
        <v>8.803285598754883</v>
      </c>
      <c r="F87" s="24">
        <v>28.090763353980172</v>
      </c>
      <c r="G87" s="24" t="s">
        <v>56</v>
      </c>
      <c r="H87" s="24">
        <v>-0.3036459832915881</v>
      </c>
      <c r="I87" s="24">
        <v>78.07635889952091</v>
      </c>
      <c r="J87" s="24" t="s">
        <v>62</v>
      </c>
      <c r="K87" s="24">
        <v>0.6390658858516375</v>
      </c>
      <c r="L87" s="24">
        <v>0.8603415178040409</v>
      </c>
      <c r="M87" s="24">
        <v>0.1512894475374293</v>
      </c>
      <c r="N87" s="24">
        <v>0.1309306812765409</v>
      </c>
      <c r="O87" s="24">
        <v>0.02566569093283687</v>
      </c>
      <c r="P87" s="24">
        <v>0.02468035983850938</v>
      </c>
      <c r="Q87" s="24">
        <v>0.003124115093529579</v>
      </c>
      <c r="R87" s="24">
        <v>0.0020153438998290305</v>
      </c>
      <c r="S87" s="24">
        <v>0.0003367578968701933</v>
      </c>
      <c r="T87" s="24">
        <v>0.0003631639054330527</v>
      </c>
      <c r="U87" s="24">
        <v>6.836147554958535E-05</v>
      </c>
      <c r="V87" s="24">
        <v>7.478976491887849E-05</v>
      </c>
      <c r="W87" s="24">
        <v>2.1003091018805884E-05</v>
      </c>
      <c r="X87" s="24">
        <v>67.5</v>
      </c>
    </row>
    <row r="88" spans="1:24" ht="12.75" hidden="1">
      <c r="A88" s="24">
        <v>1623</v>
      </c>
      <c r="B88" s="24">
        <v>140.72000122070312</v>
      </c>
      <c r="C88" s="24">
        <v>148.22000122070312</v>
      </c>
      <c r="D88" s="24">
        <v>8.584026336669922</v>
      </c>
      <c r="E88" s="24">
        <v>8.852333068847656</v>
      </c>
      <c r="F88" s="24">
        <v>30.495404504854072</v>
      </c>
      <c r="G88" s="24" t="s">
        <v>57</v>
      </c>
      <c r="H88" s="24">
        <v>11.397807804667082</v>
      </c>
      <c r="I88" s="24">
        <v>84.6178090253702</v>
      </c>
      <c r="J88" s="24" t="s">
        <v>60</v>
      </c>
      <c r="K88" s="24">
        <v>0.612965655318207</v>
      </c>
      <c r="L88" s="24">
        <v>0.004682636331967648</v>
      </c>
      <c r="M88" s="24">
        <v>-0.14558775838775284</v>
      </c>
      <c r="N88" s="24">
        <v>-0.001354049821773203</v>
      </c>
      <c r="O88" s="24">
        <v>0.024537780319521755</v>
      </c>
      <c r="P88" s="24">
        <v>0.0005355594105130911</v>
      </c>
      <c r="Q88" s="24">
        <v>-0.0030276058097879854</v>
      </c>
      <c r="R88" s="24">
        <v>-0.00010881670862141489</v>
      </c>
      <c r="S88" s="24">
        <v>0.0003145716771328846</v>
      </c>
      <c r="T88" s="24">
        <v>3.81242823760853E-05</v>
      </c>
      <c r="U88" s="24">
        <v>-6.737461729165771E-05</v>
      </c>
      <c r="V88" s="24">
        <v>-8.579290345028595E-06</v>
      </c>
      <c r="W88" s="24">
        <v>1.936385245776228E-05</v>
      </c>
      <c r="X88" s="24">
        <v>67.5</v>
      </c>
    </row>
    <row r="89" spans="1:24" ht="12.75" hidden="1">
      <c r="A89" s="24">
        <v>1624</v>
      </c>
      <c r="B89" s="24">
        <v>164.0800018310547</v>
      </c>
      <c r="C89" s="24">
        <v>171.17999267578125</v>
      </c>
      <c r="D89" s="24">
        <v>8.280464172363281</v>
      </c>
      <c r="E89" s="24">
        <v>8.529147148132324</v>
      </c>
      <c r="F89" s="24">
        <v>31.826465077260668</v>
      </c>
      <c r="G89" s="24" t="s">
        <v>58</v>
      </c>
      <c r="H89" s="24">
        <v>-4.941524717643844</v>
      </c>
      <c r="I89" s="24">
        <v>91.63847711341084</v>
      </c>
      <c r="J89" s="24" t="s">
        <v>61</v>
      </c>
      <c r="K89" s="24">
        <v>-0.1807714354085268</v>
      </c>
      <c r="L89" s="24">
        <v>0.860328774466101</v>
      </c>
      <c r="M89" s="24">
        <v>-0.04114245427547893</v>
      </c>
      <c r="N89" s="24">
        <v>-0.1309236794801433</v>
      </c>
      <c r="O89" s="24">
        <v>-0.007524960335496499</v>
      </c>
      <c r="P89" s="24">
        <v>0.024674548382414573</v>
      </c>
      <c r="Q89" s="24">
        <v>-0.0007705181231855393</v>
      </c>
      <c r="R89" s="24">
        <v>-0.0020124040246687265</v>
      </c>
      <c r="S89" s="24">
        <v>-0.00012021040325296291</v>
      </c>
      <c r="T89" s="24">
        <v>0.0003611572528728943</v>
      </c>
      <c r="U89" s="24">
        <v>-1.1573775707141267E-05</v>
      </c>
      <c r="V89" s="24">
        <v>-7.429606122666804E-05</v>
      </c>
      <c r="W89" s="24">
        <v>-8.13455901314005E-06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1622</v>
      </c>
      <c r="B91" s="24">
        <v>115.48</v>
      </c>
      <c r="C91" s="24">
        <v>140.78</v>
      </c>
      <c r="D91" s="24">
        <v>8.621538112865425</v>
      </c>
      <c r="E91" s="24">
        <v>9.092886108313303</v>
      </c>
      <c r="F91" s="24">
        <v>23.609087619967255</v>
      </c>
      <c r="G91" s="24" t="s">
        <v>59</v>
      </c>
      <c r="H91" s="24">
        <v>17.17570038084999</v>
      </c>
      <c r="I91" s="24">
        <v>65.15570038084999</v>
      </c>
      <c r="J91" s="24" t="s">
        <v>73</v>
      </c>
      <c r="K91" s="24">
        <v>0.874485539661863</v>
      </c>
      <c r="M91" s="24" t="s">
        <v>68</v>
      </c>
      <c r="N91" s="24">
        <v>0.581786986641739</v>
      </c>
      <c r="X91" s="24">
        <v>67.5</v>
      </c>
    </row>
    <row r="92" spans="1:24" ht="12.75" hidden="1">
      <c r="A92" s="24">
        <v>1624</v>
      </c>
      <c r="B92" s="24">
        <v>164.0800018310547</v>
      </c>
      <c r="C92" s="24">
        <v>171.17999267578125</v>
      </c>
      <c r="D92" s="24">
        <v>8.280464172363281</v>
      </c>
      <c r="E92" s="24">
        <v>8.529147148132324</v>
      </c>
      <c r="F92" s="24">
        <v>30.89030349076236</v>
      </c>
      <c r="G92" s="24" t="s">
        <v>56</v>
      </c>
      <c r="H92" s="24">
        <v>-7.63703054622151</v>
      </c>
      <c r="I92" s="24">
        <v>88.94297128483318</v>
      </c>
      <c r="J92" s="24" t="s">
        <v>62</v>
      </c>
      <c r="K92" s="24">
        <v>0.7550336518348024</v>
      </c>
      <c r="L92" s="24">
        <v>0.5043483978774732</v>
      </c>
      <c r="M92" s="24">
        <v>0.17874415348986505</v>
      </c>
      <c r="N92" s="24">
        <v>0.13017767325259874</v>
      </c>
      <c r="O92" s="24">
        <v>0.030323864665034048</v>
      </c>
      <c r="P92" s="24">
        <v>0.014468152918771696</v>
      </c>
      <c r="Q92" s="24">
        <v>0.003690986930619455</v>
      </c>
      <c r="R92" s="24">
        <v>0.0020037219267633527</v>
      </c>
      <c r="S92" s="24">
        <v>0.000397881344036687</v>
      </c>
      <c r="T92" s="24">
        <v>0.0002128933910454728</v>
      </c>
      <c r="U92" s="24">
        <v>8.071665329899318E-05</v>
      </c>
      <c r="V92" s="24">
        <v>7.436002096890889E-05</v>
      </c>
      <c r="W92" s="24">
        <v>2.4821074536917008E-05</v>
      </c>
      <c r="X92" s="24">
        <v>67.5</v>
      </c>
    </row>
    <row r="93" spans="1:24" ht="12.75" hidden="1">
      <c r="A93" s="24">
        <v>1621</v>
      </c>
      <c r="B93" s="24">
        <v>145.8800048828125</v>
      </c>
      <c r="C93" s="24">
        <v>161.47999572753906</v>
      </c>
      <c r="D93" s="24">
        <v>8.571493148803711</v>
      </c>
      <c r="E93" s="24">
        <v>8.803285598754883</v>
      </c>
      <c r="F93" s="24">
        <v>32.65281637631935</v>
      </c>
      <c r="G93" s="24" t="s">
        <v>57</v>
      </c>
      <c r="H93" s="24">
        <v>12.376268926900039</v>
      </c>
      <c r="I93" s="24">
        <v>90.75627380971254</v>
      </c>
      <c r="J93" s="24" t="s">
        <v>60</v>
      </c>
      <c r="K93" s="24">
        <v>0.18744308797846237</v>
      </c>
      <c r="L93" s="24">
        <v>0.0027452966611724835</v>
      </c>
      <c r="M93" s="24">
        <v>-0.04240332341284673</v>
      </c>
      <c r="N93" s="24">
        <v>-0.0013464707401368739</v>
      </c>
      <c r="O93" s="24">
        <v>0.007844268990170294</v>
      </c>
      <c r="P93" s="24">
        <v>0.0003139542771218141</v>
      </c>
      <c r="Q93" s="24">
        <v>-0.0007811987605710793</v>
      </c>
      <c r="R93" s="24">
        <v>-0.0001082261237955535</v>
      </c>
      <c r="S93" s="24">
        <v>0.0001286657812184347</v>
      </c>
      <c r="T93" s="24">
        <v>2.235004226811304E-05</v>
      </c>
      <c r="U93" s="24">
        <v>-1.0799409428229167E-05</v>
      </c>
      <c r="V93" s="24">
        <v>-8.535944819372523E-06</v>
      </c>
      <c r="W93" s="24">
        <v>8.806404488169276E-06</v>
      </c>
      <c r="X93" s="24">
        <v>67.5</v>
      </c>
    </row>
    <row r="94" spans="1:24" ht="12.75" hidden="1">
      <c r="A94" s="24">
        <v>1623</v>
      </c>
      <c r="B94" s="24">
        <v>140.72000122070312</v>
      </c>
      <c r="C94" s="24">
        <v>148.22000122070312</v>
      </c>
      <c r="D94" s="24">
        <v>8.584026336669922</v>
      </c>
      <c r="E94" s="24">
        <v>8.852333068847656</v>
      </c>
      <c r="F94" s="24">
        <v>30.495404504854072</v>
      </c>
      <c r="G94" s="24" t="s">
        <v>58</v>
      </c>
      <c r="H94" s="24">
        <v>11.397807804667082</v>
      </c>
      <c r="I94" s="24">
        <v>84.6178090253702</v>
      </c>
      <c r="J94" s="24" t="s">
        <v>61</v>
      </c>
      <c r="K94" s="24">
        <v>0.7313965437244669</v>
      </c>
      <c r="L94" s="24">
        <v>0.5043409261479939</v>
      </c>
      <c r="M94" s="24">
        <v>0.17364167290818744</v>
      </c>
      <c r="N94" s="24">
        <v>-0.13017070957018834</v>
      </c>
      <c r="O94" s="24">
        <v>0.029291708933299763</v>
      </c>
      <c r="P94" s="24">
        <v>0.014464746164134332</v>
      </c>
      <c r="Q94" s="24">
        <v>0.0036073692656125233</v>
      </c>
      <c r="R94" s="24">
        <v>-0.0020007970076747995</v>
      </c>
      <c r="S94" s="24">
        <v>0.0003765032279753925</v>
      </c>
      <c r="T94" s="24">
        <v>0.0002117169609678312</v>
      </c>
      <c r="U94" s="24">
        <v>7.999094246095205E-05</v>
      </c>
      <c r="V94" s="24">
        <v>-7.386846664536362E-05</v>
      </c>
      <c r="W94" s="24">
        <v>2.3206313390065686E-05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1622</v>
      </c>
      <c r="B96" s="24">
        <v>115.48</v>
      </c>
      <c r="C96" s="24">
        <v>140.78</v>
      </c>
      <c r="D96" s="24">
        <v>8.621538112865425</v>
      </c>
      <c r="E96" s="24">
        <v>9.092886108313303</v>
      </c>
      <c r="F96" s="24">
        <v>25.962943526335074</v>
      </c>
      <c r="G96" s="24" t="s">
        <v>59</v>
      </c>
      <c r="H96" s="24">
        <v>23.671806145025585</v>
      </c>
      <c r="I96" s="24">
        <v>71.65180614502559</v>
      </c>
      <c r="J96" s="24" t="s">
        <v>73</v>
      </c>
      <c r="K96" s="24">
        <v>1.029384555187588</v>
      </c>
      <c r="M96" s="24" t="s">
        <v>68</v>
      </c>
      <c r="N96" s="24">
        <v>0.8655628983316408</v>
      </c>
      <c r="X96" s="24">
        <v>67.5</v>
      </c>
    </row>
    <row r="97" spans="1:24" ht="12.75" hidden="1">
      <c r="A97" s="24">
        <v>1624</v>
      </c>
      <c r="B97" s="24">
        <v>164.0800018310547</v>
      </c>
      <c r="C97" s="24">
        <v>171.17999267578125</v>
      </c>
      <c r="D97" s="24">
        <v>8.280464172363281</v>
      </c>
      <c r="E97" s="24">
        <v>8.529147148132324</v>
      </c>
      <c r="F97" s="24">
        <v>30.89030349076236</v>
      </c>
      <c r="G97" s="24" t="s">
        <v>56</v>
      </c>
      <c r="H97" s="24">
        <v>-7.63703054622151</v>
      </c>
      <c r="I97" s="24">
        <v>88.94297128483318</v>
      </c>
      <c r="J97" s="24" t="s">
        <v>62</v>
      </c>
      <c r="K97" s="24">
        <v>0.5143523658126125</v>
      </c>
      <c r="L97" s="24">
        <v>0.8555420393134618</v>
      </c>
      <c r="M97" s="24">
        <v>0.1217659288992578</v>
      </c>
      <c r="N97" s="24">
        <v>0.1304125603839997</v>
      </c>
      <c r="O97" s="24">
        <v>0.02065743756017871</v>
      </c>
      <c r="P97" s="24">
        <v>0.0245427511698562</v>
      </c>
      <c r="Q97" s="24">
        <v>0.0025143710952090885</v>
      </c>
      <c r="R97" s="24">
        <v>0.002007337743849672</v>
      </c>
      <c r="S97" s="24">
        <v>0.00027107833237927483</v>
      </c>
      <c r="T97" s="24">
        <v>0.000361137189174716</v>
      </c>
      <c r="U97" s="24">
        <v>5.499314274324414E-05</v>
      </c>
      <c r="V97" s="24">
        <v>7.44915412717185E-05</v>
      </c>
      <c r="W97" s="24">
        <v>1.6916927527409748E-05</v>
      </c>
      <c r="X97" s="24">
        <v>67.5</v>
      </c>
    </row>
    <row r="98" spans="1:24" ht="12.75" hidden="1">
      <c r="A98" s="24">
        <v>1623</v>
      </c>
      <c r="B98" s="24">
        <v>140.72000122070312</v>
      </c>
      <c r="C98" s="24">
        <v>148.22000122070312</v>
      </c>
      <c r="D98" s="24">
        <v>8.584026336669922</v>
      </c>
      <c r="E98" s="24">
        <v>8.852333068847656</v>
      </c>
      <c r="F98" s="24">
        <v>31.75389464962819</v>
      </c>
      <c r="G98" s="24" t="s">
        <v>57</v>
      </c>
      <c r="H98" s="24">
        <v>14.889831618086447</v>
      </c>
      <c r="I98" s="24">
        <v>88.10983283878957</v>
      </c>
      <c r="J98" s="24" t="s">
        <v>60</v>
      </c>
      <c r="K98" s="24">
        <v>0.33927961506910714</v>
      </c>
      <c r="L98" s="24">
        <v>0.004656272942846061</v>
      </c>
      <c r="M98" s="24">
        <v>-0.07927393905794633</v>
      </c>
      <c r="N98" s="24">
        <v>-0.001348899881504545</v>
      </c>
      <c r="O98" s="24">
        <v>0.013792481216035641</v>
      </c>
      <c r="P98" s="24">
        <v>0.0005325796650400814</v>
      </c>
      <c r="Q98" s="24">
        <v>-0.0015863198697250447</v>
      </c>
      <c r="R98" s="24">
        <v>-0.00010840813200693659</v>
      </c>
      <c r="S98" s="24">
        <v>0.00019420905860946497</v>
      </c>
      <c r="T98" s="24">
        <v>3.791656061436146E-05</v>
      </c>
      <c r="U98" s="24">
        <v>-3.1232994471827595E-05</v>
      </c>
      <c r="V98" s="24">
        <v>-8.548802343113305E-06</v>
      </c>
      <c r="W98" s="24">
        <v>1.2504885946277817E-05</v>
      </c>
      <c r="X98" s="24">
        <v>67.5</v>
      </c>
    </row>
    <row r="99" spans="1:24" ht="12.75" hidden="1">
      <c r="A99" s="24">
        <v>1621</v>
      </c>
      <c r="B99" s="24">
        <v>145.8800048828125</v>
      </c>
      <c r="C99" s="24">
        <v>161.47999572753906</v>
      </c>
      <c r="D99" s="24">
        <v>8.571493148803711</v>
      </c>
      <c r="E99" s="24">
        <v>8.803285598754883</v>
      </c>
      <c r="F99" s="24">
        <v>29.080871450598835</v>
      </c>
      <c r="G99" s="24" t="s">
        <v>58</v>
      </c>
      <c r="H99" s="24">
        <v>2.4482918735330372</v>
      </c>
      <c r="I99" s="24">
        <v>80.82829675634554</v>
      </c>
      <c r="J99" s="24" t="s">
        <v>61</v>
      </c>
      <c r="K99" s="24">
        <v>0.38658465957095345</v>
      </c>
      <c r="L99" s="24">
        <v>0.855529368376632</v>
      </c>
      <c r="M99" s="24">
        <v>0.09242610035556038</v>
      </c>
      <c r="N99" s="24">
        <v>-0.1304055841404809</v>
      </c>
      <c r="O99" s="24">
        <v>0.015378465087842352</v>
      </c>
      <c r="P99" s="24">
        <v>0.024536971978747983</v>
      </c>
      <c r="Q99" s="24">
        <v>0.0019508078519778589</v>
      </c>
      <c r="R99" s="24">
        <v>-0.0020044082654983885</v>
      </c>
      <c r="S99" s="24">
        <v>0.00018911981345050546</v>
      </c>
      <c r="T99" s="24">
        <v>0.0003591412032003458</v>
      </c>
      <c r="U99" s="24">
        <v>4.526307330596998E-05</v>
      </c>
      <c r="V99" s="24">
        <v>-7.399937634557822E-05</v>
      </c>
      <c r="W99" s="24">
        <v>1.1393430758038476E-05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1622</v>
      </c>
      <c r="B101" s="24">
        <v>115.48</v>
      </c>
      <c r="C101" s="24">
        <v>140.78</v>
      </c>
      <c r="D101" s="24">
        <v>8.621538112865425</v>
      </c>
      <c r="E101" s="24">
        <v>9.092886108313303</v>
      </c>
      <c r="F101" s="24">
        <v>27.296764469310915</v>
      </c>
      <c r="G101" s="24" t="s">
        <v>59</v>
      </c>
      <c r="H101" s="24">
        <v>27.352847916785365</v>
      </c>
      <c r="I101" s="24">
        <v>75.33284791678537</v>
      </c>
      <c r="J101" s="24" t="s">
        <v>73</v>
      </c>
      <c r="K101" s="24">
        <v>1.247625866974838</v>
      </c>
      <c r="M101" s="24" t="s">
        <v>68</v>
      </c>
      <c r="N101" s="24">
        <v>0.7770597146920617</v>
      </c>
      <c r="X101" s="24">
        <v>67.5</v>
      </c>
    </row>
    <row r="102" spans="1:24" ht="12.75" hidden="1">
      <c r="A102" s="24">
        <v>1623</v>
      </c>
      <c r="B102" s="24">
        <v>140.72000122070312</v>
      </c>
      <c r="C102" s="24">
        <v>148.22000122070312</v>
      </c>
      <c r="D102" s="24">
        <v>8.584026336669922</v>
      </c>
      <c r="E102" s="24">
        <v>8.852333068847656</v>
      </c>
      <c r="F102" s="24">
        <v>27.158454995511747</v>
      </c>
      <c r="G102" s="24" t="s">
        <v>56</v>
      </c>
      <c r="H102" s="24">
        <v>2.1385321566301343</v>
      </c>
      <c r="I102" s="24">
        <v>75.35853337733326</v>
      </c>
      <c r="J102" s="24" t="s">
        <v>62</v>
      </c>
      <c r="K102" s="24">
        <v>0.9580884236423618</v>
      </c>
      <c r="L102" s="24">
        <v>0.509242670726288</v>
      </c>
      <c r="M102" s="24">
        <v>0.22681390854556097</v>
      </c>
      <c r="N102" s="24">
        <v>0.13114676880995704</v>
      </c>
      <c r="O102" s="24">
        <v>0.038478320059452474</v>
      </c>
      <c r="P102" s="24">
        <v>0.014608442432392786</v>
      </c>
      <c r="Q102" s="24">
        <v>0.004683661438574076</v>
      </c>
      <c r="R102" s="24">
        <v>0.0020186889649521315</v>
      </c>
      <c r="S102" s="24">
        <v>0.0005048572738521255</v>
      </c>
      <c r="T102" s="24">
        <v>0.00021497195413978893</v>
      </c>
      <c r="U102" s="24">
        <v>0.00010245521537791072</v>
      </c>
      <c r="V102" s="24">
        <v>7.492147968737581E-05</v>
      </c>
      <c r="W102" s="24">
        <v>3.148442911863638E-05</v>
      </c>
      <c r="X102" s="24">
        <v>67.5</v>
      </c>
    </row>
    <row r="103" spans="1:24" ht="12.75" hidden="1">
      <c r="A103" s="24">
        <v>1621</v>
      </c>
      <c r="B103" s="24">
        <v>145.8800048828125</v>
      </c>
      <c r="C103" s="24">
        <v>161.47999572753906</v>
      </c>
      <c r="D103" s="24">
        <v>8.571493148803711</v>
      </c>
      <c r="E103" s="24">
        <v>8.803285598754883</v>
      </c>
      <c r="F103" s="24">
        <v>29.080871450598835</v>
      </c>
      <c r="G103" s="24" t="s">
        <v>57</v>
      </c>
      <c r="H103" s="24">
        <v>2.4482918735330372</v>
      </c>
      <c r="I103" s="24">
        <v>80.82829675634554</v>
      </c>
      <c r="J103" s="24" t="s">
        <v>60</v>
      </c>
      <c r="K103" s="24">
        <v>0.9577969454866644</v>
      </c>
      <c r="L103" s="24">
        <v>0.002772333672604876</v>
      </c>
      <c r="M103" s="24">
        <v>-0.22679385650166545</v>
      </c>
      <c r="N103" s="24">
        <v>-0.0013560513458499921</v>
      </c>
      <c r="O103" s="24">
        <v>0.0384541448914158</v>
      </c>
      <c r="P103" s="24">
        <v>0.0003169294579987246</v>
      </c>
      <c r="Q103" s="24">
        <v>-0.004683270054879438</v>
      </c>
      <c r="R103" s="24">
        <v>-0.00010898331431289857</v>
      </c>
      <c r="S103" s="24">
        <v>0.0005021826161012111</v>
      </c>
      <c r="T103" s="24">
        <v>2.2551652878862655E-05</v>
      </c>
      <c r="U103" s="24">
        <v>-0.00010202118995363968</v>
      </c>
      <c r="V103" s="24">
        <v>-8.589727806758264E-06</v>
      </c>
      <c r="W103" s="24">
        <v>3.119391489267438E-05</v>
      </c>
      <c r="X103" s="24">
        <v>67.5</v>
      </c>
    </row>
    <row r="104" spans="1:24" ht="12.75" hidden="1">
      <c r="A104" s="24">
        <v>1624</v>
      </c>
      <c r="B104" s="24">
        <v>164.0800018310547</v>
      </c>
      <c r="C104" s="24">
        <v>171.17999267578125</v>
      </c>
      <c r="D104" s="24">
        <v>8.280464172363281</v>
      </c>
      <c r="E104" s="24">
        <v>8.529147148132324</v>
      </c>
      <c r="F104" s="24">
        <v>34.10568888991952</v>
      </c>
      <c r="G104" s="24" t="s">
        <v>58</v>
      </c>
      <c r="H104" s="24">
        <v>1.6210828068062568</v>
      </c>
      <c r="I104" s="24">
        <v>98.20108463786094</v>
      </c>
      <c r="J104" s="24" t="s">
        <v>61</v>
      </c>
      <c r="K104" s="24">
        <v>-0.023631308341294045</v>
      </c>
      <c r="L104" s="24">
        <v>0.5092351243330043</v>
      </c>
      <c r="M104" s="24">
        <v>-0.0030159182376305743</v>
      </c>
      <c r="N104" s="24">
        <v>-0.13113975786938048</v>
      </c>
      <c r="O104" s="24">
        <v>-0.0013637651072172174</v>
      </c>
      <c r="P104" s="24">
        <v>0.014605004143073246</v>
      </c>
      <c r="Q104" s="24">
        <v>6.0548032629747405E-05</v>
      </c>
      <c r="R104" s="24">
        <v>-0.002015744967604008</v>
      </c>
      <c r="S104" s="24">
        <v>-5.1898815469562506E-05</v>
      </c>
      <c r="T104" s="24">
        <v>0.0002137857900308409</v>
      </c>
      <c r="U104" s="24">
        <v>9.420613492625729E-06</v>
      </c>
      <c r="V104" s="24">
        <v>-7.442744584326182E-05</v>
      </c>
      <c r="W104" s="24">
        <v>-4.267194698513968E-06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1622</v>
      </c>
      <c r="B106" s="24">
        <v>115.48</v>
      </c>
      <c r="C106" s="24">
        <v>140.78</v>
      </c>
      <c r="D106" s="24">
        <v>8.621538112865425</v>
      </c>
      <c r="E106" s="24">
        <v>9.092886108313303</v>
      </c>
      <c r="F106" s="24">
        <v>25.962943526335074</v>
      </c>
      <c r="G106" s="24" t="s">
        <v>59</v>
      </c>
      <c r="H106" s="24">
        <v>23.671806145025585</v>
      </c>
      <c r="I106" s="24">
        <v>71.65180614502559</v>
      </c>
      <c r="J106" s="24" t="s">
        <v>73</v>
      </c>
      <c r="K106" s="24">
        <v>1.468700773801961</v>
      </c>
      <c r="M106" s="24" t="s">
        <v>68</v>
      </c>
      <c r="N106" s="24">
        <v>0.7832224678462097</v>
      </c>
      <c r="X106" s="24">
        <v>67.5</v>
      </c>
    </row>
    <row r="107" spans="1:24" ht="12.75" hidden="1">
      <c r="A107" s="24">
        <v>1623</v>
      </c>
      <c r="B107" s="24">
        <v>140.72000122070312</v>
      </c>
      <c r="C107" s="24">
        <v>148.22000122070312</v>
      </c>
      <c r="D107" s="24">
        <v>8.584026336669922</v>
      </c>
      <c r="E107" s="24">
        <v>8.852333068847656</v>
      </c>
      <c r="F107" s="24">
        <v>27.158454995511747</v>
      </c>
      <c r="G107" s="24" t="s">
        <v>56</v>
      </c>
      <c r="H107" s="24">
        <v>2.1385321566301343</v>
      </c>
      <c r="I107" s="24">
        <v>75.35853337733326</v>
      </c>
      <c r="J107" s="24" t="s">
        <v>62</v>
      </c>
      <c r="K107" s="24">
        <v>1.1688514635550422</v>
      </c>
      <c r="L107" s="24">
        <v>0.0824317312913472</v>
      </c>
      <c r="M107" s="24">
        <v>0.27670971037207914</v>
      </c>
      <c r="N107" s="24">
        <v>0.12991335432893747</v>
      </c>
      <c r="O107" s="24">
        <v>0.04694308325194212</v>
      </c>
      <c r="P107" s="24">
        <v>0.0023646195709797423</v>
      </c>
      <c r="Q107" s="24">
        <v>0.005713990491112587</v>
      </c>
      <c r="R107" s="24">
        <v>0.0019997105881707083</v>
      </c>
      <c r="S107" s="24">
        <v>0.0006159061082682642</v>
      </c>
      <c r="T107" s="24">
        <v>3.481845282950618E-05</v>
      </c>
      <c r="U107" s="24">
        <v>0.00012497431643627662</v>
      </c>
      <c r="V107" s="24">
        <v>7.422406110497825E-05</v>
      </c>
      <c r="W107" s="24">
        <v>3.840805510431497E-05</v>
      </c>
      <c r="X107" s="24">
        <v>67.5</v>
      </c>
    </row>
    <row r="108" spans="1:24" ht="12.75" hidden="1">
      <c r="A108" s="24">
        <v>1624</v>
      </c>
      <c r="B108" s="24">
        <v>164.0800018310547</v>
      </c>
      <c r="C108" s="24">
        <v>171.17999267578125</v>
      </c>
      <c r="D108" s="24">
        <v>8.280464172363281</v>
      </c>
      <c r="E108" s="24">
        <v>8.529147148132324</v>
      </c>
      <c r="F108" s="24">
        <v>31.826465077260668</v>
      </c>
      <c r="G108" s="24" t="s">
        <v>57</v>
      </c>
      <c r="H108" s="24">
        <v>-4.941524717643844</v>
      </c>
      <c r="I108" s="24">
        <v>91.63847711341084</v>
      </c>
      <c r="J108" s="24" t="s">
        <v>60</v>
      </c>
      <c r="K108" s="24">
        <v>1.102052642922592</v>
      </c>
      <c r="L108" s="24">
        <v>0.00044994585795639087</v>
      </c>
      <c r="M108" s="24">
        <v>-0.2598307696727426</v>
      </c>
      <c r="N108" s="24">
        <v>-0.0013431622602054485</v>
      </c>
      <c r="O108" s="24">
        <v>0.04442641548794781</v>
      </c>
      <c r="P108" s="24">
        <v>5.118127524144415E-05</v>
      </c>
      <c r="Q108" s="24">
        <v>-0.005312044217321759</v>
      </c>
      <c r="R108" s="24">
        <v>-0.00010795857508532852</v>
      </c>
      <c r="S108" s="24">
        <v>0.0005949893396855741</v>
      </c>
      <c r="T108" s="24">
        <v>3.6264751411627555E-06</v>
      </c>
      <c r="U108" s="24">
        <v>-0.00011217363607123035</v>
      </c>
      <c r="V108" s="24">
        <v>-8.507764542951794E-06</v>
      </c>
      <c r="W108" s="24">
        <v>3.741159202844026E-05</v>
      </c>
      <c r="X108" s="24">
        <v>67.5</v>
      </c>
    </row>
    <row r="109" spans="1:24" ht="12.75" hidden="1">
      <c r="A109" s="24">
        <v>1621</v>
      </c>
      <c r="B109" s="24">
        <v>145.8800048828125</v>
      </c>
      <c r="C109" s="24">
        <v>161.47999572753906</v>
      </c>
      <c r="D109" s="24">
        <v>8.571493148803711</v>
      </c>
      <c r="E109" s="24">
        <v>8.803285598754883</v>
      </c>
      <c r="F109" s="24">
        <v>32.65281637631935</v>
      </c>
      <c r="G109" s="24" t="s">
        <v>58</v>
      </c>
      <c r="H109" s="24">
        <v>12.376268926900039</v>
      </c>
      <c r="I109" s="24">
        <v>90.75627380971254</v>
      </c>
      <c r="J109" s="24" t="s">
        <v>61</v>
      </c>
      <c r="K109" s="24">
        <v>0.3894787748800875</v>
      </c>
      <c r="L109" s="24">
        <v>0.08243050328861141</v>
      </c>
      <c r="M109" s="24">
        <v>0.09516425245579407</v>
      </c>
      <c r="N109" s="24">
        <v>-0.12990641072764197</v>
      </c>
      <c r="O109" s="24">
        <v>0.01516399261708473</v>
      </c>
      <c r="P109" s="24">
        <v>0.0023640656066456953</v>
      </c>
      <c r="Q109" s="24">
        <v>0.002105201549910014</v>
      </c>
      <c r="R109" s="24">
        <v>-0.0019967942764610447</v>
      </c>
      <c r="S109" s="24">
        <v>0.00015914779251589774</v>
      </c>
      <c r="T109" s="24">
        <v>3.462908222132195E-05</v>
      </c>
      <c r="U109" s="24">
        <v>5.5096779754117844E-05</v>
      </c>
      <c r="V109" s="24">
        <v>-7.373485735659382E-05</v>
      </c>
      <c r="W109" s="24">
        <v>8.692035365415898E-06</v>
      </c>
      <c r="X109" s="24">
        <v>67.5</v>
      </c>
    </row>
    <row r="110" s="99" customFormat="1" ht="12.75">
      <c r="A110" s="99" t="s">
        <v>112</v>
      </c>
    </row>
    <row r="111" spans="1:24" s="99" customFormat="1" ht="12.75">
      <c r="A111" s="99">
        <v>1622</v>
      </c>
      <c r="B111" s="99">
        <v>125.6</v>
      </c>
      <c r="C111" s="99">
        <v>127.3</v>
      </c>
      <c r="D111" s="99">
        <v>8.521282454518275</v>
      </c>
      <c r="E111" s="99">
        <v>9.051193152213703</v>
      </c>
      <c r="F111" s="99">
        <v>24.044230854847658</v>
      </c>
      <c r="G111" s="99" t="s">
        <v>59</v>
      </c>
      <c r="H111" s="99">
        <v>9.065858734441775</v>
      </c>
      <c r="I111" s="99">
        <v>67.16585873444177</v>
      </c>
      <c r="J111" s="99" t="s">
        <v>73</v>
      </c>
      <c r="K111" s="99">
        <v>0.5757126311290027</v>
      </c>
      <c r="M111" s="99" t="s">
        <v>68</v>
      </c>
      <c r="N111" s="99">
        <v>0.30906030497971937</v>
      </c>
      <c r="X111" s="99">
        <v>67.5</v>
      </c>
    </row>
    <row r="112" spans="1:24" s="99" customFormat="1" ht="12.75">
      <c r="A112" s="99">
        <v>1621</v>
      </c>
      <c r="B112" s="99">
        <v>139.60000610351562</v>
      </c>
      <c r="C112" s="99">
        <v>151.60000610351562</v>
      </c>
      <c r="D112" s="99">
        <v>8.47592830657959</v>
      </c>
      <c r="E112" s="99">
        <v>8.86664867401123</v>
      </c>
      <c r="F112" s="99">
        <v>24.245871695366795</v>
      </c>
      <c r="G112" s="99" t="s">
        <v>56</v>
      </c>
      <c r="H112" s="99">
        <v>-3.9684159163646484</v>
      </c>
      <c r="I112" s="99">
        <v>68.13159018715098</v>
      </c>
      <c r="J112" s="99" t="s">
        <v>62</v>
      </c>
      <c r="K112" s="99">
        <v>0.7307963423078371</v>
      </c>
      <c r="L112" s="99">
        <v>0.05070905820190947</v>
      </c>
      <c r="M112" s="99">
        <v>0.17300630726407687</v>
      </c>
      <c r="N112" s="99">
        <v>0.09093024126883487</v>
      </c>
      <c r="O112" s="99">
        <v>0.029350319385610623</v>
      </c>
      <c r="P112" s="99">
        <v>0.0014546898103351834</v>
      </c>
      <c r="Q112" s="99">
        <v>0.0035725383262034177</v>
      </c>
      <c r="R112" s="99">
        <v>0.0013996260938352629</v>
      </c>
      <c r="S112" s="99">
        <v>0.00038508733637896477</v>
      </c>
      <c r="T112" s="99">
        <v>2.141004000092713E-05</v>
      </c>
      <c r="U112" s="99">
        <v>7.813290907854561E-05</v>
      </c>
      <c r="V112" s="99">
        <v>5.194564503202136E-05</v>
      </c>
      <c r="W112" s="99">
        <v>2.401832079125577E-05</v>
      </c>
      <c r="X112" s="99">
        <v>67.5</v>
      </c>
    </row>
    <row r="113" spans="1:24" s="99" customFormat="1" ht="12.75">
      <c r="A113" s="99">
        <v>1624</v>
      </c>
      <c r="B113" s="99">
        <v>147.94000244140625</v>
      </c>
      <c r="C113" s="99">
        <v>157.94000244140625</v>
      </c>
      <c r="D113" s="99">
        <v>8.437227249145508</v>
      </c>
      <c r="E113" s="99">
        <v>8.531298637390137</v>
      </c>
      <c r="F113" s="99">
        <v>29.854156056797905</v>
      </c>
      <c r="G113" s="99" t="s">
        <v>57</v>
      </c>
      <c r="H113" s="99">
        <v>3.8653398266745143</v>
      </c>
      <c r="I113" s="99">
        <v>84.30534226808076</v>
      </c>
      <c r="J113" s="99" t="s">
        <v>60</v>
      </c>
      <c r="K113" s="99">
        <v>0.20275604011278134</v>
      </c>
      <c r="L113" s="99">
        <v>0.00027666340025921663</v>
      </c>
      <c r="M113" s="99">
        <v>-0.046107230861916405</v>
      </c>
      <c r="N113" s="99">
        <v>-0.0009404216094941215</v>
      </c>
      <c r="O113" s="99">
        <v>0.008446658533966865</v>
      </c>
      <c r="P113" s="99">
        <v>3.153403488283975E-05</v>
      </c>
      <c r="Q113" s="99">
        <v>-0.0008614039720375844</v>
      </c>
      <c r="R113" s="99">
        <v>-7.559710408751251E-05</v>
      </c>
      <c r="S113" s="99">
        <v>0.000135484266122347</v>
      </c>
      <c r="T113" s="99">
        <v>2.2400061777656704E-06</v>
      </c>
      <c r="U113" s="99">
        <v>-1.277706898920463E-05</v>
      </c>
      <c r="V113" s="99">
        <v>-5.962060603883748E-06</v>
      </c>
      <c r="W113" s="99">
        <v>9.193393974777879E-06</v>
      </c>
      <c r="X113" s="99">
        <v>67.5</v>
      </c>
    </row>
    <row r="114" spans="1:24" s="99" customFormat="1" ht="12.75">
      <c r="A114" s="99">
        <v>1623</v>
      </c>
      <c r="B114" s="99">
        <v>126.05999755859375</v>
      </c>
      <c r="C114" s="99">
        <v>140.4600067138672</v>
      </c>
      <c r="D114" s="99">
        <v>8.901898384094238</v>
      </c>
      <c r="E114" s="99">
        <v>8.963208198547363</v>
      </c>
      <c r="F114" s="99">
        <v>27.249533510419706</v>
      </c>
      <c r="G114" s="99" t="s">
        <v>58</v>
      </c>
      <c r="H114" s="99">
        <v>14.306429646024782</v>
      </c>
      <c r="I114" s="99">
        <v>72.86642720461853</v>
      </c>
      <c r="J114" s="99" t="s">
        <v>61</v>
      </c>
      <c r="K114" s="99">
        <v>0.7021063182512302</v>
      </c>
      <c r="L114" s="99">
        <v>0.050708303472780464</v>
      </c>
      <c r="M114" s="99">
        <v>0.16674922972954964</v>
      </c>
      <c r="N114" s="99">
        <v>-0.0909253781097715</v>
      </c>
      <c r="O114" s="99">
        <v>0.028108632262134624</v>
      </c>
      <c r="P114" s="99">
        <v>0.001454347980689979</v>
      </c>
      <c r="Q114" s="99">
        <v>0.0034671332955555933</v>
      </c>
      <c r="R114" s="99">
        <v>-0.0013975830137770485</v>
      </c>
      <c r="S114" s="99">
        <v>0.000360466739481932</v>
      </c>
      <c r="T114" s="99">
        <v>2.129253825087257E-05</v>
      </c>
      <c r="U114" s="99">
        <v>7.7081113050613E-05</v>
      </c>
      <c r="V114" s="99">
        <v>-5.1602363038415036E-05</v>
      </c>
      <c r="W114" s="99">
        <v>2.2189214516430885E-05</v>
      </c>
      <c r="X114" s="99">
        <v>67.5</v>
      </c>
    </row>
    <row r="115" ht="12.75" hidden="1">
      <c r="A115" s="24" t="s">
        <v>98</v>
      </c>
    </row>
    <row r="116" spans="1:24" ht="12.75" hidden="1">
      <c r="A116" s="24">
        <v>1622</v>
      </c>
      <c r="B116" s="24">
        <v>125.6</v>
      </c>
      <c r="C116" s="24">
        <v>127.3</v>
      </c>
      <c r="D116" s="24">
        <v>8.521282454518275</v>
      </c>
      <c r="E116" s="24">
        <v>9.051193152213703</v>
      </c>
      <c r="F116" s="24">
        <v>26.584960444570484</v>
      </c>
      <c r="G116" s="24" t="s">
        <v>59</v>
      </c>
      <c r="H116" s="24">
        <v>16.16320718929302</v>
      </c>
      <c r="I116" s="24">
        <v>74.26320718929301</v>
      </c>
      <c r="J116" s="24" t="s">
        <v>73</v>
      </c>
      <c r="K116" s="24">
        <v>0.4844108162670605</v>
      </c>
      <c r="M116" s="24" t="s">
        <v>68</v>
      </c>
      <c r="N116" s="24">
        <v>0.4508309171729882</v>
      </c>
      <c r="X116" s="24">
        <v>67.5</v>
      </c>
    </row>
    <row r="117" spans="1:24" ht="12.75" hidden="1">
      <c r="A117" s="24">
        <v>1621</v>
      </c>
      <c r="B117" s="24">
        <v>139.60000610351562</v>
      </c>
      <c r="C117" s="24">
        <v>151.60000610351562</v>
      </c>
      <c r="D117" s="24">
        <v>8.47592830657959</v>
      </c>
      <c r="E117" s="24">
        <v>8.86664867401123</v>
      </c>
      <c r="F117" s="24">
        <v>24.245871695366795</v>
      </c>
      <c r="G117" s="24" t="s">
        <v>56</v>
      </c>
      <c r="H117" s="24">
        <v>-3.9684159163646484</v>
      </c>
      <c r="I117" s="24">
        <v>68.13159018715098</v>
      </c>
      <c r="J117" s="24" t="s">
        <v>62</v>
      </c>
      <c r="K117" s="24">
        <v>0.1690321542132141</v>
      </c>
      <c r="L117" s="24">
        <v>0.6674415516014047</v>
      </c>
      <c r="M117" s="24">
        <v>0.040015874896473</v>
      </c>
      <c r="N117" s="24">
        <v>0.09134560099789034</v>
      </c>
      <c r="O117" s="24">
        <v>0.00678863327260871</v>
      </c>
      <c r="P117" s="24">
        <v>0.019146741855785004</v>
      </c>
      <c r="Q117" s="24">
        <v>0.0008262623573996049</v>
      </c>
      <c r="R117" s="24">
        <v>0.0014060127568910122</v>
      </c>
      <c r="S117" s="24">
        <v>8.910627823832756E-05</v>
      </c>
      <c r="T117" s="24">
        <v>0.0002817320830965556</v>
      </c>
      <c r="U117" s="24">
        <v>1.8078255928420636E-05</v>
      </c>
      <c r="V117" s="24">
        <v>5.217428437792534E-05</v>
      </c>
      <c r="W117" s="24">
        <v>5.566103523287524E-06</v>
      </c>
      <c r="X117" s="24">
        <v>67.5</v>
      </c>
    </row>
    <row r="118" spans="1:24" ht="12.75" hidden="1">
      <c r="A118" s="24">
        <v>1623</v>
      </c>
      <c r="B118" s="24">
        <v>126.05999755859375</v>
      </c>
      <c r="C118" s="24">
        <v>140.4600067138672</v>
      </c>
      <c r="D118" s="24">
        <v>8.901898384094238</v>
      </c>
      <c r="E118" s="24">
        <v>8.963208198547363</v>
      </c>
      <c r="F118" s="24">
        <v>26.607742464098276</v>
      </c>
      <c r="G118" s="24" t="s">
        <v>57</v>
      </c>
      <c r="H118" s="24">
        <v>12.590252723602447</v>
      </c>
      <c r="I118" s="24">
        <v>71.1502502821962</v>
      </c>
      <c r="J118" s="24" t="s">
        <v>60</v>
      </c>
      <c r="K118" s="24">
        <v>0.13780509292495818</v>
      </c>
      <c r="L118" s="24">
        <v>0.003632476684150301</v>
      </c>
      <c r="M118" s="24">
        <v>-0.03235760593082129</v>
      </c>
      <c r="N118" s="24">
        <v>-0.0009448510519736314</v>
      </c>
      <c r="O118" s="24">
        <v>0.005576387673786629</v>
      </c>
      <c r="P118" s="24">
        <v>0.0004155126603844733</v>
      </c>
      <c r="Q118" s="24">
        <v>-0.0006551721509176941</v>
      </c>
      <c r="R118" s="24">
        <v>-7.593463230855684E-05</v>
      </c>
      <c r="S118" s="24">
        <v>7.645668969209769E-05</v>
      </c>
      <c r="T118" s="24">
        <v>2.9583476064796936E-05</v>
      </c>
      <c r="U118" s="24">
        <v>-1.3434663035504239E-05</v>
      </c>
      <c r="V118" s="24">
        <v>-5.989018751433535E-06</v>
      </c>
      <c r="W118" s="24">
        <v>4.867158906754484E-06</v>
      </c>
      <c r="X118" s="24">
        <v>67.5</v>
      </c>
    </row>
    <row r="119" spans="1:24" ht="12.75" hidden="1">
      <c r="A119" s="24">
        <v>1624</v>
      </c>
      <c r="B119" s="24">
        <v>147.94000244140625</v>
      </c>
      <c r="C119" s="24">
        <v>157.94000244140625</v>
      </c>
      <c r="D119" s="24">
        <v>8.437227249145508</v>
      </c>
      <c r="E119" s="24">
        <v>8.531298637390137</v>
      </c>
      <c r="F119" s="24">
        <v>27.9862411668074</v>
      </c>
      <c r="G119" s="24" t="s">
        <v>58</v>
      </c>
      <c r="H119" s="24">
        <v>-1.4094769803621858</v>
      </c>
      <c r="I119" s="24">
        <v>79.03052546104406</v>
      </c>
      <c r="J119" s="24" t="s">
        <v>61</v>
      </c>
      <c r="K119" s="24">
        <v>0.09788577793481254</v>
      </c>
      <c r="L119" s="24">
        <v>0.6674316668522926</v>
      </c>
      <c r="M119" s="24">
        <v>0.023542633288480212</v>
      </c>
      <c r="N119" s="24">
        <v>-0.09134071424154384</v>
      </c>
      <c r="O119" s="24">
        <v>0.0038716201029556857</v>
      </c>
      <c r="P119" s="24">
        <v>0.019142232704706354</v>
      </c>
      <c r="Q119" s="24">
        <v>0.0005034470537379623</v>
      </c>
      <c r="R119" s="24">
        <v>-0.0014039607559174969</v>
      </c>
      <c r="S119" s="24">
        <v>4.576355998840705E-05</v>
      </c>
      <c r="T119" s="24">
        <v>0.0002801745609255917</v>
      </c>
      <c r="U119" s="24">
        <v>1.2096824646820828E-05</v>
      </c>
      <c r="V119" s="24">
        <v>-5.182940868603077E-05</v>
      </c>
      <c r="W119" s="24">
        <v>2.7004208206044996E-06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1622</v>
      </c>
      <c r="B121" s="24">
        <v>125.6</v>
      </c>
      <c r="C121" s="24">
        <v>127.3</v>
      </c>
      <c r="D121" s="24">
        <v>8.521282454518275</v>
      </c>
      <c r="E121" s="24">
        <v>9.051193152213703</v>
      </c>
      <c r="F121" s="24">
        <v>24.044230854847658</v>
      </c>
      <c r="G121" s="24" t="s">
        <v>59</v>
      </c>
      <c r="H121" s="24">
        <v>9.065858734441775</v>
      </c>
      <c r="I121" s="24">
        <v>67.16585873444177</v>
      </c>
      <c r="J121" s="24" t="s">
        <v>73</v>
      </c>
      <c r="K121" s="24">
        <v>0.7326403796065573</v>
      </c>
      <c r="M121" s="24" t="s">
        <v>68</v>
      </c>
      <c r="N121" s="24">
        <v>0.4196657565871263</v>
      </c>
      <c r="X121" s="24">
        <v>67.5</v>
      </c>
    </row>
    <row r="122" spans="1:24" ht="12.75" hidden="1">
      <c r="A122" s="24">
        <v>1624</v>
      </c>
      <c r="B122" s="24">
        <v>147.94000244140625</v>
      </c>
      <c r="C122" s="24">
        <v>157.94000244140625</v>
      </c>
      <c r="D122" s="24">
        <v>8.437227249145508</v>
      </c>
      <c r="E122" s="24">
        <v>8.531298637390137</v>
      </c>
      <c r="F122" s="24">
        <v>25.713334909436504</v>
      </c>
      <c r="G122" s="24" t="s">
        <v>56</v>
      </c>
      <c r="H122" s="24">
        <v>-7.827951500504696</v>
      </c>
      <c r="I122" s="24">
        <v>72.61205094090155</v>
      </c>
      <c r="J122" s="24" t="s">
        <v>62</v>
      </c>
      <c r="K122" s="24">
        <v>0.7854354912546572</v>
      </c>
      <c r="L122" s="24">
        <v>0.2680386550087679</v>
      </c>
      <c r="M122" s="24">
        <v>0.18594128926943726</v>
      </c>
      <c r="N122" s="24">
        <v>0.09078267302397419</v>
      </c>
      <c r="O122" s="24">
        <v>0.031544847994065206</v>
      </c>
      <c r="P122" s="24">
        <v>0.007689209943535212</v>
      </c>
      <c r="Q122" s="24">
        <v>0.003839647291572965</v>
      </c>
      <c r="R122" s="24">
        <v>0.001397334932928755</v>
      </c>
      <c r="S122" s="24">
        <v>0.00041388413344421965</v>
      </c>
      <c r="T122" s="24">
        <v>0.00011314285055754518</v>
      </c>
      <c r="U122" s="24">
        <v>8.397024484137033E-05</v>
      </c>
      <c r="V122" s="24">
        <v>5.1856542165240545E-05</v>
      </c>
      <c r="W122" s="24">
        <v>2.581469655509031E-05</v>
      </c>
      <c r="X122" s="24">
        <v>67.5</v>
      </c>
    </row>
    <row r="123" spans="1:24" ht="12.75" hidden="1">
      <c r="A123" s="24">
        <v>1621</v>
      </c>
      <c r="B123" s="24">
        <v>139.60000610351562</v>
      </c>
      <c r="C123" s="24">
        <v>151.60000610351562</v>
      </c>
      <c r="D123" s="24">
        <v>8.47592830657959</v>
      </c>
      <c r="E123" s="24">
        <v>8.86664867401123</v>
      </c>
      <c r="F123" s="24">
        <v>29.00444515849823</v>
      </c>
      <c r="G123" s="24" t="s">
        <v>57</v>
      </c>
      <c r="H123" s="24">
        <v>9.403311078605668</v>
      </c>
      <c r="I123" s="24">
        <v>81.5033171821213</v>
      </c>
      <c r="J123" s="24" t="s">
        <v>60</v>
      </c>
      <c r="K123" s="24">
        <v>-0.009923748086327216</v>
      </c>
      <c r="L123" s="24">
        <v>0.0014590753402281941</v>
      </c>
      <c r="M123" s="24">
        <v>0.00446264451291438</v>
      </c>
      <c r="N123" s="24">
        <v>-0.0009390712256621249</v>
      </c>
      <c r="O123" s="24">
        <v>-5.8414524891855085E-05</v>
      </c>
      <c r="P123" s="24">
        <v>0.0001668550367155845</v>
      </c>
      <c r="Q123" s="24">
        <v>0.00019287393615345208</v>
      </c>
      <c r="R123" s="24">
        <v>-7.548543996956044E-05</v>
      </c>
      <c r="S123" s="24">
        <v>2.720478752601704E-05</v>
      </c>
      <c r="T123" s="24">
        <v>1.1879172470051606E-05</v>
      </c>
      <c r="U123" s="24">
        <v>1.0840368669573622E-05</v>
      </c>
      <c r="V123" s="24">
        <v>-5.954694275020995E-06</v>
      </c>
      <c r="W123" s="24">
        <v>2.5565055517415074E-06</v>
      </c>
      <c r="X123" s="24">
        <v>67.5</v>
      </c>
    </row>
    <row r="124" spans="1:24" ht="12.75" hidden="1">
      <c r="A124" s="24">
        <v>1623</v>
      </c>
      <c r="B124" s="24">
        <v>126.05999755859375</v>
      </c>
      <c r="C124" s="24">
        <v>140.4600067138672</v>
      </c>
      <c r="D124" s="24">
        <v>8.901898384094238</v>
      </c>
      <c r="E124" s="24">
        <v>8.963208198547363</v>
      </c>
      <c r="F124" s="24">
        <v>26.607742464098276</v>
      </c>
      <c r="G124" s="24" t="s">
        <v>58</v>
      </c>
      <c r="H124" s="24">
        <v>12.590252723602447</v>
      </c>
      <c r="I124" s="24">
        <v>71.1502502821962</v>
      </c>
      <c r="J124" s="24" t="s">
        <v>61</v>
      </c>
      <c r="K124" s="24">
        <v>0.7853727969228141</v>
      </c>
      <c r="L124" s="24">
        <v>0.26803468372220196</v>
      </c>
      <c r="M124" s="24">
        <v>0.18588772917847993</v>
      </c>
      <c r="N124" s="24">
        <v>-0.09077781593875756</v>
      </c>
      <c r="O124" s="24">
        <v>0.031544793908218224</v>
      </c>
      <c r="P124" s="24">
        <v>0.007687399362104418</v>
      </c>
      <c r="Q124" s="24">
        <v>0.0038347999906691715</v>
      </c>
      <c r="R124" s="24">
        <v>-0.0013952945435052808</v>
      </c>
      <c r="S124" s="24">
        <v>0.0004129890742532263</v>
      </c>
      <c r="T124" s="24">
        <v>0.00011251750927617342</v>
      </c>
      <c r="U124" s="24">
        <v>8.326757127374023E-05</v>
      </c>
      <c r="V124" s="24">
        <v>-5.15135184337704E-05</v>
      </c>
      <c r="W124" s="24">
        <v>2.5687795498938914E-05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1622</v>
      </c>
      <c r="B126" s="24">
        <v>125.6</v>
      </c>
      <c r="C126" s="24">
        <v>127.3</v>
      </c>
      <c r="D126" s="24">
        <v>8.521282454518275</v>
      </c>
      <c r="E126" s="24">
        <v>9.051193152213703</v>
      </c>
      <c r="F126" s="24">
        <v>25.944249434291624</v>
      </c>
      <c r="G126" s="24" t="s">
        <v>59</v>
      </c>
      <c r="H126" s="24">
        <v>14.373426286515027</v>
      </c>
      <c r="I126" s="24">
        <v>72.47342628651502</v>
      </c>
      <c r="J126" s="24" t="s">
        <v>73</v>
      </c>
      <c r="K126" s="24">
        <v>0.6175476176744027</v>
      </c>
      <c r="M126" s="24" t="s">
        <v>68</v>
      </c>
      <c r="N126" s="24">
        <v>0.5186982075201158</v>
      </c>
      <c r="X126" s="24">
        <v>67.5</v>
      </c>
    </row>
    <row r="127" spans="1:24" ht="12.75" hidden="1">
      <c r="A127" s="24">
        <v>1624</v>
      </c>
      <c r="B127" s="24">
        <v>147.94000244140625</v>
      </c>
      <c r="C127" s="24">
        <v>157.94000244140625</v>
      </c>
      <c r="D127" s="24">
        <v>8.437227249145508</v>
      </c>
      <c r="E127" s="24">
        <v>8.531298637390137</v>
      </c>
      <c r="F127" s="24">
        <v>25.713334909436504</v>
      </c>
      <c r="G127" s="24" t="s">
        <v>56</v>
      </c>
      <c r="H127" s="24">
        <v>-7.827951500504696</v>
      </c>
      <c r="I127" s="24">
        <v>72.61205094090155</v>
      </c>
      <c r="J127" s="24" t="s">
        <v>62</v>
      </c>
      <c r="K127" s="24">
        <v>0.3955240269570016</v>
      </c>
      <c r="L127" s="24">
        <v>0.6658997440578635</v>
      </c>
      <c r="M127" s="24">
        <v>0.09363504916071805</v>
      </c>
      <c r="N127" s="24">
        <v>0.09107847711442235</v>
      </c>
      <c r="O127" s="24">
        <v>0.015885306484667648</v>
      </c>
      <c r="P127" s="24">
        <v>0.019102550341869185</v>
      </c>
      <c r="Q127" s="24">
        <v>0.001933499942448051</v>
      </c>
      <c r="R127" s="24">
        <v>0.0014018849673890748</v>
      </c>
      <c r="S127" s="24">
        <v>0.00020844414281956876</v>
      </c>
      <c r="T127" s="24">
        <v>0.00028108113216747507</v>
      </c>
      <c r="U127" s="24">
        <v>4.227239513648841E-05</v>
      </c>
      <c r="V127" s="24">
        <v>5.202061856756487E-05</v>
      </c>
      <c r="W127" s="24">
        <v>1.300580652103171E-05</v>
      </c>
      <c r="X127" s="24">
        <v>67.5</v>
      </c>
    </row>
    <row r="128" spans="1:24" ht="12.75" hidden="1">
      <c r="A128" s="24">
        <v>1623</v>
      </c>
      <c r="B128" s="24">
        <v>126.05999755859375</v>
      </c>
      <c r="C128" s="24">
        <v>140.4600067138672</v>
      </c>
      <c r="D128" s="24">
        <v>8.901898384094238</v>
      </c>
      <c r="E128" s="24">
        <v>8.963208198547363</v>
      </c>
      <c r="F128" s="24">
        <v>27.249533510419706</v>
      </c>
      <c r="G128" s="24" t="s">
        <v>57</v>
      </c>
      <c r="H128" s="24">
        <v>14.306429646024782</v>
      </c>
      <c r="I128" s="24">
        <v>72.86642720461853</v>
      </c>
      <c r="J128" s="24" t="s">
        <v>60</v>
      </c>
      <c r="K128" s="24">
        <v>0.004115405365199827</v>
      </c>
      <c r="L128" s="24">
        <v>0.003623958629827826</v>
      </c>
      <c r="M128" s="24">
        <v>9.034797061892475E-05</v>
      </c>
      <c r="N128" s="24">
        <v>-0.000942194166018668</v>
      </c>
      <c r="O128" s="24">
        <v>0.0003364116252916438</v>
      </c>
      <c r="P128" s="24">
        <v>0.00041455559087166365</v>
      </c>
      <c r="Q128" s="24">
        <v>5.262869239677621E-05</v>
      </c>
      <c r="R128" s="24">
        <v>-7.57237221742617E-05</v>
      </c>
      <c r="S128" s="24">
        <v>1.850676728351646E-05</v>
      </c>
      <c r="T128" s="24">
        <v>2.9517563366927014E-05</v>
      </c>
      <c r="U128" s="24">
        <v>4.475250638184451E-06</v>
      </c>
      <c r="V128" s="24">
        <v>-5.973205253909993E-06</v>
      </c>
      <c r="W128" s="24">
        <v>1.5916499407946739E-06</v>
      </c>
      <c r="X128" s="24">
        <v>67.5</v>
      </c>
    </row>
    <row r="129" spans="1:24" ht="12.75" hidden="1">
      <c r="A129" s="24">
        <v>1621</v>
      </c>
      <c r="B129" s="24">
        <v>139.60000610351562</v>
      </c>
      <c r="C129" s="24">
        <v>151.60000610351562</v>
      </c>
      <c r="D129" s="24">
        <v>8.47592830657959</v>
      </c>
      <c r="E129" s="24">
        <v>8.86664867401123</v>
      </c>
      <c r="F129" s="24">
        <v>26.531870835108254</v>
      </c>
      <c r="G129" s="24" t="s">
        <v>58</v>
      </c>
      <c r="H129" s="24">
        <v>2.455306790491349</v>
      </c>
      <c r="I129" s="24">
        <v>74.55531289400697</v>
      </c>
      <c r="J129" s="24" t="s">
        <v>61</v>
      </c>
      <c r="K129" s="24">
        <v>0.39550261609623144</v>
      </c>
      <c r="L129" s="24">
        <v>0.6658898828336239</v>
      </c>
      <c r="M129" s="24">
        <v>0.09363500557256507</v>
      </c>
      <c r="N129" s="24">
        <v>-0.09107360355029265</v>
      </c>
      <c r="O129" s="24">
        <v>0.015881743900787237</v>
      </c>
      <c r="P129" s="24">
        <v>0.019098051555740538</v>
      </c>
      <c r="Q129" s="24">
        <v>0.0019327835492323558</v>
      </c>
      <c r="R129" s="24">
        <v>-0.0013998383405563453</v>
      </c>
      <c r="S129" s="24">
        <v>0.000207620953279043</v>
      </c>
      <c r="T129" s="24">
        <v>0.00027952695096077773</v>
      </c>
      <c r="U129" s="24">
        <v>4.203483700813931E-05</v>
      </c>
      <c r="V129" s="24">
        <v>-5.1676547631848795E-05</v>
      </c>
      <c r="W129" s="24">
        <v>1.2908046084844883E-05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1622</v>
      </c>
      <c r="B131" s="24">
        <v>125.6</v>
      </c>
      <c r="C131" s="24">
        <v>127.3</v>
      </c>
      <c r="D131" s="24">
        <v>8.521282454518275</v>
      </c>
      <c r="E131" s="24">
        <v>9.051193152213703</v>
      </c>
      <c r="F131" s="24">
        <v>26.584960444570484</v>
      </c>
      <c r="G131" s="24" t="s">
        <v>59</v>
      </c>
      <c r="H131" s="24">
        <v>16.16320718929302</v>
      </c>
      <c r="I131" s="24">
        <v>74.26320718929301</v>
      </c>
      <c r="J131" s="24" t="s">
        <v>73</v>
      </c>
      <c r="K131" s="24">
        <v>0.3856174988443887</v>
      </c>
      <c r="M131" s="24" t="s">
        <v>68</v>
      </c>
      <c r="N131" s="24">
        <v>0.24036444822113462</v>
      </c>
      <c r="X131" s="24">
        <v>67.5</v>
      </c>
    </row>
    <row r="132" spans="1:24" ht="12.75" hidden="1">
      <c r="A132" s="24">
        <v>1623</v>
      </c>
      <c r="B132" s="24">
        <v>126.05999755859375</v>
      </c>
      <c r="C132" s="24">
        <v>140.4600067138672</v>
      </c>
      <c r="D132" s="24">
        <v>8.901898384094238</v>
      </c>
      <c r="E132" s="24">
        <v>8.963208198547363</v>
      </c>
      <c r="F132" s="24">
        <v>22.31474426138591</v>
      </c>
      <c r="G132" s="24" t="s">
        <v>56</v>
      </c>
      <c r="H132" s="24">
        <v>1.110590478820015</v>
      </c>
      <c r="I132" s="24">
        <v>59.670588037413765</v>
      </c>
      <c r="J132" s="24" t="s">
        <v>62</v>
      </c>
      <c r="K132" s="24">
        <v>0.537775351738282</v>
      </c>
      <c r="L132" s="24">
        <v>0.26678086506585225</v>
      </c>
      <c r="M132" s="24">
        <v>0.12731080260595917</v>
      </c>
      <c r="N132" s="24">
        <v>0.09220105998499</v>
      </c>
      <c r="O132" s="24">
        <v>0.021597924124565085</v>
      </c>
      <c r="P132" s="24">
        <v>0.007653032066838942</v>
      </c>
      <c r="Q132" s="24">
        <v>0.0026289265164584946</v>
      </c>
      <c r="R132" s="24">
        <v>0.0014192097072514378</v>
      </c>
      <c r="S132" s="24">
        <v>0.00028338236988700063</v>
      </c>
      <c r="T132" s="24">
        <v>0.00011261875117940062</v>
      </c>
      <c r="U132" s="24">
        <v>5.750601846011043E-05</v>
      </c>
      <c r="V132" s="24">
        <v>5.267205965011822E-05</v>
      </c>
      <c r="W132" s="24">
        <v>1.7674126393955195E-05</v>
      </c>
      <c r="X132" s="24">
        <v>67.5</v>
      </c>
    </row>
    <row r="133" spans="1:24" ht="12.75" hidden="1">
      <c r="A133" s="24">
        <v>1621</v>
      </c>
      <c r="B133" s="24">
        <v>139.60000610351562</v>
      </c>
      <c r="C133" s="24">
        <v>151.60000610351562</v>
      </c>
      <c r="D133" s="24">
        <v>8.47592830657959</v>
      </c>
      <c r="E133" s="24">
        <v>8.86664867401123</v>
      </c>
      <c r="F133" s="24">
        <v>26.531870835108254</v>
      </c>
      <c r="G133" s="24" t="s">
        <v>57</v>
      </c>
      <c r="H133" s="24">
        <v>2.455306790491349</v>
      </c>
      <c r="I133" s="24">
        <v>74.55531289400697</v>
      </c>
      <c r="J133" s="24" t="s">
        <v>60</v>
      </c>
      <c r="K133" s="24">
        <v>0.5276429475434706</v>
      </c>
      <c r="L133" s="24">
        <v>0.0014525772482767998</v>
      </c>
      <c r="M133" s="24">
        <v>-0.12462434210765821</v>
      </c>
      <c r="N133" s="24">
        <v>-0.0009534028345118228</v>
      </c>
      <c r="O133" s="24">
        <v>0.021234737112216694</v>
      </c>
      <c r="P133" s="24">
        <v>0.0001660312846727825</v>
      </c>
      <c r="Q133" s="24">
        <v>-0.00255848058546007</v>
      </c>
      <c r="R133" s="24">
        <v>-7.662824922505409E-05</v>
      </c>
      <c r="S133" s="24">
        <v>0.00028147453093170565</v>
      </c>
      <c r="T133" s="24">
        <v>1.1812880742191041E-05</v>
      </c>
      <c r="U133" s="24">
        <v>-5.4745169895135576E-05</v>
      </c>
      <c r="V133" s="24">
        <v>-6.0409056815627134E-06</v>
      </c>
      <c r="W133" s="24">
        <v>1.76130636435094E-05</v>
      </c>
      <c r="X133" s="24">
        <v>67.5</v>
      </c>
    </row>
    <row r="134" spans="1:24" ht="12.75" hidden="1">
      <c r="A134" s="24">
        <v>1624</v>
      </c>
      <c r="B134" s="24">
        <v>147.94000244140625</v>
      </c>
      <c r="C134" s="24">
        <v>157.94000244140625</v>
      </c>
      <c r="D134" s="24">
        <v>8.437227249145508</v>
      </c>
      <c r="E134" s="24">
        <v>8.531298637390137</v>
      </c>
      <c r="F134" s="24">
        <v>29.854156056797905</v>
      </c>
      <c r="G134" s="24" t="s">
        <v>58</v>
      </c>
      <c r="H134" s="24">
        <v>3.8653398266745143</v>
      </c>
      <c r="I134" s="24">
        <v>84.30534226808076</v>
      </c>
      <c r="J134" s="24" t="s">
        <v>61</v>
      </c>
      <c r="K134" s="24">
        <v>0.10390018693376422</v>
      </c>
      <c r="L134" s="24">
        <v>0.2667769105163006</v>
      </c>
      <c r="M134" s="24">
        <v>0.02601564556967351</v>
      </c>
      <c r="N134" s="24">
        <v>-0.09219613053372071</v>
      </c>
      <c r="O134" s="24">
        <v>0.003944143286636201</v>
      </c>
      <c r="P134" s="24">
        <v>0.007651230844026014</v>
      </c>
      <c r="Q134" s="24">
        <v>0.0006045094893899464</v>
      </c>
      <c r="R134" s="24">
        <v>-0.00141713947957758</v>
      </c>
      <c r="S134" s="24">
        <v>3.282767124773118E-05</v>
      </c>
      <c r="T134" s="24">
        <v>0.00011199749535493425</v>
      </c>
      <c r="U134" s="24">
        <v>1.7604219161533485E-05</v>
      </c>
      <c r="V134" s="24">
        <v>-5.2324500249233865E-05</v>
      </c>
      <c r="W134" s="24">
        <v>1.4679008410621798E-06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1622</v>
      </c>
      <c r="B136" s="24">
        <v>125.6</v>
      </c>
      <c r="C136" s="24">
        <v>127.3</v>
      </c>
      <c r="D136" s="24">
        <v>8.521282454518275</v>
      </c>
      <c r="E136" s="24">
        <v>9.051193152213703</v>
      </c>
      <c r="F136" s="24">
        <v>25.944249434291624</v>
      </c>
      <c r="G136" s="24" t="s">
        <v>59</v>
      </c>
      <c r="H136" s="24">
        <v>14.373426286515027</v>
      </c>
      <c r="I136" s="24">
        <v>72.47342628651502</v>
      </c>
      <c r="J136" s="24" t="s">
        <v>73</v>
      </c>
      <c r="K136" s="24">
        <v>0.5080744613989637</v>
      </c>
      <c r="M136" s="24" t="s">
        <v>68</v>
      </c>
      <c r="N136" s="24">
        <v>0.274174817016642</v>
      </c>
      <c r="X136" s="24">
        <v>67.5</v>
      </c>
    </row>
    <row r="137" spans="1:24" ht="12.75" hidden="1">
      <c r="A137" s="24">
        <v>1623</v>
      </c>
      <c r="B137" s="24">
        <v>126.05999755859375</v>
      </c>
      <c r="C137" s="24">
        <v>140.4600067138672</v>
      </c>
      <c r="D137" s="24">
        <v>8.901898384094238</v>
      </c>
      <c r="E137" s="24">
        <v>8.963208198547363</v>
      </c>
      <c r="F137" s="24">
        <v>22.31474426138591</v>
      </c>
      <c r="G137" s="24" t="s">
        <v>56</v>
      </c>
      <c r="H137" s="24">
        <v>1.110590478820015</v>
      </c>
      <c r="I137" s="24">
        <v>59.670588037413765</v>
      </c>
      <c r="J137" s="24" t="s">
        <v>62</v>
      </c>
      <c r="K137" s="24">
        <v>0.6857363074917991</v>
      </c>
      <c r="L137" s="24">
        <v>0.04790946070402424</v>
      </c>
      <c r="M137" s="24">
        <v>0.16233880708806966</v>
      </c>
      <c r="N137" s="24">
        <v>0.0917455198445236</v>
      </c>
      <c r="O137" s="24">
        <v>0.027540381542663618</v>
      </c>
      <c r="P137" s="24">
        <v>0.0013743204190470263</v>
      </c>
      <c r="Q137" s="24">
        <v>0.003352248579389191</v>
      </c>
      <c r="R137" s="24">
        <v>0.001412201503706046</v>
      </c>
      <c r="S137" s="24">
        <v>0.00036134074112693096</v>
      </c>
      <c r="T137" s="24">
        <v>2.0235055919811996E-05</v>
      </c>
      <c r="U137" s="24">
        <v>7.33188830549814E-05</v>
      </c>
      <c r="V137" s="24">
        <v>5.241558743330012E-05</v>
      </c>
      <c r="W137" s="24">
        <v>2.253465512080583E-05</v>
      </c>
      <c r="X137" s="24">
        <v>67.5</v>
      </c>
    </row>
    <row r="138" spans="1:24" ht="12.75" hidden="1">
      <c r="A138" s="24">
        <v>1624</v>
      </c>
      <c r="B138" s="24">
        <v>147.94000244140625</v>
      </c>
      <c r="C138" s="24">
        <v>157.94000244140625</v>
      </c>
      <c r="D138" s="24">
        <v>8.437227249145508</v>
      </c>
      <c r="E138" s="24">
        <v>8.531298637390137</v>
      </c>
      <c r="F138" s="24">
        <v>27.9862411668074</v>
      </c>
      <c r="G138" s="24" t="s">
        <v>57</v>
      </c>
      <c r="H138" s="24">
        <v>-1.4094769803621858</v>
      </c>
      <c r="I138" s="24">
        <v>79.03052546104406</v>
      </c>
      <c r="J138" s="24" t="s">
        <v>60</v>
      </c>
      <c r="K138" s="24">
        <v>0.6082800665723217</v>
      </c>
      <c r="L138" s="24">
        <v>0.0002616445585473737</v>
      </c>
      <c r="M138" s="24">
        <v>-0.14314061477707093</v>
      </c>
      <c r="N138" s="24">
        <v>-0.0009486207658842486</v>
      </c>
      <c r="O138" s="24">
        <v>0.02456525840138801</v>
      </c>
      <c r="P138" s="24">
        <v>2.9752924137256275E-05</v>
      </c>
      <c r="Q138" s="24">
        <v>-0.002913308752042933</v>
      </c>
      <c r="R138" s="24">
        <v>-7.624957741140194E-05</v>
      </c>
      <c r="S138" s="24">
        <v>0.0003326007229996713</v>
      </c>
      <c r="T138" s="24">
        <v>2.1077792672676817E-06</v>
      </c>
      <c r="U138" s="24">
        <v>-6.064826327642114E-05</v>
      </c>
      <c r="V138" s="24">
        <v>-6.010398322702781E-06</v>
      </c>
      <c r="W138" s="24">
        <v>2.1022127192437534E-05</v>
      </c>
      <c r="X138" s="24">
        <v>67.5</v>
      </c>
    </row>
    <row r="139" spans="1:24" ht="12.75" hidden="1">
      <c r="A139" s="24">
        <v>1621</v>
      </c>
      <c r="B139" s="24">
        <v>139.60000610351562</v>
      </c>
      <c r="C139" s="24">
        <v>151.60000610351562</v>
      </c>
      <c r="D139" s="24">
        <v>8.47592830657959</v>
      </c>
      <c r="E139" s="24">
        <v>8.86664867401123</v>
      </c>
      <c r="F139" s="24">
        <v>29.00444515849823</v>
      </c>
      <c r="G139" s="24" t="s">
        <v>58</v>
      </c>
      <c r="H139" s="24">
        <v>9.403311078605668</v>
      </c>
      <c r="I139" s="24">
        <v>81.5033171821213</v>
      </c>
      <c r="J139" s="24" t="s">
        <v>61</v>
      </c>
      <c r="K139" s="24">
        <v>0.3165906568792882</v>
      </c>
      <c r="L139" s="24">
        <v>0.04790874624821052</v>
      </c>
      <c r="M139" s="24">
        <v>0.07658102041641703</v>
      </c>
      <c r="N139" s="24">
        <v>-0.09174061548836702</v>
      </c>
      <c r="O139" s="24">
        <v>0.012450730709019565</v>
      </c>
      <c r="P139" s="24">
        <v>0.0013739983179447044</v>
      </c>
      <c r="Q139" s="24">
        <v>0.0016583734963170683</v>
      </c>
      <c r="R139" s="24">
        <v>-0.0014101415138255452</v>
      </c>
      <c r="S139" s="24">
        <v>0.00014122283901074807</v>
      </c>
      <c r="T139" s="24">
        <v>2.0124978376097575E-05</v>
      </c>
      <c r="U139" s="24">
        <v>4.120008220846101E-05</v>
      </c>
      <c r="V139" s="24">
        <v>-5.2069846533098034E-05</v>
      </c>
      <c r="W139" s="24">
        <v>8.116701899086768E-06</v>
      </c>
      <c r="X139" s="24">
        <v>67.5</v>
      </c>
    </row>
    <row r="140" s="99" customFormat="1" ht="12.75">
      <c r="A140" s="99" t="s">
        <v>111</v>
      </c>
    </row>
    <row r="141" spans="1:24" s="99" customFormat="1" ht="12.75">
      <c r="A141" s="99">
        <v>1622</v>
      </c>
      <c r="B141" s="99">
        <v>118.92</v>
      </c>
      <c r="C141" s="99">
        <v>126.52</v>
      </c>
      <c r="D141" s="99">
        <v>8.686380899310901</v>
      </c>
      <c r="E141" s="99">
        <v>9.0969863736835</v>
      </c>
      <c r="F141" s="99">
        <v>19.92267108169636</v>
      </c>
      <c r="G141" s="99" t="s">
        <v>59</v>
      </c>
      <c r="H141" s="99">
        <v>3.159486602418312</v>
      </c>
      <c r="I141" s="99">
        <v>54.579486602418314</v>
      </c>
      <c r="J141" s="99" t="s">
        <v>73</v>
      </c>
      <c r="K141" s="99">
        <v>0.45538261650863415</v>
      </c>
      <c r="M141" s="99" t="s">
        <v>68</v>
      </c>
      <c r="N141" s="99">
        <v>0.2410664516891786</v>
      </c>
      <c r="X141" s="99">
        <v>67.5</v>
      </c>
    </row>
    <row r="142" spans="1:24" s="99" customFormat="1" ht="12.75">
      <c r="A142" s="99">
        <v>1621</v>
      </c>
      <c r="B142" s="99">
        <v>138.1999969482422</v>
      </c>
      <c r="C142" s="99">
        <v>149.10000610351562</v>
      </c>
      <c r="D142" s="99">
        <v>8.580723762512207</v>
      </c>
      <c r="E142" s="99">
        <v>8.963371276855469</v>
      </c>
      <c r="F142" s="99">
        <v>24.056548318260635</v>
      </c>
      <c r="G142" s="99" t="s">
        <v>56</v>
      </c>
      <c r="H142" s="99">
        <v>-3.929922320387732</v>
      </c>
      <c r="I142" s="99">
        <v>66.77007462785446</v>
      </c>
      <c r="J142" s="99" t="s">
        <v>62</v>
      </c>
      <c r="K142" s="99">
        <v>0.6526167749188433</v>
      </c>
      <c r="L142" s="99">
        <v>0.02362969729168035</v>
      </c>
      <c r="M142" s="99">
        <v>0.1544981904282648</v>
      </c>
      <c r="N142" s="99">
        <v>0.06593273544829018</v>
      </c>
      <c r="O142" s="99">
        <v>0.026210487422708893</v>
      </c>
      <c r="P142" s="99">
        <v>0.0006778344506944094</v>
      </c>
      <c r="Q142" s="99">
        <v>0.0031903647999763263</v>
      </c>
      <c r="R142" s="99">
        <v>0.0010148492897200615</v>
      </c>
      <c r="S142" s="99">
        <v>0.0003438837558725759</v>
      </c>
      <c r="T142" s="99">
        <v>9.974824209222202E-06</v>
      </c>
      <c r="U142" s="99">
        <v>6.977519787781639E-05</v>
      </c>
      <c r="V142" s="99">
        <v>3.766382382389932E-05</v>
      </c>
      <c r="W142" s="99">
        <v>2.144691431043668E-05</v>
      </c>
      <c r="X142" s="99">
        <v>67.5</v>
      </c>
    </row>
    <row r="143" spans="1:24" s="99" customFormat="1" ht="12.75">
      <c r="A143" s="99">
        <v>1624</v>
      </c>
      <c r="B143" s="99">
        <v>143.75999450683594</v>
      </c>
      <c r="C143" s="99">
        <v>151.75999450683594</v>
      </c>
      <c r="D143" s="99">
        <v>8.51790714263916</v>
      </c>
      <c r="E143" s="99">
        <v>8.535378456115723</v>
      </c>
      <c r="F143" s="99">
        <v>28.93889333205173</v>
      </c>
      <c r="G143" s="99" t="s">
        <v>57</v>
      </c>
      <c r="H143" s="99">
        <v>4.67248807587238</v>
      </c>
      <c r="I143" s="99">
        <v>80.93248258270832</v>
      </c>
      <c r="J143" s="99" t="s">
        <v>60</v>
      </c>
      <c r="K143" s="99">
        <v>-0.055663824074197475</v>
      </c>
      <c r="L143" s="99">
        <v>-0.00012810328532793187</v>
      </c>
      <c r="M143" s="99">
        <v>0.014926559760479819</v>
      </c>
      <c r="N143" s="99">
        <v>-0.0006819771543014058</v>
      </c>
      <c r="O143" s="99">
        <v>-0.00195376721753293</v>
      </c>
      <c r="P143" s="99">
        <v>-1.4712400988275232E-05</v>
      </c>
      <c r="Q143" s="99">
        <v>0.00039146938711645936</v>
      </c>
      <c r="R143" s="99">
        <v>-5.482669237681835E-05</v>
      </c>
      <c r="S143" s="99">
        <v>-2.4070588943779838E-06</v>
      </c>
      <c r="T143" s="99">
        <v>-1.0492862564266295E-06</v>
      </c>
      <c r="U143" s="99">
        <v>1.4019647820667736E-05</v>
      </c>
      <c r="V143" s="99">
        <v>-4.3257133320314855E-06</v>
      </c>
      <c r="W143" s="99">
        <v>5.648966596542939E-07</v>
      </c>
      <c r="X143" s="99">
        <v>67.5</v>
      </c>
    </row>
    <row r="144" spans="1:24" s="99" customFormat="1" ht="12.75">
      <c r="A144" s="99">
        <v>1623</v>
      </c>
      <c r="B144" s="99">
        <v>125.41999816894531</v>
      </c>
      <c r="C144" s="99">
        <v>124.12000274658203</v>
      </c>
      <c r="D144" s="99">
        <v>8.573993682861328</v>
      </c>
      <c r="E144" s="99">
        <v>8.870131492614746</v>
      </c>
      <c r="F144" s="99">
        <v>25.534669093638588</v>
      </c>
      <c r="G144" s="99" t="s">
        <v>58</v>
      </c>
      <c r="H144" s="99">
        <v>12.970239849903223</v>
      </c>
      <c r="I144" s="99">
        <v>70.89023801884854</v>
      </c>
      <c r="J144" s="99" t="s">
        <v>61</v>
      </c>
      <c r="K144" s="99">
        <v>0.6502385666775764</v>
      </c>
      <c r="L144" s="99">
        <v>-0.023629350047022747</v>
      </c>
      <c r="M144" s="99">
        <v>0.15377544881848076</v>
      </c>
      <c r="N144" s="99">
        <v>-0.0659292083287463</v>
      </c>
      <c r="O144" s="99">
        <v>0.026137567687060607</v>
      </c>
      <c r="P144" s="99">
        <v>-0.0006776747655072837</v>
      </c>
      <c r="Q144" s="99">
        <v>0.003166256350310039</v>
      </c>
      <c r="R144" s="99">
        <v>-0.0010133672160911517</v>
      </c>
      <c r="S144" s="99">
        <v>0.00034387533150912175</v>
      </c>
      <c r="T144" s="99">
        <v>-9.91948165767544E-06</v>
      </c>
      <c r="U144" s="99">
        <v>6.83522326912068E-05</v>
      </c>
      <c r="V144" s="99">
        <v>-3.7414593799837125E-05</v>
      </c>
      <c r="W144" s="99">
        <v>2.1439473529056748E-05</v>
      </c>
      <c r="X144" s="99">
        <v>67.5</v>
      </c>
    </row>
    <row r="145" ht="12.75" hidden="1">
      <c r="A145" s="24" t="s">
        <v>93</v>
      </c>
    </row>
    <row r="146" spans="1:24" ht="12.75" hidden="1">
      <c r="A146" s="24">
        <v>1622</v>
      </c>
      <c r="B146" s="24">
        <v>118.92</v>
      </c>
      <c r="C146" s="24">
        <v>126.52</v>
      </c>
      <c r="D146" s="24">
        <v>8.686380899310901</v>
      </c>
      <c r="E146" s="24">
        <v>9.0969863736835</v>
      </c>
      <c r="F146" s="24">
        <v>24.528840219111068</v>
      </c>
      <c r="G146" s="24" t="s">
        <v>59</v>
      </c>
      <c r="H146" s="24">
        <v>15.778394262595015</v>
      </c>
      <c r="I146" s="24">
        <v>67.19839426259502</v>
      </c>
      <c r="J146" s="24" t="s">
        <v>73</v>
      </c>
      <c r="K146" s="24">
        <v>0.7048339210011184</v>
      </c>
      <c r="M146" s="24" t="s">
        <v>68</v>
      </c>
      <c r="N146" s="24">
        <v>0.6506248224021592</v>
      </c>
      <c r="X146" s="24">
        <v>67.5</v>
      </c>
    </row>
    <row r="147" spans="1:24" ht="12.75" hidden="1">
      <c r="A147" s="24">
        <v>1621</v>
      </c>
      <c r="B147" s="24">
        <v>138.1999969482422</v>
      </c>
      <c r="C147" s="24">
        <v>149.10000610351562</v>
      </c>
      <c r="D147" s="24">
        <v>8.580723762512207</v>
      </c>
      <c r="E147" s="24">
        <v>8.963371276855469</v>
      </c>
      <c r="F147" s="24">
        <v>24.056548318260635</v>
      </c>
      <c r="G147" s="24" t="s">
        <v>56</v>
      </c>
      <c r="H147" s="24">
        <v>-3.929922320387732</v>
      </c>
      <c r="I147" s="24">
        <v>66.77007462785446</v>
      </c>
      <c r="J147" s="24" t="s">
        <v>62</v>
      </c>
      <c r="K147" s="24">
        <v>0.19716772478817637</v>
      </c>
      <c r="L147" s="24">
        <v>0.8117178114948265</v>
      </c>
      <c r="M147" s="24">
        <v>0.04667648296290688</v>
      </c>
      <c r="N147" s="24">
        <v>0.06547761155455338</v>
      </c>
      <c r="O147" s="24">
        <v>0.007918312563927953</v>
      </c>
      <c r="P147" s="24">
        <v>0.023285564197895025</v>
      </c>
      <c r="Q147" s="24">
        <v>0.0009639196372636213</v>
      </c>
      <c r="R147" s="24">
        <v>0.0010078399405201537</v>
      </c>
      <c r="S147" s="24">
        <v>0.00010387508651085976</v>
      </c>
      <c r="T147" s="24">
        <v>0.00034263113427113455</v>
      </c>
      <c r="U147" s="24">
        <v>2.1109867046787104E-05</v>
      </c>
      <c r="V147" s="24">
        <v>3.739496935422735E-05</v>
      </c>
      <c r="W147" s="24">
        <v>6.474645139638494E-06</v>
      </c>
      <c r="X147" s="24">
        <v>67.5</v>
      </c>
    </row>
    <row r="148" spans="1:24" ht="12.75" hidden="1">
      <c r="A148" s="24">
        <v>1623</v>
      </c>
      <c r="B148" s="24">
        <v>125.41999816894531</v>
      </c>
      <c r="C148" s="24">
        <v>124.12000274658203</v>
      </c>
      <c r="D148" s="24">
        <v>8.573993682861328</v>
      </c>
      <c r="E148" s="24">
        <v>8.870131492614746</v>
      </c>
      <c r="F148" s="24">
        <v>25.67297233183755</v>
      </c>
      <c r="G148" s="24" t="s">
        <v>57</v>
      </c>
      <c r="H148" s="24">
        <v>13.354202118564231</v>
      </c>
      <c r="I148" s="24">
        <v>71.27420028750954</v>
      </c>
      <c r="J148" s="24" t="s">
        <v>60</v>
      </c>
      <c r="K148" s="24">
        <v>0.09256273304027932</v>
      </c>
      <c r="L148" s="24">
        <v>0.004417288500680351</v>
      </c>
      <c r="M148" s="24">
        <v>-0.022379626769970656</v>
      </c>
      <c r="N148" s="24">
        <v>-0.0006773556481194816</v>
      </c>
      <c r="O148" s="24">
        <v>0.0036416403208684145</v>
      </c>
      <c r="P148" s="24">
        <v>0.000505340714937438</v>
      </c>
      <c r="Q148" s="24">
        <v>-0.00048415692846257084</v>
      </c>
      <c r="R148" s="24">
        <v>-5.4426650140153834E-05</v>
      </c>
      <c r="S148" s="24">
        <v>4.147123292248748E-05</v>
      </c>
      <c r="T148" s="24">
        <v>3.598172300219857E-05</v>
      </c>
      <c r="U148" s="24">
        <v>-1.2025601423558376E-05</v>
      </c>
      <c r="V148" s="24">
        <v>-4.292483807900437E-06</v>
      </c>
      <c r="W148" s="24">
        <v>2.3949661711398097E-06</v>
      </c>
      <c r="X148" s="24">
        <v>67.5</v>
      </c>
    </row>
    <row r="149" spans="1:24" ht="12.75" hidden="1">
      <c r="A149" s="24">
        <v>1624</v>
      </c>
      <c r="B149" s="24">
        <v>143.75999450683594</v>
      </c>
      <c r="C149" s="24">
        <v>151.75999450683594</v>
      </c>
      <c r="D149" s="24">
        <v>8.51790714263916</v>
      </c>
      <c r="E149" s="24">
        <v>8.535378456115723</v>
      </c>
      <c r="F149" s="24">
        <v>24.24786836498231</v>
      </c>
      <c r="G149" s="24" t="s">
        <v>58</v>
      </c>
      <c r="H149" s="24">
        <v>-8.446752251880625</v>
      </c>
      <c r="I149" s="24">
        <v>67.81324225495531</v>
      </c>
      <c r="J149" s="24" t="s">
        <v>61</v>
      </c>
      <c r="K149" s="24">
        <v>-0.17408978186631185</v>
      </c>
      <c r="L149" s="24">
        <v>0.8117057921810417</v>
      </c>
      <c r="M149" s="24">
        <v>-0.04096152301152081</v>
      </c>
      <c r="N149" s="24">
        <v>-0.06547410789170742</v>
      </c>
      <c r="O149" s="24">
        <v>-0.0070312253294489615</v>
      </c>
      <c r="P149" s="24">
        <v>0.02328008012821513</v>
      </c>
      <c r="Q149" s="24">
        <v>-0.0008335065301028661</v>
      </c>
      <c r="R149" s="24">
        <v>-0.0010063692590009832</v>
      </c>
      <c r="S149" s="24">
        <v>-9.523744241382897E-05</v>
      </c>
      <c r="T149" s="24">
        <v>0.00034073656948105423</v>
      </c>
      <c r="U149" s="24">
        <v>-1.7349680029750948E-05</v>
      </c>
      <c r="V149" s="24">
        <v>-3.714779018680001E-05</v>
      </c>
      <c r="W149" s="24">
        <v>-6.015410769294172E-06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1622</v>
      </c>
      <c r="B151" s="24">
        <v>118.92</v>
      </c>
      <c r="C151" s="24">
        <v>126.52</v>
      </c>
      <c r="D151" s="24">
        <v>8.686380899310901</v>
      </c>
      <c r="E151" s="24">
        <v>9.0969863736835</v>
      </c>
      <c r="F151" s="24">
        <v>19.92267108169636</v>
      </c>
      <c r="G151" s="24" t="s">
        <v>59</v>
      </c>
      <c r="H151" s="24">
        <v>3.159486602418312</v>
      </c>
      <c r="I151" s="24">
        <v>54.579486602418314</v>
      </c>
      <c r="J151" s="24" t="s">
        <v>73</v>
      </c>
      <c r="K151" s="24">
        <v>0.6339680544363985</v>
      </c>
      <c r="M151" s="24" t="s">
        <v>68</v>
      </c>
      <c r="N151" s="24">
        <v>0.3342214986402419</v>
      </c>
      <c r="X151" s="24">
        <v>67.5</v>
      </c>
    </row>
    <row r="152" spans="1:24" ht="12.75" hidden="1">
      <c r="A152" s="24">
        <v>1624</v>
      </c>
      <c r="B152" s="24">
        <v>143.75999450683594</v>
      </c>
      <c r="C152" s="24">
        <v>151.75999450683594</v>
      </c>
      <c r="D152" s="24">
        <v>8.51790714263916</v>
      </c>
      <c r="E152" s="24">
        <v>8.535378456115723</v>
      </c>
      <c r="F152" s="24">
        <v>24.989764707218445</v>
      </c>
      <c r="G152" s="24" t="s">
        <v>56</v>
      </c>
      <c r="H152" s="24">
        <v>-6.371914347498887</v>
      </c>
      <c r="I152" s="24">
        <v>69.88808015933705</v>
      </c>
      <c r="J152" s="24" t="s">
        <v>62</v>
      </c>
      <c r="K152" s="24">
        <v>0.769852493162039</v>
      </c>
      <c r="L152" s="24">
        <v>0.0533827951245908</v>
      </c>
      <c r="M152" s="24">
        <v>0.18225211507700406</v>
      </c>
      <c r="N152" s="24">
        <v>0.06523775871302362</v>
      </c>
      <c r="O152" s="24">
        <v>0.030918934371957134</v>
      </c>
      <c r="P152" s="24">
        <v>0.0015314271814065735</v>
      </c>
      <c r="Q152" s="24">
        <v>0.0037634874087877916</v>
      </c>
      <c r="R152" s="24">
        <v>0.0010041413412698653</v>
      </c>
      <c r="S152" s="24">
        <v>0.0004056609949242614</v>
      </c>
      <c r="T152" s="24">
        <v>2.2532578759858463E-05</v>
      </c>
      <c r="U152" s="24">
        <v>8.230919425711269E-05</v>
      </c>
      <c r="V152" s="24">
        <v>3.7265302239613474E-05</v>
      </c>
      <c r="W152" s="24">
        <v>2.529925047148116E-05</v>
      </c>
      <c r="X152" s="24">
        <v>67.5</v>
      </c>
    </row>
    <row r="153" spans="1:24" ht="12.75" hidden="1">
      <c r="A153" s="24">
        <v>1621</v>
      </c>
      <c r="B153" s="24">
        <v>138.1999969482422</v>
      </c>
      <c r="C153" s="24">
        <v>149.10000610351562</v>
      </c>
      <c r="D153" s="24">
        <v>8.580723762512207</v>
      </c>
      <c r="E153" s="24">
        <v>8.963371276855469</v>
      </c>
      <c r="F153" s="24">
        <v>27.833319325900796</v>
      </c>
      <c r="G153" s="24" t="s">
        <v>57</v>
      </c>
      <c r="H153" s="24">
        <v>6.552682195283026</v>
      </c>
      <c r="I153" s="24">
        <v>77.25267914352521</v>
      </c>
      <c r="J153" s="24" t="s">
        <v>60</v>
      </c>
      <c r="K153" s="24">
        <v>-0.1275566811237948</v>
      </c>
      <c r="L153" s="24">
        <v>0.00029086033923224016</v>
      </c>
      <c r="M153" s="24">
        <v>0.03223833709363677</v>
      </c>
      <c r="N153" s="24">
        <v>-0.0006748648068152476</v>
      </c>
      <c r="O153" s="24">
        <v>-0.004793754846065896</v>
      </c>
      <c r="P153" s="24">
        <v>3.3234300351910654E-05</v>
      </c>
      <c r="Q153" s="24">
        <v>0.0007627082465452363</v>
      </c>
      <c r="R153" s="24">
        <v>-5.425397627797548E-05</v>
      </c>
      <c r="S153" s="24">
        <v>-3.567523078048117E-05</v>
      </c>
      <c r="T153" s="24">
        <v>2.366265980937978E-06</v>
      </c>
      <c r="U153" s="24">
        <v>2.3011803676662228E-05</v>
      </c>
      <c r="V153" s="24">
        <v>-4.280905945050212E-06</v>
      </c>
      <c r="W153" s="24">
        <v>-1.3827646857098763E-06</v>
      </c>
      <c r="X153" s="24">
        <v>67.5</v>
      </c>
    </row>
    <row r="154" spans="1:24" ht="12.75" hidden="1">
      <c r="A154" s="24">
        <v>1623</v>
      </c>
      <c r="B154" s="24">
        <v>125.41999816894531</v>
      </c>
      <c r="C154" s="24">
        <v>124.12000274658203</v>
      </c>
      <c r="D154" s="24">
        <v>8.573993682861328</v>
      </c>
      <c r="E154" s="24">
        <v>8.870131492614746</v>
      </c>
      <c r="F154" s="24">
        <v>25.67297233183755</v>
      </c>
      <c r="G154" s="24" t="s">
        <v>58</v>
      </c>
      <c r="H154" s="24">
        <v>13.354202118564231</v>
      </c>
      <c r="I154" s="24">
        <v>71.27420028750954</v>
      </c>
      <c r="J154" s="24" t="s">
        <v>61</v>
      </c>
      <c r="K154" s="24">
        <v>0.7592115346387263</v>
      </c>
      <c r="L154" s="24">
        <v>0.05338200273104314</v>
      </c>
      <c r="M154" s="24">
        <v>0.1793781566174616</v>
      </c>
      <c r="N154" s="24">
        <v>-0.0652342679838688</v>
      </c>
      <c r="O154" s="24">
        <v>0.03054505552742067</v>
      </c>
      <c r="P154" s="24">
        <v>0.0015310665214911471</v>
      </c>
      <c r="Q154" s="24">
        <v>0.003685391920373753</v>
      </c>
      <c r="R154" s="24">
        <v>-0.0010026745929289686</v>
      </c>
      <c r="S154" s="24">
        <v>0.00040408924844853394</v>
      </c>
      <c r="T154" s="24">
        <v>2.2407987211632382E-05</v>
      </c>
      <c r="U154" s="24">
        <v>7.902695964543915E-05</v>
      </c>
      <c r="V154" s="24">
        <v>-3.7018597965068517E-05</v>
      </c>
      <c r="W154" s="24">
        <v>2.5261433772505736E-05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1622</v>
      </c>
      <c r="B156" s="24">
        <v>118.92</v>
      </c>
      <c r="C156" s="24">
        <v>126.52</v>
      </c>
      <c r="D156" s="24">
        <v>8.686380899310901</v>
      </c>
      <c r="E156" s="24">
        <v>9.0969863736835</v>
      </c>
      <c r="F156" s="24">
        <v>24.643186844458857</v>
      </c>
      <c r="G156" s="24" t="s">
        <v>59</v>
      </c>
      <c r="H156" s="24">
        <v>16.091654471560418</v>
      </c>
      <c r="I156" s="24">
        <v>67.51165447156042</v>
      </c>
      <c r="J156" s="24" t="s">
        <v>73</v>
      </c>
      <c r="K156" s="24">
        <v>0.6757122842342402</v>
      </c>
      <c r="M156" s="24" t="s">
        <v>68</v>
      </c>
      <c r="N156" s="24">
        <v>0.6340670576330213</v>
      </c>
      <c r="X156" s="24">
        <v>67.5</v>
      </c>
    </row>
    <row r="157" spans="1:24" ht="12.75" hidden="1">
      <c r="A157" s="24">
        <v>1624</v>
      </c>
      <c r="B157" s="24">
        <v>143.75999450683594</v>
      </c>
      <c r="C157" s="24">
        <v>151.75999450683594</v>
      </c>
      <c r="D157" s="24">
        <v>8.51790714263916</v>
      </c>
      <c r="E157" s="24">
        <v>8.535378456115723</v>
      </c>
      <c r="F157" s="24">
        <v>24.989764707218445</v>
      </c>
      <c r="G157" s="24" t="s">
        <v>56</v>
      </c>
      <c r="H157" s="24">
        <v>-6.371914347498887</v>
      </c>
      <c r="I157" s="24">
        <v>69.88808015933705</v>
      </c>
      <c r="J157" s="24" t="s">
        <v>62</v>
      </c>
      <c r="K157" s="24">
        <v>0.12106948180721333</v>
      </c>
      <c r="L157" s="24">
        <v>0.8095660877761336</v>
      </c>
      <c r="M157" s="24">
        <v>0.02866124196498407</v>
      </c>
      <c r="N157" s="24">
        <v>0.06535498881370568</v>
      </c>
      <c r="O157" s="24">
        <v>0.0048621781444400025</v>
      </c>
      <c r="P157" s="24">
        <v>0.023223858300920185</v>
      </c>
      <c r="Q157" s="24">
        <v>0.0005918237474095896</v>
      </c>
      <c r="R157" s="24">
        <v>0.0010059447733871765</v>
      </c>
      <c r="S157" s="24">
        <v>6.382375013220829E-05</v>
      </c>
      <c r="T157" s="24">
        <v>0.00034172598758319683</v>
      </c>
      <c r="U157" s="24">
        <v>1.2963619876015992E-05</v>
      </c>
      <c r="V157" s="24">
        <v>3.732559902740532E-05</v>
      </c>
      <c r="W157" s="24">
        <v>3.987684700145199E-06</v>
      </c>
      <c r="X157" s="24">
        <v>67.5</v>
      </c>
    </row>
    <row r="158" spans="1:24" ht="12.75" hidden="1">
      <c r="A158" s="24">
        <v>1623</v>
      </c>
      <c r="B158" s="24">
        <v>125.41999816894531</v>
      </c>
      <c r="C158" s="24">
        <v>124.12000274658203</v>
      </c>
      <c r="D158" s="24">
        <v>8.573993682861328</v>
      </c>
      <c r="E158" s="24">
        <v>8.870131492614746</v>
      </c>
      <c r="F158" s="24">
        <v>25.534669093638588</v>
      </c>
      <c r="G158" s="24" t="s">
        <v>57</v>
      </c>
      <c r="H158" s="24">
        <v>12.970239849903223</v>
      </c>
      <c r="I158" s="24">
        <v>70.89023801884854</v>
      </c>
      <c r="J158" s="24" t="s">
        <v>60</v>
      </c>
      <c r="K158" s="24">
        <v>0.12011585143423276</v>
      </c>
      <c r="L158" s="24">
        <v>0.004405519486748762</v>
      </c>
      <c r="M158" s="24">
        <v>-0.02839281069965403</v>
      </c>
      <c r="N158" s="24">
        <v>-0.0006761089005112357</v>
      </c>
      <c r="O158" s="24">
        <v>0.004830136454190855</v>
      </c>
      <c r="P158" s="24">
        <v>0.0005039860598082944</v>
      </c>
      <c r="Q158" s="24">
        <v>-0.0005839675951074383</v>
      </c>
      <c r="R158" s="24">
        <v>-5.432654891787429E-05</v>
      </c>
      <c r="S158" s="24">
        <v>6.375104612936857E-05</v>
      </c>
      <c r="T158" s="24">
        <v>3.5885488462993265E-05</v>
      </c>
      <c r="U158" s="24">
        <v>-1.2589364957814044E-05</v>
      </c>
      <c r="V158" s="24">
        <v>-4.284106355990241E-06</v>
      </c>
      <c r="W158" s="24">
        <v>3.9871745567536765E-06</v>
      </c>
      <c r="X158" s="24">
        <v>67.5</v>
      </c>
    </row>
    <row r="159" spans="1:24" ht="12.75" hidden="1">
      <c r="A159" s="24">
        <v>1621</v>
      </c>
      <c r="B159" s="24">
        <v>138.1999969482422</v>
      </c>
      <c r="C159" s="24">
        <v>149.10000610351562</v>
      </c>
      <c r="D159" s="24">
        <v>8.580723762512207</v>
      </c>
      <c r="E159" s="24">
        <v>8.963371276855469</v>
      </c>
      <c r="F159" s="24">
        <v>23.323175940188992</v>
      </c>
      <c r="G159" s="24" t="s">
        <v>58</v>
      </c>
      <c r="H159" s="24">
        <v>-5.965431644752485</v>
      </c>
      <c r="I159" s="24">
        <v>64.7345653034897</v>
      </c>
      <c r="J159" s="24" t="s">
        <v>61</v>
      </c>
      <c r="K159" s="24">
        <v>0.015165805593389531</v>
      </c>
      <c r="L159" s="24">
        <v>0.8095541006475147</v>
      </c>
      <c r="M159" s="24">
        <v>0.003913450082596619</v>
      </c>
      <c r="N159" s="24">
        <v>-0.06535149148714392</v>
      </c>
      <c r="O159" s="24">
        <v>0.0005572774373385486</v>
      </c>
      <c r="P159" s="24">
        <v>0.02321838910072657</v>
      </c>
      <c r="Q159" s="24">
        <v>9.611033171498667E-05</v>
      </c>
      <c r="R159" s="24">
        <v>-0.001004476736011169</v>
      </c>
      <c r="S159" s="24">
        <v>3.0455210309038957E-06</v>
      </c>
      <c r="T159" s="24">
        <v>0.0003398365523416861</v>
      </c>
      <c r="U159" s="24">
        <v>3.092463459574046E-06</v>
      </c>
      <c r="V159" s="24">
        <v>-3.7078926298980194E-05</v>
      </c>
      <c r="W159" s="24">
        <v>6.37833971205154E-08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1622</v>
      </c>
      <c r="B161" s="24">
        <v>118.92</v>
      </c>
      <c r="C161" s="24">
        <v>126.52</v>
      </c>
      <c r="D161" s="24">
        <v>8.686380899310901</v>
      </c>
      <c r="E161" s="24">
        <v>9.0969863736835</v>
      </c>
      <c r="F161" s="24">
        <v>24.528840219111068</v>
      </c>
      <c r="G161" s="24" t="s">
        <v>59</v>
      </c>
      <c r="H161" s="24">
        <v>15.778394262595015</v>
      </c>
      <c r="I161" s="24">
        <v>67.19839426259502</v>
      </c>
      <c r="J161" s="24" t="s">
        <v>73</v>
      </c>
      <c r="K161" s="24">
        <v>0.7561517402523099</v>
      </c>
      <c r="M161" s="24" t="s">
        <v>68</v>
      </c>
      <c r="N161" s="24">
        <v>0.3975305075888442</v>
      </c>
      <c r="X161" s="24">
        <v>67.5</v>
      </c>
    </row>
    <row r="162" spans="1:24" ht="12.75" hidden="1">
      <c r="A162" s="24">
        <v>1623</v>
      </c>
      <c r="B162" s="24">
        <v>125.41999816894531</v>
      </c>
      <c r="C162" s="24">
        <v>124.12000274658203</v>
      </c>
      <c r="D162" s="24">
        <v>8.573993682861328</v>
      </c>
      <c r="E162" s="24">
        <v>8.870131492614746</v>
      </c>
      <c r="F162" s="24">
        <v>21.683733054023904</v>
      </c>
      <c r="G162" s="24" t="s">
        <v>56</v>
      </c>
      <c r="H162" s="24">
        <v>2.2791370420874273</v>
      </c>
      <c r="I162" s="24">
        <v>60.19913521103274</v>
      </c>
      <c r="J162" s="24" t="s">
        <v>62</v>
      </c>
      <c r="K162" s="24">
        <v>0.8413641059709454</v>
      </c>
      <c r="L162" s="24">
        <v>0.05595214541361473</v>
      </c>
      <c r="M162" s="24">
        <v>0.19918140471200946</v>
      </c>
      <c r="N162" s="24">
        <v>0.06551171347221714</v>
      </c>
      <c r="O162" s="24">
        <v>0.03379059957121646</v>
      </c>
      <c r="P162" s="24">
        <v>0.0016050252210177973</v>
      </c>
      <c r="Q162" s="24">
        <v>0.004113064294408923</v>
      </c>
      <c r="R162" s="24">
        <v>0.0010084089475910628</v>
      </c>
      <c r="S162" s="24">
        <v>0.00044333501654895</v>
      </c>
      <c r="T162" s="24">
        <v>2.363641718413222E-05</v>
      </c>
      <c r="U162" s="24">
        <v>8.995938377419352E-05</v>
      </c>
      <c r="V162" s="24">
        <v>3.743216202500905E-05</v>
      </c>
      <c r="W162" s="24">
        <v>2.7644308404267637E-05</v>
      </c>
      <c r="X162" s="24">
        <v>67.5</v>
      </c>
    </row>
    <row r="163" spans="1:24" ht="12.75" hidden="1">
      <c r="A163" s="24">
        <v>1621</v>
      </c>
      <c r="B163" s="24">
        <v>138.1999969482422</v>
      </c>
      <c r="C163" s="24">
        <v>149.10000610351562</v>
      </c>
      <c r="D163" s="24">
        <v>8.580723762512207</v>
      </c>
      <c r="E163" s="24">
        <v>8.963371276855469</v>
      </c>
      <c r="F163" s="24">
        <v>23.323175940188992</v>
      </c>
      <c r="G163" s="24" t="s">
        <v>57</v>
      </c>
      <c r="H163" s="24">
        <v>-5.965431644752485</v>
      </c>
      <c r="I163" s="24">
        <v>64.7345653034897</v>
      </c>
      <c r="J163" s="24" t="s">
        <v>60</v>
      </c>
      <c r="K163" s="24">
        <v>0.8366651476612453</v>
      </c>
      <c r="L163" s="24">
        <v>0.0003052455590895454</v>
      </c>
      <c r="M163" s="24">
        <v>-0.19781717260985704</v>
      </c>
      <c r="N163" s="24">
        <v>-0.0006771924501817991</v>
      </c>
      <c r="O163" s="24">
        <v>0.03363839077617732</v>
      </c>
      <c r="P163" s="24">
        <v>3.472783813585807E-05</v>
      </c>
      <c r="Q163" s="24">
        <v>-0.004070879254824492</v>
      </c>
      <c r="R163" s="24">
        <v>-5.442560291379418E-05</v>
      </c>
      <c r="S163" s="24">
        <v>0.00044316875530289827</v>
      </c>
      <c r="T163" s="24">
        <v>2.46058984969606E-06</v>
      </c>
      <c r="U163" s="24">
        <v>-8.77395094984214E-05</v>
      </c>
      <c r="V163" s="24">
        <v>-4.286649189935314E-06</v>
      </c>
      <c r="W163" s="24">
        <v>2.7643854356654575E-05</v>
      </c>
      <c r="X163" s="24">
        <v>67.5</v>
      </c>
    </row>
    <row r="164" spans="1:24" ht="12.75" hidden="1">
      <c r="A164" s="24">
        <v>1624</v>
      </c>
      <c r="B164" s="24">
        <v>143.75999450683594</v>
      </c>
      <c r="C164" s="24">
        <v>151.75999450683594</v>
      </c>
      <c r="D164" s="24">
        <v>8.51790714263916</v>
      </c>
      <c r="E164" s="24">
        <v>8.535378456115723</v>
      </c>
      <c r="F164" s="24">
        <v>28.93889333205173</v>
      </c>
      <c r="G164" s="24" t="s">
        <v>58</v>
      </c>
      <c r="H164" s="24">
        <v>4.67248807587238</v>
      </c>
      <c r="I164" s="24">
        <v>80.93248258270832</v>
      </c>
      <c r="J164" s="24" t="s">
        <v>61</v>
      </c>
      <c r="K164" s="24">
        <v>0.08879746339437192</v>
      </c>
      <c r="L164" s="24">
        <v>0.05595131277758319</v>
      </c>
      <c r="M164" s="24">
        <v>0.023272262539154397</v>
      </c>
      <c r="N164" s="24">
        <v>-0.06550821332055465</v>
      </c>
      <c r="O164" s="24">
        <v>0.0032036362732811513</v>
      </c>
      <c r="P164" s="24">
        <v>0.0016046494749201892</v>
      </c>
      <c r="Q164" s="24">
        <v>0.0005875712574498194</v>
      </c>
      <c r="R164" s="24">
        <v>-0.0010069391537372975</v>
      </c>
      <c r="S164" s="24">
        <v>1.214047864532789E-05</v>
      </c>
      <c r="T164" s="24">
        <v>2.35079925747375E-05</v>
      </c>
      <c r="U164" s="24">
        <v>1.9861248752509336E-05</v>
      </c>
      <c r="V164" s="24">
        <v>-3.7185903143381584E-05</v>
      </c>
      <c r="W164" s="24">
        <v>-1.5844070920109556E-07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1622</v>
      </c>
      <c r="B166" s="24">
        <v>118.92</v>
      </c>
      <c r="C166" s="24">
        <v>126.52</v>
      </c>
      <c r="D166" s="24">
        <v>8.686380899310901</v>
      </c>
      <c r="E166" s="24">
        <v>9.0969863736835</v>
      </c>
      <c r="F166" s="24">
        <v>24.643186844458857</v>
      </c>
      <c r="G166" s="24" t="s">
        <v>59</v>
      </c>
      <c r="H166" s="24">
        <v>16.091654471560418</v>
      </c>
      <c r="I166" s="24">
        <v>67.51165447156042</v>
      </c>
      <c r="J166" s="24" t="s">
        <v>73</v>
      </c>
      <c r="K166" s="24">
        <v>0.975397302463016</v>
      </c>
      <c r="M166" s="24" t="s">
        <v>68</v>
      </c>
      <c r="N166" s="24">
        <v>0.5095470172075984</v>
      </c>
      <c r="X166" s="24">
        <v>67.5</v>
      </c>
    </row>
    <row r="167" spans="1:24" ht="12.75" hidden="1">
      <c r="A167" s="24">
        <v>1623</v>
      </c>
      <c r="B167" s="24">
        <v>125.41999816894531</v>
      </c>
      <c r="C167" s="24">
        <v>124.12000274658203</v>
      </c>
      <c r="D167" s="24">
        <v>8.573993682861328</v>
      </c>
      <c r="E167" s="24">
        <v>8.870131492614746</v>
      </c>
      <c r="F167" s="24">
        <v>21.683733054023904</v>
      </c>
      <c r="G167" s="24" t="s">
        <v>56</v>
      </c>
      <c r="H167" s="24">
        <v>2.2791370420874273</v>
      </c>
      <c r="I167" s="24">
        <v>60.19913521103274</v>
      </c>
      <c r="J167" s="24" t="s">
        <v>62</v>
      </c>
      <c r="K167" s="24">
        <v>0.9580047481343568</v>
      </c>
      <c r="L167" s="24">
        <v>0.023212070808773907</v>
      </c>
      <c r="M167" s="24">
        <v>0.22679458147057888</v>
      </c>
      <c r="N167" s="24">
        <v>0.06438681787037595</v>
      </c>
      <c r="O167" s="24">
        <v>0.03847510520045117</v>
      </c>
      <c r="P167" s="24">
        <v>0.0006659423327611714</v>
      </c>
      <c r="Q167" s="24">
        <v>0.004683274953224655</v>
      </c>
      <c r="R167" s="24">
        <v>0.000991097150344049</v>
      </c>
      <c r="S167" s="24">
        <v>0.0005047923071586641</v>
      </c>
      <c r="T167" s="24">
        <v>9.77586419521686E-06</v>
      </c>
      <c r="U167" s="24">
        <v>0.000102427977392071</v>
      </c>
      <c r="V167" s="24">
        <v>3.6791869844463E-05</v>
      </c>
      <c r="W167" s="24">
        <v>3.147579767482543E-05</v>
      </c>
      <c r="X167" s="24">
        <v>67.5</v>
      </c>
    </row>
    <row r="168" spans="1:24" ht="12.75" hidden="1">
      <c r="A168" s="24">
        <v>1624</v>
      </c>
      <c r="B168" s="24">
        <v>143.75999450683594</v>
      </c>
      <c r="C168" s="24">
        <v>151.75999450683594</v>
      </c>
      <c r="D168" s="24">
        <v>8.51790714263916</v>
      </c>
      <c r="E168" s="24">
        <v>8.535378456115723</v>
      </c>
      <c r="F168" s="24">
        <v>24.24786836498231</v>
      </c>
      <c r="G168" s="24" t="s">
        <v>57</v>
      </c>
      <c r="H168" s="24">
        <v>-8.446752251880625</v>
      </c>
      <c r="I168" s="24">
        <v>67.81324225495531</v>
      </c>
      <c r="J168" s="24" t="s">
        <v>60</v>
      </c>
      <c r="K168" s="24">
        <v>0.9444311535852947</v>
      </c>
      <c r="L168" s="24">
        <v>-0.0001255006955987491</v>
      </c>
      <c r="M168" s="24">
        <v>-0.22313422697368554</v>
      </c>
      <c r="N168" s="24">
        <v>-0.0006655009787849364</v>
      </c>
      <c r="O168" s="24">
        <v>0.03799736993341727</v>
      </c>
      <c r="P168" s="24">
        <v>-1.457497919717306E-05</v>
      </c>
      <c r="Q168" s="24">
        <v>-0.004584114964844263</v>
      </c>
      <c r="R168" s="24">
        <v>-5.348667851097313E-05</v>
      </c>
      <c r="S168" s="24">
        <v>0.0005027410031773513</v>
      </c>
      <c r="T168" s="24">
        <v>-1.0513105102753545E-06</v>
      </c>
      <c r="U168" s="24">
        <v>-9.828336159651249E-05</v>
      </c>
      <c r="V168" s="24">
        <v>-4.2116405059645735E-06</v>
      </c>
      <c r="W168" s="24">
        <v>3.142460366746548E-05</v>
      </c>
      <c r="X168" s="24">
        <v>67.5</v>
      </c>
    </row>
    <row r="169" spans="1:24" ht="12.75" hidden="1">
      <c r="A169" s="24">
        <v>1621</v>
      </c>
      <c r="B169" s="24">
        <v>138.1999969482422</v>
      </c>
      <c r="C169" s="24">
        <v>149.10000610351562</v>
      </c>
      <c r="D169" s="24">
        <v>8.580723762512207</v>
      </c>
      <c r="E169" s="24">
        <v>8.963371276855469</v>
      </c>
      <c r="F169" s="24">
        <v>27.833319325900796</v>
      </c>
      <c r="G169" s="24" t="s">
        <v>58</v>
      </c>
      <c r="H169" s="24">
        <v>6.552682195283026</v>
      </c>
      <c r="I169" s="24">
        <v>77.25267914352521</v>
      </c>
      <c r="J169" s="24" t="s">
        <v>61</v>
      </c>
      <c r="K169" s="24">
        <v>0.16069503285889616</v>
      </c>
      <c r="L169" s="24">
        <v>-0.02321173153400965</v>
      </c>
      <c r="M169" s="24">
        <v>0.04058200262765291</v>
      </c>
      <c r="N169" s="24">
        <v>-0.06438337847550561</v>
      </c>
      <c r="O169" s="24">
        <v>0.006044302964678584</v>
      </c>
      <c r="P169" s="24">
        <v>-0.0006657828178503803</v>
      </c>
      <c r="Q169" s="24">
        <v>0.0009586210286616262</v>
      </c>
      <c r="R169" s="24">
        <v>-0.0009896528364239444</v>
      </c>
      <c r="S169" s="24">
        <v>4.5461600178583946E-05</v>
      </c>
      <c r="T169" s="24">
        <v>-9.719170076416378E-06</v>
      </c>
      <c r="U169" s="24">
        <v>2.884218067206053E-05</v>
      </c>
      <c r="V169" s="24">
        <v>-3.6550017385774583E-05</v>
      </c>
      <c r="W169" s="24">
        <v>1.7944702865360958E-06</v>
      </c>
      <c r="X169" s="24">
        <v>67.5</v>
      </c>
    </row>
    <row r="170" s="99" customFormat="1" ht="12.75">
      <c r="A170" s="99" t="s">
        <v>110</v>
      </c>
    </row>
    <row r="171" spans="1:24" s="99" customFormat="1" ht="12.75">
      <c r="A171" s="99">
        <v>1622</v>
      </c>
      <c r="B171" s="99">
        <v>126.96</v>
      </c>
      <c r="C171" s="99">
        <v>128.76</v>
      </c>
      <c r="D171" s="99">
        <v>8.569693173015288</v>
      </c>
      <c r="E171" s="99">
        <v>9.027387721353572</v>
      </c>
      <c r="F171" s="99">
        <v>22.647503126730506</v>
      </c>
      <c r="G171" s="99" t="s">
        <v>59</v>
      </c>
      <c r="H171" s="99">
        <v>3.450409409909085</v>
      </c>
      <c r="I171" s="99">
        <v>62.91040940990908</v>
      </c>
      <c r="J171" s="99" t="s">
        <v>73</v>
      </c>
      <c r="K171" s="99">
        <v>0.9078090547891393</v>
      </c>
      <c r="M171" s="99" t="s">
        <v>68</v>
      </c>
      <c r="N171" s="99">
        <v>0.4802067276642419</v>
      </c>
      <c r="X171" s="99">
        <v>67.5</v>
      </c>
    </row>
    <row r="172" spans="1:24" s="99" customFormat="1" ht="12.75">
      <c r="A172" s="99">
        <v>1621</v>
      </c>
      <c r="B172" s="99">
        <v>144.86000061035156</v>
      </c>
      <c r="C172" s="99">
        <v>157.66000366210938</v>
      </c>
      <c r="D172" s="99">
        <v>8.46729564666748</v>
      </c>
      <c r="E172" s="99">
        <v>8.5990571975708</v>
      </c>
      <c r="F172" s="99">
        <v>25.431665837002054</v>
      </c>
      <c r="G172" s="99" t="s">
        <v>56</v>
      </c>
      <c r="H172" s="99">
        <v>-5.807637246772231</v>
      </c>
      <c r="I172" s="99">
        <v>71.55236336357933</v>
      </c>
      <c r="J172" s="99" t="s">
        <v>62</v>
      </c>
      <c r="K172" s="99">
        <v>0.9219476331988005</v>
      </c>
      <c r="L172" s="99">
        <v>0.007296716264472806</v>
      </c>
      <c r="M172" s="99">
        <v>0.21825854949060824</v>
      </c>
      <c r="N172" s="99">
        <v>0.09347659789379442</v>
      </c>
      <c r="O172" s="99">
        <v>0.03702740867393178</v>
      </c>
      <c r="P172" s="99">
        <v>0.00020936033747862834</v>
      </c>
      <c r="Q172" s="99">
        <v>0.0045070052682458445</v>
      </c>
      <c r="R172" s="99">
        <v>0.0014388059056181263</v>
      </c>
      <c r="S172" s="99">
        <v>0.00048580064823204263</v>
      </c>
      <c r="T172" s="99">
        <v>3.0758052250286967E-06</v>
      </c>
      <c r="U172" s="99">
        <v>9.856916962870062E-05</v>
      </c>
      <c r="V172" s="99">
        <v>5.339623429470866E-05</v>
      </c>
      <c r="W172" s="99">
        <v>3.0297426590382442E-05</v>
      </c>
      <c r="X172" s="99">
        <v>67.5</v>
      </c>
    </row>
    <row r="173" spans="1:24" s="99" customFormat="1" ht="12.75">
      <c r="A173" s="99">
        <v>1624</v>
      </c>
      <c r="B173" s="99">
        <v>143.16000366210938</v>
      </c>
      <c r="C173" s="99">
        <v>155.55999755859375</v>
      </c>
      <c r="D173" s="99">
        <v>8.299086570739746</v>
      </c>
      <c r="E173" s="99">
        <v>8.606478691101074</v>
      </c>
      <c r="F173" s="99">
        <v>29.389103839505886</v>
      </c>
      <c r="G173" s="99" t="s">
        <v>57</v>
      </c>
      <c r="H173" s="99">
        <v>8.69657449354031</v>
      </c>
      <c r="I173" s="99">
        <v>84.35657815564969</v>
      </c>
      <c r="J173" s="99" t="s">
        <v>60</v>
      </c>
      <c r="K173" s="99">
        <v>-0.19827705818438784</v>
      </c>
      <c r="L173" s="99">
        <v>4.034618995029914E-05</v>
      </c>
      <c r="M173" s="99">
        <v>0.04935923778738469</v>
      </c>
      <c r="N173" s="99">
        <v>-0.0009669363787105364</v>
      </c>
      <c r="O173" s="99">
        <v>-0.0075726874255771124</v>
      </c>
      <c r="P173" s="99">
        <v>4.558426486151554E-06</v>
      </c>
      <c r="Q173" s="99">
        <v>0.0011341412492043596</v>
      </c>
      <c r="R173" s="99">
        <v>-7.773609353464649E-05</v>
      </c>
      <c r="S173" s="99">
        <v>-6.699720624208215E-05</v>
      </c>
      <c r="T173" s="99">
        <v>3.236048257057347E-07</v>
      </c>
      <c r="U173" s="99">
        <v>3.228115938729705E-05</v>
      </c>
      <c r="V173" s="99">
        <v>-6.134246477009765E-06</v>
      </c>
      <c r="W173" s="99">
        <v>-3.1743337988381385E-06</v>
      </c>
      <c r="X173" s="99">
        <v>67.5</v>
      </c>
    </row>
    <row r="174" spans="1:24" s="99" customFormat="1" ht="12.75">
      <c r="A174" s="99">
        <v>1623</v>
      </c>
      <c r="B174" s="99">
        <v>118.12000274658203</v>
      </c>
      <c r="C174" s="99">
        <v>130.22000122070312</v>
      </c>
      <c r="D174" s="99">
        <v>8.879855155944824</v>
      </c>
      <c r="E174" s="99">
        <v>9.097358703613281</v>
      </c>
      <c r="F174" s="99">
        <v>25.450331457901456</v>
      </c>
      <c r="G174" s="99" t="s">
        <v>58</v>
      </c>
      <c r="H174" s="99">
        <v>17.58146347625987</v>
      </c>
      <c r="I174" s="99">
        <v>68.2014662228419</v>
      </c>
      <c r="J174" s="99" t="s">
        <v>61</v>
      </c>
      <c r="K174" s="99">
        <v>0.9003741703084417</v>
      </c>
      <c r="L174" s="99">
        <v>0.007296604719263506</v>
      </c>
      <c r="M174" s="99">
        <v>0.2126039982474288</v>
      </c>
      <c r="N174" s="99">
        <v>-0.09347159669031903</v>
      </c>
      <c r="O174" s="99">
        <v>0.036244770633304675</v>
      </c>
      <c r="P174" s="99">
        <v>0.00020931070602607862</v>
      </c>
      <c r="Q174" s="99">
        <v>0.0043619743367939445</v>
      </c>
      <c r="R174" s="99">
        <v>-0.0014367044002868402</v>
      </c>
      <c r="S174" s="99">
        <v>0.00048115864761887913</v>
      </c>
      <c r="T174" s="99">
        <v>3.0587346565359004E-06</v>
      </c>
      <c r="U174" s="99">
        <v>9.313328057092953E-05</v>
      </c>
      <c r="V174" s="99">
        <v>-5.304270785899524E-05</v>
      </c>
      <c r="W174" s="99">
        <v>3.0130676443338722E-05</v>
      </c>
      <c r="X174" s="99">
        <v>67.5</v>
      </c>
    </row>
    <row r="175" ht="12.75" hidden="1">
      <c r="A175" s="24" t="s">
        <v>88</v>
      </c>
    </row>
    <row r="176" spans="1:24" ht="12.75" hidden="1">
      <c r="A176" s="24">
        <v>1622</v>
      </c>
      <c r="B176" s="24">
        <v>126.96</v>
      </c>
      <c r="C176" s="24">
        <v>128.76</v>
      </c>
      <c r="D176" s="24">
        <v>8.569693173015288</v>
      </c>
      <c r="E176" s="24">
        <v>9.027387721353572</v>
      </c>
      <c r="F176" s="24">
        <v>26.594239992470754</v>
      </c>
      <c r="G176" s="24" t="s">
        <v>59</v>
      </c>
      <c r="H176" s="24">
        <v>14.413685611595369</v>
      </c>
      <c r="I176" s="24">
        <v>73.87368561159536</v>
      </c>
      <c r="J176" s="24" t="s">
        <v>73</v>
      </c>
      <c r="K176" s="24">
        <v>0.7235631944768701</v>
      </c>
      <c r="M176" s="24" t="s">
        <v>68</v>
      </c>
      <c r="N176" s="24">
        <v>0.6736691570451507</v>
      </c>
      <c r="X176" s="24">
        <v>67.5</v>
      </c>
    </row>
    <row r="177" spans="1:24" ht="12.75" hidden="1">
      <c r="A177" s="24">
        <v>1621</v>
      </c>
      <c r="B177" s="24">
        <v>144.86000061035156</v>
      </c>
      <c r="C177" s="24">
        <v>157.66000366210938</v>
      </c>
      <c r="D177" s="24">
        <v>8.46729564666748</v>
      </c>
      <c r="E177" s="24">
        <v>8.5990571975708</v>
      </c>
      <c r="F177" s="24">
        <v>25.431665837002054</v>
      </c>
      <c r="G177" s="24" t="s">
        <v>56</v>
      </c>
      <c r="H177" s="24">
        <v>-5.807637246772231</v>
      </c>
      <c r="I177" s="24">
        <v>71.55236336357933</v>
      </c>
      <c r="J177" s="24" t="s">
        <v>62</v>
      </c>
      <c r="K177" s="24">
        <v>0.18752846690830743</v>
      </c>
      <c r="L177" s="24">
        <v>0.8228475541723159</v>
      </c>
      <c r="M177" s="24">
        <v>0.04439514716464547</v>
      </c>
      <c r="N177" s="24">
        <v>0.09343597563708343</v>
      </c>
      <c r="O177" s="24">
        <v>0.007531842745026789</v>
      </c>
      <c r="P177" s="24">
        <v>0.02360486065299855</v>
      </c>
      <c r="Q177" s="24">
        <v>0.000916736130171146</v>
      </c>
      <c r="R177" s="24">
        <v>0.0014381744813321468</v>
      </c>
      <c r="S177" s="24">
        <v>9.880216724575366E-05</v>
      </c>
      <c r="T177" s="24">
        <v>0.0003473224028672073</v>
      </c>
      <c r="U177" s="24">
        <v>2.0017216103853025E-05</v>
      </c>
      <c r="V177" s="24">
        <v>5.336309992324329E-05</v>
      </c>
      <c r="W177" s="24">
        <v>6.1579213242691335E-06</v>
      </c>
      <c r="X177" s="24">
        <v>67.5</v>
      </c>
    </row>
    <row r="178" spans="1:24" ht="12.75" hidden="1">
      <c r="A178" s="24">
        <v>1623</v>
      </c>
      <c r="B178" s="24">
        <v>118.12000274658203</v>
      </c>
      <c r="C178" s="24">
        <v>130.22000122070312</v>
      </c>
      <c r="D178" s="24">
        <v>8.879855155944824</v>
      </c>
      <c r="E178" s="24">
        <v>9.097358703613281</v>
      </c>
      <c r="F178" s="24">
        <v>25.823237415929846</v>
      </c>
      <c r="G178" s="24" t="s">
        <v>57</v>
      </c>
      <c r="H178" s="24">
        <v>18.58077199775552</v>
      </c>
      <c r="I178" s="24">
        <v>69.20077474433755</v>
      </c>
      <c r="J178" s="24" t="s">
        <v>60</v>
      </c>
      <c r="K178" s="24">
        <v>-0.15989508836197358</v>
      </c>
      <c r="L178" s="24">
        <v>0.004478002506567772</v>
      </c>
      <c r="M178" s="24">
        <v>0.03811460396953014</v>
      </c>
      <c r="N178" s="24">
        <v>-0.0009666427422217941</v>
      </c>
      <c r="O178" s="24">
        <v>-0.006379063230333612</v>
      </c>
      <c r="P178" s="24">
        <v>0.0005123029497871908</v>
      </c>
      <c r="Q178" s="24">
        <v>0.0007991522200951103</v>
      </c>
      <c r="R178" s="24">
        <v>-7.768616938582786E-05</v>
      </c>
      <c r="S178" s="24">
        <v>-7.991484588460144E-05</v>
      </c>
      <c r="T178" s="24">
        <v>3.647927134218282E-05</v>
      </c>
      <c r="U178" s="24">
        <v>1.8173772448210962E-05</v>
      </c>
      <c r="V178" s="24">
        <v>-6.129630528486067E-06</v>
      </c>
      <c r="W178" s="24">
        <v>-4.850392829979942E-06</v>
      </c>
      <c r="X178" s="24">
        <v>67.5</v>
      </c>
    </row>
    <row r="179" spans="1:24" ht="12.75" hidden="1">
      <c r="A179" s="24">
        <v>1624</v>
      </c>
      <c r="B179" s="24">
        <v>143.16000366210938</v>
      </c>
      <c r="C179" s="24">
        <v>155.55999755859375</v>
      </c>
      <c r="D179" s="24">
        <v>8.299086570739746</v>
      </c>
      <c r="E179" s="24">
        <v>8.606478691101074</v>
      </c>
      <c r="F179" s="24">
        <v>25.217852111048074</v>
      </c>
      <c r="G179" s="24" t="s">
        <v>58</v>
      </c>
      <c r="H179" s="24">
        <v>-3.276316015817116</v>
      </c>
      <c r="I179" s="24">
        <v>72.38368764629226</v>
      </c>
      <c r="J179" s="24" t="s">
        <v>61</v>
      </c>
      <c r="K179" s="24">
        <v>0.09798207294549766</v>
      </c>
      <c r="L179" s="24">
        <v>0.8228353692573707</v>
      </c>
      <c r="M179" s="24">
        <v>0.0227641396941858</v>
      </c>
      <c r="N179" s="24">
        <v>-0.09343097529760973</v>
      </c>
      <c r="O179" s="24">
        <v>0.004004523372290188</v>
      </c>
      <c r="P179" s="24">
        <v>0.023599300670467303</v>
      </c>
      <c r="Q179" s="24">
        <v>0.00044917798418691966</v>
      </c>
      <c r="R179" s="24">
        <v>-0.0014360747535700036</v>
      </c>
      <c r="S179" s="24">
        <v>5.8098929935914296E-05</v>
      </c>
      <c r="T179" s="24">
        <v>0.00034540138143295554</v>
      </c>
      <c r="U179" s="24">
        <v>8.390645717047107E-06</v>
      </c>
      <c r="V179" s="24">
        <v>-5.3009886464718064E-05</v>
      </c>
      <c r="W179" s="24">
        <v>3.7939009516285065E-06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1622</v>
      </c>
      <c r="B181" s="24">
        <v>126.96</v>
      </c>
      <c r="C181" s="24">
        <v>128.76</v>
      </c>
      <c r="D181" s="24">
        <v>8.569693173015288</v>
      </c>
      <c r="E181" s="24">
        <v>9.027387721353572</v>
      </c>
      <c r="F181" s="24">
        <v>22.647503126730506</v>
      </c>
      <c r="G181" s="24" t="s">
        <v>59</v>
      </c>
      <c r="H181" s="24">
        <v>3.450409409909085</v>
      </c>
      <c r="I181" s="24">
        <v>62.91040940990908</v>
      </c>
      <c r="J181" s="24" t="s">
        <v>73</v>
      </c>
      <c r="K181" s="24">
        <v>0.8469959773206246</v>
      </c>
      <c r="M181" s="24" t="s">
        <v>68</v>
      </c>
      <c r="N181" s="24">
        <v>0.4523783142443428</v>
      </c>
      <c r="X181" s="24">
        <v>67.5</v>
      </c>
    </row>
    <row r="182" spans="1:24" ht="12.75" hidden="1">
      <c r="A182" s="24">
        <v>1624</v>
      </c>
      <c r="B182" s="24">
        <v>143.16000366210938</v>
      </c>
      <c r="C182" s="24">
        <v>155.55999755859375</v>
      </c>
      <c r="D182" s="24">
        <v>8.299086570739746</v>
      </c>
      <c r="E182" s="24">
        <v>8.606478691101074</v>
      </c>
      <c r="F182" s="24">
        <v>24.860619974000453</v>
      </c>
      <c r="G182" s="24" t="s">
        <v>56</v>
      </c>
      <c r="H182" s="24">
        <v>-4.301691980090624</v>
      </c>
      <c r="I182" s="24">
        <v>71.35831168201875</v>
      </c>
      <c r="J182" s="24" t="s">
        <v>62</v>
      </c>
      <c r="K182" s="24">
        <v>0.8855799519950579</v>
      </c>
      <c r="L182" s="24">
        <v>0.09431487279351905</v>
      </c>
      <c r="M182" s="24">
        <v>0.20964905353512248</v>
      </c>
      <c r="N182" s="24">
        <v>0.09275115657232864</v>
      </c>
      <c r="O182" s="24">
        <v>0.03556677769901152</v>
      </c>
      <c r="P182" s="24">
        <v>0.0027055622057274727</v>
      </c>
      <c r="Q182" s="24">
        <v>0.004329220093582791</v>
      </c>
      <c r="R182" s="24">
        <v>0.0014276479085825644</v>
      </c>
      <c r="S182" s="24">
        <v>0.0004666359913365757</v>
      </c>
      <c r="T182" s="24">
        <v>3.9813076764554274E-05</v>
      </c>
      <c r="U182" s="24">
        <v>9.468320779401997E-05</v>
      </c>
      <c r="V182" s="24">
        <v>5.298416381364163E-05</v>
      </c>
      <c r="W182" s="24">
        <v>2.9102406410683014E-05</v>
      </c>
      <c r="X182" s="24">
        <v>67.5</v>
      </c>
    </row>
    <row r="183" spans="1:24" ht="12.75" hidden="1">
      <c r="A183" s="24">
        <v>1621</v>
      </c>
      <c r="B183" s="24">
        <v>144.86000061035156</v>
      </c>
      <c r="C183" s="24">
        <v>157.66000366210938</v>
      </c>
      <c r="D183" s="24">
        <v>8.46729564666748</v>
      </c>
      <c r="E183" s="24">
        <v>8.5990571975708</v>
      </c>
      <c r="F183" s="24">
        <v>29.630438072590742</v>
      </c>
      <c r="G183" s="24" t="s">
        <v>57</v>
      </c>
      <c r="H183" s="24">
        <v>6.005669777914818</v>
      </c>
      <c r="I183" s="24">
        <v>83.36567038826638</v>
      </c>
      <c r="J183" s="24" t="s">
        <v>60</v>
      </c>
      <c r="K183" s="24">
        <v>-0.09485575464871797</v>
      </c>
      <c r="L183" s="24">
        <v>-0.0005125000807387034</v>
      </c>
      <c r="M183" s="24">
        <v>0.024823697420938567</v>
      </c>
      <c r="N183" s="24">
        <v>-0.0009593537540619776</v>
      </c>
      <c r="O183" s="24">
        <v>-0.0034279423416971244</v>
      </c>
      <c r="P183" s="24">
        <v>-5.871239659054056E-05</v>
      </c>
      <c r="Q183" s="24">
        <v>0.000625257063963144</v>
      </c>
      <c r="R183" s="24">
        <v>-7.712797375106686E-05</v>
      </c>
      <c r="S183" s="24">
        <v>-1.3493651508312771E-05</v>
      </c>
      <c r="T183" s="24">
        <v>-4.183235828260056E-06</v>
      </c>
      <c r="U183" s="24">
        <v>2.1053630429437776E-05</v>
      </c>
      <c r="V183" s="24">
        <v>-6.085529349282682E-06</v>
      </c>
      <c r="W183" s="24">
        <v>1.2844038852724101E-07</v>
      </c>
      <c r="X183" s="24">
        <v>67.5</v>
      </c>
    </row>
    <row r="184" spans="1:24" ht="12.75" hidden="1">
      <c r="A184" s="24">
        <v>1623</v>
      </c>
      <c r="B184" s="24">
        <v>118.12000274658203</v>
      </c>
      <c r="C184" s="24">
        <v>130.22000122070312</v>
      </c>
      <c r="D184" s="24">
        <v>8.879855155944824</v>
      </c>
      <c r="E184" s="24">
        <v>9.097358703613281</v>
      </c>
      <c r="F184" s="24">
        <v>25.823237415929846</v>
      </c>
      <c r="G184" s="24" t="s">
        <v>58</v>
      </c>
      <c r="H184" s="24">
        <v>18.58077199775552</v>
      </c>
      <c r="I184" s="24">
        <v>69.20077474433755</v>
      </c>
      <c r="J184" s="24" t="s">
        <v>61</v>
      </c>
      <c r="K184" s="24">
        <v>0.8804852282608671</v>
      </c>
      <c r="L184" s="24">
        <v>-0.09431348033937102</v>
      </c>
      <c r="M184" s="24">
        <v>0.20817422917961373</v>
      </c>
      <c r="N184" s="24">
        <v>-0.09274619499407612</v>
      </c>
      <c r="O184" s="24">
        <v>0.035401198951347725</v>
      </c>
      <c r="P184" s="24">
        <v>-0.0027049250827975812</v>
      </c>
      <c r="Q184" s="24">
        <v>0.004283830087975616</v>
      </c>
      <c r="R184" s="24">
        <v>-0.0014255629858218209</v>
      </c>
      <c r="S184" s="24">
        <v>0.00046644085346337423</v>
      </c>
      <c r="T184" s="24">
        <v>-3.959269654198174E-05</v>
      </c>
      <c r="U184" s="24">
        <v>9.231280779992674E-05</v>
      </c>
      <c r="V184" s="24">
        <v>-5.263352493962219E-05</v>
      </c>
      <c r="W184" s="24">
        <v>2.9102122980276865E-05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1622</v>
      </c>
      <c r="B186" s="24">
        <v>126.96</v>
      </c>
      <c r="C186" s="24">
        <v>128.76</v>
      </c>
      <c r="D186" s="24">
        <v>8.569693173015288</v>
      </c>
      <c r="E186" s="24">
        <v>9.027387721353572</v>
      </c>
      <c r="F186" s="24">
        <v>26.960016579350288</v>
      </c>
      <c r="G186" s="24" t="s">
        <v>59</v>
      </c>
      <c r="H186" s="24">
        <v>15.429742644654837</v>
      </c>
      <c r="I186" s="24">
        <v>74.88974264465483</v>
      </c>
      <c r="J186" s="24" t="s">
        <v>73</v>
      </c>
      <c r="K186" s="24">
        <v>0.6946514111381942</v>
      </c>
      <c r="M186" s="24" t="s">
        <v>68</v>
      </c>
      <c r="N186" s="24">
        <v>0.6590217077751152</v>
      </c>
      <c r="X186" s="24">
        <v>67.5</v>
      </c>
    </row>
    <row r="187" spans="1:24" ht="12.75" hidden="1">
      <c r="A187" s="24">
        <v>1624</v>
      </c>
      <c r="B187" s="24">
        <v>143.16000366210938</v>
      </c>
      <c r="C187" s="24">
        <v>155.55999755859375</v>
      </c>
      <c r="D187" s="24">
        <v>8.299086570739746</v>
      </c>
      <c r="E187" s="24">
        <v>8.606478691101074</v>
      </c>
      <c r="F187" s="24">
        <v>24.860619974000453</v>
      </c>
      <c r="G187" s="24" t="s">
        <v>56</v>
      </c>
      <c r="H187" s="24">
        <v>-4.301691980090624</v>
      </c>
      <c r="I187" s="24">
        <v>71.35831168201875</v>
      </c>
      <c r="J187" s="24" t="s">
        <v>62</v>
      </c>
      <c r="K187" s="24">
        <v>0.08483128864456953</v>
      </c>
      <c r="L187" s="24">
        <v>0.8232498435667995</v>
      </c>
      <c r="M187" s="24">
        <v>0.020083068193481313</v>
      </c>
      <c r="N187" s="24">
        <v>0.09348646219873226</v>
      </c>
      <c r="O187" s="24">
        <v>0.0034071189520614876</v>
      </c>
      <c r="P187" s="24">
        <v>0.02361638536329465</v>
      </c>
      <c r="Q187" s="24">
        <v>0.0004147590826480776</v>
      </c>
      <c r="R187" s="24">
        <v>0.0014389584279535044</v>
      </c>
      <c r="S187" s="24">
        <v>4.4659195225770426E-05</v>
      </c>
      <c r="T187" s="24">
        <v>0.0003474929811437073</v>
      </c>
      <c r="U187" s="24">
        <v>9.050463265516167E-06</v>
      </c>
      <c r="V187" s="24">
        <v>5.3392658945181345E-05</v>
      </c>
      <c r="W187" s="24">
        <v>2.774745094651975E-06</v>
      </c>
      <c r="X187" s="24">
        <v>67.5</v>
      </c>
    </row>
    <row r="188" spans="1:24" ht="12.75" hidden="1">
      <c r="A188" s="24">
        <v>1623</v>
      </c>
      <c r="B188" s="24">
        <v>118.12000274658203</v>
      </c>
      <c r="C188" s="24">
        <v>130.22000122070312</v>
      </c>
      <c r="D188" s="24">
        <v>8.879855155944824</v>
      </c>
      <c r="E188" s="24">
        <v>9.097358703613281</v>
      </c>
      <c r="F188" s="24">
        <v>25.450331457901456</v>
      </c>
      <c r="G188" s="24" t="s">
        <v>57</v>
      </c>
      <c r="H188" s="24">
        <v>17.58146347625987</v>
      </c>
      <c r="I188" s="24">
        <v>68.2014662228419</v>
      </c>
      <c r="J188" s="24" t="s">
        <v>60</v>
      </c>
      <c r="K188" s="24">
        <v>-0.08283172584010484</v>
      </c>
      <c r="L188" s="24">
        <v>0.004480245658304598</v>
      </c>
      <c r="M188" s="24">
        <v>0.01955917816247609</v>
      </c>
      <c r="N188" s="24">
        <v>-0.0009671135146442971</v>
      </c>
      <c r="O188" s="24">
        <v>-0.0033346206633110688</v>
      </c>
      <c r="P188" s="24">
        <v>0.0005125485598619146</v>
      </c>
      <c r="Q188" s="24">
        <v>0.00040131032711340753</v>
      </c>
      <c r="R188" s="24">
        <v>-7.772261969596537E-05</v>
      </c>
      <c r="S188" s="24">
        <v>-4.423096149708717E-05</v>
      </c>
      <c r="T188" s="24">
        <v>3.649562650379472E-05</v>
      </c>
      <c r="U188" s="24">
        <v>8.539589940971261E-06</v>
      </c>
      <c r="V188" s="24">
        <v>-6.131961177929798E-06</v>
      </c>
      <c r="W188" s="24">
        <v>-2.760018016751637E-06</v>
      </c>
      <c r="X188" s="24">
        <v>67.5</v>
      </c>
    </row>
    <row r="189" spans="1:24" ht="12.75" hidden="1">
      <c r="A189" s="24">
        <v>1621</v>
      </c>
      <c r="B189" s="24">
        <v>144.86000061035156</v>
      </c>
      <c r="C189" s="24">
        <v>157.66000366210938</v>
      </c>
      <c r="D189" s="24">
        <v>8.46729564666748</v>
      </c>
      <c r="E189" s="24">
        <v>8.5990571975708</v>
      </c>
      <c r="F189" s="24">
        <v>25.79475173951754</v>
      </c>
      <c r="G189" s="24" t="s">
        <v>58</v>
      </c>
      <c r="H189" s="24">
        <v>-4.786089755723424</v>
      </c>
      <c r="I189" s="24">
        <v>72.57391085462814</v>
      </c>
      <c r="J189" s="24" t="s">
        <v>61</v>
      </c>
      <c r="K189" s="24">
        <v>-0.01830990790386393</v>
      </c>
      <c r="L189" s="24">
        <v>0.8232376524015415</v>
      </c>
      <c r="M189" s="24">
        <v>-0.004557211611560201</v>
      </c>
      <c r="N189" s="24">
        <v>-0.0934814596905974</v>
      </c>
      <c r="O189" s="24">
        <v>-0.0006991170040239448</v>
      </c>
      <c r="P189" s="24">
        <v>0.023610822764177898</v>
      </c>
      <c r="Q189" s="24">
        <v>-0.00010476219733856645</v>
      </c>
      <c r="R189" s="24">
        <v>-0.0014368578745881644</v>
      </c>
      <c r="S189" s="24">
        <v>-6.169745801624907E-06</v>
      </c>
      <c r="T189" s="24">
        <v>0.00034557118107596366</v>
      </c>
      <c r="U189" s="24">
        <v>-2.997713955753621E-06</v>
      </c>
      <c r="V189" s="24">
        <v>-5.303937293510186E-05</v>
      </c>
      <c r="W189" s="24">
        <v>-2.855011164628933E-07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1622</v>
      </c>
      <c r="B191" s="24">
        <v>126.96</v>
      </c>
      <c r="C191" s="24">
        <v>128.76</v>
      </c>
      <c r="D191" s="24">
        <v>8.569693173015288</v>
      </c>
      <c r="E191" s="24">
        <v>9.027387721353572</v>
      </c>
      <c r="F191" s="24">
        <v>26.594239992470754</v>
      </c>
      <c r="G191" s="24" t="s">
        <v>59</v>
      </c>
      <c r="H191" s="24">
        <v>14.413685611595369</v>
      </c>
      <c r="I191" s="24">
        <v>73.87368561159536</v>
      </c>
      <c r="J191" s="24" t="s">
        <v>73</v>
      </c>
      <c r="K191" s="24">
        <v>0.6080217123286148</v>
      </c>
      <c r="M191" s="24" t="s">
        <v>68</v>
      </c>
      <c r="N191" s="24">
        <v>0.3292280455882047</v>
      </c>
      <c r="X191" s="24">
        <v>67.5</v>
      </c>
    </row>
    <row r="192" spans="1:24" ht="12.75" hidden="1">
      <c r="A192" s="24">
        <v>1623</v>
      </c>
      <c r="B192" s="24">
        <v>118.12000274658203</v>
      </c>
      <c r="C192" s="24">
        <v>130.22000122070312</v>
      </c>
      <c r="D192" s="24">
        <v>8.879855155944824</v>
      </c>
      <c r="E192" s="24">
        <v>9.097358703613281</v>
      </c>
      <c r="F192" s="24">
        <v>21.0421100950855</v>
      </c>
      <c r="G192" s="24" t="s">
        <v>56</v>
      </c>
      <c r="H192" s="24">
        <v>5.768369376632265</v>
      </c>
      <c r="I192" s="24">
        <v>56.388372123214296</v>
      </c>
      <c r="J192" s="24" t="s">
        <v>62</v>
      </c>
      <c r="K192" s="24">
        <v>0.7470027450074184</v>
      </c>
      <c r="L192" s="24">
        <v>0.0945965369337629</v>
      </c>
      <c r="M192" s="24">
        <v>0.17684260127126253</v>
      </c>
      <c r="N192" s="24">
        <v>0.09414764566521736</v>
      </c>
      <c r="O192" s="24">
        <v>0.03000092085335387</v>
      </c>
      <c r="P192" s="24">
        <v>0.0027137583228114296</v>
      </c>
      <c r="Q192" s="24">
        <v>0.0036517616852048095</v>
      </c>
      <c r="R192" s="24">
        <v>0.0014491960118249512</v>
      </c>
      <c r="S192" s="24">
        <v>0.0003936168822828348</v>
      </c>
      <c r="T192" s="24">
        <v>3.991778162337606E-05</v>
      </c>
      <c r="U192" s="24">
        <v>7.986961263385179E-05</v>
      </c>
      <c r="V192" s="24">
        <v>5.379055369989808E-05</v>
      </c>
      <c r="W192" s="24">
        <v>2.4544200319993738E-05</v>
      </c>
      <c r="X192" s="24">
        <v>67.5</v>
      </c>
    </row>
    <row r="193" spans="1:24" ht="12.75" hidden="1">
      <c r="A193" s="24">
        <v>1621</v>
      </c>
      <c r="B193" s="24">
        <v>144.86000061035156</v>
      </c>
      <c r="C193" s="24">
        <v>157.66000366210938</v>
      </c>
      <c r="D193" s="24">
        <v>8.46729564666748</v>
      </c>
      <c r="E193" s="24">
        <v>8.5990571975708</v>
      </c>
      <c r="F193" s="24">
        <v>25.79475173951754</v>
      </c>
      <c r="G193" s="24" t="s">
        <v>57</v>
      </c>
      <c r="H193" s="24">
        <v>-4.786089755723424</v>
      </c>
      <c r="I193" s="24">
        <v>72.57391085462814</v>
      </c>
      <c r="J193" s="24" t="s">
        <v>60</v>
      </c>
      <c r="K193" s="24">
        <v>0.7388965280496699</v>
      </c>
      <c r="L193" s="24">
        <v>-0.0005136038705216469</v>
      </c>
      <c r="M193" s="24">
        <v>-0.1746168443285882</v>
      </c>
      <c r="N193" s="24">
        <v>-0.000973324175956213</v>
      </c>
      <c r="O193" s="24">
        <v>0.029721172033385857</v>
      </c>
      <c r="P193" s="24">
        <v>-5.896782659885412E-05</v>
      </c>
      <c r="Q193" s="24">
        <v>-0.003589411180232702</v>
      </c>
      <c r="R193" s="24">
        <v>-7.823726431814386E-05</v>
      </c>
      <c r="S193" s="24">
        <v>0.00039267787653900487</v>
      </c>
      <c r="T193" s="24">
        <v>-4.212426394163094E-06</v>
      </c>
      <c r="U193" s="24">
        <v>-7.709597978824322E-05</v>
      </c>
      <c r="V193" s="24">
        <v>-6.166554655506983E-06</v>
      </c>
      <c r="W193" s="24">
        <v>2.452828611038074E-05</v>
      </c>
      <c r="X193" s="24">
        <v>67.5</v>
      </c>
    </row>
    <row r="194" spans="1:24" ht="12.75" hidden="1">
      <c r="A194" s="24">
        <v>1624</v>
      </c>
      <c r="B194" s="24">
        <v>143.16000366210938</v>
      </c>
      <c r="C194" s="24">
        <v>155.55999755859375</v>
      </c>
      <c r="D194" s="24">
        <v>8.299086570739746</v>
      </c>
      <c r="E194" s="24">
        <v>8.606478691101074</v>
      </c>
      <c r="F194" s="24">
        <v>29.389103839505886</v>
      </c>
      <c r="G194" s="24" t="s">
        <v>58</v>
      </c>
      <c r="H194" s="24">
        <v>8.69657449354031</v>
      </c>
      <c r="I194" s="24">
        <v>84.35657815564969</v>
      </c>
      <c r="J194" s="24" t="s">
        <v>61</v>
      </c>
      <c r="K194" s="24">
        <v>0.10974981496458894</v>
      </c>
      <c r="L194" s="24">
        <v>-0.09459514263917018</v>
      </c>
      <c r="M194" s="24">
        <v>0.027968970326280162</v>
      </c>
      <c r="N194" s="24">
        <v>-0.09414261428466823</v>
      </c>
      <c r="O194" s="24">
        <v>0.0040874423556896125</v>
      </c>
      <c r="P194" s="24">
        <v>-0.0027131175850033684</v>
      </c>
      <c r="Q194" s="24">
        <v>0.0006719306398359516</v>
      </c>
      <c r="R194" s="24">
        <v>-0.0014470825861578726</v>
      </c>
      <c r="S194" s="24">
        <v>2.7172325901127543E-05</v>
      </c>
      <c r="T194" s="24">
        <v>-3.96948958130047E-05</v>
      </c>
      <c r="U194" s="24">
        <v>2.086540013448889E-05</v>
      </c>
      <c r="V194" s="24">
        <v>-5.3435917424727196E-05</v>
      </c>
      <c r="W194" s="24">
        <v>8.837136613654434E-07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1622</v>
      </c>
      <c r="B196" s="24">
        <v>126.96</v>
      </c>
      <c r="C196" s="24">
        <v>128.76</v>
      </c>
      <c r="D196" s="24">
        <v>8.569693173015288</v>
      </c>
      <c r="E196" s="24">
        <v>9.027387721353572</v>
      </c>
      <c r="F196" s="24">
        <v>26.960016579350288</v>
      </c>
      <c r="G196" s="24" t="s">
        <v>59</v>
      </c>
      <c r="H196" s="24">
        <v>15.429742644654837</v>
      </c>
      <c r="I196" s="24">
        <v>74.88974264465483</v>
      </c>
      <c r="J196" s="24" t="s">
        <v>73</v>
      </c>
      <c r="K196" s="24">
        <v>0.5563898060608806</v>
      </c>
      <c r="M196" s="24" t="s">
        <v>68</v>
      </c>
      <c r="N196" s="24">
        <v>0.2985995461553056</v>
      </c>
      <c r="X196" s="24">
        <v>67.5</v>
      </c>
    </row>
    <row r="197" spans="1:24" ht="12.75" hidden="1">
      <c r="A197" s="24">
        <v>1623</v>
      </c>
      <c r="B197" s="24">
        <v>118.12000274658203</v>
      </c>
      <c r="C197" s="24">
        <v>130.22000122070312</v>
      </c>
      <c r="D197" s="24">
        <v>8.879855155944824</v>
      </c>
      <c r="E197" s="24">
        <v>9.097358703613281</v>
      </c>
      <c r="F197" s="24">
        <v>21.0421100950855</v>
      </c>
      <c r="G197" s="24" t="s">
        <v>56</v>
      </c>
      <c r="H197" s="24">
        <v>5.768369376632265</v>
      </c>
      <c r="I197" s="24">
        <v>56.388372123214296</v>
      </c>
      <c r="J197" s="24" t="s">
        <v>62</v>
      </c>
      <c r="K197" s="24">
        <v>0.7195324100801335</v>
      </c>
      <c r="L197" s="24">
        <v>0.007417341516142855</v>
      </c>
      <c r="M197" s="24">
        <v>0.17033924827162458</v>
      </c>
      <c r="N197" s="24">
        <v>0.09350253794470537</v>
      </c>
      <c r="O197" s="24">
        <v>0.02889763676818362</v>
      </c>
      <c r="P197" s="24">
        <v>0.00021268893380395597</v>
      </c>
      <c r="Q197" s="24">
        <v>0.003517473934063609</v>
      </c>
      <c r="R197" s="24">
        <v>0.001439264945876172</v>
      </c>
      <c r="S197" s="24">
        <v>0.00037914456801904357</v>
      </c>
      <c r="T197" s="24">
        <v>3.1420028845946904E-06</v>
      </c>
      <c r="U197" s="24">
        <v>7.69359945902198E-05</v>
      </c>
      <c r="V197" s="24">
        <v>5.342050851538754E-05</v>
      </c>
      <c r="W197" s="24">
        <v>2.3641946191603695E-05</v>
      </c>
      <c r="X197" s="24">
        <v>67.5</v>
      </c>
    </row>
    <row r="198" spans="1:24" ht="12.75" hidden="1">
      <c r="A198" s="24">
        <v>1624</v>
      </c>
      <c r="B198" s="24">
        <v>143.16000366210938</v>
      </c>
      <c r="C198" s="24">
        <v>155.55999755859375</v>
      </c>
      <c r="D198" s="24">
        <v>8.299086570739746</v>
      </c>
      <c r="E198" s="24">
        <v>8.606478691101074</v>
      </c>
      <c r="F198" s="24">
        <v>25.217852111048074</v>
      </c>
      <c r="G198" s="24" t="s">
        <v>57</v>
      </c>
      <c r="H198" s="24">
        <v>-3.276316015817116</v>
      </c>
      <c r="I198" s="24">
        <v>72.38368764629226</v>
      </c>
      <c r="J198" s="24" t="s">
        <v>60</v>
      </c>
      <c r="K198" s="24">
        <v>0.7195045981391314</v>
      </c>
      <c r="L198" s="24">
        <v>4.1474151636302984E-05</v>
      </c>
      <c r="M198" s="24">
        <v>-0.1703046254208699</v>
      </c>
      <c r="N198" s="24">
        <v>-0.0009666777767071139</v>
      </c>
      <c r="O198" s="24">
        <v>0.028897579391476844</v>
      </c>
      <c r="P198" s="24">
        <v>4.547383432912237E-06</v>
      </c>
      <c r="Q198" s="24">
        <v>-0.00351368960301886</v>
      </c>
      <c r="R198" s="24">
        <v>-7.770001202359808E-05</v>
      </c>
      <c r="S198" s="24">
        <v>0.00037822755192818504</v>
      </c>
      <c r="T198" s="24">
        <v>3.1067432281635974E-07</v>
      </c>
      <c r="U198" s="24">
        <v>-7.6329787784741E-05</v>
      </c>
      <c r="V198" s="24">
        <v>-6.12429957045907E-06</v>
      </c>
      <c r="W198" s="24">
        <v>2.351756506321591E-05</v>
      </c>
      <c r="X198" s="24">
        <v>67.5</v>
      </c>
    </row>
    <row r="199" spans="1:24" ht="12.75" hidden="1">
      <c r="A199" s="24">
        <v>1621</v>
      </c>
      <c r="B199" s="24">
        <v>144.86000061035156</v>
      </c>
      <c r="C199" s="24">
        <v>157.66000366210938</v>
      </c>
      <c r="D199" s="24">
        <v>8.46729564666748</v>
      </c>
      <c r="E199" s="24">
        <v>8.5990571975708</v>
      </c>
      <c r="F199" s="24">
        <v>29.630438072590742</v>
      </c>
      <c r="G199" s="24" t="s">
        <v>58</v>
      </c>
      <c r="H199" s="24">
        <v>6.005669777914818</v>
      </c>
      <c r="I199" s="24">
        <v>83.36567038826638</v>
      </c>
      <c r="J199" s="24" t="s">
        <v>61</v>
      </c>
      <c r="K199" s="24">
        <v>0.006326326925824212</v>
      </c>
      <c r="L199" s="24">
        <v>0.007417225563635128</v>
      </c>
      <c r="M199" s="24">
        <v>0.003434248389291914</v>
      </c>
      <c r="N199" s="24">
        <v>-0.09349754080283121</v>
      </c>
      <c r="O199" s="24">
        <v>-5.758558127516208E-05</v>
      </c>
      <c r="P199" s="24">
        <v>0.00021264031571312537</v>
      </c>
      <c r="Q199" s="24">
        <v>0.0001631203557318545</v>
      </c>
      <c r="R199" s="24">
        <v>-0.0014371660629723599</v>
      </c>
      <c r="S199" s="24">
        <v>-2.635379328975737E-05</v>
      </c>
      <c r="T199" s="24">
        <v>3.1266057621554964E-06</v>
      </c>
      <c r="U199" s="24">
        <v>9.639022788785892E-06</v>
      </c>
      <c r="V199" s="24">
        <v>-5.3068292650262145E-05</v>
      </c>
      <c r="W199" s="24">
        <v>-2.421931713341825E-06</v>
      </c>
      <c r="X199" s="24">
        <v>67.5</v>
      </c>
    </row>
    <row r="200" s="99" customFormat="1" ht="12.75">
      <c r="A200" s="99" t="s">
        <v>109</v>
      </c>
    </row>
    <row r="201" spans="1:24" s="99" customFormat="1" ht="12.75">
      <c r="A201" s="99">
        <v>1622</v>
      </c>
      <c r="B201" s="99">
        <v>133.08</v>
      </c>
      <c r="C201" s="99">
        <v>144.68</v>
      </c>
      <c r="D201" s="99">
        <v>8.444653794916894</v>
      </c>
      <c r="E201" s="99">
        <v>8.935870173971605</v>
      </c>
      <c r="F201" s="99">
        <v>23.891373413533778</v>
      </c>
      <c r="G201" s="99" t="s">
        <v>59</v>
      </c>
      <c r="H201" s="99">
        <v>1.7856277066032504</v>
      </c>
      <c r="I201" s="99">
        <v>67.36562770660326</v>
      </c>
      <c r="J201" s="99" t="s">
        <v>73</v>
      </c>
      <c r="K201" s="99">
        <v>0.3996573450982985</v>
      </c>
      <c r="M201" s="99" t="s">
        <v>68</v>
      </c>
      <c r="N201" s="99">
        <v>0.26778460783768016</v>
      </c>
      <c r="X201" s="99">
        <v>67.5</v>
      </c>
    </row>
    <row r="202" spans="1:24" s="99" customFormat="1" ht="12.75">
      <c r="A202" s="99">
        <v>1621</v>
      </c>
      <c r="B202" s="99">
        <v>138.47999572753906</v>
      </c>
      <c r="C202" s="99">
        <v>147.77999877929688</v>
      </c>
      <c r="D202" s="99">
        <v>8.645072937011719</v>
      </c>
      <c r="E202" s="99">
        <v>8.804268836975098</v>
      </c>
      <c r="F202" s="99">
        <v>27.331353277061268</v>
      </c>
      <c r="G202" s="99" t="s">
        <v>56</v>
      </c>
      <c r="H202" s="99">
        <v>4.315682321916086</v>
      </c>
      <c r="I202" s="99">
        <v>75.29567804945515</v>
      </c>
      <c r="J202" s="99" t="s">
        <v>62</v>
      </c>
      <c r="K202" s="99">
        <v>0.5120148050181753</v>
      </c>
      <c r="L202" s="99">
        <v>0.33375713482341895</v>
      </c>
      <c r="M202" s="99">
        <v>0.12121258083161385</v>
      </c>
      <c r="N202" s="99">
        <v>0.10434746563451884</v>
      </c>
      <c r="O202" s="99">
        <v>0.020563600806372855</v>
      </c>
      <c r="P202" s="99">
        <v>0.009574459899978783</v>
      </c>
      <c r="Q202" s="99">
        <v>0.0025029848461950144</v>
      </c>
      <c r="R202" s="99">
        <v>0.0016061756004990336</v>
      </c>
      <c r="S202" s="99">
        <v>0.0002697814251924271</v>
      </c>
      <c r="T202" s="99">
        <v>0.00014088934247323074</v>
      </c>
      <c r="U202" s="99">
        <v>5.4741463819830264E-05</v>
      </c>
      <c r="V202" s="99">
        <v>5.961098920860876E-05</v>
      </c>
      <c r="W202" s="99">
        <v>1.682649347332871E-05</v>
      </c>
      <c r="X202" s="99">
        <v>67.5</v>
      </c>
    </row>
    <row r="203" spans="1:24" s="99" customFormat="1" ht="12.75">
      <c r="A203" s="99">
        <v>1624</v>
      </c>
      <c r="B203" s="99">
        <v>146.89999389648438</v>
      </c>
      <c r="C203" s="99">
        <v>154.8000030517578</v>
      </c>
      <c r="D203" s="99">
        <v>8.250290870666504</v>
      </c>
      <c r="E203" s="99">
        <v>8.653412818908691</v>
      </c>
      <c r="F203" s="99">
        <v>28.54524016139325</v>
      </c>
      <c r="G203" s="99" t="s">
        <v>57</v>
      </c>
      <c r="H203" s="99">
        <v>3.031947329366062</v>
      </c>
      <c r="I203" s="99">
        <v>82.43194122585044</v>
      </c>
      <c r="J203" s="99" t="s">
        <v>60</v>
      </c>
      <c r="K203" s="99">
        <v>-0.045952145280832274</v>
      </c>
      <c r="L203" s="99">
        <v>-0.0018150348671233537</v>
      </c>
      <c r="M203" s="99">
        <v>0.012250185099852838</v>
      </c>
      <c r="N203" s="99">
        <v>-0.0010791101594446089</v>
      </c>
      <c r="O203" s="99">
        <v>-0.0016244514514623873</v>
      </c>
      <c r="P203" s="99">
        <v>-0.00020775323709472528</v>
      </c>
      <c r="Q203" s="99">
        <v>0.00031824171986955153</v>
      </c>
      <c r="R203" s="99">
        <v>-8.676051004792252E-05</v>
      </c>
      <c r="S203" s="99">
        <v>-3.0921868473978375E-06</v>
      </c>
      <c r="T203" s="99">
        <v>-1.4799181367823871E-05</v>
      </c>
      <c r="U203" s="99">
        <v>1.1240878478484266E-05</v>
      </c>
      <c r="V203" s="99">
        <v>-6.845980970393391E-06</v>
      </c>
      <c r="W203" s="99">
        <v>3.6715067594301307E-07</v>
      </c>
      <c r="X203" s="99">
        <v>67.5</v>
      </c>
    </row>
    <row r="204" spans="1:24" s="99" customFormat="1" ht="12.75">
      <c r="A204" s="99">
        <v>1623</v>
      </c>
      <c r="B204" s="99">
        <v>117.37999725341797</v>
      </c>
      <c r="C204" s="99">
        <v>131.8800048828125</v>
      </c>
      <c r="D204" s="99">
        <v>8.932040214538574</v>
      </c>
      <c r="E204" s="99">
        <v>9.087888717651367</v>
      </c>
      <c r="F204" s="99">
        <v>25.31838117518884</v>
      </c>
      <c r="G204" s="99" t="s">
        <v>58</v>
      </c>
      <c r="H204" s="99">
        <v>17.569374503586474</v>
      </c>
      <c r="I204" s="99">
        <v>67.44937175700444</v>
      </c>
      <c r="J204" s="99" t="s">
        <v>61</v>
      </c>
      <c r="K204" s="99">
        <v>0.5099485865279846</v>
      </c>
      <c r="L204" s="99">
        <v>-0.3337521995342787</v>
      </c>
      <c r="M204" s="99">
        <v>0.12059196787879309</v>
      </c>
      <c r="N204" s="99">
        <v>-0.10434188567210616</v>
      </c>
      <c r="O204" s="99">
        <v>0.020499337443090692</v>
      </c>
      <c r="P204" s="99">
        <v>-0.009572205648061391</v>
      </c>
      <c r="Q204" s="99">
        <v>0.0024826710108301403</v>
      </c>
      <c r="R204" s="99">
        <v>-0.0016038306249522285</v>
      </c>
      <c r="S204" s="99">
        <v>0.0002697637035617615</v>
      </c>
      <c r="T204" s="99">
        <v>-0.00014010992489249844</v>
      </c>
      <c r="U204" s="99">
        <v>5.357490561979307E-05</v>
      </c>
      <c r="V204" s="99">
        <v>-5.9216573516051073E-05</v>
      </c>
      <c r="W204" s="99">
        <v>1.6822487419794026E-05</v>
      </c>
      <c r="X204" s="99">
        <v>67.5</v>
      </c>
    </row>
    <row r="205" ht="12.75" hidden="1">
      <c r="A205" s="24" t="s">
        <v>83</v>
      </c>
    </row>
    <row r="206" spans="1:24" ht="12.75" hidden="1">
      <c r="A206" s="24">
        <v>1622</v>
      </c>
      <c r="B206" s="24">
        <v>133.08</v>
      </c>
      <c r="C206" s="24">
        <v>144.68</v>
      </c>
      <c r="D206" s="24">
        <v>8.444653794916894</v>
      </c>
      <c r="E206" s="24">
        <v>8.935870173971605</v>
      </c>
      <c r="F206" s="24">
        <v>27.428258948045634</v>
      </c>
      <c r="G206" s="24" t="s">
        <v>59</v>
      </c>
      <c r="H206" s="24">
        <v>11.758453882591368</v>
      </c>
      <c r="I206" s="24">
        <v>77.33845388259138</v>
      </c>
      <c r="J206" s="24" t="s">
        <v>73</v>
      </c>
      <c r="K206" s="24">
        <v>0.3945922727333737</v>
      </c>
      <c r="M206" s="24" t="s">
        <v>68</v>
      </c>
      <c r="N206" s="24">
        <v>0.32919218664323413</v>
      </c>
      <c r="X206" s="24">
        <v>67.5</v>
      </c>
    </row>
    <row r="207" spans="1:24" ht="12.75" hidden="1">
      <c r="A207" s="24">
        <v>1621</v>
      </c>
      <c r="B207" s="24">
        <v>138.47999572753906</v>
      </c>
      <c r="C207" s="24">
        <v>147.77999877929688</v>
      </c>
      <c r="D207" s="24">
        <v>8.645072937011719</v>
      </c>
      <c r="E207" s="24">
        <v>8.804268836975098</v>
      </c>
      <c r="F207" s="24">
        <v>27.331353277061268</v>
      </c>
      <c r="G207" s="24" t="s">
        <v>56</v>
      </c>
      <c r="H207" s="24">
        <v>4.315682321916086</v>
      </c>
      <c r="I207" s="24">
        <v>75.29567804945515</v>
      </c>
      <c r="J207" s="24" t="s">
        <v>62</v>
      </c>
      <c r="K207" s="24">
        <v>0.3396508505066097</v>
      </c>
      <c r="L207" s="24">
        <v>0.511303281237227</v>
      </c>
      <c r="M207" s="24">
        <v>0.08040792031227834</v>
      </c>
      <c r="N207" s="24">
        <v>0.10452967593742651</v>
      </c>
      <c r="O207" s="24">
        <v>0.013640845873837088</v>
      </c>
      <c r="P207" s="24">
        <v>0.014667577951725404</v>
      </c>
      <c r="Q207" s="24">
        <v>0.0016605321687816986</v>
      </c>
      <c r="R207" s="24">
        <v>0.0016089715049999542</v>
      </c>
      <c r="S207" s="24">
        <v>0.00017894360731788997</v>
      </c>
      <c r="T207" s="24">
        <v>0.00021581025854032997</v>
      </c>
      <c r="U207" s="24">
        <v>3.632924960906932E-05</v>
      </c>
      <c r="V207" s="24">
        <v>5.970349823458705E-05</v>
      </c>
      <c r="W207" s="24">
        <v>1.1149477787493125E-05</v>
      </c>
      <c r="X207" s="24">
        <v>67.5</v>
      </c>
    </row>
    <row r="208" spans="1:24" ht="12.75" hidden="1">
      <c r="A208" s="24">
        <v>1623</v>
      </c>
      <c r="B208" s="24">
        <v>117.37999725341797</v>
      </c>
      <c r="C208" s="24">
        <v>131.8800048828125</v>
      </c>
      <c r="D208" s="24">
        <v>8.932040214538574</v>
      </c>
      <c r="E208" s="24">
        <v>9.087888717651367</v>
      </c>
      <c r="F208" s="24">
        <v>24.237413506929588</v>
      </c>
      <c r="G208" s="24" t="s">
        <v>57</v>
      </c>
      <c r="H208" s="24">
        <v>14.689625217515598</v>
      </c>
      <c r="I208" s="24">
        <v>64.56962247093357</v>
      </c>
      <c r="J208" s="24" t="s">
        <v>60</v>
      </c>
      <c r="K208" s="24">
        <v>-0.11398458834791893</v>
      </c>
      <c r="L208" s="24">
        <v>0.0027831745596878232</v>
      </c>
      <c r="M208" s="24">
        <v>0.02612207510153526</v>
      </c>
      <c r="N208" s="24">
        <v>-0.0010811692652553078</v>
      </c>
      <c r="O208" s="24">
        <v>-0.004716287575171946</v>
      </c>
      <c r="P208" s="24">
        <v>0.00031837952032635626</v>
      </c>
      <c r="Q208" s="24">
        <v>0.0004980443429284879</v>
      </c>
      <c r="R208" s="24">
        <v>-8.690031563798677E-05</v>
      </c>
      <c r="S208" s="24">
        <v>-7.304243748137844E-05</v>
      </c>
      <c r="T208" s="24">
        <v>2.266701081322828E-05</v>
      </c>
      <c r="U208" s="24">
        <v>8.088967160035274E-06</v>
      </c>
      <c r="V208" s="24">
        <v>-6.857273801648382E-06</v>
      </c>
      <c r="W208" s="24">
        <v>-4.883569083568668E-06</v>
      </c>
      <c r="X208" s="24">
        <v>67.5</v>
      </c>
    </row>
    <row r="209" spans="1:24" ht="12.75" hidden="1">
      <c r="A209" s="24">
        <v>1624</v>
      </c>
      <c r="B209" s="24">
        <v>146.89999389648438</v>
      </c>
      <c r="C209" s="24">
        <v>154.8000030517578</v>
      </c>
      <c r="D209" s="24">
        <v>8.250290870666504</v>
      </c>
      <c r="E209" s="24">
        <v>8.653412818908691</v>
      </c>
      <c r="F209" s="24">
        <v>26.10516578612061</v>
      </c>
      <c r="G209" s="24" t="s">
        <v>58</v>
      </c>
      <c r="H209" s="24">
        <v>-4.01441368745995</v>
      </c>
      <c r="I209" s="24">
        <v>75.38558020902443</v>
      </c>
      <c r="J209" s="24" t="s">
        <v>61</v>
      </c>
      <c r="K209" s="24">
        <v>-0.31995345578539824</v>
      </c>
      <c r="L209" s="24">
        <v>0.5112957063611283</v>
      </c>
      <c r="M209" s="24">
        <v>-0.07604650446493551</v>
      </c>
      <c r="N209" s="24">
        <v>-0.10452408442365459</v>
      </c>
      <c r="O209" s="24">
        <v>-0.012799582323734515</v>
      </c>
      <c r="P209" s="24">
        <v>0.014664122116614345</v>
      </c>
      <c r="Q209" s="24">
        <v>-0.0015840829889989293</v>
      </c>
      <c r="R209" s="24">
        <v>-0.001606623054435556</v>
      </c>
      <c r="S209" s="24">
        <v>-0.00016335732896542515</v>
      </c>
      <c r="T209" s="24">
        <v>0.0002146165751102115</v>
      </c>
      <c r="U209" s="24">
        <v>-3.5417269621498694E-05</v>
      </c>
      <c r="V209" s="24">
        <v>-5.9308393145123785E-05</v>
      </c>
      <c r="W209" s="24">
        <v>-1.0023053823052877E-05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1622</v>
      </c>
      <c r="B211" s="24">
        <v>133.08</v>
      </c>
      <c r="C211" s="24">
        <v>144.68</v>
      </c>
      <c r="D211" s="24">
        <v>8.444653794916894</v>
      </c>
      <c r="E211" s="24">
        <v>8.935870173971605</v>
      </c>
      <c r="F211" s="24">
        <v>23.891373413533778</v>
      </c>
      <c r="G211" s="24" t="s">
        <v>59</v>
      </c>
      <c r="H211" s="24">
        <v>1.7856277066032504</v>
      </c>
      <c r="I211" s="24">
        <v>67.36562770660326</v>
      </c>
      <c r="J211" s="24" t="s">
        <v>73</v>
      </c>
      <c r="K211" s="24">
        <v>0.3433809213552506</v>
      </c>
      <c r="M211" s="24" t="s">
        <v>68</v>
      </c>
      <c r="N211" s="24">
        <v>0.19858950314590856</v>
      </c>
      <c r="X211" s="24">
        <v>67.5</v>
      </c>
    </row>
    <row r="212" spans="1:24" ht="12.75" hidden="1">
      <c r="A212" s="24">
        <v>1624</v>
      </c>
      <c r="B212" s="24">
        <v>146.89999389648438</v>
      </c>
      <c r="C212" s="24">
        <v>154.8000030517578</v>
      </c>
      <c r="D212" s="24">
        <v>8.250290870666504</v>
      </c>
      <c r="E212" s="24">
        <v>8.653412818908691</v>
      </c>
      <c r="F212" s="24">
        <v>28.19368518408105</v>
      </c>
      <c r="G212" s="24" t="s">
        <v>56</v>
      </c>
      <c r="H212" s="24">
        <v>2.0167392223889777</v>
      </c>
      <c r="I212" s="24">
        <v>81.41673311887335</v>
      </c>
      <c r="J212" s="24" t="s">
        <v>62</v>
      </c>
      <c r="K212" s="24">
        <v>0.5458047229187131</v>
      </c>
      <c r="L212" s="24">
        <v>0.13199118428621992</v>
      </c>
      <c r="M212" s="24">
        <v>0.12921182489290778</v>
      </c>
      <c r="N212" s="24">
        <v>0.1041927007005555</v>
      </c>
      <c r="O212" s="24">
        <v>0.021920701406287626</v>
      </c>
      <c r="P212" s="24">
        <v>0.003786424117025363</v>
      </c>
      <c r="Q212" s="24">
        <v>0.002668173097106501</v>
      </c>
      <c r="R212" s="24">
        <v>0.0016037794543237137</v>
      </c>
      <c r="S212" s="24">
        <v>0.00028758654326284665</v>
      </c>
      <c r="T212" s="24">
        <v>5.5727023350655926E-05</v>
      </c>
      <c r="U212" s="24">
        <v>5.8348979040402674E-05</v>
      </c>
      <c r="V212" s="24">
        <v>5.951794761096765E-05</v>
      </c>
      <c r="W212" s="24">
        <v>1.7936144978879378E-05</v>
      </c>
      <c r="X212" s="24">
        <v>67.5</v>
      </c>
    </row>
    <row r="213" spans="1:24" ht="12.75" hidden="1">
      <c r="A213" s="24">
        <v>1621</v>
      </c>
      <c r="B213" s="24">
        <v>138.47999572753906</v>
      </c>
      <c r="C213" s="24">
        <v>147.77999877929688</v>
      </c>
      <c r="D213" s="24">
        <v>8.645072937011719</v>
      </c>
      <c r="E213" s="24">
        <v>8.804268836975098</v>
      </c>
      <c r="F213" s="24">
        <v>28.730802649125486</v>
      </c>
      <c r="G213" s="24" t="s">
        <v>57</v>
      </c>
      <c r="H213" s="24">
        <v>8.171052683466996</v>
      </c>
      <c r="I213" s="24">
        <v>79.15104841100606</v>
      </c>
      <c r="J213" s="24" t="s">
        <v>60</v>
      </c>
      <c r="K213" s="24">
        <v>-0.2436984407625225</v>
      </c>
      <c r="L213" s="24">
        <v>-0.0007172652945189199</v>
      </c>
      <c r="M213" s="24">
        <v>0.05900290650934521</v>
      </c>
      <c r="N213" s="24">
        <v>-0.0010776555328607797</v>
      </c>
      <c r="O213" s="24">
        <v>-0.00957521263080484</v>
      </c>
      <c r="P213" s="24">
        <v>-8.211723115287355E-05</v>
      </c>
      <c r="Q213" s="24">
        <v>0.0012802958100266524</v>
      </c>
      <c r="R213" s="24">
        <v>-8.664045481741669E-05</v>
      </c>
      <c r="S213" s="24">
        <v>-0.0001078518924910744</v>
      </c>
      <c r="T213" s="24">
        <v>-5.850162287706953E-06</v>
      </c>
      <c r="U213" s="24">
        <v>3.196463738913331E-05</v>
      </c>
      <c r="V213" s="24">
        <v>-6.8379751156964526E-06</v>
      </c>
      <c r="W213" s="24">
        <v>-6.1660249308667E-06</v>
      </c>
      <c r="X213" s="24">
        <v>67.5</v>
      </c>
    </row>
    <row r="214" spans="1:24" ht="12.75" hidden="1">
      <c r="A214" s="24">
        <v>1623</v>
      </c>
      <c r="B214" s="24">
        <v>117.37999725341797</v>
      </c>
      <c r="C214" s="24">
        <v>131.8800048828125</v>
      </c>
      <c r="D214" s="24">
        <v>8.932040214538574</v>
      </c>
      <c r="E214" s="24">
        <v>9.087888717651367</v>
      </c>
      <c r="F214" s="24">
        <v>24.237413506929588</v>
      </c>
      <c r="G214" s="24" t="s">
        <v>58</v>
      </c>
      <c r="H214" s="24">
        <v>14.689625217515598</v>
      </c>
      <c r="I214" s="24">
        <v>64.56962247093357</v>
      </c>
      <c r="J214" s="24" t="s">
        <v>61</v>
      </c>
      <c r="K214" s="24">
        <v>0.4883788135559204</v>
      </c>
      <c r="L214" s="24">
        <v>-0.1319892353935583</v>
      </c>
      <c r="M214" s="24">
        <v>0.11495369813801089</v>
      </c>
      <c r="N214" s="24">
        <v>-0.10418712750540747</v>
      </c>
      <c r="O214" s="24">
        <v>0.01971883498633973</v>
      </c>
      <c r="P214" s="24">
        <v>-0.0037855335627014434</v>
      </c>
      <c r="Q214" s="24">
        <v>0.0023409379135190867</v>
      </c>
      <c r="R214" s="24">
        <v>-0.0016014374698063924</v>
      </c>
      <c r="S214" s="24">
        <v>0.0002665970539071407</v>
      </c>
      <c r="T214" s="24">
        <v>-5.541910079324675E-05</v>
      </c>
      <c r="U214" s="24">
        <v>4.881460141841344E-05</v>
      </c>
      <c r="V214" s="24">
        <v>-5.912383769799628E-05</v>
      </c>
      <c r="W214" s="24">
        <v>1.6842963909458164E-05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1622</v>
      </c>
      <c r="B216" s="24">
        <v>133.08</v>
      </c>
      <c r="C216" s="24">
        <v>144.68</v>
      </c>
      <c r="D216" s="24">
        <v>8.444653794916894</v>
      </c>
      <c r="E216" s="24">
        <v>8.935870173971605</v>
      </c>
      <c r="F216" s="24">
        <v>26.39605585961381</v>
      </c>
      <c r="G216" s="24" t="s">
        <v>59</v>
      </c>
      <c r="H216" s="24">
        <v>8.847988763264453</v>
      </c>
      <c r="I216" s="24">
        <v>74.42798876326447</v>
      </c>
      <c r="J216" s="24" t="s">
        <v>73</v>
      </c>
      <c r="K216" s="24">
        <v>0.40922410059651243</v>
      </c>
      <c r="M216" s="24" t="s">
        <v>68</v>
      </c>
      <c r="N216" s="24">
        <v>0.33560285106389603</v>
      </c>
      <c r="X216" s="24">
        <v>67.5</v>
      </c>
    </row>
    <row r="217" spans="1:24" ht="12.75" hidden="1">
      <c r="A217" s="24">
        <v>1624</v>
      </c>
      <c r="B217" s="24">
        <v>146.89999389648438</v>
      </c>
      <c r="C217" s="24">
        <v>154.8000030517578</v>
      </c>
      <c r="D217" s="24">
        <v>8.250290870666504</v>
      </c>
      <c r="E217" s="24">
        <v>8.653412818908691</v>
      </c>
      <c r="F217" s="24">
        <v>28.19368518408105</v>
      </c>
      <c r="G217" s="24" t="s">
        <v>56</v>
      </c>
      <c r="H217" s="24">
        <v>2.0167392223889777</v>
      </c>
      <c r="I217" s="24">
        <v>81.41673311887335</v>
      </c>
      <c r="J217" s="24" t="s">
        <v>62</v>
      </c>
      <c r="K217" s="24">
        <v>0.3631514065341901</v>
      </c>
      <c r="L217" s="24">
        <v>0.5084558747302276</v>
      </c>
      <c r="M217" s="24">
        <v>0.08597163303251841</v>
      </c>
      <c r="N217" s="24">
        <v>0.10485870155169438</v>
      </c>
      <c r="O217" s="24">
        <v>0.014584819469527246</v>
      </c>
      <c r="P217" s="24">
        <v>0.014585922621792227</v>
      </c>
      <c r="Q217" s="24">
        <v>0.00177537126210595</v>
      </c>
      <c r="R217" s="24">
        <v>0.001614023281700465</v>
      </c>
      <c r="S217" s="24">
        <v>0.00019131458973884559</v>
      </c>
      <c r="T217" s="24">
        <v>0.00021460419313785228</v>
      </c>
      <c r="U217" s="24">
        <v>3.8816140456753984E-05</v>
      </c>
      <c r="V217" s="24">
        <v>5.988913537228611E-05</v>
      </c>
      <c r="W217" s="24">
        <v>1.1920260971661742E-05</v>
      </c>
      <c r="X217" s="24">
        <v>67.5</v>
      </c>
    </row>
    <row r="218" spans="1:24" ht="12.75" hidden="1">
      <c r="A218" s="24">
        <v>1623</v>
      </c>
      <c r="B218" s="24">
        <v>117.37999725341797</v>
      </c>
      <c r="C218" s="24">
        <v>131.8800048828125</v>
      </c>
      <c r="D218" s="24">
        <v>8.932040214538574</v>
      </c>
      <c r="E218" s="24">
        <v>9.087888717651367</v>
      </c>
      <c r="F218" s="24">
        <v>25.31838117518884</v>
      </c>
      <c r="G218" s="24" t="s">
        <v>57</v>
      </c>
      <c r="H218" s="24">
        <v>17.569374503586474</v>
      </c>
      <c r="I218" s="24">
        <v>67.44937175700444</v>
      </c>
      <c r="J218" s="24" t="s">
        <v>60</v>
      </c>
      <c r="K218" s="24">
        <v>-0.33598153331994696</v>
      </c>
      <c r="L218" s="24">
        <v>0.002767583180587372</v>
      </c>
      <c r="M218" s="24">
        <v>0.07916348647877557</v>
      </c>
      <c r="N218" s="24">
        <v>-0.0010846923833345407</v>
      </c>
      <c r="O218" s="24">
        <v>-0.01355265318467917</v>
      </c>
      <c r="P218" s="24">
        <v>0.0003166298756346411</v>
      </c>
      <c r="Q218" s="24">
        <v>0.0016160082728276354</v>
      </c>
      <c r="R218" s="24">
        <v>-8.718723581789595E-05</v>
      </c>
      <c r="S218" s="24">
        <v>-0.00018214295490187433</v>
      </c>
      <c r="T218" s="24">
        <v>2.2545236371418622E-05</v>
      </c>
      <c r="U218" s="24">
        <v>3.393438898063312E-05</v>
      </c>
      <c r="V218" s="24">
        <v>-6.881677196851752E-06</v>
      </c>
      <c r="W218" s="24">
        <v>-1.1464833401259732E-05</v>
      </c>
      <c r="X218" s="24">
        <v>67.5</v>
      </c>
    </row>
    <row r="219" spans="1:24" ht="12.75" hidden="1">
      <c r="A219" s="24">
        <v>1621</v>
      </c>
      <c r="B219" s="24">
        <v>138.47999572753906</v>
      </c>
      <c r="C219" s="24">
        <v>147.77999877929688</v>
      </c>
      <c r="D219" s="24">
        <v>8.645072937011719</v>
      </c>
      <c r="E219" s="24">
        <v>8.804268836975098</v>
      </c>
      <c r="F219" s="24">
        <v>25.183833371018267</v>
      </c>
      <c r="G219" s="24" t="s">
        <v>58</v>
      </c>
      <c r="H219" s="24">
        <v>-1.6005621395654828</v>
      </c>
      <c r="I219" s="24">
        <v>69.37943358797358</v>
      </c>
      <c r="J219" s="24" t="s">
        <v>61</v>
      </c>
      <c r="K219" s="24">
        <v>-0.13782363126742075</v>
      </c>
      <c r="L219" s="24">
        <v>0.508448342539357</v>
      </c>
      <c r="M219" s="24">
        <v>-0.033530047640925445</v>
      </c>
      <c r="N219" s="24">
        <v>-0.10485309119687816</v>
      </c>
      <c r="O219" s="24">
        <v>-0.005389114084384049</v>
      </c>
      <c r="P219" s="24">
        <v>0.014582485530620828</v>
      </c>
      <c r="Q219" s="24">
        <v>-0.0007351601053269391</v>
      </c>
      <c r="R219" s="24">
        <v>-0.0016116666962438522</v>
      </c>
      <c r="S219" s="24">
        <v>-5.8525346872586494E-05</v>
      </c>
      <c r="T219" s="24">
        <v>0.00021341666296075727</v>
      </c>
      <c r="U219" s="24">
        <v>-1.8845423966298527E-05</v>
      </c>
      <c r="V219" s="24">
        <v>-5.949244535735896E-05</v>
      </c>
      <c r="W219" s="24">
        <v>-3.2634669775993365E-06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1622</v>
      </c>
      <c r="B221" s="24">
        <v>133.08</v>
      </c>
      <c r="C221" s="24">
        <v>144.68</v>
      </c>
      <c r="D221" s="24">
        <v>8.444653794916894</v>
      </c>
      <c r="E221" s="24">
        <v>8.935870173971605</v>
      </c>
      <c r="F221" s="24">
        <v>27.428258948045634</v>
      </c>
      <c r="G221" s="24" t="s">
        <v>59</v>
      </c>
      <c r="H221" s="24">
        <v>11.758453882591368</v>
      </c>
      <c r="I221" s="24">
        <v>77.33845388259138</v>
      </c>
      <c r="J221" s="24" t="s">
        <v>73</v>
      </c>
      <c r="K221" s="24">
        <v>0.4820458639560388</v>
      </c>
      <c r="M221" s="24" t="s">
        <v>68</v>
      </c>
      <c r="N221" s="24">
        <v>0.26987334820476394</v>
      </c>
      <c r="X221" s="24">
        <v>67.5</v>
      </c>
    </row>
    <row r="222" spans="1:24" ht="12.75" hidden="1">
      <c r="A222" s="24">
        <v>1623</v>
      </c>
      <c r="B222" s="24">
        <v>117.37999725341797</v>
      </c>
      <c r="C222" s="24">
        <v>131.8800048828125</v>
      </c>
      <c r="D222" s="24">
        <v>8.932040214538574</v>
      </c>
      <c r="E222" s="24">
        <v>9.087888717651367</v>
      </c>
      <c r="F222" s="24">
        <v>23.838611019678762</v>
      </c>
      <c r="G222" s="24" t="s">
        <v>56</v>
      </c>
      <c r="H222" s="24">
        <v>13.627196421848389</v>
      </c>
      <c r="I222" s="24">
        <v>63.50719367526636</v>
      </c>
      <c r="J222" s="24" t="s">
        <v>62</v>
      </c>
      <c r="K222" s="24">
        <v>0.655803130967637</v>
      </c>
      <c r="L222" s="24">
        <v>0.12713403954126404</v>
      </c>
      <c r="M222" s="24">
        <v>0.15525194599893957</v>
      </c>
      <c r="N222" s="24">
        <v>0.10479441586688606</v>
      </c>
      <c r="O222" s="24">
        <v>0.02633824487977966</v>
      </c>
      <c r="P222" s="24">
        <v>0.0036472149037243243</v>
      </c>
      <c r="Q222" s="24">
        <v>0.00320598746154038</v>
      </c>
      <c r="R222" s="24">
        <v>0.0016130975664794653</v>
      </c>
      <c r="S222" s="24">
        <v>0.0003455714623276684</v>
      </c>
      <c r="T222" s="24">
        <v>5.3666265749792544E-05</v>
      </c>
      <c r="U222" s="24">
        <v>7.012959404917037E-05</v>
      </c>
      <c r="V222" s="24">
        <v>5.986912894017421E-05</v>
      </c>
      <c r="W222" s="24">
        <v>2.1545861851598624E-05</v>
      </c>
      <c r="X222" s="24">
        <v>67.5</v>
      </c>
    </row>
    <row r="223" spans="1:24" ht="12.75" hidden="1">
      <c r="A223" s="24">
        <v>1621</v>
      </c>
      <c r="B223" s="24">
        <v>138.47999572753906</v>
      </c>
      <c r="C223" s="24">
        <v>147.77999877929688</v>
      </c>
      <c r="D223" s="24">
        <v>8.645072937011719</v>
      </c>
      <c r="E223" s="24">
        <v>8.804268836975098</v>
      </c>
      <c r="F223" s="24">
        <v>25.183833371018267</v>
      </c>
      <c r="G223" s="24" t="s">
        <v>57</v>
      </c>
      <c r="H223" s="24">
        <v>-1.6005621395654828</v>
      </c>
      <c r="I223" s="24">
        <v>69.37943358797358</v>
      </c>
      <c r="J223" s="24" t="s">
        <v>60</v>
      </c>
      <c r="K223" s="24">
        <v>0.5122268669614902</v>
      </c>
      <c r="L223" s="24">
        <v>-0.0006903875445031039</v>
      </c>
      <c r="M223" s="24">
        <v>-0.12235648463202978</v>
      </c>
      <c r="N223" s="24">
        <v>-0.0010834175716976306</v>
      </c>
      <c r="O223" s="24">
        <v>0.020393337384116667</v>
      </c>
      <c r="P223" s="24">
        <v>-7.915487666268953E-05</v>
      </c>
      <c r="Q223" s="24">
        <v>-0.002577552334943692</v>
      </c>
      <c r="R223" s="24">
        <v>-8.709053740347306E-05</v>
      </c>
      <c r="S223" s="24">
        <v>0.0002521927645051617</v>
      </c>
      <c r="T223" s="24">
        <v>-5.649682462340707E-06</v>
      </c>
      <c r="U223" s="24">
        <v>-5.950794897322965E-05</v>
      </c>
      <c r="V223" s="24">
        <v>-6.867833792242626E-06</v>
      </c>
      <c r="W223" s="24">
        <v>1.5227522822314281E-05</v>
      </c>
      <c r="X223" s="24">
        <v>67.5</v>
      </c>
    </row>
    <row r="224" spans="1:24" ht="12.75" hidden="1">
      <c r="A224" s="24">
        <v>1624</v>
      </c>
      <c r="B224" s="24">
        <v>146.89999389648438</v>
      </c>
      <c r="C224" s="24">
        <v>154.8000030517578</v>
      </c>
      <c r="D224" s="24">
        <v>8.250290870666504</v>
      </c>
      <c r="E224" s="24">
        <v>8.653412818908691</v>
      </c>
      <c r="F224" s="24">
        <v>28.54524016139325</v>
      </c>
      <c r="G224" s="24" t="s">
        <v>58</v>
      </c>
      <c r="H224" s="24">
        <v>3.031947329366062</v>
      </c>
      <c r="I224" s="24">
        <v>82.43194122585044</v>
      </c>
      <c r="J224" s="24" t="s">
        <v>61</v>
      </c>
      <c r="K224" s="24">
        <v>-0.4095135936080406</v>
      </c>
      <c r="L224" s="24">
        <v>-0.12713216499028906</v>
      </c>
      <c r="M224" s="24">
        <v>-0.09556179887878581</v>
      </c>
      <c r="N224" s="24">
        <v>-0.10478881525834328</v>
      </c>
      <c r="O224" s="24">
        <v>-0.01666778130660554</v>
      </c>
      <c r="P224" s="24">
        <v>-0.0036463558602321507</v>
      </c>
      <c r="Q224" s="24">
        <v>-0.001906457333427751</v>
      </c>
      <c r="R224" s="24">
        <v>-0.001610744857907902</v>
      </c>
      <c r="S224" s="24">
        <v>-0.0002362592751756579</v>
      </c>
      <c r="T224" s="24">
        <v>-5.3368053811264995E-05</v>
      </c>
      <c r="U224" s="24">
        <v>-3.710746515865681E-05</v>
      </c>
      <c r="V224" s="24">
        <v>-5.9473905698695584E-05</v>
      </c>
      <c r="W224" s="24">
        <v>-1.5242923329337803E-05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1622</v>
      </c>
      <c r="B226" s="24">
        <v>133.08</v>
      </c>
      <c r="C226" s="24">
        <v>144.68</v>
      </c>
      <c r="D226" s="24">
        <v>8.444653794916894</v>
      </c>
      <c r="E226" s="24">
        <v>8.935870173971605</v>
      </c>
      <c r="F226" s="24">
        <v>26.39605585961381</v>
      </c>
      <c r="G226" s="24" t="s">
        <v>59</v>
      </c>
      <c r="H226" s="24">
        <v>8.847988763264453</v>
      </c>
      <c r="I226" s="24">
        <v>74.42798876326447</v>
      </c>
      <c r="J226" s="24" t="s">
        <v>73</v>
      </c>
      <c r="K226" s="24">
        <v>0.42642050422978295</v>
      </c>
      <c r="M226" s="24" t="s">
        <v>68</v>
      </c>
      <c r="N226" s="24">
        <v>0.2809726185228252</v>
      </c>
      <c r="X226" s="24">
        <v>67.5</v>
      </c>
    </row>
    <row r="227" spans="1:24" ht="12.75" hidden="1">
      <c r="A227" s="24">
        <v>1623</v>
      </c>
      <c r="B227" s="24">
        <v>117.37999725341797</v>
      </c>
      <c r="C227" s="24">
        <v>131.8800048828125</v>
      </c>
      <c r="D227" s="24">
        <v>8.932040214538574</v>
      </c>
      <c r="E227" s="24">
        <v>9.087888717651367</v>
      </c>
      <c r="F227" s="24">
        <v>23.838611019678762</v>
      </c>
      <c r="G227" s="24" t="s">
        <v>56</v>
      </c>
      <c r="H227" s="24">
        <v>13.627196421848389</v>
      </c>
      <c r="I227" s="24">
        <v>63.50719367526636</v>
      </c>
      <c r="J227" s="24" t="s">
        <v>62</v>
      </c>
      <c r="K227" s="24">
        <v>0.5373853516693738</v>
      </c>
      <c r="L227" s="24">
        <v>0.331747396635013</v>
      </c>
      <c r="M227" s="24">
        <v>0.12721826293509073</v>
      </c>
      <c r="N227" s="24">
        <v>0.10407074511212144</v>
      </c>
      <c r="O227" s="24">
        <v>0.021582406332276326</v>
      </c>
      <c r="P227" s="24">
        <v>0.009516906024194369</v>
      </c>
      <c r="Q227" s="24">
        <v>0.002627065044006622</v>
      </c>
      <c r="R227" s="24">
        <v>0.0016019598799316241</v>
      </c>
      <c r="S227" s="24">
        <v>0.0002831724513659891</v>
      </c>
      <c r="T227" s="24">
        <v>0.0001400344290879736</v>
      </c>
      <c r="U227" s="24">
        <v>5.745988565122998E-05</v>
      </c>
      <c r="V227" s="24">
        <v>5.9458123454998597E-05</v>
      </c>
      <c r="W227" s="24">
        <v>1.7654772554053157E-05</v>
      </c>
      <c r="X227" s="24">
        <v>67.5</v>
      </c>
    </row>
    <row r="228" spans="1:24" ht="12.75" hidden="1">
      <c r="A228" s="24">
        <v>1624</v>
      </c>
      <c r="B228" s="24">
        <v>146.89999389648438</v>
      </c>
      <c r="C228" s="24">
        <v>154.8000030517578</v>
      </c>
      <c r="D228" s="24">
        <v>8.250290870666504</v>
      </c>
      <c r="E228" s="24">
        <v>8.653412818908691</v>
      </c>
      <c r="F228" s="24">
        <v>26.10516578612061</v>
      </c>
      <c r="G228" s="24" t="s">
        <v>57</v>
      </c>
      <c r="H228" s="24">
        <v>-4.01441368745995</v>
      </c>
      <c r="I228" s="24">
        <v>75.38558020902443</v>
      </c>
      <c r="J228" s="24" t="s">
        <v>60</v>
      </c>
      <c r="K228" s="24">
        <v>0.4938952731385908</v>
      </c>
      <c r="L228" s="24">
        <v>-0.0018037581830745778</v>
      </c>
      <c r="M228" s="24">
        <v>-0.11748501422701142</v>
      </c>
      <c r="N228" s="24">
        <v>-0.0010759048233900048</v>
      </c>
      <c r="O228" s="24">
        <v>0.019742854766029178</v>
      </c>
      <c r="P228" s="24">
        <v>-0.00020654156658734963</v>
      </c>
      <c r="Q228" s="24">
        <v>-0.002451654689478962</v>
      </c>
      <c r="R228" s="24">
        <v>-8.649331221738362E-05</v>
      </c>
      <c r="S228" s="24">
        <v>0.00025071490322831286</v>
      </c>
      <c r="T228" s="24">
        <v>-1.4720556790038117E-05</v>
      </c>
      <c r="U228" s="24">
        <v>-5.508912347560764E-05</v>
      </c>
      <c r="V228" s="24">
        <v>-6.820963117489167E-06</v>
      </c>
      <c r="W228" s="24">
        <v>1.5350801229080133E-05</v>
      </c>
      <c r="X228" s="24">
        <v>67.5</v>
      </c>
    </row>
    <row r="229" spans="1:24" ht="12.75" hidden="1">
      <c r="A229" s="24">
        <v>1621</v>
      </c>
      <c r="B229" s="24">
        <v>138.47999572753906</v>
      </c>
      <c r="C229" s="24">
        <v>147.77999877929688</v>
      </c>
      <c r="D229" s="24">
        <v>8.645072937011719</v>
      </c>
      <c r="E229" s="24">
        <v>8.804268836975098</v>
      </c>
      <c r="F229" s="24">
        <v>28.730802649125486</v>
      </c>
      <c r="G229" s="24" t="s">
        <v>58</v>
      </c>
      <c r="H229" s="24">
        <v>8.171052683466996</v>
      </c>
      <c r="I229" s="24">
        <v>79.15104841100606</v>
      </c>
      <c r="J229" s="24" t="s">
        <v>61</v>
      </c>
      <c r="K229" s="24">
        <v>-0.21177930814924642</v>
      </c>
      <c r="L229" s="24">
        <v>-0.3317424929527805</v>
      </c>
      <c r="M229" s="24">
        <v>-0.04880325661573012</v>
      </c>
      <c r="N229" s="24">
        <v>-0.10406518350055005</v>
      </c>
      <c r="O229" s="24">
        <v>-0.008718941952952794</v>
      </c>
      <c r="P229" s="24">
        <v>-0.009514664516136064</v>
      </c>
      <c r="Q229" s="24">
        <v>-0.0009438538175995962</v>
      </c>
      <c r="R229" s="24">
        <v>-0.0015996231943342812</v>
      </c>
      <c r="S229" s="24">
        <v>-0.00013163842338709925</v>
      </c>
      <c r="T229" s="24">
        <v>-0.00013925856001620142</v>
      </c>
      <c r="U229" s="24">
        <v>-1.6334838038428183E-05</v>
      </c>
      <c r="V229" s="24">
        <v>-5.906558140693873E-05</v>
      </c>
      <c r="W229" s="24">
        <v>-8.720315106727535E-06</v>
      </c>
      <c r="X229" s="24">
        <v>67.5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2004-10-18T12:51:03Z</dcterms:modified>
  <cp:category/>
  <cp:version/>
  <cp:contentType/>
  <cp:contentStatus/>
</cp:coreProperties>
</file>